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m2906\Documents\2017\2017 Krajské normativy\"/>
    </mc:Choice>
  </mc:AlternateContent>
  <bookViews>
    <workbookView xWindow="7785" yWindow="-30" windowWidth="7530" windowHeight="8190" tabRatio="645"/>
  </bookViews>
  <sheets>
    <sheet name="MŠ" sheetId="2" r:id="rId1"/>
    <sheet name="ZŠ 1-5" sheetId="11" r:id="rId2"/>
    <sheet name="ZŠ 1-9" sheetId="12" r:id="rId3"/>
    <sheet name="ŠD" sheetId="5" r:id="rId4"/>
    <sheet name="Přípl.postižení" sheetId="10" r:id="rId5"/>
    <sheet name="Individ.integrace" sheetId="15" r:id="rId6"/>
    <sheet name="NFN" sheetId="31" r:id="rId7"/>
    <sheet name="ŠJ - MŠ" sheetId="6" r:id="rId8"/>
    <sheet name="ŠJ - ZŠ a SOŠ" sheetId="7" r:id="rId9"/>
    <sheet name="ZUŠ" sheetId="26" r:id="rId10"/>
    <sheet name="DDM" sheetId="27" r:id="rId11"/>
    <sheet name="DM " sheetId="3" r:id="rId12"/>
    <sheet name="PPP, DD" sheetId="25" r:id="rId13"/>
    <sheet name="Obory typu C" sheetId="23" r:id="rId14"/>
    <sheet name="Obory typu E" sheetId="17" r:id="rId15"/>
    <sheet name="Obory typu H" sheetId="18" r:id="rId16"/>
    <sheet name="Obory typu J" sheetId="19" r:id="rId17"/>
    <sheet name="Obory typu K" sheetId="24" r:id="rId18"/>
    <sheet name="Obory typu L0" sheetId="20" r:id="rId19"/>
    <sheet name="Obory typu L5" sheetId="29" r:id="rId20"/>
    <sheet name="Obory typu M" sheetId="21" r:id="rId21"/>
    <sheet name="Obory typu N" sheetId="22" r:id="rId22"/>
    <sheet name="Obory typu P" sheetId="28" r:id="rId23"/>
    <sheet name="List1" sheetId="30" r:id="rId24"/>
  </sheets>
  <definedNames>
    <definedName name="_xlnm._FilterDatabase" localSheetId="11" hidden="1">'DM '!$A$24:$V$25</definedName>
    <definedName name="_xlnm._FilterDatabase" localSheetId="13" hidden="1">'Obory typu C'!$A$5:$L$6</definedName>
    <definedName name="_xlnm._FilterDatabase" localSheetId="14" hidden="1">'Obory typu E'!$A$5:$I$6</definedName>
    <definedName name="_xlnm._FilterDatabase" localSheetId="15" hidden="1">'Obory typu H'!$A$5:$I$100</definedName>
    <definedName name="_xlnm._FilterDatabase" localSheetId="17" hidden="1">'Obory typu K'!$A$5:$L$6</definedName>
    <definedName name="_xlnm._FilterDatabase" localSheetId="18" hidden="1">'Obory typu L0'!$A$5:$I$36</definedName>
    <definedName name="_xlnm._FilterDatabase" localSheetId="20" hidden="1">'Obory typu M'!$A$5:$L$64</definedName>
    <definedName name="_xlnm._FilterDatabase" localSheetId="21" hidden="1">'Obory typu N'!$A$5:$L$48</definedName>
    <definedName name="_xlnm._FilterDatabase" localSheetId="22" hidden="1">'Obory typu P'!$A$5:$L$6</definedName>
    <definedName name="_xlnm._FilterDatabase" localSheetId="3" hidden="1">ŠD!$A$21:$H$22</definedName>
    <definedName name="_xlnm._FilterDatabase" localSheetId="8" hidden="1">'ŠJ - ZŠ a SOŠ'!$A$26:$X$27</definedName>
    <definedName name="_xlnm._FilterDatabase" localSheetId="1" hidden="1">'ZŠ 1-5'!$A$18:$K$422</definedName>
    <definedName name="_xlnm._FilterDatabase" localSheetId="2" hidden="1">'ZŠ 1-9'!$A$29:$V$30</definedName>
    <definedName name="_xlnm.Print_Titles" localSheetId="11">'DM '!$23:$25</definedName>
    <definedName name="_xlnm.Print_Titles" localSheetId="0">MŠ!$A:$A,MŠ!$24:$26</definedName>
    <definedName name="_xlnm.Print_Titles" localSheetId="14">'Obory typu E'!$5:$6</definedName>
    <definedName name="_xlnm.Print_Titles" localSheetId="15">'Obory typu H'!$5:$6</definedName>
    <definedName name="_xlnm.Print_Titles" localSheetId="18">'Obory typu L0'!$5:$6</definedName>
    <definedName name="_xlnm.Print_Titles" localSheetId="20">'Obory typu M'!$5:$6</definedName>
    <definedName name="_xlnm.Print_Titles" localSheetId="21">'Obory typu N'!$5:$6</definedName>
    <definedName name="_xlnm.Print_Titles" localSheetId="3">ŠD!$21:$22</definedName>
    <definedName name="_xlnm.Print_Titles" localSheetId="7">'ŠJ - MŠ'!$A:$A,'ŠJ - MŠ'!$17:$19</definedName>
    <definedName name="_xlnm.Print_Titles" localSheetId="8">'ŠJ - ZŠ a SOŠ'!$25:$27</definedName>
    <definedName name="_xlnm.Print_Titles" localSheetId="1">'ZŠ 1-5'!$17:$19</definedName>
    <definedName name="_xlnm.Print_Titles" localSheetId="2">'ZŠ 1-9'!$28:$30</definedName>
  </definedNames>
  <calcPr calcId="152511"/>
</workbook>
</file>

<file path=xl/calcChain.xml><?xml version="1.0" encoding="utf-8"?>
<calcChain xmlns="http://schemas.openxmlformats.org/spreadsheetml/2006/main">
  <c r="J48" i="22" l="1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0" i="22"/>
  <c r="J9" i="22"/>
  <c r="J8" i="22"/>
  <c r="J7" i="22"/>
  <c r="J11" i="28"/>
  <c r="J10" i="28"/>
  <c r="J9" i="28"/>
  <c r="J8" i="28"/>
  <c r="J7" i="28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4" i="20"/>
  <c r="J13" i="20"/>
  <c r="J12" i="20"/>
  <c r="J11" i="20"/>
  <c r="J10" i="20"/>
  <c r="J9" i="20"/>
  <c r="J8" i="20"/>
  <c r="J7" i="20"/>
  <c r="Q311" i="2"/>
  <c r="Q310" i="2"/>
  <c r="Q309" i="2"/>
  <c r="Q308" i="2"/>
  <c r="Q307" i="2"/>
  <c r="Q306" i="2"/>
  <c r="Q305" i="2"/>
  <c r="Q304" i="2"/>
  <c r="Q303" i="2"/>
  <c r="Q302" i="2"/>
  <c r="Q301" i="2"/>
  <c r="Q300" i="2"/>
  <c r="Q299" i="2"/>
  <c r="Q298" i="2"/>
  <c r="Q297" i="2"/>
  <c r="Q296" i="2"/>
  <c r="Q295" i="2"/>
  <c r="Q294" i="2"/>
  <c r="Q293" i="2"/>
  <c r="Q292" i="2"/>
  <c r="Q291" i="2"/>
  <c r="Q290" i="2"/>
  <c r="Q289" i="2"/>
  <c r="Q288" i="2"/>
  <c r="Q287" i="2"/>
  <c r="Q286" i="2"/>
  <c r="Q285" i="2"/>
  <c r="Q284" i="2"/>
  <c r="Q283" i="2"/>
  <c r="Q282" i="2"/>
  <c r="Q281" i="2"/>
  <c r="Q280" i="2"/>
  <c r="Q279" i="2"/>
  <c r="Q278" i="2"/>
  <c r="Q277" i="2"/>
  <c r="Q276" i="2"/>
  <c r="Q275" i="2"/>
  <c r="Q274" i="2"/>
  <c r="Q273" i="2"/>
  <c r="Q272" i="2"/>
  <c r="Q271" i="2"/>
  <c r="Q270" i="2"/>
  <c r="Q269" i="2"/>
  <c r="Q268" i="2"/>
  <c r="Q267" i="2"/>
  <c r="Q266" i="2"/>
  <c r="Q265" i="2"/>
  <c r="Q264" i="2"/>
  <c r="Q263" i="2"/>
  <c r="Q262" i="2"/>
  <c r="Q261" i="2"/>
  <c r="Q260" i="2"/>
  <c r="Q259" i="2"/>
  <c r="Q258" i="2"/>
  <c r="Q257" i="2"/>
  <c r="Q256" i="2"/>
  <c r="Q255" i="2"/>
  <c r="Q254" i="2"/>
  <c r="Q253" i="2"/>
  <c r="Q252" i="2"/>
  <c r="Q251" i="2"/>
  <c r="Q250" i="2"/>
  <c r="Q249" i="2"/>
  <c r="Q248" i="2"/>
  <c r="Q247" i="2"/>
  <c r="Q246" i="2"/>
  <c r="Q245" i="2"/>
  <c r="Q244" i="2"/>
  <c r="Q243" i="2"/>
  <c r="Q242" i="2"/>
  <c r="Q241" i="2"/>
  <c r="Q240" i="2"/>
  <c r="Q239" i="2"/>
  <c r="Q238" i="2"/>
  <c r="Q237" i="2"/>
  <c r="Q236" i="2"/>
  <c r="Q235" i="2"/>
  <c r="Q234" i="2"/>
  <c r="Q233" i="2"/>
  <c r="Q232" i="2"/>
  <c r="Q231" i="2"/>
  <c r="Q230" i="2"/>
  <c r="Q229" i="2"/>
  <c r="Q228" i="2"/>
  <c r="Q227" i="2"/>
  <c r="Q226" i="2"/>
  <c r="Q225" i="2"/>
  <c r="Q224" i="2"/>
  <c r="Q223" i="2"/>
  <c r="Q222" i="2"/>
  <c r="Q221" i="2"/>
  <c r="Q220" i="2"/>
  <c r="Q219" i="2"/>
  <c r="Q218" i="2"/>
  <c r="Q217" i="2"/>
  <c r="Q216" i="2"/>
  <c r="Q215" i="2"/>
  <c r="Q214" i="2"/>
  <c r="Q213" i="2"/>
  <c r="Q212" i="2"/>
  <c r="Q211" i="2"/>
  <c r="Q210" i="2"/>
  <c r="Q209" i="2"/>
  <c r="Q208" i="2"/>
  <c r="Q207" i="2"/>
  <c r="Q206" i="2"/>
  <c r="Q205" i="2"/>
  <c r="Q204" i="2"/>
  <c r="Q203" i="2"/>
  <c r="Q202" i="2"/>
  <c r="Q201" i="2"/>
  <c r="Q200" i="2"/>
  <c r="Q199" i="2"/>
  <c r="Q198" i="2"/>
  <c r="Q197" i="2"/>
  <c r="Q196" i="2"/>
  <c r="Q195" i="2"/>
  <c r="Q194" i="2"/>
  <c r="Q193" i="2"/>
  <c r="Q192" i="2"/>
  <c r="Q191" i="2"/>
  <c r="Q190" i="2"/>
  <c r="Q189" i="2"/>
  <c r="Q188" i="2"/>
  <c r="Q187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K12" i="2"/>
  <c r="I422" i="11"/>
  <c r="I421" i="11"/>
  <c r="I420" i="11"/>
  <c r="I419" i="11"/>
  <c r="I418" i="11"/>
  <c r="I417" i="11"/>
  <c r="I416" i="11"/>
  <c r="I415" i="11"/>
  <c r="I414" i="11"/>
  <c r="I413" i="11"/>
  <c r="I412" i="11"/>
  <c r="I411" i="11"/>
  <c r="I410" i="11"/>
  <c r="I409" i="11"/>
  <c r="I408" i="11"/>
  <c r="I407" i="11"/>
  <c r="I406" i="11"/>
  <c r="I405" i="11"/>
  <c r="I404" i="11"/>
  <c r="I403" i="11"/>
  <c r="I402" i="11"/>
  <c r="I401" i="11"/>
  <c r="I400" i="11"/>
  <c r="I399" i="11"/>
  <c r="I398" i="11"/>
  <c r="I397" i="11"/>
  <c r="I396" i="11"/>
  <c r="I395" i="11"/>
  <c r="I394" i="11"/>
  <c r="I393" i="11"/>
  <c r="I392" i="11"/>
  <c r="I391" i="11"/>
  <c r="I390" i="11"/>
  <c r="I389" i="11"/>
  <c r="I388" i="11"/>
  <c r="I387" i="11"/>
  <c r="I386" i="11"/>
  <c r="I385" i="11"/>
  <c r="I384" i="11"/>
  <c r="I383" i="11"/>
  <c r="I382" i="11"/>
  <c r="I381" i="11"/>
  <c r="I380" i="11"/>
  <c r="I379" i="11"/>
  <c r="I378" i="11"/>
  <c r="I377" i="11"/>
  <c r="I376" i="11"/>
  <c r="I375" i="11"/>
  <c r="I374" i="11"/>
  <c r="I373" i="11"/>
  <c r="I372" i="11"/>
  <c r="I371" i="11"/>
  <c r="I370" i="11"/>
  <c r="I369" i="11"/>
  <c r="I368" i="11"/>
  <c r="I367" i="11"/>
  <c r="I366" i="11"/>
  <c r="I365" i="11"/>
  <c r="I364" i="11"/>
  <c r="I363" i="11"/>
  <c r="I362" i="11"/>
  <c r="I361" i="11"/>
  <c r="I360" i="11"/>
  <c r="I359" i="11"/>
  <c r="I358" i="11"/>
  <c r="I357" i="11"/>
  <c r="I356" i="11"/>
  <c r="I355" i="11"/>
  <c r="I354" i="11"/>
  <c r="I353" i="11"/>
  <c r="I352" i="11"/>
  <c r="I351" i="11"/>
  <c r="I350" i="11"/>
  <c r="I349" i="11"/>
  <c r="I348" i="11"/>
  <c r="I347" i="11"/>
  <c r="I346" i="11"/>
  <c r="I345" i="11"/>
  <c r="I344" i="11"/>
  <c r="I343" i="11"/>
  <c r="I342" i="11"/>
  <c r="I341" i="11"/>
  <c r="I340" i="11"/>
  <c r="I339" i="11"/>
  <c r="I338" i="11"/>
  <c r="I337" i="11"/>
  <c r="I336" i="11"/>
  <c r="I335" i="11"/>
  <c r="I334" i="11"/>
  <c r="I333" i="11"/>
  <c r="I332" i="11"/>
  <c r="I331" i="11"/>
  <c r="I330" i="11"/>
  <c r="I329" i="11"/>
  <c r="I328" i="11"/>
  <c r="I327" i="11"/>
  <c r="I326" i="11"/>
  <c r="I325" i="11"/>
  <c r="I324" i="11"/>
  <c r="I323" i="11"/>
  <c r="I322" i="11"/>
  <c r="I321" i="11"/>
  <c r="I320" i="11"/>
  <c r="I319" i="11"/>
  <c r="I318" i="11"/>
  <c r="I317" i="11"/>
  <c r="I316" i="11"/>
  <c r="I315" i="11"/>
  <c r="I314" i="11"/>
  <c r="I313" i="11"/>
  <c r="I312" i="11"/>
  <c r="I311" i="11"/>
  <c r="I310" i="11"/>
  <c r="I309" i="11"/>
  <c r="I308" i="11"/>
  <c r="I307" i="11"/>
  <c r="I306" i="11"/>
  <c r="I305" i="11"/>
  <c r="I304" i="11"/>
  <c r="I303" i="11"/>
  <c r="I302" i="11"/>
  <c r="I301" i="11"/>
  <c r="I300" i="11"/>
  <c r="I299" i="11"/>
  <c r="I298" i="11"/>
  <c r="I297" i="11"/>
  <c r="I296" i="11"/>
  <c r="I295" i="11"/>
  <c r="I294" i="11"/>
  <c r="I293" i="11"/>
  <c r="I292" i="11"/>
  <c r="I291" i="11"/>
  <c r="I290" i="11"/>
  <c r="I289" i="11"/>
  <c r="I288" i="11"/>
  <c r="I287" i="11"/>
  <c r="I286" i="11"/>
  <c r="I285" i="11"/>
  <c r="I284" i="11"/>
  <c r="I283" i="11"/>
  <c r="I282" i="11"/>
  <c r="I281" i="11"/>
  <c r="I280" i="11"/>
  <c r="I279" i="11"/>
  <c r="I278" i="11"/>
  <c r="I277" i="11"/>
  <c r="I276" i="11"/>
  <c r="I275" i="11"/>
  <c r="I274" i="11"/>
  <c r="I273" i="11"/>
  <c r="I272" i="11"/>
  <c r="I271" i="11"/>
  <c r="I270" i="11"/>
  <c r="I269" i="11"/>
  <c r="I268" i="11"/>
  <c r="I267" i="11"/>
  <c r="I266" i="11"/>
  <c r="I265" i="11"/>
  <c r="I264" i="11"/>
  <c r="I263" i="11"/>
  <c r="I262" i="11"/>
  <c r="I261" i="11"/>
  <c r="I260" i="11"/>
  <c r="I259" i="11"/>
  <c r="I258" i="11"/>
  <c r="I257" i="11"/>
  <c r="I256" i="11"/>
  <c r="I255" i="11"/>
  <c r="I254" i="11"/>
  <c r="I253" i="11"/>
  <c r="I252" i="11"/>
  <c r="I251" i="11"/>
  <c r="I250" i="11"/>
  <c r="I249" i="11"/>
  <c r="I248" i="11"/>
  <c r="I247" i="11"/>
  <c r="I246" i="11"/>
  <c r="I245" i="11"/>
  <c r="I244" i="11"/>
  <c r="I243" i="11"/>
  <c r="I242" i="11"/>
  <c r="I241" i="11"/>
  <c r="I240" i="11"/>
  <c r="I239" i="11"/>
  <c r="I238" i="11"/>
  <c r="I237" i="11"/>
  <c r="I236" i="11"/>
  <c r="I235" i="11"/>
  <c r="I234" i="11"/>
  <c r="I233" i="11"/>
  <c r="I232" i="11"/>
  <c r="I231" i="11"/>
  <c r="I230" i="11"/>
  <c r="I229" i="11"/>
  <c r="I228" i="11"/>
  <c r="I227" i="11"/>
  <c r="I226" i="11"/>
  <c r="I225" i="11"/>
  <c r="I224" i="11"/>
  <c r="I223" i="11"/>
  <c r="I222" i="11"/>
  <c r="I221" i="11"/>
  <c r="I220" i="11"/>
  <c r="I219" i="11"/>
  <c r="I218" i="11"/>
  <c r="I217" i="11"/>
  <c r="I216" i="11"/>
  <c r="I215" i="11"/>
  <c r="I214" i="11"/>
  <c r="I213" i="11"/>
  <c r="I212" i="11"/>
  <c r="I211" i="11"/>
  <c r="I210" i="11"/>
  <c r="I209" i="11"/>
  <c r="I208" i="11"/>
  <c r="I207" i="11"/>
  <c r="I206" i="11"/>
  <c r="I205" i="11"/>
  <c r="I204" i="11"/>
  <c r="I203" i="11"/>
  <c r="I202" i="11"/>
  <c r="I201" i="11"/>
  <c r="I200" i="11"/>
  <c r="I199" i="11"/>
  <c r="I198" i="11"/>
  <c r="I197" i="11"/>
  <c r="I196" i="11"/>
  <c r="I195" i="11"/>
  <c r="I194" i="11"/>
  <c r="I193" i="11"/>
  <c r="I192" i="11"/>
  <c r="I191" i="11"/>
  <c r="I190" i="11"/>
  <c r="I189" i="11"/>
  <c r="I188" i="11"/>
  <c r="I187" i="11"/>
  <c r="I186" i="11"/>
  <c r="I185" i="11"/>
  <c r="I184" i="11"/>
  <c r="I183" i="11"/>
  <c r="I182" i="11"/>
  <c r="I181" i="11"/>
  <c r="I180" i="11"/>
  <c r="I179" i="11"/>
  <c r="I178" i="11"/>
  <c r="I177" i="11"/>
  <c r="I176" i="11"/>
  <c r="I175" i="11"/>
  <c r="I174" i="11"/>
  <c r="I173" i="11"/>
  <c r="I172" i="11"/>
  <c r="I171" i="11"/>
  <c r="I170" i="11"/>
  <c r="I169" i="11"/>
  <c r="I168" i="11"/>
  <c r="I167" i="11"/>
  <c r="I166" i="11"/>
  <c r="I165" i="11"/>
  <c r="I164" i="11"/>
  <c r="I163" i="11"/>
  <c r="I162" i="11"/>
  <c r="I161" i="11"/>
  <c r="I160" i="11"/>
  <c r="I159" i="11"/>
  <c r="I158" i="11"/>
  <c r="I157" i="11"/>
  <c r="I156" i="11"/>
  <c r="I155" i="11"/>
  <c r="I154" i="11"/>
  <c r="I153" i="11"/>
  <c r="I152" i="11"/>
  <c r="I151" i="11"/>
  <c r="I150" i="11"/>
  <c r="I149" i="11"/>
  <c r="I148" i="11"/>
  <c r="I147" i="11"/>
  <c r="I146" i="11"/>
  <c r="I145" i="11"/>
  <c r="I144" i="11"/>
  <c r="I143" i="11"/>
  <c r="I142" i="11"/>
  <c r="I141" i="11"/>
  <c r="I140" i="11"/>
  <c r="I139" i="11"/>
  <c r="I138" i="11"/>
  <c r="I137" i="11"/>
  <c r="I136" i="11"/>
  <c r="I135" i="11"/>
  <c r="I134" i="11"/>
  <c r="I133" i="11"/>
  <c r="I132" i="11"/>
  <c r="I131" i="11"/>
  <c r="I130" i="11"/>
  <c r="I129" i="11"/>
  <c r="I128" i="11"/>
  <c r="I127" i="11"/>
  <c r="I126" i="11"/>
  <c r="I125" i="11"/>
  <c r="I124" i="11"/>
  <c r="I123" i="11"/>
  <c r="I122" i="11"/>
  <c r="I121" i="11"/>
  <c r="I120" i="11"/>
  <c r="I119" i="11"/>
  <c r="I118" i="11"/>
  <c r="I117" i="11"/>
  <c r="I116" i="11"/>
  <c r="I115" i="11"/>
  <c r="I114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T630" i="12"/>
  <c r="T629" i="12"/>
  <c r="T628" i="12"/>
  <c r="T627" i="12"/>
  <c r="T626" i="12"/>
  <c r="T625" i="12"/>
  <c r="T624" i="12"/>
  <c r="T623" i="12"/>
  <c r="T622" i="12"/>
  <c r="T621" i="12"/>
  <c r="T620" i="12"/>
  <c r="T619" i="12"/>
  <c r="T618" i="12"/>
  <c r="T617" i="12"/>
  <c r="T616" i="12"/>
  <c r="T615" i="12"/>
  <c r="T614" i="12"/>
  <c r="T613" i="12"/>
  <c r="T612" i="12"/>
  <c r="T611" i="12"/>
  <c r="T610" i="12"/>
  <c r="T609" i="12"/>
  <c r="T608" i="12"/>
  <c r="T607" i="12"/>
  <c r="T606" i="12"/>
  <c r="T605" i="12"/>
  <c r="T604" i="12"/>
  <c r="T603" i="12"/>
  <c r="T602" i="12"/>
  <c r="T601" i="12"/>
  <c r="T600" i="12"/>
  <c r="T599" i="12"/>
  <c r="T598" i="12"/>
  <c r="T597" i="12"/>
  <c r="T596" i="12"/>
  <c r="T595" i="12"/>
  <c r="T594" i="12"/>
  <c r="T593" i="12"/>
  <c r="T592" i="12"/>
  <c r="T591" i="12"/>
  <c r="T590" i="12"/>
  <c r="T589" i="12"/>
  <c r="T588" i="12"/>
  <c r="T587" i="12"/>
  <c r="T586" i="12"/>
  <c r="T585" i="12"/>
  <c r="T584" i="12"/>
  <c r="T583" i="12"/>
  <c r="T582" i="12"/>
  <c r="T581" i="12"/>
  <c r="T580" i="12"/>
  <c r="T579" i="12"/>
  <c r="T578" i="12"/>
  <c r="T577" i="12"/>
  <c r="T576" i="12"/>
  <c r="T575" i="12"/>
  <c r="T574" i="12"/>
  <c r="T573" i="12"/>
  <c r="T572" i="12"/>
  <c r="T571" i="12"/>
  <c r="T570" i="12"/>
  <c r="T569" i="12"/>
  <c r="T568" i="12"/>
  <c r="T567" i="12"/>
  <c r="T566" i="12"/>
  <c r="T565" i="12"/>
  <c r="T564" i="12"/>
  <c r="T563" i="12"/>
  <c r="T562" i="12"/>
  <c r="T561" i="12"/>
  <c r="T560" i="12"/>
  <c r="T559" i="12"/>
  <c r="T558" i="12"/>
  <c r="T557" i="12"/>
  <c r="T556" i="12"/>
  <c r="T555" i="12"/>
  <c r="T554" i="12"/>
  <c r="T553" i="12"/>
  <c r="T552" i="12"/>
  <c r="T551" i="12"/>
  <c r="T550" i="12"/>
  <c r="T549" i="12"/>
  <c r="T548" i="12"/>
  <c r="T547" i="12"/>
  <c r="T546" i="12"/>
  <c r="T545" i="12"/>
  <c r="T544" i="12"/>
  <c r="T543" i="12"/>
  <c r="T542" i="12"/>
  <c r="T541" i="12"/>
  <c r="T540" i="12"/>
  <c r="T539" i="12"/>
  <c r="T538" i="12"/>
  <c r="T537" i="12"/>
  <c r="T536" i="12"/>
  <c r="T535" i="12"/>
  <c r="T534" i="12"/>
  <c r="T533" i="12"/>
  <c r="T532" i="12"/>
  <c r="T531" i="12"/>
  <c r="T530" i="12"/>
  <c r="T529" i="12"/>
  <c r="T528" i="12"/>
  <c r="T527" i="12"/>
  <c r="T526" i="12"/>
  <c r="T525" i="12"/>
  <c r="T524" i="12"/>
  <c r="T523" i="12"/>
  <c r="T522" i="12"/>
  <c r="T521" i="12"/>
  <c r="T520" i="12"/>
  <c r="T519" i="12"/>
  <c r="T518" i="12"/>
  <c r="T517" i="12"/>
  <c r="T516" i="12"/>
  <c r="T515" i="12"/>
  <c r="T514" i="12"/>
  <c r="T513" i="12"/>
  <c r="T512" i="12"/>
  <c r="T511" i="12"/>
  <c r="T510" i="12"/>
  <c r="T509" i="12"/>
  <c r="T508" i="12"/>
  <c r="T507" i="12"/>
  <c r="T506" i="12"/>
  <c r="T505" i="12"/>
  <c r="T504" i="12"/>
  <c r="T503" i="12"/>
  <c r="T502" i="12"/>
  <c r="T501" i="12"/>
  <c r="T500" i="12"/>
  <c r="T499" i="12"/>
  <c r="T498" i="12"/>
  <c r="T497" i="12"/>
  <c r="T496" i="12"/>
  <c r="T495" i="12"/>
  <c r="T494" i="12"/>
  <c r="T493" i="12"/>
  <c r="T492" i="12"/>
  <c r="T491" i="12"/>
  <c r="T490" i="12"/>
  <c r="T489" i="12"/>
  <c r="T488" i="12"/>
  <c r="T487" i="12"/>
  <c r="T486" i="12"/>
  <c r="T485" i="12"/>
  <c r="T484" i="12"/>
  <c r="T483" i="12"/>
  <c r="T482" i="12"/>
  <c r="T481" i="12"/>
  <c r="T480" i="12"/>
  <c r="T479" i="12"/>
  <c r="T478" i="12"/>
  <c r="T477" i="12"/>
  <c r="T476" i="12"/>
  <c r="T475" i="12"/>
  <c r="T474" i="12"/>
  <c r="T473" i="12"/>
  <c r="T472" i="12"/>
  <c r="T471" i="12"/>
  <c r="T470" i="12"/>
  <c r="T469" i="12"/>
  <c r="T468" i="12"/>
  <c r="T467" i="12"/>
  <c r="T466" i="12"/>
  <c r="T465" i="12"/>
  <c r="T464" i="12"/>
  <c r="T463" i="12"/>
  <c r="T462" i="12"/>
  <c r="T461" i="12"/>
  <c r="T460" i="12"/>
  <c r="T459" i="12"/>
  <c r="T458" i="12"/>
  <c r="T457" i="12"/>
  <c r="T456" i="12"/>
  <c r="T455" i="12"/>
  <c r="T454" i="12"/>
  <c r="T453" i="12"/>
  <c r="T452" i="12"/>
  <c r="T451" i="12"/>
  <c r="T450" i="12"/>
  <c r="T449" i="12"/>
  <c r="T448" i="12"/>
  <c r="T447" i="12"/>
  <c r="T446" i="12"/>
  <c r="T445" i="12"/>
  <c r="T444" i="12"/>
  <c r="T443" i="12"/>
  <c r="T442" i="12"/>
  <c r="T441" i="12"/>
  <c r="T440" i="12"/>
  <c r="T439" i="12"/>
  <c r="T438" i="12"/>
  <c r="T437" i="12"/>
  <c r="T436" i="12"/>
  <c r="T435" i="12"/>
  <c r="T434" i="12"/>
  <c r="T433" i="12"/>
  <c r="T432" i="12"/>
  <c r="T431" i="12"/>
  <c r="T430" i="12"/>
  <c r="T429" i="12"/>
  <c r="T428" i="12"/>
  <c r="T427" i="12"/>
  <c r="T426" i="12"/>
  <c r="T425" i="12"/>
  <c r="T424" i="12"/>
  <c r="T423" i="12"/>
  <c r="T422" i="12"/>
  <c r="T421" i="12"/>
  <c r="T420" i="12"/>
  <c r="T419" i="12"/>
  <c r="T418" i="12"/>
  <c r="T417" i="12"/>
  <c r="T416" i="12"/>
  <c r="T415" i="12"/>
  <c r="T414" i="12"/>
  <c r="T413" i="12"/>
  <c r="T412" i="12"/>
  <c r="T411" i="12"/>
  <c r="T410" i="12"/>
  <c r="T409" i="12"/>
  <c r="T408" i="12"/>
  <c r="T407" i="12"/>
  <c r="T406" i="12"/>
  <c r="T405" i="12"/>
  <c r="T404" i="12"/>
  <c r="T403" i="12"/>
  <c r="T402" i="12"/>
  <c r="T401" i="12"/>
  <c r="T400" i="12"/>
  <c r="T399" i="12"/>
  <c r="T398" i="12"/>
  <c r="T397" i="12"/>
  <c r="T396" i="12"/>
  <c r="T395" i="12"/>
  <c r="T394" i="12"/>
  <c r="T393" i="12"/>
  <c r="T392" i="12"/>
  <c r="T391" i="12"/>
  <c r="T390" i="12"/>
  <c r="T389" i="12"/>
  <c r="T388" i="12"/>
  <c r="T387" i="12"/>
  <c r="T386" i="12"/>
  <c r="T385" i="12"/>
  <c r="T384" i="12"/>
  <c r="T383" i="12"/>
  <c r="T382" i="12"/>
  <c r="T381" i="12"/>
  <c r="T380" i="12"/>
  <c r="T379" i="12"/>
  <c r="T378" i="12"/>
  <c r="T377" i="12"/>
  <c r="T376" i="12"/>
  <c r="T375" i="12"/>
  <c r="T374" i="12"/>
  <c r="T373" i="12"/>
  <c r="T372" i="12"/>
  <c r="T371" i="12"/>
  <c r="T370" i="12"/>
  <c r="T369" i="12"/>
  <c r="T368" i="12"/>
  <c r="T367" i="12"/>
  <c r="T366" i="12"/>
  <c r="T365" i="12"/>
  <c r="T364" i="12"/>
  <c r="T363" i="12"/>
  <c r="T362" i="12"/>
  <c r="T361" i="12"/>
  <c r="T360" i="12"/>
  <c r="T359" i="12"/>
  <c r="T358" i="12"/>
  <c r="T357" i="12"/>
  <c r="T356" i="12"/>
  <c r="T355" i="12"/>
  <c r="T354" i="12"/>
  <c r="T353" i="12"/>
  <c r="T352" i="12"/>
  <c r="T351" i="12"/>
  <c r="T350" i="12"/>
  <c r="T349" i="12"/>
  <c r="T348" i="12"/>
  <c r="T347" i="12"/>
  <c r="T346" i="12"/>
  <c r="T345" i="12"/>
  <c r="T344" i="12"/>
  <c r="T343" i="12"/>
  <c r="T342" i="12"/>
  <c r="T341" i="12"/>
  <c r="T340" i="12"/>
  <c r="T339" i="12"/>
  <c r="T338" i="12"/>
  <c r="T337" i="12"/>
  <c r="T336" i="12"/>
  <c r="T335" i="12"/>
  <c r="T334" i="12"/>
  <c r="T333" i="12"/>
  <c r="T332" i="12"/>
  <c r="T331" i="12"/>
  <c r="T330" i="12"/>
  <c r="T329" i="12"/>
  <c r="T328" i="12"/>
  <c r="T327" i="12"/>
  <c r="T326" i="12"/>
  <c r="T325" i="12"/>
  <c r="T324" i="12"/>
  <c r="T323" i="12"/>
  <c r="T322" i="12"/>
  <c r="T321" i="12"/>
  <c r="T320" i="12"/>
  <c r="T319" i="12"/>
  <c r="T318" i="12"/>
  <c r="T317" i="12"/>
  <c r="T316" i="12"/>
  <c r="T315" i="12"/>
  <c r="T314" i="12"/>
  <c r="T313" i="12"/>
  <c r="T312" i="12"/>
  <c r="T311" i="12"/>
  <c r="T310" i="12"/>
  <c r="T309" i="12"/>
  <c r="T308" i="12"/>
  <c r="T307" i="12"/>
  <c r="T306" i="12"/>
  <c r="T305" i="12"/>
  <c r="T304" i="12"/>
  <c r="T303" i="12"/>
  <c r="T302" i="12"/>
  <c r="T301" i="12"/>
  <c r="T300" i="12"/>
  <c r="T299" i="12"/>
  <c r="T298" i="12"/>
  <c r="T297" i="12"/>
  <c r="T296" i="12"/>
  <c r="T295" i="12"/>
  <c r="T294" i="12"/>
  <c r="T293" i="12"/>
  <c r="T292" i="12"/>
  <c r="T291" i="12"/>
  <c r="T290" i="12"/>
  <c r="T289" i="12"/>
  <c r="T288" i="12"/>
  <c r="T287" i="12"/>
  <c r="T286" i="12"/>
  <c r="T285" i="12"/>
  <c r="T284" i="12"/>
  <c r="T283" i="12"/>
  <c r="T282" i="12"/>
  <c r="T281" i="12"/>
  <c r="T280" i="12"/>
  <c r="T279" i="12"/>
  <c r="T278" i="12"/>
  <c r="T277" i="12"/>
  <c r="T276" i="12"/>
  <c r="T275" i="12"/>
  <c r="T274" i="12"/>
  <c r="T273" i="12"/>
  <c r="T272" i="12"/>
  <c r="T271" i="12"/>
  <c r="T270" i="12"/>
  <c r="T269" i="12"/>
  <c r="T268" i="12"/>
  <c r="T267" i="12"/>
  <c r="T266" i="12"/>
  <c r="T265" i="12"/>
  <c r="T264" i="12"/>
  <c r="T263" i="12"/>
  <c r="T262" i="12"/>
  <c r="T261" i="12"/>
  <c r="T260" i="12"/>
  <c r="T259" i="12"/>
  <c r="T258" i="12"/>
  <c r="T257" i="12"/>
  <c r="T256" i="12"/>
  <c r="T255" i="12"/>
  <c r="T254" i="12"/>
  <c r="T253" i="12"/>
  <c r="T252" i="12"/>
  <c r="T251" i="12"/>
  <c r="T250" i="12"/>
  <c r="T249" i="12"/>
  <c r="T248" i="12"/>
  <c r="T247" i="12"/>
  <c r="T246" i="12"/>
  <c r="T245" i="12"/>
  <c r="T244" i="12"/>
  <c r="T243" i="12"/>
  <c r="T242" i="12"/>
  <c r="T241" i="12"/>
  <c r="T240" i="12"/>
  <c r="T239" i="12"/>
  <c r="T238" i="12"/>
  <c r="T237" i="12"/>
  <c r="T236" i="12"/>
  <c r="T235" i="12"/>
  <c r="T234" i="12"/>
  <c r="T233" i="12"/>
  <c r="T232" i="12"/>
  <c r="T231" i="12"/>
  <c r="T230" i="12"/>
  <c r="T229" i="12"/>
  <c r="T228" i="12"/>
  <c r="T227" i="12"/>
  <c r="T226" i="12"/>
  <c r="T225" i="12"/>
  <c r="T224" i="12"/>
  <c r="T223" i="12"/>
  <c r="T222" i="12"/>
  <c r="T221" i="12"/>
  <c r="T220" i="12"/>
  <c r="T219" i="12"/>
  <c r="T218" i="12"/>
  <c r="T217" i="12"/>
  <c r="T216" i="12"/>
  <c r="T215" i="12"/>
  <c r="T214" i="12"/>
  <c r="T213" i="12"/>
  <c r="T212" i="12"/>
  <c r="T211" i="12"/>
  <c r="T210" i="12"/>
  <c r="T209" i="12"/>
  <c r="T208" i="12"/>
  <c r="T207" i="12"/>
  <c r="T206" i="12"/>
  <c r="T205" i="12"/>
  <c r="T204" i="12"/>
  <c r="T203" i="12"/>
  <c r="T202" i="12"/>
  <c r="T201" i="12"/>
  <c r="T200" i="12"/>
  <c r="T199" i="12"/>
  <c r="T198" i="12"/>
  <c r="T197" i="12"/>
  <c r="T196" i="12"/>
  <c r="T195" i="12"/>
  <c r="T194" i="12"/>
  <c r="T193" i="12"/>
  <c r="T192" i="12"/>
  <c r="T191" i="12"/>
  <c r="T190" i="12"/>
  <c r="T189" i="12"/>
  <c r="T188" i="12"/>
  <c r="T187" i="12"/>
  <c r="T186" i="12"/>
  <c r="T185" i="12"/>
  <c r="T184" i="12"/>
  <c r="T183" i="12"/>
  <c r="T182" i="12"/>
  <c r="T181" i="12"/>
  <c r="T180" i="12"/>
  <c r="T179" i="12"/>
  <c r="T178" i="12"/>
  <c r="T177" i="12"/>
  <c r="T176" i="12"/>
  <c r="T175" i="12"/>
  <c r="T174" i="12"/>
  <c r="T173" i="12"/>
  <c r="T172" i="12"/>
  <c r="T171" i="12"/>
  <c r="T170" i="12"/>
  <c r="T169" i="12"/>
  <c r="T168" i="12"/>
  <c r="T167" i="12"/>
  <c r="T166" i="12"/>
  <c r="T165" i="12"/>
  <c r="T164" i="12"/>
  <c r="T163" i="12"/>
  <c r="T162" i="12"/>
  <c r="T161" i="12"/>
  <c r="T160" i="12"/>
  <c r="T159" i="12"/>
  <c r="T158" i="12"/>
  <c r="T157" i="12"/>
  <c r="T156" i="12"/>
  <c r="T155" i="12"/>
  <c r="T154" i="12"/>
  <c r="T153" i="12"/>
  <c r="T152" i="12"/>
  <c r="T151" i="12"/>
  <c r="T150" i="12"/>
  <c r="T149" i="12"/>
  <c r="T148" i="12"/>
  <c r="T147" i="12"/>
  <c r="T146" i="12"/>
  <c r="T145" i="12"/>
  <c r="T144" i="12"/>
  <c r="T143" i="12"/>
  <c r="T142" i="12"/>
  <c r="T141" i="12"/>
  <c r="T140" i="12"/>
  <c r="T139" i="12"/>
  <c r="T138" i="12"/>
  <c r="T137" i="12"/>
  <c r="T136" i="12"/>
  <c r="T135" i="12"/>
  <c r="T134" i="12"/>
  <c r="T133" i="12"/>
  <c r="T132" i="12"/>
  <c r="T131" i="12"/>
  <c r="T130" i="12"/>
  <c r="T129" i="12"/>
  <c r="T128" i="12"/>
  <c r="T127" i="12"/>
  <c r="T126" i="12"/>
  <c r="T125" i="12"/>
  <c r="T124" i="12"/>
  <c r="T123" i="12"/>
  <c r="T122" i="12"/>
  <c r="T121" i="12"/>
  <c r="T120" i="12"/>
  <c r="T119" i="12"/>
  <c r="T118" i="12"/>
  <c r="T117" i="12"/>
  <c r="T116" i="12"/>
  <c r="T115" i="12"/>
  <c r="T114" i="12"/>
  <c r="T113" i="12"/>
  <c r="T112" i="12"/>
  <c r="T111" i="12"/>
  <c r="T110" i="12"/>
  <c r="T109" i="12"/>
  <c r="T108" i="12"/>
  <c r="T107" i="12"/>
  <c r="T106" i="12"/>
  <c r="T105" i="12"/>
  <c r="T104" i="12"/>
  <c r="T103" i="12"/>
  <c r="T102" i="12"/>
  <c r="T101" i="12"/>
  <c r="T100" i="12"/>
  <c r="T99" i="12"/>
  <c r="T98" i="12"/>
  <c r="T97" i="12"/>
  <c r="T96" i="12"/>
  <c r="T95" i="12"/>
  <c r="T94" i="12"/>
  <c r="T93" i="12"/>
  <c r="T92" i="12"/>
  <c r="T91" i="12"/>
  <c r="T90" i="12"/>
  <c r="T89" i="12"/>
  <c r="T88" i="12"/>
  <c r="T87" i="12"/>
  <c r="T86" i="12"/>
  <c r="T85" i="12"/>
  <c r="T84" i="12"/>
  <c r="T83" i="12"/>
  <c r="T82" i="12"/>
  <c r="T81" i="12"/>
  <c r="T80" i="12"/>
  <c r="T79" i="12"/>
  <c r="T78" i="12"/>
  <c r="T77" i="12"/>
  <c r="T76" i="12"/>
  <c r="T75" i="12"/>
  <c r="T74" i="12"/>
  <c r="T73" i="12"/>
  <c r="T72" i="12"/>
  <c r="T71" i="12"/>
  <c r="T70" i="12"/>
  <c r="T69" i="12"/>
  <c r="T68" i="12"/>
  <c r="T67" i="12"/>
  <c r="T66" i="12"/>
  <c r="T65" i="12"/>
  <c r="T64" i="12"/>
  <c r="T63" i="12"/>
  <c r="T62" i="12"/>
  <c r="T61" i="12"/>
  <c r="T60" i="12"/>
  <c r="T59" i="12"/>
  <c r="T58" i="12"/>
  <c r="T57" i="12"/>
  <c r="T56" i="12"/>
  <c r="T55" i="12"/>
  <c r="T54" i="12"/>
  <c r="T53" i="12"/>
  <c r="T52" i="12"/>
  <c r="T51" i="12"/>
  <c r="T50" i="12"/>
  <c r="T49" i="12"/>
  <c r="T48" i="12"/>
  <c r="T47" i="12"/>
  <c r="T46" i="12"/>
  <c r="T45" i="12"/>
  <c r="T44" i="12"/>
  <c r="T43" i="12"/>
  <c r="T42" i="12"/>
  <c r="T41" i="12"/>
  <c r="T40" i="12"/>
  <c r="T39" i="12"/>
  <c r="T38" i="12"/>
  <c r="T37" i="12"/>
  <c r="T36" i="12"/>
  <c r="T35" i="12"/>
  <c r="T34" i="12"/>
  <c r="T33" i="12"/>
  <c r="T32" i="12"/>
  <c r="T31" i="12"/>
  <c r="I630" i="12"/>
  <c r="I629" i="12"/>
  <c r="I628" i="12"/>
  <c r="I627" i="12"/>
  <c r="I626" i="12"/>
  <c r="I625" i="12"/>
  <c r="I624" i="12"/>
  <c r="I623" i="12"/>
  <c r="I622" i="12"/>
  <c r="I621" i="12"/>
  <c r="I620" i="12"/>
  <c r="I619" i="12"/>
  <c r="I618" i="12"/>
  <c r="I617" i="12"/>
  <c r="I616" i="12"/>
  <c r="I615" i="12"/>
  <c r="I614" i="12"/>
  <c r="I613" i="12"/>
  <c r="I612" i="12"/>
  <c r="I611" i="12"/>
  <c r="I610" i="12"/>
  <c r="I609" i="12"/>
  <c r="I608" i="12"/>
  <c r="I607" i="12"/>
  <c r="I606" i="12"/>
  <c r="I605" i="12"/>
  <c r="I604" i="12"/>
  <c r="I603" i="12"/>
  <c r="I602" i="12"/>
  <c r="I601" i="12"/>
  <c r="I600" i="12"/>
  <c r="I599" i="12"/>
  <c r="I598" i="12"/>
  <c r="I597" i="12"/>
  <c r="I596" i="12"/>
  <c r="I595" i="12"/>
  <c r="I594" i="12"/>
  <c r="I593" i="12"/>
  <c r="I592" i="12"/>
  <c r="I591" i="12"/>
  <c r="I590" i="12"/>
  <c r="I589" i="12"/>
  <c r="I588" i="12"/>
  <c r="I587" i="12"/>
  <c r="I586" i="12"/>
  <c r="I585" i="12"/>
  <c r="I584" i="12"/>
  <c r="I583" i="12"/>
  <c r="I582" i="12"/>
  <c r="I581" i="12"/>
  <c r="I580" i="12"/>
  <c r="I579" i="12"/>
  <c r="I578" i="12"/>
  <c r="I577" i="12"/>
  <c r="I576" i="12"/>
  <c r="I575" i="12"/>
  <c r="I574" i="12"/>
  <c r="I573" i="12"/>
  <c r="I572" i="12"/>
  <c r="I571" i="12"/>
  <c r="I570" i="12"/>
  <c r="I569" i="12"/>
  <c r="I568" i="12"/>
  <c r="I567" i="12"/>
  <c r="I566" i="12"/>
  <c r="I565" i="12"/>
  <c r="I564" i="12"/>
  <c r="I563" i="12"/>
  <c r="I562" i="12"/>
  <c r="I561" i="12"/>
  <c r="I560" i="12"/>
  <c r="I559" i="12"/>
  <c r="I558" i="12"/>
  <c r="I557" i="12"/>
  <c r="I556" i="12"/>
  <c r="I555" i="12"/>
  <c r="I554" i="12"/>
  <c r="I553" i="12"/>
  <c r="I552" i="12"/>
  <c r="I551" i="12"/>
  <c r="I550" i="12"/>
  <c r="I549" i="12"/>
  <c r="I548" i="12"/>
  <c r="I547" i="12"/>
  <c r="I546" i="12"/>
  <c r="I545" i="12"/>
  <c r="I544" i="12"/>
  <c r="I543" i="12"/>
  <c r="I542" i="12"/>
  <c r="I541" i="12"/>
  <c r="I540" i="12"/>
  <c r="I539" i="12"/>
  <c r="I538" i="12"/>
  <c r="I537" i="12"/>
  <c r="I536" i="12"/>
  <c r="I535" i="12"/>
  <c r="I534" i="12"/>
  <c r="I533" i="12"/>
  <c r="I532" i="12"/>
  <c r="I531" i="12"/>
  <c r="I530" i="12"/>
  <c r="I529" i="12"/>
  <c r="I528" i="12"/>
  <c r="I527" i="12"/>
  <c r="I526" i="12"/>
  <c r="I525" i="12"/>
  <c r="I524" i="12"/>
  <c r="I523" i="12"/>
  <c r="I522" i="12"/>
  <c r="I521" i="12"/>
  <c r="I520" i="12"/>
  <c r="I519" i="12"/>
  <c r="I518" i="12"/>
  <c r="I517" i="12"/>
  <c r="I516" i="12"/>
  <c r="I515" i="12"/>
  <c r="I514" i="12"/>
  <c r="I513" i="12"/>
  <c r="I512" i="12"/>
  <c r="I511" i="12"/>
  <c r="I510" i="12"/>
  <c r="I509" i="12"/>
  <c r="I508" i="12"/>
  <c r="I507" i="12"/>
  <c r="I506" i="12"/>
  <c r="I505" i="12"/>
  <c r="I504" i="12"/>
  <c r="I503" i="12"/>
  <c r="I502" i="12"/>
  <c r="I501" i="12"/>
  <c r="I500" i="12"/>
  <c r="I499" i="12"/>
  <c r="I498" i="12"/>
  <c r="I497" i="12"/>
  <c r="I496" i="12"/>
  <c r="I495" i="12"/>
  <c r="I494" i="12"/>
  <c r="I493" i="12"/>
  <c r="I492" i="12"/>
  <c r="I491" i="12"/>
  <c r="I490" i="12"/>
  <c r="I489" i="12"/>
  <c r="I488" i="12"/>
  <c r="I487" i="12"/>
  <c r="I486" i="12"/>
  <c r="I485" i="12"/>
  <c r="I484" i="12"/>
  <c r="I483" i="12"/>
  <c r="I482" i="12"/>
  <c r="I481" i="12"/>
  <c r="I480" i="12"/>
  <c r="I479" i="12"/>
  <c r="I478" i="12"/>
  <c r="I477" i="12"/>
  <c r="I476" i="12"/>
  <c r="I475" i="12"/>
  <c r="I474" i="12"/>
  <c r="I473" i="12"/>
  <c r="I472" i="12"/>
  <c r="I471" i="12"/>
  <c r="I470" i="12"/>
  <c r="I469" i="12"/>
  <c r="I468" i="12"/>
  <c r="I467" i="12"/>
  <c r="I466" i="12"/>
  <c r="I465" i="12"/>
  <c r="I464" i="12"/>
  <c r="I463" i="12"/>
  <c r="I462" i="12"/>
  <c r="I461" i="12"/>
  <c r="I460" i="12"/>
  <c r="I459" i="12"/>
  <c r="I458" i="12"/>
  <c r="I457" i="12"/>
  <c r="I456" i="12"/>
  <c r="I455" i="12"/>
  <c r="I454" i="12"/>
  <c r="I453" i="12"/>
  <c r="I452" i="12"/>
  <c r="I451" i="12"/>
  <c r="I450" i="12"/>
  <c r="I449" i="12"/>
  <c r="I448" i="12"/>
  <c r="I447" i="12"/>
  <c r="I446" i="12"/>
  <c r="I445" i="12"/>
  <c r="I444" i="12"/>
  <c r="I443" i="12"/>
  <c r="I442" i="12"/>
  <c r="I441" i="12"/>
  <c r="I440" i="12"/>
  <c r="I439" i="12"/>
  <c r="I438" i="12"/>
  <c r="I437" i="12"/>
  <c r="I436" i="12"/>
  <c r="I435" i="12"/>
  <c r="I434" i="12"/>
  <c r="I433" i="12"/>
  <c r="I432" i="12"/>
  <c r="I431" i="12"/>
  <c r="I430" i="12"/>
  <c r="I429" i="12"/>
  <c r="I428" i="12"/>
  <c r="I427" i="12"/>
  <c r="I426" i="12"/>
  <c r="I425" i="12"/>
  <c r="I424" i="12"/>
  <c r="I423" i="12"/>
  <c r="I422" i="12"/>
  <c r="I421" i="12"/>
  <c r="I420" i="12"/>
  <c r="I419" i="12"/>
  <c r="I418" i="12"/>
  <c r="I417" i="12"/>
  <c r="I416" i="12"/>
  <c r="I415" i="12"/>
  <c r="I414" i="12"/>
  <c r="I413" i="12"/>
  <c r="I412" i="12"/>
  <c r="I411" i="12"/>
  <c r="I410" i="12"/>
  <c r="I409" i="12"/>
  <c r="I408" i="12"/>
  <c r="I407" i="12"/>
  <c r="I406" i="12"/>
  <c r="I405" i="12"/>
  <c r="I404" i="12"/>
  <c r="I403" i="12"/>
  <c r="I402" i="12"/>
  <c r="I401" i="12"/>
  <c r="I400" i="12"/>
  <c r="I399" i="12"/>
  <c r="I398" i="12"/>
  <c r="I397" i="12"/>
  <c r="I396" i="12"/>
  <c r="I395" i="12"/>
  <c r="I394" i="12"/>
  <c r="I393" i="12"/>
  <c r="I392" i="12"/>
  <c r="I391" i="12"/>
  <c r="I390" i="12"/>
  <c r="I389" i="12"/>
  <c r="I388" i="12"/>
  <c r="I387" i="12"/>
  <c r="I386" i="12"/>
  <c r="I385" i="12"/>
  <c r="I384" i="12"/>
  <c r="I383" i="12"/>
  <c r="I382" i="12"/>
  <c r="I381" i="12"/>
  <c r="I380" i="12"/>
  <c r="I379" i="12"/>
  <c r="I378" i="12"/>
  <c r="I377" i="12"/>
  <c r="I376" i="12"/>
  <c r="I375" i="12"/>
  <c r="I374" i="12"/>
  <c r="I373" i="12"/>
  <c r="I372" i="12"/>
  <c r="I371" i="12"/>
  <c r="I370" i="12"/>
  <c r="I369" i="12"/>
  <c r="I368" i="12"/>
  <c r="I367" i="12"/>
  <c r="I366" i="12"/>
  <c r="I365" i="12"/>
  <c r="I364" i="12"/>
  <c r="I363" i="12"/>
  <c r="I362" i="12"/>
  <c r="I361" i="12"/>
  <c r="I360" i="12"/>
  <c r="I359" i="12"/>
  <c r="I358" i="12"/>
  <c r="I357" i="12"/>
  <c r="I356" i="12"/>
  <c r="I355" i="12"/>
  <c r="I354" i="12"/>
  <c r="I353" i="12"/>
  <c r="I352" i="12"/>
  <c r="I351" i="12"/>
  <c r="I350" i="12"/>
  <c r="I349" i="12"/>
  <c r="I348" i="12"/>
  <c r="I347" i="12"/>
  <c r="I346" i="12"/>
  <c r="I345" i="12"/>
  <c r="I344" i="12"/>
  <c r="I343" i="12"/>
  <c r="I342" i="12"/>
  <c r="I341" i="12"/>
  <c r="I340" i="12"/>
  <c r="I339" i="12"/>
  <c r="I338" i="12"/>
  <c r="I337" i="12"/>
  <c r="I336" i="12"/>
  <c r="I335" i="12"/>
  <c r="I334" i="12"/>
  <c r="I333" i="12"/>
  <c r="I332" i="12"/>
  <c r="I331" i="12"/>
  <c r="I330" i="12"/>
  <c r="I329" i="12"/>
  <c r="I328" i="12"/>
  <c r="I327" i="12"/>
  <c r="I326" i="12"/>
  <c r="I325" i="12"/>
  <c r="I324" i="12"/>
  <c r="I323" i="12"/>
  <c r="I322" i="12"/>
  <c r="I321" i="12"/>
  <c r="I320" i="12"/>
  <c r="I319" i="12"/>
  <c r="I318" i="12"/>
  <c r="I317" i="12"/>
  <c r="I316" i="12"/>
  <c r="I315" i="12"/>
  <c r="I314" i="12"/>
  <c r="I313" i="12"/>
  <c r="I312" i="12"/>
  <c r="I311" i="12"/>
  <c r="I310" i="12"/>
  <c r="I309" i="12"/>
  <c r="I308" i="12"/>
  <c r="I307" i="12"/>
  <c r="I306" i="12"/>
  <c r="I305" i="12"/>
  <c r="I304" i="12"/>
  <c r="I303" i="12"/>
  <c r="I302" i="12"/>
  <c r="I301" i="12"/>
  <c r="I300" i="12"/>
  <c r="I299" i="12"/>
  <c r="I298" i="12"/>
  <c r="I297" i="12"/>
  <c r="I296" i="12"/>
  <c r="I295" i="12"/>
  <c r="I294" i="12"/>
  <c r="I293" i="12"/>
  <c r="I292" i="12"/>
  <c r="I291" i="12"/>
  <c r="I290" i="12"/>
  <c r="I289" i="12"/>
  <c r="I288" i="12"/>
  <c r="I287" i="12"/>
  <c r="I286" i="12"/>
  <c r="I285" i="12"/>
  <c r="I284" i="12"/>
  <c r="I283" i="12"/>
  <c r="I282" i="12"/>
  <c r="I281" i="12"/>
  <c r="I280" i="12"/>
  <c r="I279" i="12"/>
  <c r="I278" i="12"/>
  <c r="I277" i="12"/>
  <c r="I276" i="12"/>
  <c r="I275" i="12"/>
  <c r="I274" i="12"/>
  <c r="I273" i="12"/>
  <c r="I272" i="12"/>
  <c r="I271" i="12"/>
  <c r="I270" i="12"/>
  <c r="I269" i="12"/>
  <c r="I268" i="12"/>
  <c r="I267" i="12"/>
  <c r="I266" i="12"/>
  <c r="I265" i="12"/>
  <c r="I264" i="12"/>
  <c r="I263" i="12"/>
  <c r="I262" i="12"/>
  <c r="I261" i="12"/>
  <c r="I260" i="12"/>
  <c r="I259" i="12"/>
  <c r="I258" i="12"/>
  <c r="I257" i="12"/>
  <c r="I256" i="12"/>
  <c r="I255" i="12"/>
  <c r="I254" i="12"/>
  <c r="I253" i="12"/>
  <c r="I252" i="12"/>
  <c r="I251" i="12"/>
  <c r="I250" i="12"/>
  <c r="I249" i="12"/>
  <c r="I248" i="12"/>
  <c r="I247" i="12"/>
  <c r="I246" i="12"/>
  <c r="I245" i="12"/>
  <c r="I244" i="12"/>
  <c r="I243" i="12"/>
  <c r="I242" i="12"/>
  <c r="I241" i="12"/>
  <c r="I240" i="12"/>
  <c r="I239" i="12"/>
  <c r="I238" i="12"/>
  <c r="I237" i="12"/>
  <c r="I236" i="12"/>
  <c r="I235" i="12"/>
  <c r="I234" i="12"/>
  <c r="I233" i="12"/>
  <c r="I232" i="12"/>
  <c r="I231" i="12"/>
  <c r="I230" i="12"/>
  <c r="I229" i="12"/>
  <c r="I228" i="12"/>
  <c r="I227" i="12"/>
  <c r="I226" i="12"/>
  <c r="I225" i="12"/>
  <c r="I224" i="12"/>
  <c r="I223" i="12"/>
  <c r="I222" i="12"/>
  <c r="I221" i="12"/>
  <c r="I220" i="12"/>
  <c r="I219" i="12"/>
  <c r="I218" i="12"/>
  <c r="I217" i="12"/>
  <c r="I216" i="12"/>
  <c r="I215" i="12"/>
  <c r="I214" i="12"/>
  <c r="I213" i="12"/>
  <c r="I212" i="12"/>
  <c r="I211" i="12"/>
  <c r="I210" i="12"/>
  <c r="I209" i="12"/>
  <c r="I208" i="12"/>
  <c r="I207" i="12"/>
  <c r="I206" i="12"/>
  <c r="I205" i="12"/>
  <c r="I204" i="12"/>
  <c r="I203" i="12"/>
  <c r="I202" i="12"/>
  <c r="I201" i="12"/>
  <c r="I200" i="12"/>
  <c r="I199" i="12"/>
  <c r="I198" i="12"/>
  <c r="I197" i="12"/>
  <c r="I196" i="12"/>
  <c r="I195" i="12"/>
  <c r="I194" i="12"/>
  <c r="I193" i="12"/>
  <c r="I192" i="12"/>
  <c r="I191" i="12"/>
  <c r="I190" i="12"/>
  <c r="I189" i="12"/>
  <c r="I188" i="12"/>
  <c r="I187" i="12"/>
  <c r="I186" i="12"/>
  <c r="I185" i="12"/>
  <c r="I184" i="12"/>
  <c r="I183" i="12"/>
  <c r="I182" i="12"/>
  <c r="I181" i="12"/>
  <c r="I180" i="12"/>
  <c r="I179" i="12"/>
  <c r="I178" i="12"/>
  <c r="I177" i="12"/>
  <c r="I176" i="12"/>
  <c r="I175" i="12"/>
  <c r="I174" i="12"/>
  <c r="I173" i="12"/>
  <c r="I172" i="12"/>
  <c r="I171" i="12"/>
  <c r="I170" i="12"/>
  <c r="I169" i="12"/>
  <c r="I168" i="12"/>
  <c r="I167" i="12"/>
  <c r="I166" i="12"/>
  <c r="I165" i="12"/>
  <c r="I164" i="12"/>
  <c r="I163" i="12"/>
  <c r="I162" i="12"/>
  <c r="I161" i="12"/>
  <c r="I160" i="12"/>
  <c r="I159" i="12"/>
  <c r="I158" i="12"/>
  <c r="I157" i="12"/>
  <c r="I156" i="12"/>
  <c r="I155" i="12"/>
  <c r="I154" i="12"/>
  <c r="I153" i="12"/>
  <c r="I152" i="12"/>
  <c r="I151" i="12"/>
  <c r="I150" i="12"/>
  <c r="I149" i="12"/>
  <c r="I148" i="12"/>
  <c r="I147" i="12"/>
  <c r="I146" i="12"/>
  <c r="I145" i="12"/>
  <c r="I144" i="12"/>
  <c r="I143" i="12"/>
  <c r="I142" i="12"/>
  <c r="I141" i="12"/>
  <c r="I140" i="12"/>
  <c r="I139" i="12"/>
  <c r="I138" i="12"/>
  <c r="I137" i="12"/>
  <c r="I136" i="12"/>
  <c r="I135" i="12"/>
  <c r="I134" i="12"/>
  <c r="I133" i="12"/>
  <c r="I132" i="12"/>
  <c r="I131" i="12"/>
  <c r="I130" i="12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L16" i="12"/>
  <c r="L15" i="12"/>
  <c r="L14" i="12"/>
  <c r="L13" i="12"/>
  <c r="L12" i="12"/>
  <c r="F452" i="5"/>
  <c r="F451" i="5"/>
  <c r="F450" i="5"/>
  <c r="F449" i="5"/>
  <c r="F448" i="5"/>
  <c r="F447" i="5"/>
  <c r="F446" i="5"/>
  <c r="F445" i="5"/>
  <c r="F444" i="5"/>
  <c r="F443" i="5"/>
  <c r="F442" i="5"/>
  <c r="F441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90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H12" i="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0" i="15"/>
  <c r="G19" i="15"/>
  <c r="G18" i="15"/>
  <c r="G17" i="15"/>
  <c r="G16" i="15"/>
  <c r="G15" i="15"/>
  <c r="G14" i="15"/>
  <c r="G13" i="15"/>
  <c r="G12" i="15"/>
  <c r="G11" i="15"/>
  <c r="G10" i="15"/>
  <c r="T339" i="6"/>
  <c r="T338" i="6"/>
  <c r="T337" i="6"/>
  <c r="T336" i="6"/>
  <c r="T335" i="6"/>
  <c r="T334" i="6"/>
  <c r="T333" i="6"/>
  <c r="T332" i="6"/>
  <c r="T331" i="6"/>
  <c r="T330" i="6"/>
  <c r="T329" i="6"/>
  <c r="T328" i="6"/>
  <c r="T327" i="6"/>
  <c r="T326" i="6"/>
  <c r="T325" i="6"/>
  <c r="T324" i="6"/>
  <c r="T323" i="6"/>
  <c r="T322" i="6"/>
  <c r="T321" i="6"/>
  <c r="T320" i="6"/>
  <c r="T319" i="6"/>
  <c r="T318" i="6"/>
  <c r="T317" i="6"/>
  <c r="T316" i="6"/>
  <c r="T315" i="6"/>
  <c r="T314" i="6"/>
  <c r="T313" i="6"/>
  <c r="T312" i="6"/>
  <c r="T311" i="6"/>
  <c r="T310" i="6"/>
  <c r="T309" i="6"/>
  <c r="T308" i="6"/>
  <c r="T307" i="6"/>
  <c r="T306" i="6"/>
  <c r="T305" i="6"/>
  <c r="T304" i="6"/>
  <c r="T303" i="6"/>
  <c r="T302" i="6"/>
  <c r="T301" i="6"/>
  <c r="T300" i="6"/>
  <c r="T299" i="6"/>
  <c r="T298" i="6"/>
  <c r="T297" i="6"/>
  <c r="T296" i="6"/>
  <c r="T295" i="6"/>
  <c r="T294" i="6"/>
  <c r="T293" i="6"/>
  <c r="T292" i="6"/>
  <c r="T291" i="6"/>
  <c r="T290" i="6"/>
  <c r="T289" i="6"/>
  <c r="T288" i="6"/>
  <c r="T287" i="6"/>
  <c r="T286" i="6"/>
  <c r="T285" i="6"/>
  <c r="T284" i="6"/>
  <c r="T283" i="6"/>
  <c r="T282" i="6"/>
  <c r="T281" i="6"/>
  <c r="T280" i="6"/>
  <c r="T279" i="6"/>
  <c r="T278" i="6"/>
  <c r="T277" i="6"/>
  <c r="T276" i="6"/>
  <c r="T275" i="6"/>
  <c r="T274" i="6"/>
  <c r="T273" i="6"/>
  <c r="T272" i="6"/>
  <c r="T271" i="6"/>
  <c r="T270" i="6"/>
  <c r="T269" i="6"/>
  <c r="T268" i="6"/>
  <c r="T267" i="6"/>
  <c r="T266" i="6"/>
  <c r="T265" i="6"/>
  <c r="T264" i="6"/>
  <c r="T263" i="6"/>
  <c r="T262" i="6"/>
  <c r="T261" i="6"/>
  <c r="T260" i="6"/>
  <c r="T259" i="6"/>
  <c r="T258" i="6"/>
  <c r="T257" i="6"/>
  <c r="T256" i="6"/>
  <c r="T255" i="6"/>
  <c r="T254" i="6"/>
  <c r="T253" i="6"/>
  <c r="T252" i="6"/>
  <c r="T251" i="6"/>
  <c r="T250" i="6"/>
  <c r="T249" i="6"/>
  <c r="T248" i="6"/>
  <c r="T247" i="6"/>
  <c r="T246" i="6"/>
  <c r="T245" i="6"/>
  <c r="T244" i="6"/>
  <c r="T243" i="6"/>
  <c r="T242" i="6"/>
  <c r="T241" i="6"/>
  <c r="T240" i="6"/>
  <c r="T239" i="6"/>
  <c r="T238" i="6"/>
  <c r="T237" i="6"/>
  <c r="T236" i="6"/>
  <c r="T235" i="6"/>
  <c r="T234" i="6"/>
  <c r="T233" i="6"/>
  <c r="T232" i="6"/>
  <c r="T231" i="6"/>
  <c r="T230" i="6"/>
  <c r="T229" i="6"/>
  <c r="T228" i="6"/>
  <c r="T227" i="6"/>
  <c r="T226" i="6"/>
  <c r="T225" i="6"/>
  <c r="T224" i="6"/>
  <c r="T223" i="6"/>
  <c r="T222" i="6"/>
  <c r="T221" i="6"/>
  <c r="T220" i="6"/>
  <c r="T219" i="6"/>
  <c r="T218" i="6"/>
  <c r="T217" i="6"/>
  <c r="T216" i="6"/>
  <c r="T215" i="6"/>
  <c r="T214" i="6"/>
  <c r="T213" i="6"/>
  <c r="T212" i="6"/>
  <c r="T211" i="6"/>
  <c r="T210" i="6"/>
  <c r="T209" i="6"/>
  <c r="T208" i="6"/>
  <c r="T207" i="6"/>
  <c r="T206" i="6"/>
  <c r="T205" i="6"/>
  <c r="T204" i="6"/>
  <c r="T203" i="6"/>
  <c r="T202" i="6"/>
  <c r="T201" i="6"/>
  <c r="T200" i="6"/>
  <c r="T199" i="6"/>
  <c r="T198" i="6"/>
  <c r="T197" i="6"/>
  <c r="T196" i="6"/>
  <c r="T195" i="6"/>
  <c r="T194" i="6"/>
  <c r="T193" i="6"/>
  <c r="T192" i="6"/>
  <c r="T191" i="6"/>
  <c r="T190" i="6"/>
  <c r="T189" i="6"/>
  <c r="T188" i="6"/>
  <c r="T187" i="6"/>
  <c r="T186" i="6"/>
  <c r="T185" i="6"/>
  <c r="T184" i="6"/>
  <c r="T183" i="6"/>
  <c r="T182" i="6"/>
  <c r="T181" i="6"/>
  <c r="T180" i="6"/>
  <c r="T179" i="6"/>
  <c r="T178" i="6"/>
  <c r="T177" i="6"/>
  <c r="T176" i="6"/>
  <c r="T175" i="6"/>
  <c r="T174" i="6"/>
  <c r="T173" i="6"/>
  <c r="T172" i="6"/>
  <c r="T171" i="6"/>
  <c r="T170" i="6"/>
  <c r="T169" i="6"/>
  <c r="T168" i="6"/>
  <c r="T167" i="6"/>
  <c r="T166" i="6"/>
  <c r="T165" i="6"/>
  <c r="T164" i="6"/>
  <c r="T163" i="6"/>
  <c r="T162" i="6"/>
  <c r="T161" i="6"/>
  <c r="T160" i="6"/>
  <c r="T159" i="6"/>
  <c r="T158" i="6"/>
  <c r="T157" i="6"/>
  <c r="T156" i="6"/>
  <c r="T155" i="6"/>
  <c r="T154" i="6"/>
  <c r="T153" i="6"/>
  <c r="T152" i="6"/>
  <c r="T151" i="6"/>
  <c r="T150" i="6"/>
  <c r="T149" i="6"/>
  <c r="T148" i="6"/>
  <c r="T147" i="6"/>
  <c r="T146" i="6"/>
  <c r="T145" i="6"/>
  <c r="T144" i="6"/>
  <c r="T143" i="6"/>
  <c r="T142" i="6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M339" i="6"/>
  <c r="M338" i="6"/>
  <c r="M337" i="6"/>
  <c r="M336" i="6"/>
  <c r="M335" i="6"/>
  <c r="M334" i="6"/>
  <c r="M333" i="6"/>
  <c r="M332" i="6"/>
  <c r="M331" i="6"/>
  <c r="M330" i="6"/>
  <c r="M329" i="6"/>
  <c r="M328" i="6"/>
  <c r="M327" i="6"/>
  <c r="M326" i="6"/>
  <c r="M325" i="6"/>
  <c r="M324" i="6"/>
  <c r="M323" i="6"/>
  <c r="M322" i="6"/>
  <c r="M321" i="6"/>
  <c r="M320" i="6"/>
  <c r="M319" i="6"/>
  <c r="M318" i="6"/>
  <c r="M317" i="6"/>
  <c r="M316" i="6"/>
  <c r="M315" i="6"/>
  <c r="M314" i="6"/>
  <c r="M313" i="6"/>
  <c r="M312" i="6"/>
  <c r="M311" i="6"/>
  <c r="M310" i="6"/>
  <c r="M309" i="6"/>
  <c r="M308" i="6"/>
  <c r="M307" i="6"/>
  <c r="M306" i="6"/>
  <c r="M305" i="6"/>
  <c r="M304" i="6"/>
  <c r="M303" i="6"/>
  <c r="M302" i="6"/>
  <c r="M301" i="6"/>
  <c r="M300" i="6"/>
  <c r="M299" i="6"/>
  <c r="M298" i="6"/>
  <c r="M297" i="6"/>
  <c r="M296" i="6"/>
  <c r="M295" i="6"/>
  <c r="M294" i="6"/>
  <c r="M293" i="6"/>
  <c r="M292" i="6"/>
  <c r="M291" i="6"/>
  <c r="M290" i="6"/>
  <c r="M289" i="6"/>
  <c r="M288" i="6"/>
  <c r="M287" i="6"/>
  <c r="M286" i="6"/>
  <c r="M285" i="6"/>
  <c r="M284" i="6"/>
  <c r="M283" i="6"/>
  <c r="M282" i="6"/>
  <c r="M281" i="6"/>
  <c r="M280" i="6"/>
  <c r="M279" i="6"/>
  <c r="M278" i="6"/>
  <c r="M277" i="6"/>
  <c r="M276" i="6"/>
  <c r="M275" i="6"/>
  <c r="M274" i="6"/>
  <c r="M273" i="6"/>
  <c r="M272" i="6"/>
  <c r="M271" i="6"/>
  <c r="M270" i="6"/>
  <c r="M269" i="6"/>
  <c r="M268" i="6"/>
  <c r="M267" i="6"/>
  <c r="M266" i="6"/>
  <c r="M265" i="6"/>
  <c r="M264" i="6"/>
  <c r="M263" i="6"/>
  <c r="M262" i="6"/>
  <c r="M261" i="6"/>
  <c r="M260" i="6"/>
  <c r="M259" i="6"/>
  <c r="M258" i="6"/>
  <c r="M257" i="6"/>
  <c r="M256" i="6"/>
  <c r="M255" i="6"/>
  <c r="M254" i="6"/>
  <c r="M253" i="6"/>
  <c r="M252" i="6"/>
  <c r="M251" i="6"/>
  <c r="M250" i="6"/>
  <c r="M249" i="6"/>
  <c r="M248" i="6"/>
  <c r="M247" i="6"/>
  <c r="M246" i="6"/>
  <c r="M245" i="6"/>
  <c r="M244" i="6"/>
  <c r="M243" i="6"/>
  <c r="M242" i="6"/>
  <c r="M241" i="6"/>
  <c r="M240" i="6"/>
  <c r="M239" i="6"/>
  <c r="M238" i="6"/>
  <c r="M237" i="6"/>
  <c r="M236" i="6"/>
  <c r="M235" i="6"/>
  <c r="M234" i="6"/>
  <c r="M233" i="6"/>
  <c r="M232" i="6"/>
  <c r="M231" i="6"/>
  <c r="M230" i="6"/>
  <c r="M229" i="6"/>
  <c r="M228" i="6"/>
  <c r="M227" i="6"/>
  <c r="M226" i="6"/>
  <c r="M225" i="6"/>
  <c r="M224" i="6"/>
  <c r="M223" i="6"/>
  <c r="M222" i="6"/>
  <c r="M221" i="6"/>
  <c r="M220" i="6"/>
  <c r="M219" i="6"/>
  <c r="M218" i="6"/>
  <c r="M217" i="6"/>
  <c r="M216" i="6"/>
  <c r="M215" i="6"/>
  <c r="M214" i="6"/>
  <c r="M213" i="6"/>
  <c r="M212" i="6"/>
  <c r="M211" i="6"/>
  <c r="M210" i="6"/>
  <c r="M209" i="6"/>
  <c r="M208" i="6"/>
  <c r="M207" i="6"/>
  <c r="M206" i="6"/>
  <c r="M205" i="6"/>
  <c r="M204" i="6"/>
  <c r="M203" i="6"/>
  <c r="M202" i="6"/>
  <c r="M201" i="6"/>
  <c r="M200" i="6"/>
  <c r="M199" i="6"/>
  <c r="M198" i="6"/>
  <c r="M197" i="6"/>
  <c r="M196" i="6"/>
  <c r="M195" i="6"/>
  <c r="M194" i="6"/>
  <c r="M193" i="6"/>
  <c r="M192" i="6"/>
  <c r="M191" i="6"/>
  <c r="M190" i="6"/>
  <c r="M189" i="6"/>
  <c r="M188" i="6"/>
  <c r="M187" i="6"/>
  <c r="M186" i="6"/>
  <c r="M185" i="6"/>
  <c r="M184" i="6"/>
  <c r="M183" i="6"/>
  <c r="M182" i="6"/>
  <c r="M181" i="6"/>
  <c r="M180" i="6"/>
  <c r="M179" i="6"/>
  <c r="M178" i="6"/>
  <c r="M177" i="6"/>
  <c r="M176" i="6"/>
  <c r="M175" i="6"/>
  <c r="M174" i="6"/>
  <c r="M173" i="6"/>
  <c r="M172" i="6"/>
  <c r="M171" i="6"/>
  <c r="M170" i="6"/>
  <c r="M169" i="6"/>
  <c r="M168" i="6"/>
  <c r="M167" i="6"/>
  <c r="M166" i="6"/>
  <c r="M165" i="6"/>
  <c r="M164" i="6"/>
  <c r="M163" i="6"/>
  <c r="M162" i="6"/>
  <c r="M161" i="6"/>
  <c r="M160" i="6"/>
  <c r="M159" i="6"/>
  <c r="M158" i="6"/>
  <c r="M157" i="6"/>
  <c r="M156" i="6"/>
  <c r="M155" i="6"/>
  <c r="M154" i="6"/>
  <c r="M153" i="6"/>
  <c r="M152" i="6"/>
  <c r="M151" i="6"/>
  <c r="M150" i="6"/>
  <c r="M149" i="6"/>
  <c r="M148" i="6"/>
  <c r="M147" i="6"/>
  <c r="M146" i="6"/>
  <c r="M145" i="6"/>
  <c r="M144" i="6"/>
  <c r="M143" i="6"/>
  <c r="M142" i="6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V1177" i="7"/>
  <c r="V1176" i="7"/>
  <c r="V1175" i="7"/>
  <c r="V1174" i="7"/>
  <c r="V1173" i="7"/>
  <c r="V1172" i="7"/>
  <c r="V1171" i="7"/>
  <c r="V1170" i="7"/>
  <c r="V1169" i="7"/>
  <c r="V1168" i="7"/>
  <c r="V1167" i="7"/>
  <c r="V1166" i="7"/>
  <c r="V1165" i="7"/>
  <c r="V1164" i="7"/>
  <c r="V1163" i="7"/>
  <c r="V1162" i="7"/>
  <c r="V1161" i="7"/>
  <c r="V1160" i="7"/>
  <c r="V1159" i="7"/>
  <c r="V1158" i="7"/>
  <c r="V1157" i="7"/>
  <c r="V1156" i="7"/>
  <c r="V1155" i="7"/>
  <c r="V1154" i="7"/>
  <c r="V1153" i="7"/>
  <c r="V1152" i="7"/>
  <c r="V1151" i="7"/>
  <c r="V1150" i="7"/>
  <c r="V1149" i="7"/>
  <c r="V1148" i="7"/>
  <c r="V1147" i="7"/>
  <c r="V1146" i="7"/>
  <c r="V1145" i="7"/>
  <c r="V1144" i="7"/>
  <c r="V1143" i="7"/>
  <c r="V1142" i="7"/>
  <c r="V1141" i="7"/>
  <c r="V1140" i="7"/>
  <c r="V1139" i="7"/>
  <c r="V1138" i="7"/>
  <c r="V1137" i="7"/>
  <c r="V1136" i="7"/>
  <c r="V1135" i="7"/>
  <c r="V1134" i="7"/>
  <c r="V1133" i="7"/>
  <c r="V1132" i="7"/>
  <c r="V1131" i="7"/>
  <c r="V1130" i="7"/>
  <c r="V1129" i="7"/>
  <c r="V1128" i="7"/>
  <c r="V1127" i="7"/>
  <c r="V1126" i="7"/>
  <c r="V1125" i="7"/>
  <c r="V1124" i="7"/>
  <c r="V1123" i="7"/>
  <c r="V1122" i="7"/>
  <c r="V1121" i="7"/>
  <c r="V1120" i="7"/>
  <c r="V1119" i="7"/>
  <c r="V1118" i="7"/>
  <c r="V1117" i="7"/>
  <c r="V1116" i="7"/>
  <c r="V1115" i="7"/>
  <c r="V1114" i="7"/>
  <c r="V1113" i="7"/>
  <c r="V1112" i="7"/>
  <c r="V1111" i="7"/>
  <c r="V1110" i="7"/>
  <c r="V1109" i="7"/>
  <c r="V1108" i="7"/>
  <c r="V1107" i="7"/>
  <c r="V1106" i="7"/>
  <c r="V1105" i="7"/>
  <c r="V1104" i="7"/>
  <c r="V1103" i="7"/>
  <c r="V1102" i="7"/>
  <c r="V1101" i="7"/>
  <c r="V1100" i="7"/>
  <c r="V1099" i="7"/>
  <c r="V1098" i="7"/>
  <c r="V1097" i="7"/>
  <c r="V1096" i="7"/>
  <c r="V1095" i="7"/>
  <c r="V1094" i="7"/>
  <c r="V1093" i="7"/>
  <c r="V1092" i="7"/>
  <c r="V1091" i="7"/>
  <c r="V1090" i="7"/>
  <c r="V1089" i="7"/>
  <c r="V1088" i="7"/>
  <c r="V1087" i="7"/>
  <c r="V1086" i="7"/>
  <c r="V1085" i="7"/>
  <c r="V1084" i="7"/>
  <c r="V1083" i="7"/>
  <c r="V1082" i="7"/>
  <c r="V1081" i="7"/>
  <c r="V1080" i="7"/>
  <c r="V1079" i="7"/>
  <c r="V1078" i="7"/>
  <c r="V1077" i="7"/>
  <c r="V1076" i="7"/>
  <c r="V1075" i="7"/>
  <c r="V1074" i="7"/>
  <c r="V1073" i="7"/>
  <c r="V1072" i="7"/>
  <c r="V1071" i="7"/>
  <c r="V1070" i="7"/>
  <c r="V1069" i="7"/>
  <c r="V1068" i="7"/>
  <c r="V1067" i="7"/>
  <c r="V1066" i="7"/>
  <c r="V1065" i="7"/>
  <c r="V1064" i="7"/>
  <c r="V1063" i="7"/>
  <c r="V1062" i="7"/>
  <c r="V1061" i="7"/>
  <c r="V1060" i="7"/>
  <c r="V1059" i="7"/>
  <c r="V1058" i="7"/>
  <c r="V1057" i="7"/>
  <c r="V1056" i="7"/>
  <c r="V1055" i="7"/>
  <c r="V1054" i="7"/>
  <c r="V1053" i="7"/>
  <c r="V1052" i="7"/>
  <c r="V1051" i="7"/>
  <c r="V1050" i="7"/>
  <c r="V1049" i="7"/>
  <c r="V1048" i="7"/>
  <c r="V1047" i="7"/>
  <c r="V1046" i="7"/>
  <c r="V1045" i="7"/>
  <c r="V1044" i="7"/>
  <c r="V1043" i="7"/>
  <c r="V1042" i="7"/>
  <c r="V1041" i="7"/>
  <c r="V1040" i="7"/>
  <c r="V1039" i="7"/>
  <c r="V1038" i="7"/>
  <c r="V1037" i="7"/>
  <c r="V1036" i="7"/>
  <c r="V1035" i="7"/>
  <c r="V1034" i="7"/>
  <c r="V1033" i="7"/>
  <c r="V1032" i="7"/>
  <c r="V1031" i="7"/>
  <c r="V1030" i="7"/>
  <c r="V1029" i="7"/>
  <c r="V1028" i="7"/>
  <c r="V1027" i="7"/>
  <c r="V1026" i="7"/>
  <c r="V1025" i="7"/>
  <c r="V1024" i="7"/>
  <c r="V1023" i="7"/>
  <c r="V1022" i="7"/>
  <c r="V1021" i="7"/>
  <c r="V1020" i="7"/>
  <c r="V1019" i="7"/>
  <c r="V1018" i="7"/>
  <c r="V1017" i="7"/>
  <c r="V1016" i="7"/>
  <c r="V1015" i="7"/>
  <c r="V1014" i="7"/>
  <c r="V1013" i="7"/>
  <c r="V1012" i="7"/>
  <c r="V1011" i="7"/>
  <c r="V1010" i="7"/>
  <c r="V1009" i="7"/>
  <c r="V1008" i="7"/>
  <c r="V1007" i="7"/>
  <c r="V1006" i="7"/>
  <c r="V1005" i="7"/>
  <c r="V1004" i="7"/>
  <c r="V1003" i="7"/>
  <c r="V1002" i="7"/>
  <c r="V1001" i="7"/>
  <c r="V1000" i="7"/>
  <c r="V999" i="7"/>
  <c r="V998" i="7"/>
  <c r="V997" i="7"/>
  <c r="V996" i="7"/>
  <c r="V995" i="7"/>
  <c r="V994" i="7"/>
  <c r="V993" i="7"/>
  <c r="V992" i="7"/>
  <c r="V991" i="7"/>
  <c r="V990" i="7"/>
  <c r="V989" i="7"/>
  <c r="V988" i="7"/>
  <c r="V987" i="7"/>
  <c r="V986" i="7"/>
  <c r="V985" i="7"/>
  <c r="V984" i="7"/>
  <c r="V983" i="7"/>
  <c r="V982" i="7"/>
  <c r="V981" i="7"/>
  <c r="V980" i="7"/>
  <c r="V979" i="7"/>
  <c r="V978" i="7"/>
  <c r="V977" i="7"/>
  <c r="V976" i="7"/>
  <c r="V975" i="7"/>
  <c r="V974" i="7"/>
  <c r="V973" i="7"/>
  <c r="V972" i="7"/>
  <c r="V971" i="7"/>
  <c r="V970" i="7"/>
  <c r="V969" i="7"/>
  <c r="V968" i="7"/>
  <c r="V967" i="7"/>
  <c r="V966" i="7"/>
  <c r="V965" i="7"/>
  <c r="V964" i="7"/>
  <c r="V963" i="7"/>
  <c r="V962" i="7"/>
  <c r="V961" i="7"/>
  <c r="V960" i="7"/>
  <c r="V959" i="7"/>
  <c r="V958" i="7"/>
  <c r="V957" i="7"/>
  <c r="V956" i="7"/>
  <c r="V955" i="7"/>
  <c r="V954" i="7"/>
  <c r="V953" i="7"/>
  <c r="V952" i="7"/>
  <c r="V951" i="7"/>
  <c r="V950" i="7"/>
  <c r="V949" i="7"/>
  <c r="V948" i="7"/>
  <c r="V947" i="7"/>
  <c r="V946" i="7"/>
  <c r="V945" i="7"/>
  <c r="V944" i="7"/>
  <c r="V943" i="7"/>
  <c r="V942" i="7"/>
  <c r="V941" i="7"/>
  <c r="V940" i="7"/>
  <c r="V939" i="7"/>
  <c r="V938" i="7"/>
  <c r="V937" i="7"/>
  <c r="V936" i="7"/>
  <c r="V935" i="7"/>
  <c r="V934" i="7"/>
  <c r="V933" i="7"/>
  <c r="V932" i="7"/>
  <c r="V931" i="7"/>
  <c r="V930" i="7"/>
  <c r="V929" i="7"/>
  <c r="V928" i="7"/>
  <c r="V927" i="7"/>
  <c r="V926" i="7"/>
  <c r="V925" i="7"/>
  <c r="V924" i="7"/>
  <c r="V923" i="7"/>
  <c r="V922" i="7"/>
  <c r="V921" i="7"/>
  <c r="V920" i="7"/>
  <c r="V919" i="7"/>
  <c r="V918" i="7"/>
  <c r="V917" i="7"/>
  <c r="V916" i="7"/>
  <c r="V915" i="7"/>
  <c r="V914" i="7"/>
  <c r="V913" i="7"/>
  <c r="V912" i="7"/>
  <c r="V911" i="7"/>
  <c r="V910" i="7"/>
  <c r="V909" i="7"/>
  <c r="V908" i="7"/>
  <c r="V907" i="7"/>
  <c r="V906" i="7"/>
  <c r="V905" i="7"/>
  <c r="V904" i="7"/>
  <c r="V903" i="7"/>
  <c r="V902" i="7"/>
  <c r="V901" i="7"/>
  <c r="V900" i="7"/>
  <c r="V899" i="7"/>
  <c r="V898" i="7"/>
  <c r="V897" i="7"/>
  <c r="V896" i="7"/>
  <c r="V895" i="7"/>
  <c r="V894" i="7"/>
  <c r="V893" i="7"/>
  <c r="V892" i="7"/>
  <c r="V891" i="7"/>
  <c r="V890" i="7"/>
  <c r="V889" i="7"/>
  <c r="V888" i="7"/>
  <c r="V887" i="7"/>
  <c r="V886" i="7"/>
  <c r="V885" i="7"/>
  <c r="V884" i="7"/>
  <c r="V883" i="7"/>
  <c r="V882" i="7"/>
  <c r="V881" i="7"/>
  <c r="V880" i="7"/>
  <c r="V879" i="7"/>
  <c r="V878" i="7"/>
  <c r="V877" i="7"/>
  <c r="V876" i="7"/>
  <c r="V875" i="7"/>
  <c r="V874" i="7"/>
  <c r="V873" i="7"/>
  <c r="V872" i="7"/>
  <c r="V871" i="7"/>
  <c r="V870" i="7"/>
  <c r="V869" i="7"/>
  <c r="V868" i="7"/>
  <c r="V867" i="7"/>
  <c r="V866" i="7"/>
  <c r="V865" i="7"/>
  <c r="V864" i="7"/>
  <c r="V863" i="7"/>
  <c r="V862" i="7"/>
  <c r="V861" i="7"/>
  <c r="V860" i="7"/>
  <c r="V859" i="7"/>
  <c r="V858" i="7"/>
  <c r="V857" i="7"/>
  <c r="V856" i="7"/>
  <c r="V855" i="7"/>
  <c r="V854" i="7"/>
  <c r="V853" i="7"/>
  <c r="V852" i="7"/>
  <c r="V851" i="7"/>
  <c r="V850" i="7"/>
  <c r="V849" i="7"/>
  <c r="V848" i="7"/>
  <c r="V847" i="7"/>
  <c r="V846" i="7"/>
  <c r="V845" i="7"/>
  <c r="V844" i="7"/>
  <c r="V843" i="7"/>
  <c r="V842" i="7"/>
  <c r="V841" i="7"/>
  <c r="V840" i="7"/>
  <c r="V839" i="7"/>
  <c r="V838" i="7"/>
  <c r="V837" i="7"/>
  <c r="V836" i="7"/>
  <c r="V835" i="7"/>
  <c r="V834" i="7"/>
  <c r="V833" i="7"/>
  <c r="V832" i="7"/>
  <c r="V831" i="7"/>
  <c r="V830" i="7"/>
  <c r="V829" i="7"/>
  <c r="V828" i="7"/>
  <c r="V827" i="7"/>
  <c r="V826" i="7"/>
  <c r="V825" i="7"/>
  <c r="V824" i="7"/>
  <c r="V823" i="7"/>
  <c r="V822" i="7"/>
  <c r="V821" i="7"/>
  <c r="V820" i="7"/>
  <c r="V819" i="7"/>
  <c r="V818" i="7"/>
  <c r="V817" i="7"/>
  <c r="V816" i="7"/>
  <c r="V815" i="7"/>
  <c r="V814" i="7"/>
  <c r="V813" i="7"/>
  <c r="V812" i="7"/>
  <c r="V811" i="7"/>
  <c r="V810" i="7"/>
  <c r="V809" i="7"/>
  <c r="V808" i="7"/>
  <c r="V807" i="7"/>
  <c r="V806" i="7"/>
  <c r="V805" i="7"/>
  <c r="V804" i="7"/>
  <c r="V803" i="7"/>
  <c r="V802" i="7"/>
  <c r="V801" i="7"/>
  <c r="V800" i="7"/>
  <c r="V799" i="7"/>
  <c r="V798" i="7"/>
  <c r="V797" i="7"/>
  <c r="V796" i="7"/>
  <c r="V795" i="7"/>
  <c r="V794" i="7"/>
  <c r="V793" i="7"/>
  <c r="V792" i="7"/>
  <c r="V791" i="7"/>
  <c r="V790" i="7"/>
  <c r="V789" i="7"/>
  <c r="V788" i="7"/>
  <c r="V787" i="7"/>
  <c r="V786" i="7"/>
  <c r="V785" i="7"/>
  <c r="V784" i="7"/>
  <c r="V783" i="7"/>
  <c r="V782" i="7"/>
  <c r="V781" i="7"/>
  <c r="V780" i="7"/>
  <c r="V779" i="7"/>
  <c r="V778" i="7"/>
  <c r="V777" i="7"/>
  <c r="V776" i="7"/>
  <c r="V775" i="7"/>
  <c r="V774" i="7"/>
  <c r="V773" i="7"/>
  <c r="V772" i="7"/>
  <c r="V771" i="7"/>
  <c r="V770" i="7"/>
  <c r="V769" i="7"/>
  <c r="V768" i="7"/>
  <c r="V767" i="7"/>
  <c r="V766" i="7"/>
  <c r="V765" i="7"/>
  <c r="V764" i="7"/>
  <c r="V763" i="7"/>
  <c r="V762" i="7"/>
  <c r="V761" i="7"/>
  <c r="V760" i="7"/>
  <c r="V759" i="7"/>
  <c r="V758" i="7"/>
  <c r="V757" i="7"/>
  <c r="V756" i="7"/>
  <c r="V755" i="7"/>
  <c r="V754" i="7"/>
  <c r="V753" i="7"/>
  <c r="V752" i="7"/>
  <c r="V751" i="7"/>
  <c r="V750" i="7"/>
  <c r="V749" i="7"/>
  <c r="V748" i="7"/>
  <c r="V747" i="7"/>
  <c r="V746" i="7"/>
  <c r="V745" i="7"/>
  <c r="V744" i="7"/>
  <c r="V743" i="7"/>
  <c r="V742" i="7"/>
  <c r="V741" i="7"/>
  <c r="V740" i="7"/>
  <c r="V739" i="7"/>
  <c r="V738" i="7"/>
  <c r="V737" i="7"/>
  <c r="V736" i="7"/>
  <c r="V735" i="7"/>
  <c r="V734" i="7"/>
  <c r="V733" i="7"/>
  <c r="V732" i="7"/>
  <c r="V731" i="7"/>
  <c r="V730" i="7"/>
  <c r="V729" i="7"/>
  <c r="V728" i="7"/>
  <c r="V727" i="7"/>
  <c r="V726" i="7"/>
  <c r="V725" i="7"/>
  <c r="V724" i="7"/>
  <c r="V723" i="7"/>
  <c r="V722" i="7"/>
  <c r="V721" i="7"/>
  <c r="V720" i="7"/>
  <c r="V719" i="7"/>
  <c r="V718" i="7"/>
  <c r="V717" i="7"/>
  <c r="V716" i="7"/>
  <c r="V715" i="7"/>
  <c r="V714" i="7"/>
  <c r="V713" i="7"/>
  <c r="V712" i="7"/>
  <c r="V711" i="7"/>
  <c r="V710" i="7"/>
  <c r="V709" i="7"/>
  <c r="V708" i="7"/>
  <c r="V707" i="7"/>
  <c r="V706" i="7"/>
  <c r="V705" i="7"/>
  <c r="V704" i="7"/>
  <c r="V703" i="7"/>
  <c r="V702" i="7"/>
  <c r="V701" i="7"/>
  <c r="V700" i="7"/>
  <c r="V699" i="7"/>
  <c r="V698" i="7"/>
  <c r="V697" i="7"/>
  <c r="V696" i="7"/>
  <c r="V695" i="7"/>
  <c r="V694" i="7"/>
  <c r="V693" i="7"/>
  <c r="V692" i="7"/>
  <c r="V691" i="7"/>
  <c r="V690" i="7"/>
  <c r="V689" i="7"/>
  <c r="V688" i="7"/>
  <c r="V687" i="7"/>
  <c r="V686" i="7"/>
  <c r="V685" i="7"/>
  <c r="V684" i="7"/>
  <c r="V683" i="7"/>
  <c r="V682" i="7"/>
  <c r="V681" i="7"/>
  <c r="V680" i="7"/>
  <c r="V679" i="7"/>
  <c r="V678" i="7"/>
  <c r="V677" i="7"/>
  <c r="V676" i="7"/>
  <c r="V675" i="7"/>
  <c r="V674" i="7"/>
  <c r="V673" i="7"/>
  <c r="V672" i="7"/>
  <c r="V671" i="7"/>
  <c r="V670" i="7"/>
  <c r="V669" i="7"/>
  <c r="V668" i="7"/>
  <c r="V667" i="7"/>
  <c r="V666" i="7"/>
  <c r="V665" i="7"/>
  <c r="V664" i="7"/>
  <c r="V663" i="7"/>
  <c r="V662" i="7"/>
  <c r="V661" i="7"/>
  <c r="V660" i="7"/>
  <c r="V659" i="7"/>
  <c r="V658" i="7"/>
  <c r="V657" i="7"/>
  <c r="V656" i="7"/>
  <c r="V655" i="7"/>
  <c r="V654" i="7"/>
  <c r="V653" i="7"/>
  <c r="V652" i="7"/>
  <c r="V651" i="7"/>
  <c r="V650" i="7"/>
  <c r="V649" i="7"/>
  <c r="V648" i="7"/>
  <c r="V647" i="7"/>
  <c r="V646" i="7"/>
  <c r="V645" i="7"/>
  <c r="V644" i="7"/>
  <c r="V643" i="7"/>
  <c r="V642" i="7"/>
  <c r="V641" i="7"/>
  <c r="V640" i="7"/>
  <c r="V639" i="7"/>
  <c r="V638" i="7"/>
  <c r="V637" i="7"/>
  <c r="V636" i="7"/>
  <c r="V635" i="7"/>
  <c r="V634" i="7"/>
  <c r="V633" i="7"/>
  <c r="V632" i="7"/>
  <c r="V631" i="7"/>
  <c r="V630" i="7"/>
  <c r="V629" i="7"/>
  <c r="V628" i="7"/>
  <c r="V627" i="7"/>
  <c r="V626" i="7"/>
  <c r="V625" i="7"/>
  <c r="V624" i="7"/>
  <c r="V623" i="7"/>
  <c r="V622" i="7"/>
  <c r="V621" i="7"/>
  <c r="V620" i="7"/>
  <c r="V619" i="7"/>
  <c r="V618" i="7"/>
  <c r="V617" i="7"/>
  <c r="V616" i="7"/>
  <c r="V615" i="7"/>
  <c r="V614" i="7"/>
  <c r="V613" i="7"/>
  <c r="V612" i="7"/>
  <c r="V611" i="7"/>
  <c r="V610" i="7"/>
  <c r="V609" i="7"/>
  <c r="V608" i="7"/>
  <c r="V607" i="7"/>
  <c r="V606" i="7"/>
  <c r="V605" i="7"/>
  <c r="V604" i="7"/>
  <c r="V603" i="7"/>
  <c r="V602" i="7"/>
  <c r="V601" i="7"/>
  <c r="V600" i="7"/>
  <c r="V599" i="7"/>
  <c r="V598" i="7"/>
  <c r="V597" i="7"/>
  <c r="V596" i="7"/>
  <c r="V595" i="7"/>
  <c r="V594" i="7"/>
  <c r="V593" i="7"/>
  <c r="V592" i="7"/>
  <c r="V591" i="7"/>
  <c r="V590" i="7"/>
  <c r="V589" i="7"/>
  <c r="V588" i="7"/>
  <c r="V587" i="7"/>
  <c r="V586" i="7"/>
  <c r="V585" i="7"/>
  <c r="V584" i="7"/>
  <c r="V583" i="7"/>
  <c r="V582" i="7"/>
  <c r="V581" i="7"/>
  <c r="V580" i="7"/>
  <c r="V579" i="7"/>
  <c r="V578" i="7"/>
  <c r="V577" i="7"/>
  <c r="V576" i="7"/>
  <c r="V575" i="7"/>
  <c r="V574" i="7"/>
  <c r="V573" i="7"/>
  <c r="V572" i="7"/>
  <c r="V571" i="7"/>
  <c r="V570" i="7"/>
  <c r="V569" i="7"/>
  <c r="V568" i="7"/>
  <c r="V567" i="7"/>
  <c r="V566" i="7"/>
  <c r="V565" i="7"/>
  <c r="V564" i="7"/>
  <c r="V563" i="7"/>
  <c r="V562" i="7"/>
  <c r="V561" i="7"/>
  <c r="V560" i="7"/>
  <c r="V559" i="7"/>
  <c r="V558" i="7"/>
  <c r="V557" i="7"/>
  <c r="V556" i="7"/>
  <c r="V555" i="7"/>
  <c r="V554" i="7"/>
  <c r="V553" i="7"/>
  <c r="V552" i="7"/>
  <c r="V551" i="7"/>
  <c r="V550" i="7"/>
  <c r="V549" i="7"/>
  <c r="V548" i="7"/>
  <c r="V547" i="7"/>
  <c r="V546" i="7"/>
  <c r="V545" i="7"/>
  <c r="V544" i="7"/>
  <c r="V543" i="7"/>
  <c r="V542" i="7"/>
  <c r="V541" i="7"/>
  <c r="V540" i="7"/>
  <c r="V539" i="7"/>
  <c r="V538" i="7"/>
  <c r="V537" i="7"/>
  <c r="V536" i="7"/>
  <c r="V535" i="7"/>
  <c r="V534" i="7"/>
  <c r="V533" i="7"/>
  <c r="V532" i="7"/>
  <c r="V531" i="7"/>
  <c r="V530" i="7"/>
  <c r="V529" i="7"/>
  <c r="V528" i="7"/>
  <c r="V527" i="7"/>
  <c r="V526" i="7"/>
  <c r="V525" i="7"/>
  <c r="V524" i="7"/>
  <c r="V523" i="7"/>
  <c r="V522" i="7"/>
  <c r="V521" i="7"/>
  <c r="V520" i="7"/>
  <c r="V519" i="7"/>
  <c r="V518" i="7"/>
  <c r="V517" i="7"/>
  <c r="V516" i="7"/>
  <c r="V515" i="7"/>
  <c r="V514" i="7"/>
  <c r="V513" i="7"/>
  <c r="V512" i="7"/>
  <c r="V511" i="7"/>
  <c r="V510" i="7"/>
  <c r="V509" i="7"/>
  <c r="V508" i="7"/>
  <c r="V507" i="7"/>
  <c r="V506" i="7"/>
  <c r="V505" i="7"/>
  <c r="V504" i="7"/>
  <c r="V503" i="7"/>
  <c r="V502" i="7"/>
  <c r="V501" i="7"/>
  <c r="V500" i="7"/>
  <c r="V499" i="7"/>
  <c r="V498" i="7"/>
  <c r="V497" i="7"/>
  <c r="V496" i="7"/>
  <c r="V495" i="7"/>
  <c r="V494" i="7"/>
  <c r="V493" i="7"/>
  <c r="V492" i="7"/>
  <c r="V491" i="7"/>
  <c r="V490" i="7"/>
  <c r="V489" i="7"/>
  <c r="V488" i="7"/>
  <c r="V487" i="7"/>
  <c r="V486" i="7"/>
  <c r="V485" i="7"/>
  <c r="V484" i="7"/>
  <c r="V483" i="7"/>
  <c r="V482" i="7"/>
  <c r="V481" i="7"/>
  <c r="V480" i="7"/>
  <c r="V479" i="7"/>
  <c r="V478" i="7"/>
  <c r="V477" i="7"/>
  <c r="V476" i="7"/>
  <c r="V475" i="7"/>
  <c r="V474" i="7"/>
  <c r="V473" i="7"/>
  <c r="V472" i="7"/>
  <c r="V471" i="7"/>
  <c r="V470" i="7"/>
  <c r="V469" i="7"/>
  <c r="V468" i="7"/>
  <c r="V467" i="7"/>
  <c r="V466" i="7"/>
  <c r="V465" i="7"/>
  <c r="V464" i="7"/>
  <c r="V463" i="7"/>
  <c r="V462" i="7"/>
  <c r="V461" i="7"/>
  <c r="V460" i="7"/>
  <c r="V459" i="7"/>
  <c r="V458" i="7"/>
  <c r="V457" i="7"/>
  <c r="V456" i="7"/>
  <c r="V455" i="7"/>
  <c r="V454" i="7"/>
  <c r="V453" i="7"/>
  <c r="V452" i="7"/>
  <c r="V451" i="7"/>
  <c r="V450" i="7"/>
  <c r="V449" i="7"/>
  <c r="V448" i="7"/>
  <c r="V447" i="7"/>
  <c r="V446" i="7"/>
  <c r="V445" i="7"/>
  <c r="V444" i="7"/>
  <c r="V443" i="7"/>
  <c r="V442" i="7"/>
  <c r="V441" i="7"/>
  <c r="V440" i="7"/>
  <c r="V439" i="7"/>
  <c r="V438" i="7"/>
  <c r="V437" i="7"/>
  <c r="V436" i="7"/>
  <c r="V435" i="7"/>
  <c r="V434" i="7"/>
  <c r="V433" i="7"/>
  <c r="V432" i="7"/>
  <c r="V431" i="7"/>
  <c r="V430" i="7"/>
  <c r="V429" i="7"/>
  <c r="V428" i="7"/>
  <c r="V427" i="7"/>
  <c r="V426" i="7"/>
  <c r="V425" i="7"/>
  <c r="V424" i="7"/>
  <c r="V423" i="7"/>
  <c r="V422" i="7"/>
  <c r="V421" i="7"/>
  <c r="V420" i="7"/>
  <c r="V419" i="7"/>
  <c r="V418" i="7"/>
  <c r="V417" i="7"/>
  <c r="V416" i="7"/>
  <c r="V415" i="7"/>
  <c r="V414" i="7"/>
  <c r="V413" i="7"/>
  <c r="V412" i="7"/>
  <c r="V411" i="7"/>
  <c r="V410" i="7"/>
  <c r="V409" i="7"/>
  <c r="V408" i="7"/>
  <c r="V407" i="7"/>
  <c r="V406" i="7"/>
  <c r="V405" i="7"/>
  <c r="V404" i="7"/>
  <c r="V403" i="7"/>
  <c r="V402" i="7"/>
  <c r="V401" i="7"/>
  <c r="V400" i="7"/>
  <c r="V399" i="7"/>
  <c r="V398" i="7"/>
  <c r="V397" i="7"/>
  <c r="V396" i="7"/>
  <c r="V395" i="7"/>
  <c r="V394" i="7"/>
  <c r="V393" i="7"/>
  <c r="V392" i="7"/>
  <c r="V391" i="7"/>
  <c r="V390" i="7"/>
  <c r="V389" i="7"/>
  <c r="V388" i="7"/>
  <c r="V387" i="7"/>
  <c r="V386" i="7"/>
  <c r="V385" i="7"/>
  <c r="V384" i="7"/>
  <c r="V383" i="7"/>
  <c r="V382" i="7"/>
  <c r="V381" i="7"/>
  <c r="V380" i="7"/>
  <c r="V379" i="7"/>
  <c r="V378" i="7"/>
  <c r="V377" i="7"/>
  <c r="V376" i="7"/>
  <c r="V375" i="7"/>
  <c r="V374" i="7"/>
  <c r="V373" i="7"/>
  <c r="V372" i="7"/>
  <c r="V371" i="7"/>
  <c r="V370" i="7"/>
  <c r="V369" i="7"/>
  <c r="V368" i="7"/>
  <c r="V367" i="7"/>
  <c r="V366" i="7"/>
  <c r="V365" i="7"/>
  <c r="V364" i="7"/>
  <c r="V363" i="7"/>
  <c r="V362" i="7"/>
  <c r="V361" i="7"/>
  <c r="V360" i="7"/>
  <c r="V359" i="7"/>
  <c r="V358" i="7"/>
  <c r="V357" i="7"/>
  <c r="V356" i="7"/>
  <c r="V355" i="7"/>
  <c r="V354" i="7"/>
  <c r="V353" i="7"/>
  <c r="V352" i="7"/>
  <c r="V351" i="7"/>
  <c r="V350" i="7"/>
  <c r="V349" i="7"/>
  <c r="V348" i="7"/>
  <c r="V347" i="7"/>
  <c r="V346" i="7"/>
  <c r="V345" i="7"/>
  <c r="V344" i="7"/>
  <c r="V343" i="7"/>
  <c r="V342" i="7"/>
  <c r="V341" i="7"/>
  <c r="V340" i="7"/>
  <c r="V339" i="7"/>
  <c r="V338" i="7"/>
  <c r="V337" i="7"/>
  <c r="V336" i="7"/>
  <c r="V335" i="7"/>
  <c r="V334" i="7"/>
  <c r="V333" i="7"/>
  <c r="V332" i="7"/>
  <c r="V331" i="7"/>
  <c r="V330" i="7"/>
  <c r="V329" i="7"/>
  <c r="V328" i="7"/>
  <c r="V327" i="7"/>
  <c r="V326" i="7"/>
  <c r="V325" i="7"/>
  <c r="V324" i="7"/>
  <c r="V323" i="7"/>
  <c r="V322" i="7"/>
  <c r="V321" i="7"/>
  <c r="V320" i="7"/>
  <c r="V319" i="7"/>
  <c r="V318" i="7"/>
  <c r="V317" i="7"/>
  <c r="V316" i="7"/>
  <c r="V315" i="7"/>
  <c r="V314" i="7"/>
  <c r="V313" i="7"/>
  <c r="V312" i="7"/>
  <c r="V311" i="7"/>
  <c r="V310" i="7"/>
  <c r="V309" i="7"/>
  <c r="V308" i="7"/>
  <c r="V307" i="7"/>
  <c r="V306" i="7"/>
  <c r="V305" i="7"/>
  <c r="V304" i="7"/>
  <c r="V303" i="7"/>
  <c r="V302" i="7"/>
  <c r="V301" i="7"/>
  <c r="V300" i="7"/>
  <c r="V299" i="7"/>
  <c r="V298" i="7"/>
  <c r="V297" i="7"/>
  <c r="V296" i="7"/>
  <c r="V295" i="7"/>
  <c r="V294" i="7"/>
  <c r="V293" i="7"/>
  <c r="V292" i="7"/>
  <c r="V291" i="7"/>
  <c r="V290" i="7"/>
  <c r="V289" i="7"/>
  <c r="V288" i="7"/>
  <c r="V287" i="7"/>
  <c r="V286" i="7"/>
  <c r="V285" i="7"/>
  <c r="V284" i="7"/>
  <c r="V283" i="7"/>
  <c r="V282" i="7"/>
  <c r="V281" i="7"/>
  <c r="V280" i="7"/>
  <c r="V279" i="7"/>
  <c r="V278" i="7"/>
  <c r="V277" i="7"/>
  <c r="V276" i="7"/>
  <c r="V275" i="7"/>
  <c r="V274" i="7"/>
  <c r="V273" i="7"/>
  <c r="V272" i="7"/>
  <c r="V271" i="7"/>
  <c r="V270" i="7"/>
  <c r="V269" i="7"/>
  <c r="V268" i="7"/>
  <c r="V267" i="7"/>
  <c r="V266" i="7"/>
  <c r="V265" i="7"/>
  <c r="V264" i="7"/>
  <c r="V263" i="7"/>
  <c r="V262" i="7"/>
  <c r="V261" i="7"/>
  <c r="V260" i="7"/>
  <c r="V259" i="7"/>
  <c r="V258" i="7"/>
  <c r="V257" i="7"/>
  <c r="V256" i="7"/>
  <c r="V255" i="7"/>
  <c r="V254" i="7"/>
  <c r="V253" i="7"/>
  <c r="V252" i="7"/>
  <c r="V251" i="7"/>
  <c r="V250" i="7"/>
  <c r="V249" i="7"/>
  <c r="V248" i="7"/>
  <c r="V247" i="7"/>
  <c r="V246" i="7"/>
  <c r="V245" i="7"/>
  <c r="V244" i="7"/>
  <c r="V243" i="7"/>
  <c r="V242" i="7"/>
  <c r="V241" i="7"/>
  <c r="V240" i="7"/>
  <c r="V239" i="7"/>
  <c r="V238" i="7"/>
  <c r="V237" i="7"/>
  <c r="V236" i="7"/>
  <c r="V235" i="7"/>
  <c r="V234" i="7"/>
  <c r="V233" i="7"/>
  <c r="V232" i="7"/>
  <c r="V231" i="7"/>
  <c r="V230" i="7"/>
  <c r="V229" i="7"/>
  <c r="V228" i="7"/>
  <c r="V227" i="7"/>
  <c r="V226" i="7"/>
  <c r="V225" i="7"/>
  <c r="V224" i="7"/>
  <c r="V223" i="7"/>
  <c r="V222" i="7"/>
  <c r="V221" i="7"/>
  <c r="V220" i="7"/>
  <c r="V219" i="7"/>
  <c r="V218" i="7"/>
  <c r="V217" i="7"/>
  <c r="V216" i="7"/>
  <c r="V215" i="7"/>
  <c r="V214" i="7"/>
  <c r="V213" i="7"/>
  <c r="V212" i="7"/>
  <c r="V211" i="7"/>
  <c r="V210" i="7"/>
  <c r="V209" i="7"/>
  <c r="V208" i="7"/>
  <c r="V207" i="7"/>
  <c r="V206" i="7"/>
  <c r="V205" i="7"/>
  <c r="V204" i="7"/>
  <c r="V203" i="7"/>
  <c r="V202" i="7"/>
  <c r="V201" i="7"/>
  <c r="V200" i="7"/>
  <c r="V199" i="7"/>
  <c r="V198" i="7"/>
  <c r="V197" i="7"/>
  <c r="V196" i="7"/>
  <c r="V195" i="7"/>
  <c r="V194" i="7"/>
  <c r="V193" i="7"/>
  <c r="V192" i="7"/>
  <c r="V191" i="7"/>
  <c r="V190" i="7"/>
  <c r="V189" i="7"/>
  <c r="V188" i="7"/>
  <c r="V187" i="7"/>
  <c r="V186" i="7"/>
  <c r="V185" i="7"/>
  <c r="V184" i="7"/>
  <c r="V183" i="7"/>
  <c r="V182" i="7"/>
  <c r="V181" i="7"/>
  <c r="V180" i="7"/>
  <c r="V179" i="7"/>
  <c r="V178" i="7"/>
  <c r="V177" i="7"/>
  <c r="V176" i="7"/>
  <c r="V175" i="7"/>
  <c r="V174" i="7"/>
  <c r="V173" i="7"/>
  <c r="V172" i="7"/>
  <c r="V171" i="7"/>
  <c r="V170" i="7"/>
  <c r="V169" i="7"/>
  <c r="V168" i="7"/>
  <c r="V167" i="7"/>
  <c r="V166" i="7"/>
  <c r="V165" i="7"/>
  <c r="V164" i="7"/>
  <c r="V163" i="7"/>
  <c r="V162" i="7"/>
  <c r="V161" i="7"/>
  <c r="V160" i="7"/>
  <c r="V159" i="7"/>
  <c r="V158" i="7"/>
  <c r="V157" i="7"/>
  <c r="V156" i="7"/>
  <c r="V155" i="7"/>
  <c r="V154" i="7"/>
  <c r="V153" i="7"/>
  <c r="V152" i="7"/>
  <c r="V151" i="7"/>
  <c r="V150" i="7"/>
  <c r="V149" i="7"/>
  <c r="V148" i="7"/>
  <c r="V147" i="7"/>
  <c r="V146" i="7"/>
  <c r="V145" i="7"/>
  <c r="V144" i="7"/>
  <c r="V143" i="7"/>
  <c r="V142" i="7"/>
  <c r="V141" i="7"/>
  <c r="V140" i="7"/>
  <c r="V139" i="7"/>
  <c r="V138" i="7"/>
  <c r="V137" i="7"/>
  <c r="V136" i="7"/>
  <c r="V135" i="7"/>
  <c r="V134" i="7"/>
  <c r="V133" i="7"/>
  <c r="V132" i="7"/>
  <c r="V131" i="7"/>
  <c r="V130" i="7"/>
  <c r="V129" i="7"/>
  <c r="V128" i="7"/>
  <c r="V127" i="7"/>
  <c r="V126" i="7"/>
  <c r="V125" i="7"/>
  <c r="V124" i="7"/>
  <c r="V123" i="7"/>
  <c r="V122" i="7"/>
  <c r="V121" i="7"/>
  <c r="V120" i="7"/>
  <c r="V119" i="7"/>
  <c r="V118" i="7"/>
  <c r="V117" i="7"/>
  <c r="V116" i="7"/>
  <c r="V115" i="7"/>
  <c r="V114" i="7"/>
  <c r="V113" i="7"/>
  <c r="V112" i="7"/>
  <c r="V111" i="7"/>
  <c r="V110" i="7"/>
  <c r="V109" i="7"/>
  <c r="V108" i="7"/>
  <c r="V107" i="7"/>
  <c r="V106" i="7"/>
  <c r="V105" i="7"/>
  <c r="V104" i="7"/>
  <c r="V103" i="7"/>
  <c r="V102" i="7"/>
  <c r="V101" i="7"/>
  <c r="V100" i="7"/>
  <c r="V99" i="7"/>
  <c r="V98" i="7"/>
  <c r="V97" i="7"/>
  <c r="V96" i="7"/>
  <c r="V95" i="7"/>
  <c r="V94" i="7"/>
  <c r="V93" i="7"/>
  <c r="V92" i="7"/>
  <c r="V91" i="7"/>
  <c r="V90" i="7"/>
  <c r="V89" i="7"/>
  <c r="V88" i="7"/>
  <c r="V87" i="7"/>
  <c r="V86" i="7"/>
  <c r="V85" i="7"/>
  <c r="V84" i="7"/>
  <c r="V83" i="7"/>
  <c r="V82" i="7"/>
  <c r="V81" i="7"/>
  <c r="V80" i="7"/>
  <c r="V79" i="7"/>
  <c r="V78" i="7"/>
  <c r="V77" i="7"/>
  <c r="V76" i="7"/>
  <c r="V75" i="7"/>
  <c r="V74" i="7"/>
  <c r="V73" i="7"/>
  <c r="V72" i="7"/>
  <c r="V71" i="7"/>
  <c r="V70" i="7"/>
  <c r="V69" i="7"/>
  <c r="V68" i="7"/>
  <c r="V67" i="7"/>
  <c r="V66" i="7"/>
  <c r="V65" i="7"/>
  <c r="V64" i="7"/>
  <c r="V63" i="7"/>
  <c r="V62" i="7"/>
  <c r="V61" i="7"/>
  <c r="V60" i="7"/>
  <c r="V59" i="7"/>
  <c r="V58" i="7"/>
  <c r="V57" i="7"/>
  <c r="V56" i="7"/>
  <c r="V55" i="7"/>
  <c r="V54" i="7"/>
  <c r="V53" i="7"/>
  <c r="V52" i="7"/>
  <c r="V51" i="7"/>
  <c r="V50" i="7"/>
  <c r="V49" i="7"/>
  <c r="V48" i="7"/>
  <c r="V47" i="7"/>
  <c r="V46" i="7"/>
  <c r="V45" i="7"/>
  <c r="V44" i="7"/>
  <c r="V43" i="7"/>
  <c r="V42" i="7"/>
  <c r="V41" i="7"/>
  <c r="V40" i="7"/>
  <c r="V39" i="7"/>
  <c r="V38" i="7"/>
  <c r="V37" i="7"/>
  <c r="V36" i="7"/>
  <c r="V35" i="7"/>
  <c r="V34" i="7"/>
  <c r="V33" i="7"/>
  <c r="V32" i="7"/>
  <c r="V31" i="7"/>
  <c r="V30" i="7"/>
  <c r="V29" i="7"/>
  <c r="V28" i="7"/>
  <c r="N1177" i="7"/>
  <c r="N1176" i="7"/>
  <c r="N1175" i="7"/>
  <c r="N1174" i="7"/>
  <c r="N1173" i="7"/>
  <c r="N1172" i="7"/>
  <c r="N1171" i="7"/>
  <c r="N1170" i="7"/>
  <c r="N1169" i="7"/>
  <c r="N1168" i="7"/>
  <c r="N1167" i="7"/>
  <c r="N1166" i="7"/>
  <c r="N1165" i="7"/>
  <c r="N1164" i="7"/>
  <c r="N1163" i="7"/>
  <c r="N1162" i="7"/>
  <c r="N1161" i="7"/>
  <c r="N1160" i="7"/>
  <c r="N1159" i="7"/>
  <c r="N1158" i="7"/>
  <c r="N1157" i="7"/>
  <c r="N1156" i="7"/>
  <c r="N1155" i="7"/>
  <c r="N1154" i="7"/>
  <c r="N1153" i="7"/>
  <c r="N1152" i="7"/>
  <c r="N1151" i="7"/>
  <c r="N1150" i="7"/>
  <c r="N1149" i="7"/>
  <c r="N1148" i="7"/>
  <c r="N1147" i="7"/>
  <c r="N1146" i="7"/>
  <c r="N1145" i="7"/>
  <c r="N1144" i="7"/>
  <c r="N1143" i="7"/>
  <c r="N1142" i="7"/>
  <c r="N1141" i="7"/>
  <c r="N1140" i="7"/>
  <c r="N1139" i="7"/>
  <c r="N1138" i="7"/>
  <c r="N1137" i="7"/>
  <c r="N1136" i="7"/>
  <c r="N1135" i="7"/>
  <c r="N1134" i="7"/>
  <c r="N1133" i="7"/>
  <c r="N1132" i="7"/>
  <c r="N1131" i="7"/>
  <c r="N1130" i="7"/>
  <c r="N1129" i="7"/>
  <c r="N1128" i="7"/>
  <c r="N1127" i="7"/>
  <c r="N1126" i="7"/>
  <c r="N1125" i="7"/>
  <c r="N1124" i="7"/>
  <c r="N1123" i="7"/>
  <c r="N1122" i="7"/>
  <c r="N1121" i="7"/>
  <c r="N1120" i="7"/>
  <c r="N1119" i="7"/>
  <c r="N1118" i="7"/>
  <c r="N1117" i="7"/>
  <c r="N1116" i="7"/>
  <c r="N1115" i="7"/>
  <c r="N1114" i="7"/>
  <c r="N1113" i="7"/>
  <c r="N1112" i="7"/>
  <c r="N1111" i="7"/>
  <c r="N1110" i="7"/>
  <c r="N1109" i="7"/>
  <c r="N1108" i="7"/>
  <c r="N1107" i="7"/>
  <c r="N1106" i="7"/>
  <c r="N1105" i="7"/>
  <c r="N1104" i="7"/>
  <c r="N1103" i="7"/>
  <c r="N1102" i="7"/>
  <c r="N1101" i="7"/>
  <c r="N1100" i="7"/>
  <c r="N1099" i="7"/>
  <c r="N1098" i="7"/>
  <c r="N1097" i="7"/>
  <c r="N1096" i="7"/>
  <c r="N1095" i="7"/>
  <c r="N1094" i="7"/>
  <c r="N1093" i="7"/>
  <c r="N1092" i="7"/>
  <c r="N1091" i="7"/>
  <c r="N1090" i="7"/>
  <c r="N1089" i="7"/>
  <c r="N1088" i="7"/>
  <c r="N1087" i="7"/>
  <c r="N1086" i="7"/>
  <c r="N1085" i="7"/>
  <c r="N1084" i="7"/>
  <c r="N1083" i="7"/>
  <c r="N1082" i="7"/>
  <c r="N1081" i="7"/>
  <c r="N1080" i="7"/>
  <c r="N1079" i="7"/>
  <c r="N1078" i="7"/>
  <c r="N1077" i="7"/>
  <c r="N1076" i="7"/>
  <c r="N1075" i="7"/>
  <c r="N1074" i="7"/>
  <c r="N1073" i="7"/>
  <c r="N1072" i="7"/>
  <c r="N1071" i="7"/>
  <c r="N1070" i="7"/>
  <c r="N1069" i="7"/>
  <c r="N1068" i="7"/>
  <c r="N1067" i="7"/>
  <c r="N1066" i="7"/>
  <c r="N1065" i="7"/>
  <c r="N1064" i="7"/>
  <c r="N1063" i="7"/>
  <c r="N1062" i="7"/>
  <c r="N1061" i="7"/>
  <c r="N1060" i="7"/>
  <c r="N1059" i="7"/>
  <c r="N1058" i="7"/>
  <c r="N1057" i="7"/>
  <c r="N1056" i="7"/>
  <c r="N1055" i="7"/>
  <c r="N1054" i="7"/>
  <c r="N1053" i="7"/>
  <c r="N1052" i="7"/>
  <c r="N1051" i="7"/>
  <c r="N1050" i="7"/>
  <c r="N1049" i="7"/>
  <c r="N1048" i="7"/>
  <c r="N1047" i="7"/>
  <c r="N1046" i="7"/>
  <c r="N1045" i="7"/>
  <c r="N1044" i="7"/>
  <c r="N1043" i="7"/>
  <c r="N1042" i="7"/>
  <c r="N1041" i="7"/>
  <c r="N1040" i="7"/>
  <c r="N1039" i="7"/>
  <c r="N1038" i="7"/>
  <c r="N1037" i="7"/>
  <c r="N1036" i="7"/>
  <c r="N1035" i="7"/>
  <c r="N1034" i="7"/>
  <c r="N1033" i="7"/>
  <c r="N1032" i="7"/>
  <c r="N1031" i="7"/>
  <c r="N1030" i="7"/>
  <c r="N1029" i="7"/>
  <c r="N1028" i="7"/>
  <c r="N1027" i="7"/>
  <c r="N1026" i="7"/>
  <c r="N1025" i="7"/>
  <c r="N1024" i="7"/>
  <c r="N1023" i="7"/>
  <c r="N1022" i="7"/>
  <c r="N1021" i="7"/>
  <c r="N1020" i="7"/>
  <c r="N1019" i="7"/>
  <c r="N1018" i="7"/>
  <c r="N1017" i="7"/>
  <c r="N1016" i="7"/>
  <c r="N1015" i="7"/>
  <c r="N1014" i="7"/>
  <c r="N1013" i="7"/>
  <c r="N1012" i="7"/>
  <c r="N1011" i="7"/>
  <c r="N1010" i="7"/>
  <c r="N1009" i="7"/>
  <c r="N1008" i="7"/>
  <c r="N1007" i="7"/>
  <c r="N1006" i="7"/>
  <c r="N1005" i="7"/>
  <c r="N1004" i="7"/>
  <c r="N1003" i="7"/>
  <c r="N1002" i="7"/>
  <c r="N1001" i="7"/>
  <c r="N1000" i="7"/>
  <c r="N999" i="7"/>
  <c r="N998" i="7"/>
  <c r="N997" i="7"/>
  <c r="N996" i="7"/>
  <c r="N995" i="7"/>
  <c r="N994" i="7"/>
  <c r="N993" i="7"/>
  <c r="N992" i="7"/>
  <c r="N991" i="7"/>
  <c r="N990" i="7"/>
  <c r="N989" i="7"/>
  <c r="N988" i="7"/>
  <c r="N987" i="7"/>
  <c r="N986" i="7"/>
  <c r="N985" i="7"/>
  <c r="N984" i="7"/>
  <c r="N983" i="7"/>
  <c r="N982" i="7"/>
  <c r="N981" i="7"/>
  <c r="N980" i="7"/>
  <c r="N979" i="7"/>
  <c r="N978" i="7"/>
  <c r="N977" i="7"/>
  <c r="N976" i="7"/>
  <c r="N975" i="7"/>
  <c r="N974" i="7"/>
  <c r="N973" i="7"/>
  <c r="N972" i="7"/>
  <c r="N971" i="7"/>
  <c r="N970" i="7"/>
  <c r="N969" i="7"/>
  <c r="N968" i="7"/>
  <c r="N967" i="7"/>
  <c r="N966" i="7"/>
  <c r="N965" i="7"/>
  <c r="N964" i="7"/>
  <c r="N963" i="7"/>
  <c r="N962" i="7"/>
  <c r="N961" i="7"/>
  <c r="N960" i="7"/>
  <c r="N959" i="7"/>
  <c r="N958" i="7"/>
  <c r="N957" i="7"/>
  <c r="N956" i="7"/>
  <c r="N955" i="7"/>
  <c r="N954" i="7"/>
  <c r="N953" i="7"/>
  <c r="N952" i="7"/>
  <c r="N951" i="7"/>
  <c r="N950" i="7"/>
  <c r="N949" i="7"/>
  <c r="N948" i="7"/>
  <c r="N947" i="7"/>
  <c r="N946" i="7"/>
  <c r="N945" i="7"/>
  <c r="N944" i="7"/>
  <c r="N943" i="7"/>
  <c r="N942" i="7"/>
  <c r="N941" i="7"/>
  <c r="N940" i="7"/>
  <c r="N939" i="7"/>
  <c r="N938" i="7"/>
  <c r="N937" i="7"/>
  <c r="N936" i="7"/>
  <c r="N935" i="7"/>
  <c r="N934" i="7"/>
  <c r="N933" i="7"/>
  <c r="N932" i="7"/>
  <c r="N931" i="7"/>
  <c r="N930" i="7"/>
  <c r="N929" i="7"/>
  <c r="N928" i="7"/>
  <c r="N927" i="7"/>
  <c r="N926" i="7"/>
  <c r="N925" i="7"/>
  <c r="N924" i="7"/>
  <c r="N923" i="7"/>
  <c r="N922" i="7"/>
  <c r="N921" i="7"/>
  <c r="N920" i="7"/>
  <c r="N919" i="7"/>
  <c r="N918" i="7"/>
  <c r="N917" i="7"/>
  <c r="N916" i="7"/>
  <c r="N915" i="7"/>
  <c r="N914" i="7"/>
  <c r="N913" i="7"/>
  <c r="N912" i="7"/>
  <c r="N911" i="7"/>
  <c r="N910" i="7"/>
  <c r="N909" i="7"/>
  <c r="N908" i="7"/>
  <c r="N907" i="7"/>
  <c r="N906" i="7"/>
  <c r="N905" i="7"/>
  <c r="N904" i="7"/>
  <c r="N903" i="7"/>
  <c r="N902" i="7"/>
  <c r="N901" i="7"/>
  <c r="N900" i="7"/>
  <c r="N899" i="7"/>
  <c r="N898" i="7"/>
  <c r="N897" i="7"/>
  <c r="N896" i="7"/>
  <c r="N895" i="7"/>
  <c r="N894" i="7"/>
  <c r="N893" i="7"/>
  <c r="N892" i="7"/>
  <c r="N891" i="7"/>
  <c r="N890" i="7"/>
  <c r="N889" i="7"/>
  <c r="N888" i="7"/>
  <c r="N887" i="7"/>
  <c r="N886" i="7"/>
  <c r="N885" i="7"/>
  <c r="N884" i="7"/>
  <c r="N883" i="7"/>
  <c r="N882" i="7"/>
  <c r="N881" i="7"/>
  <c r="N880" i="7"/>
  <c r="N879" i="7"/>
  <c r="N878" i="7"/>
  <c r="N877" i="7"/>
  <c r="N876" i="7"/>
  <c r="N875" i="7"/>
  <c r="N874" i="7"/>
  <c r="N873" i="7"/>
  <c r="N872" i="7"/>
  <c r="N871" i="7"/>
  <c r="N870" i="7"/>
  <c r="N869" i="7"/>
  <c r="N868" i="7"/>
  <c r="N867" i="7"/>
  <c r="N866" i="7"/>
  <c r="N865" i="7"/>
  <c r="N864" i="7"/>
  <c r="N863" i="7"/>
  <c r="N862" i="7"/>
  <c r="N861" i="7"/>
  <c r="N860" i="7"/>
  <c r="N859" i="7"/>
  <c r="N858" i="7"/>
  <c r="N857" i="7"/>
  <c r="N856" i="7"/>
  <c r="N855" i="7"/>
  <c r="N854" i="7"/>
  <c r="N853" i="7"/>
  <c r="N852" i="7"/>
  <c r="N851" i="7"/>
  <c r="N850" i="7"/>
  <c r="N849" i="7"/>
  <c r="N848" i="7"/>
  <c r="N847" i="7"/>
  <c r="N846" i="7"/>
  <c r="N845" i="7"/>
  <c r="N844" i="7"/>
  <c r="N843" i="7"/>
  <c r="N842" i="7"/>
  <c r="N841" i="7"/>
  <c r="N840" i="7"/>
  <c r="N839" i="7"/>
  <c r="N838" i="7"/>
  <c r="N837" i="7"/>
  <c r="N836" i="7"/>
  <c r="N835" i="7"/>
  <c r="N834" i="7"/>
  <c r="N833" i="7"/>
  <c r="N832" i="7"/>
  <c r="N831" i="7"/>
  <c r="N830" i="7"/>
  <c r="N829" i="7"/>
  <c r="N828" i="7"/>
  <c r="N827" i="7"/>
  <c r="N826" i="7"/>
  <c r="N825" i="7"/>
  <c r="N824" i="7"/>
  <c r="N823" i="7"/>
  <c r="N822" i="7"/>
  <c r="N821" i="7"/>
  <c r="N820" i="7"/>
  <c r="N819" i="7"/>
  <c r="N818" i="7"/>
  <c r="N817" i="7"/>
  <c r="N816" i="7"/>
  <c r="N815" i="7"/>
  <c r="N814" i="7"/>
  <c r="N813" i="7"/>
  <c r="N812" i="7"/>
  <c r="N811" i="7"/>
  <c r="N810" i="7"/>
  <c r="N809" i="7"/>
  <c r="N808" i="7"/>
  <c r="N807" i="7"/>
  <c r="N806" i="7"/>
  <c r="N805" i="7"/>
  <c r="N804" i="7"/>
  <c r="N803" i="7"/>
  <c r="N802" i="7"/>
  <c r="N801" i="7"/>
  <c r="N800" i="7"/>
  <c r="N799" i="7"/>
  <c r="N798" i="7"/>
  <c r="N797" i="7"/>
  <c r="N796" i="7"/>
  <c r="N795" i="7"/>
  <c r="N794" i="7"/>
  <c r="N793" i="7"/>
  <c r="N792" i="7"/>
  <c r="N791" i="7"/>
  <c r="N790" i="7"/>
  <c r="N789" i="7"/>
  <c r="N788" i="7"/>
  <c r="N787" i="7"/>
  <c r="N786" i="7"/>
  <c r="N785" i="7"/>
  <c r="N784" i="7"/>
  <c r="N783" i="7"/>
  <c r="N782" i="7"/>
  <c r="N781" i="7"/>
  <c r="N780" i="7"/>
  <c r="N779" i="7"/>
  <c r="N778" i="7"/>
  <c r="N777" i="7"/>
  <c r="N776" i="7"/>
  <c r="N775" i="7"/>
  <c r="N774" i="7"/>
  <c r="N773" i="7"/>
  <c r="N772" i="7"/>
  <c r="N771" i="7"/>
  <c r="N770" i="7"/>
  <c r="N769" i="7"/>
  <c r="N768" i="7"/>
  <c r="N767" i="7"/>
  <c r="N766" i="7"/>
  <c r="N765" i="7"/>
  <c r="N764" i="7"/>
  <c r="N763" i="7"/>
  <c r="N762" i="7"/>
  <c r="N761" i="7"/>
  <c r="N760" i="7"/>
  <c r="N759" i="7"/>
  <c r="N758" i="7"/>
  <c r="N757" i="7"/>
  <c r="N756" i="7"/>
  <c r="N755" i="7"/>
  <c r="N754" i="7"/>
  <c r="N753" i="7"/>
  <c r="N752" i="7"/>
  <c r="N751" i="7"/>
  <c r="N750" i="7"/>
  <c r="N749" i="7"/>
  <c r="N748" i="7"/>
  <c r="N747" i="7"/>
  <c r="N746" i="7"/>
  <c r="N745" i="7"/>
  <c r="N744" i="7"/>
  <c r="N743" i="7"/>
  <c r="N742" i="7"/>
  <c r="N741" i="7"/>
  <c r="N740" i="7"/>
  <c r="N739" i="7"/>
  <c r="N738" i="7"/>
  <c r="N737" i="7"/>
  <c r="N736" i="7"/>
  <c r="N735" i="7"/>
  <c r="N734" i="7"/>
  <c r="N733" i="7"/>
  <c r="N732" i="7"/>
  <c r="N731" i="7"/>
  <c r="N730" i="7"/>
  <c r="N729" i="7"/>
  <c r="N728" i="7"/>
  <c r="N727" i="7"/>
  <c r="N726" i="7"/>
  <c r="N725" i="7"/>
  <c r="N724" i="7"/>
  <c r="N723" i="7"/>
  <c r="N722" i="7"/>
  <c r="N721" i="7"/>
  <c r="N720" i="7"/>
  <c r="N719" i="7"/>
  <c r="N718" i="7"/>
  <c r="N717" i="7"/>
  <c r="N716" i="7"/>
  <c r="N715" i="7"/>
  <c r="N714" i="7"/>
  <c r="N713" i="7"/>
  <c r="N712" i="7"/>
  <c r="N711" i="7"/>
  <c r="N710" i="7"/>
  <c r="N709" i="7"/>
  <c r="N708" i="7"/>
  <c r="N707" i="7"/>
  <c r="N706" i="7"/>
  <c r="N705" i="7"/>
  <c r="N704" i="7"/>
  <c r="N703" i="7"/>
  <c r="N702" i="7"/>
  <c r="N701" i="7"/>
  <c r="N700" i="7"/>
  <c r="N699" i="7"/>
  <c r="N698" i="7"/>
  <c r="N697" i="7"/>
  <c r="N696" i="7"/>
  <c r="N695" i="7"/>
  <c r="N694" i="7"/>
  <c r="N693" i="7"/>
  <c r="N692" i="7"/>
  <c r="N691" i="7"/>
  <c r="N690" i="7"/>
  <c r="N689" i="7"/>
  <c r="N688" i="7"/>
  <c r="N687" i="7"/>
  <c r="N686" i="7"/>
  <c r="N685" i="7"/>
  <c r="N684" i="7"/>
  <c r="N683" i="7"/>
  <c r="N682" i="7"/>
  <c r="N681" i="7"/>
  <c r="N680" i="7"/>
  <c r="N679" i="7"/>
  <c r="N678" i="7"/>
  <c r="N677" i="7"/>
  <c r="N676" i="7"/>
  <c r="N675" i="7"/>
  <c r="N674" i="7"/>
  <c r="N673" i="7"/>
  <c r="N672" i="7"/>
  <c r="N671" i="7"/>
  <c r="N670" i="7"/>
  <c r="N669" i="7"/>
  <c r="N668" i="7"/>
  <c r="N667" i="7"/>
  <c r="N666" i="7"/>
  <c r="N665" i="7"/>
  <c r="N664" i="7"/>
  <c r="N663" i="7"/>
  <c r="N662" i="7"/>
  <c r="N661" i="7"/>
  <c r="N660" i="7"/>
  <c r="N659" i="7"/>
  <c r="N658" i="7"/>
  <c r="N657" i="7"/>
  <c r="N656" i="7"/>
  <c r="N655" i="7"/>
  <c r="N654" i="7"/>
  <c r="N653" i="7"/>
  <c r="N652" i="7"/>
  <c r="N651" i="7"/>
  <c r="N650" i="7"/>
  <c r="N649" i="7"/>
  <c r="N648" i="7"/>
  <c r="N647" i="7"/>
  <c r="N646" i="7"/>
  <c r="N645" i="7"/>
  <c r="N644" i="7"/>
  <c r="N643" i="7"/>
  <c r="N642" i="7"/>
  <c r="N641" i="7"/>
  <c r="N640" i="7"/>
  <c r="N639" i="7"/>
  <c r="N638" i="7"/>
  <c r="N637" i="7"/>
  <c r="N636" i="7"/>
  <c r="N635" i="7"/>
  <c r="N634" i="7"/>
  <c r="N633" i="7"/>
  <c r="N632" i="7"/>
  <c r="N631" i="7"/>
  <c r="N630" i="7"/>
  <c r="N629" i="7"/>
  <c r="N628" i="7"/>
  <c r="N627" i="7"/>
  <c r="N626" i="7"/>
  <c r="N625" i="7"/>
  <c r="N624" i="7"/>
  <c r="N623" i="7"/>
  <c r="N622" i="7"/>
  <c r="N621" i="7"/>
  <c r="N620" i="7"/>
  <c r="N619" i="7"/>
  <c r="N618" i="7"/>
  <c r="N617" i="7"/>
  <c r="N616" i="7"/>
  <c r="N615" i="7"/>
  <c r="N614" i="7"/>
  <c r="N613" i="7"/>
  <c r="N612" i="7"/>
  <c r="N611" i="7"/>
  <c r="N610" i="7"/>
  <c r="N609" i="7"/>
  <c r="N608" i="7"/>
  <c r="N607" i="7"/>
  <c r="N606" i="7"/>
  <c r="N605" i="7"/>
  <c r="N604" i="7"/>
  <c r="N603" i="7"/>
  <c r="N602" i="7"/>
  <c r="N601" i="7"/>
  <c r="N600" i="7"/>
  <c r="N599" i="7"/>
  <c r="N598" i="7"/>
  <c r="N597" i="7"/>
  <c r="N596" i="7"/>
  <c r="N595" i="7"/>
  <c r="N594" i="7"/>
  <c r="N593" i="7"/>
  <c r="N592" i="7"/>
  <c r="N591" i="7"/>
  <c r="N590" i="7"/>
  <c r="N589" i="7"/>
  <c r="N588" i="7"/>
  <c r="N587" i="7"/>
  <c r="N586" i="7"/>
  <c r="N585" i="7"/>
  <c r="N584" i="7"/>
  <c r="N583" i="7"/>
  <c r="N582" i="7"/>
  <c r="N581" i="7"/>
  <c r="N580" i="7"/>
  <c r="N579" i="7"/>
  <c r="N578" i="7"/>
  <c r="N577" i="7"/>
  <c r="N576" i="7"/>
  <c r="N575" i="7"/>
  <c r="N574" i="7"/>
  <c r="N573" i="7"/>
  <c r="N572" i="7"/>
  <c r="N571" i="7"/>
  <c r="N570" i="7"/>
  <c r="N569" i="7"/>
  <c r="N568" i="7"/>
  <c r="N567" i="7"/>
  <c r="N566" i="7"/>
  <c r="N565" i="7"/>
  <c r="N564" i="7"/>
  <c r="N563" i="7"/>
  <c r="N562" i="7"/>
  <c r="N561" i="7"/>
  <c r="N560" i="7"/>
  <c r="N559" i="7"/>
  <c r="N558" i="7"/>
  <c r="N557" i="7"/>
  <c r="N556" i="7"/>
  <c r="N555" i="7"/>
  <c r="N554" i="7"/>
  <c r="N553" i="7"/>
  <c r="N552" i="7"/>
  <c r="N551" i="7"/>
  <c r="N550" i="7"/>
  <c r="N549" i="7"/>
  <c r="N548" i="7"/>
  <c r="N547" i="7"/>
  <c r="N546" i="7"/>
  <c r="N545" i="7"/>
  <c r="N544" i="7"/>
  <c r="N543" i="7"/>
  <c r="N542" i="7"/>
  <c r="N541" i="7"/>
  <c r="N540" i="7"/>
  <c r="N539" i="7"/>
  <c r="N538" i="7"/>
  <c r="N537" i="7"/>
  <c r="N536" i="7"/>
  <c r="N535" i="7"/>
  <c r="N534" i="7"/>
  <c r="N533" i="7"/>
  <c r="N532" i="7"/>
  <c r="N531" i="7"/>
  <c r="N530" i="7"/>
  <c r="N529" i="7"/>
  <c r="N528" i="7"/>
  <c r="N527" i="7"/>
  <c r="N526" i="7"/>
  <c r="N525" i="7"/>
  <c r="N524" i="7"/>
  <c r="N523" i="7"/>
  <c r="N522" i="7"/>
  <c r="N521" i="7"/>
  <c r="N520" i="7"/>
  <c r="N519" i="7"/>
  <c r="N518" i="7"/>
  <c r="N517" i="7"/>
  <c r="N516" i="7"/>
  <c r="N515" i="7"/>
  <c r="N514" i="7"/>
  <c r="N513" i="7"/>
  <c r="N512" i="7"/>
  <c r="N511" i="7"/>
  <c r="N510" i="7"/>
  <c r="N509" i="7"/>
  <c r="N508" i="7"/>
  <c r="N507" i="7"/>
  <c r="N506" i="7"/>
  <c r="N505" i="7"/>
  <c r="N504" i="7"/>
  <c r="N503" i="7"/>
  <c r="N502" i="7"/>
  <c r="N501" i="7"/>
  <c r="N500" i="7"/>
  <c r="N499" i="7"/>
  <c r="N498" i="7"/>
  <c r="N497" i="7"/>
  <c r="N496" i="7"/>
  <c r="N495" i="7"/>
  <c r="N494" i="7"/>
  <c r="N493" i="7"/>
  <c r="N492" i="7"/>
  <c r="N491" i="7"/>
  <c r="N490" i="7"/>
  <c r="N489" i="7"/>
  <c r="N488" i="7"/>
  <c r="N487" i="7"/>
  <c r="N486" i="7"/>
  <c r="N485" i="7"/>
  <c r="N484" i="7"/>
  <c r="N483" i="7"/>
  <c r="N482" i="7"/>
  <c r="N481" i="7"/>
  <c r="N480" i="7"/>
  <c r="N479" i="7"/>
  <c r="N478" i="7"/>
  <c r="N477" i="7"/>
  <c r="N476" i="7"/>
  <c r="N475" i="7"/>
  <c r="N474" i="7"/>
  <c r="N473" i="7"/>
  <c r="N472" i="7"/>
  <c r="N471" i="7"/>
  <c r="N470" i="7"/>
  <c r="N469" i="7"/>
  <c r="N468" i="7"/>
  <c r="N467" i="7"/>
  <c r="N466" i="7"/>
  <c r="N465" i="7"/>
  <c r="N464" i="7"/>
  <c r="N463" i="7"/>
  <c r="N462" i="7"/>
  <c r="N461" i="7"/>
  <c r="N460" i="7"/>
  <c r="N459" i="7"/>
  <c r="N458" i="7"/>
  <c r="N457" i="7"/>
  <c r="N456" i="7"/>
  <c r="N455" i="7"/>
  <c r="N454" i="7"/>
  <c r="N453" i="7"/>
  <c r="N452" i="7"/>
  <c r="N451" i="7"/>
  <c r="N450" i="7"/>
  <c r="N449" i="7"/>
  <c r="N448" i="7"/>
  <c r="N447" i="7"/>
  <c r="N446" i="7"/>
  <c r="N445" i="7"/>
  <c r="N444" i="7"/>
  <c r="N443" i="7"/>
  <c r="N442" i="7"/>
  <c r="N441" i="7"/>
  <c r="N440" i="7"/>
  <c r="N439" i="7"/>
  <c r="N438" i="7"/>
  <c r="N437" i="7"/>
  <c r="N436" i="7"/>
  <c r="N435" i="7"/>
  <c r="N434" i="7"/>
  <c r="N433" i="7"/>
  <c r="N432" i="7"/>
  <c r="N431" i="7"/>
  <c r="N430" i="7"/>
  <c r="N429" i="7"/>
  <c r="N428" i="7"/>
  <c r="N427" i="7"/>
  <c r="N426" i="7"/>
  <c r="N425" i="7"/>
  <c r="N424" i="7"/>
  <c r="N423" i="7"/>
  <c r="N422" i="7"/>
  <c r="N421" i="7"/>
  <c r="N420" i="7"/>
  <c r="N419" i="7"/>
  <c r="N418" i="7"/>
  <c r="N417" i="7"/>
  <c r="N416" i="7"/>
  <c r="N415" i="7"/>
  <c r="N414" i="7"/>
  <c r="N413" i="7"/>
  <c r="N412" i="7"/>
  <c r="N411" i="7"/>
  <c r="N410" i="7"/>
  <c r="N409" i="7"/>
  <c r="N408" i="7"/>
  <c r="N407" i="7"/>
  <c r="N406" i="7"/>
  <c r="N405" i="7"/>
  <c r="N404" i="7"/>
  <c r="N403" i="7"/>
  <c r="N402" i="7"/>
  <c r="N401" i="7"/>
  <c r="N400" i="7"/>
  <c r="N399" i="7"/>
  <c r="N398" i="7"/>
  <c r="N397" i="7"/>
  <c r="N396" i="7"/>
  <c r="N395" i="7"/>
  <c r="N394" i="7"/>
  <c r="N393" i="7"/>
  <c r="N392" i="7"/>
  <c r="N391" i="7"/>
  <c r="N390" i="7"/>
  <c r="N389" i="7"/>
  <c r="N388" i="7"/>
  <c r="N387" i="7"/>
  <c r="N386" i="7"/>
  <c r="N385" i="7"/>
  <c r="N384" i="7"/>
  <c r="N383" i="7"/>
  <c r="N382" i="7"/>
  <c r="N381" i="7"/>
  <c r="N380" i="7"/>
  <c r="N379" i="7"/>
  <c r="N378" i="7"/>
  <c r="N377" i="7"/>
  <c r="N376" i="7"/>
  <c r="N375" i="7"/>
  <c r="N374" i="7"/>
  <c r="N373" i="7"/>
  <c r="N372" i="7"/>
  <c r="N371" i="7"/>
  <c r="N370" i="7"/>
  <c r="N369" i="7"/>
  <c r="N368" i="7"/>
  <c r="N367" i="7"/>
  <c r="N366" i="7"/>
  <c r="N365" i="7"/>
  <c r="N364" i="7"/>
  <c r="N363" i="7"/>
  <c r="N362" i="7"/>
  <c r="N361" i="7"/>
  <c r="N360" i="7"/>
  <c r="N359" i="7"/>
  <c r="N358" i="7"/>
  <c r="N357" i="7"/>
  <c r="N356" i="7"/>
  <c r="N355" i="7"/>
  <c r="N354" i="7"/>
  <c r="N353" i="7"/>
  <c r="N352" i="7"/>
  <c r="N351" i="7"/>
  <c r="N350" i="7"/>
  <c r="N349" i="7"/>
  <c r="N348" i="7"/>
  <c r="N347" i="7"/>
  <c r="N346" i="7"/>
  <c r="N345" i="7"/>
  <c r="N344" i="7"/>
  <c r="N343" i="7"/>
  <c r="N342" i="7"/>
  <c r="N341" i="7"/>
  <c r="N340" i="7"/>
  <c r="N339" i="7"/>
  <c r="N338" i="7"/>
  <c r="N337" i="7"/>
  <c r="N336" i="7"/>
  <c r="N335" i="7"/>
  <c r="N334" i="7"/>
  <c r="N333" i="7"/>
  <c r="N332" i="7"/>
  <c r="N331" i="7"/>
  <c r="N330" i="7"/>
  <c r="N329" i="7"/>
  <c r="N328" i="7"/>
  <c r="N327" i="7"/>
  <c r="N326" i="7"/>
  <c r="N325" i="7"/>
  <c r="N324" i="7"/>
  <c r="N323" i="7"/>
  <c r="N322" i="7"/>
  <c r="N321" i="7"/>
  <c r="N320" i="7"/>
  <c r="N319" i="7"/>
  <c r="N318" i="7"/>
  <c r="N317" i="7"/>
  <c r="N316" i="7"/>
  <c r="N315" i="7"/>
  <c r="N314" i="7"/>
  <c r="N313" i="7"/>
  <c r="N312" i="7"/>
  <c r="N311" i="7"/>
  <c r="N310" i="7"/>
  <c r="N309" i="7"/>
  <c r="N308" i="7"/>
  <c r="N307" i="7"/>
  <c r="N306" i="7"/>
  <c r="N305" i="7"/>
  <c r="N304" i="7"/>
  <c r="N303" i="7"/>
  <c r="N302" i="7"/>
  <c r="N301" i="7"/>
  <c r="N300" i="7"/>
  <c r="N299" i="7"/>
  <c r="N298" i="7"/>
  <c r="N297" i="7"/>
  <c r="N296" i="7"/>
  <c r="N295" i="7"/>
  <c r="N294" i="7"/>
  <c r="N293" i="7"/>
  <c r="N292" i="7"/>
  <c r="N291" i="7"/>
  <c r="N290" i="7"/>
  <c r="N289" i="7"/>
  <c r="N288" i="7"/>
  <c r="N287" i="7"/>
  <c r="N286" i="7"/>
  <c r="N285" i="7"/>
  <c r="N284" i="7"/>
  <c r="N283" i="7"/>
  <c r="N282" i="7"/>
  <c r="N281" i="7"/>
  <c r="N280" i="7"/>
  <c r="N279" i="7"/>
  <c r="N278" i="7"/>
  <c r="N277" i="7"/>
  <c r="N276" i="7"/>
  <c r="N275" i="7"/>
  <c r="N274" i="7"/>
  <c r="N273" i="7"/>
  <c r="N272" i="7"/>
  <c r="N271" i="7"/>
  <c r="N270" i="7"/>
  <c r="N269" i="7"/>
  <c r="N268" i="7"/>
  <c r="N267" i="7"/>
  <c r="N266" i="7"/>
  <c r="N265" i="7"/>
  <c r="N264" i="7"/>
  <c r="N263" i="7"/>
  <c r="N262" i="7"/>
  <c r="N261" i="7"/>
  <c r="N260" i="7"/>
  <c r="N259" i="7"/>
  <c r="N258" i="7"/>
  <c r="N257" i="7"/>
  <c r="N256" i="7"/>
  <c r="N255" i="7"/>
  <c r="N254" i="7"/>
  <c r="N253" i="7"/>
  <c r="N252" i="7"/>
  <c r="N251" i="7"/>
  <c r="N250" i="7"/>
  <c r="N249" i="7"/>
  <c r="N248" i="7"/>
  <c r="N247" i="7"/>
  <c r="N246" i="7"/>
  <c r="N245" i="7"/>
  <c r="N244" i="7"/>
  <c r="N243" i="7"/>
  <c r="N242" i="7"/>
  <c r="N241" i="7"/>
  <c r="N240" i="7"/>
  <c r="N239" i="7"/>
  <c r="N238" i="7"/>
  <c r="N237" i="7"/>
  <c r="N236" i="7"/>
  <c r="N235" i="7"/>
  <c r="N234" i="7"/>
  <c r="N233" i="7"/>
  <c r="N232" i="7"/>
  <c r="N231" i="7"/>
  <c r="N230" i="7"/>
  <c r="N229" i="7"/>
  <c r="N228" i="7"/>
  <c r="N227" i="7"/>
  <c r="N226" i="7"/>
  <c r="N225" i="7"/>
  <c r="N224" i="7"/>
  <c r="N223" i="7"/>
  <c r="N222" i="7"/>
  <c r="N221" i="7"/>
  <c r="N220" i="7"/>
  <c r="N219" i="7"/>
  <c r="N218" i="7"/>
  <c r="N217" i="7"/>
  <c r="N216" i="7"/>
  <c r="N215" i="7"/>
  <c r="N214" i="7"/>
  <c r="N213" i="7"/>
  <c r="N212" i="7"/>
  <c r="N211" i="7"/>
  <c r="N210" i="7"/>
  <c r="N209" i="7"/>
  <c r="N208" i="7"/>
  <c r="N207" i="7"/>
  <c r="N206" i="7"/>
  <c r="N205" i="7"/>
  <c r="N204" i="7"/>
  <c r="N203" i="7"/>
  <c r="N202" i="7"/>
  <c r="N201" i="7"/>
  <c r="N200" i="7"/>
  <c r="N199" i="7"/>
  <c r="N198" i="7"/>
  <c r="N197" i="7"/>
  <c r="N196" i="7"/>
  <c r="N195" i="7"/>
  <c r="N194" i="7"/>
  <c r="N193" i="7"/>
  <c r="N192" i="7"/>
  <c r="N191" i="7"/>
  <c r="N190" i="7"/>
  <c r="N189" i="7"/>
  <c r="N188" i="7"/>
  <c r="N187" i="7"/>
  <c r="N186" i="7"/>
  <c r="N185" i="7"/>
  <c r="N184" i="7"/>
  <c r="N183" i="7"/>
  <c r="N182" i="7"/>
  <c r="N181" i="7"/>
  <c r="N180" i="7"/>
  <c r="N179" i="7"/>
  <c r="N178" i="7"/>
  <c r="N177" i="7"/>
  <c r="N176" i="7"/>
  <c r="N175" i="7"/>
  <c r="N174" i="7"/>
  <c r="N173" i="7"/>
  <c r="N172" i="7"/>
  <c r="N171" i="7"/>
  <c r="N170" i="7"/>
  <c r="N169" i="7"/>
  <c r="N168" i="7"/>
  <c r="N167" i="7"/>
  <c r="N166" i="7"/>
  <c r="N165" i="7"/>
  <c r="N164" i="7"/>
  <c r="N163" i="7"/>
  <c r="N162" i="7"/>
  <c r="N161" i="7"/>
  <c r="N160" i="7"/>
  <c r="N159" i="7"/>
  <c r="N158" i="7"/>
  <c r="N157" i="7"/>
  <c r="N156" i="7"/>
  <c r="N155" i="7"/>
  <c r="N154" i="7"/>
  <c r="N153" i="7"/>
  <c r="N152" i="7"/>
  <c r="N151" i="7"/>
  <c r="N150" i="7"/>
  <c r="N149" i="7"/>
  <c r="N148" i="7"/>
  <c r="N147" i="7"/>
  <c r="N146" i="7"/>
  <c r="N145" i="7"/>
  <c r="N144" i="7"/>
  <c r="N143" i="7"/>
  <c r="N142" i="7"/>
  <c r="N141" i="7"/>
  <c r="N140" i="7"/>
  <c r="N139" i="7"/>
  <c r="N138" i="7"/>
  <c r="N137" i="7"/>
  <c r="N136" i="7"/>
  <c r="N135" i="7"/>
  <c r="N134" i="7"/>
  <c r="N133" i="7"/>
  <c r="N132" i="7"/>
  <c r="N131" i="7"/>
  <c r="N130" i="7"/>
  <c r="N129" i="7"/>
  <c r="N128" i="7"/>
  <c r="N127" i="7"/>
  <c r="N126" i="7"/>
  <c r="N125" i="7"/>
  <c r="N124" i="7"/>
  <c r="N123" i="7"/>
  <c r="N122" i="7"/>
  <c r="N121" i="7"/>
  <c r="N120" i="7"/>
  <c r="N119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F1177" i="7"/>
  <c r="F1176" i="7"/>
  <c r="F1175" i="7"/>
  <c r="F1174" i="7"/>
  <c r="F1173" i="7"/>
  <c r="F1172" i="7"/>
  <c r="F1171" i="7"/>
  <c r="F1170" i="7"/>
  <c r="F1169" i="7"/>
  <c r="F1168" i="7"/>
  <c r="F1167" i="7"/>
  <c r="F1166" i="7"/>
  <c r="F1165" i="7"/>
  <c r="F1164" i="7"/>
  <c r="F1163" i="7"/>
  <c r="F1162" i="7"/>
  <c r="F1161" i="7"/>
  <c r="F1160" i="7"/>
  <c r="F1159" i="7"/>
  <c r="F1158" i="7"/>
  <c r="F1157" i="7"/>
  <c r="F1156" i="7"/>
  <c r="F1155" i="7"/>
  <c r="F1154" i="7"/>
  <c r="F1153" i="7"/>
  <c r="F1152" i="7"/>
  <c r="F1151" i="7"/>
  <c r="F1150" i="7"/>
  <c r="F1149" i="7"/>
  <c r="F1148" i="7"/>
  <c r="F1147" i="7"/>
  <c r="F1146" i="7"/>
  <c r="F1145" i="7"/>
  <c r="F1144" i="7"/>
  <c r="F1143" i="7"/>
  <c r="F1142" i="7"/>
  <c r="F1141" i="7"/>
  <c r="F1140" i="7"/>
  <c r="F1139" i="7"/>
  <c r="F1138" i="7"/>
  <c r="F1137" i="7"/>
  <c r="F1136" i="7"/>
  <c r="F1135" i="7"/>
  <c r="F1134" i="7"/>
  <c r="F1133" i="7"/>
  <c r="F1132" i="7"/>
  <c r="F1131" i="7"/>
  <c r="F1130" i="7"/>
  <c r="F1129" i="7"/>
  <c r="F1128" i="7"/>
  <c r="F1127" i="7"/>
  <c r="F1126" i="7"/>
  <c r="F1125" i="7"/>
  <c r="F1124" i="7"/>
  <c r="F1123" i="7"/>
  <c r="F1122" i="7"/>
  <c r="F1121" i="7"/>
  <c r="F1120" i="7"/>
  <c r="F1119" i="7"/>
  <c r="F1118" i="7"/>
  <c r="F1117" i="7"/>
  <c r="F1116" i="7"/>
  <c r="F1115" i="7"/>
  <c r="F1114" i="7"/>
  <c r="F1113" i="7"/>
  <c r="F1112" i="7"/>
  <c r="F1111" i="7"/>
  <c r="F1110" i="7"/>
  <c r="F1109" i="7"/>
  <c r="F1108" i="7"/>
  <c r="F1107" i="7"/>
  <c r="F1106" i="7"/>
  <c r="F1105" i="7"/>
  <c r="F1104" i="7"/>
  <c r="F1103" i="7"/>
  <c r="F1102" i="7"/>
  <c r="F1101" i="7"/>
  <c r="F1100" i="7"/>
  <c r="F1099" i="7"/>
  <c r="F1098" i="7"/>
  <c r="F1097" i="7"/>
  <c r="F1096" i="7"/>
  <c r="F1095" i="7"/>
  <c r="F1094" i="7"/>
  <c r="F1093" i="7"/>
  <c r="F1092" i="7"/>
  <c r="F1091" i="7"/>
  <c r="F1090" i="7"/>
  <c r="F1089" i="7"/>
  <c r="F1088" i="7"/>
  <c r="F1087" i="7"/>
  <c r="F1086" i="7"/>
  <c r="F1085" i="7"/>
  <c r="F1084" i="7"/>
  <c r="F1083" i="7"/>
  <c r="F1082" i="7"/>
  <c r="F1081" i="7"/>
  <c r="F1080" i="7"/>
  <c r="F1079" i="7"/>
  <c r="F1078" i="7"/>
  <c r="F1077" i="7"/>
  <c r="F1076" i="7"/>
  <c r="F1075" i="7"/>
  <c r="F1074" i="7"/>
  <c r="F1073" i="7"/>
  <c r="F1072" i="7"/>
  <c r="F1071" i="7"/>
  <c r="F1070" i="7"/>
  <c r="F1069" i="7"/>
  <c r="F1068" i="7"/>
  <c r="F1067" i="7"/>
  <c r="F1066" i="7"/>
  <c r="F1065" i="7"/>
  <c r="F1064" i="7"/>
  <c r="F1063" i="7"/>
  <c r="F1062" i="7"/>
  <c r="F1061" i="7"/>
  <c r="F1060" i="7"/>
  <c r="F1059" i="7"/>
  <c r="F1058" i="7"/>
  <c r="F1057" i="7"/>
  <c r="F1056" i="7"/>
  <c r="F1055" i="7"/>
  <c r="F1054" i="7"/>
  <c r="F1053" i="7"/>
  <c r="F1052" i="7"/>
  <c r="F1051" i="7"/>
  <c r="F1050" i="7"/>
  <c r="F1049" i="7"/>
  <c r="F1048" i="7"/>
  <c r="F1047" i="7"/>
  <c r="F1046" i="7"/>
  <c r="F1045" i="7"/>
  <c r="F1044" i="7"/>
  <c r="F1043" i="7"/>
  <c r="F1042" i="7"/>
  <c r="F1041" i="7"/>
  <c r="F1040" i="7"/>
  <c r="F1039" i="7"/>
  <c r="F1038" i="7"/>
  <c r="F1037" i="7"/>
  <c r="F1036" i="7"/>
  <c r="F1035" i="7"/>
  <c r="F1034" i="7"/>
  <c r="F1033" i="7"/>
  <c r="F1032" i="7"/>
  <c r="F1031" i="7"/>
  <c r="F1030" i="7"/>
  <c r="F1029" i="7"/>
  <c r="F1028" i="7"/>
  <c r="F1027" i="7"/>
  <c r="F1026" i="7"/>
  <c r="F1025" i="7"/>
  <c r="F1024" i="7"/>
  <c r="F1023" i="7"/>
  <c r="F1022" i="7"/>
  <c r="F1021" i="7"/>
  <c r="F1020" i="7"/>
  <c r="F1019" i="7"/>
  <c r="F1018" i="7"/>
  <c r="F1017" i="7"/>
  <c r="F1016" i="7"/>
  <c r="F1015" i="7"/>
  <c r="F1014" i="7"/>
  <c r="F1013" i="7"/>
  <c r="F1012" i="7"/>
  <c r="F1011" i="7"/>
  <c r="F1010" i="7"/>
  <c r="F1009" i="7"/>
  <c r="F1008" i="7"/>
  <c r="F1007" i="7"/>
  <c r="F1006" i="7"/>
  <c r="F1005" i="7"/>
  <c r="F1004" i="7"/>
  <c r="F1003" i="7"/>
  <c r="F1002" i="7"/>
  <c r="F1001" i="7"/>
  <c r="F1000" i="7"/>
  <c r="F999" i="7"/>
  <c r="F998" i="7"/>
  <c r="F997" i="7"/>
  <c r="F996" i="7"/>
  <c r="F995" i="7"/>
  <c r="F994" i="7"/>
  <c r="F993" i="7"/>
  <c r="F992" i="7"/>
  <c r="F991" i="7"/>
  <c r="F990" i="7"/>
  <c r="F989" i="7"/>
  <c r="F988" i="7"/>
  <c r="F987" i="7"/>
  <c r="F986" i="7"/>
  <c r="F985" i="7"/>
  <c r="F984" i="7"/>
  <c r="F983" i="7"/>
  <c r="F982" i="7"/>
  <c r="F981" i="7"/>
  <c r="F980" i="7"/>
  <c r="F979" i="7"/>
  <c r="F978" i="7"/>
  <c r="F977" i="7"/>
  <c r="F976" i="7"/>
  <c r="F975" i="7"/>
  <c r="F974" i="7"/>
  <c r="F973" i="7"/>
  <c r="F972" i="7"/>
  <c r="F971" i="7"/>
  <c r="F970" i="7"/>
  <c r="F969" i="7"/>
  <c r="F968" i="7"/>
  <c r="F967" i="7"/>
  <c r="F966" i="7"/>
  <c r="F965" i="7"/>
  <c r="F964" i="7"/>
  <c r="F963" i="7"/>
  <c r="F962" i="7"/>
  <c r="F961" i="7"/>
  <c r="F960" i="7"/>
  <c r="F959" i="7"/>
  <c r="F958" i="7"/>
  <c r="F957" i="7"/>
  <c r="F956" i="7"/>
  <c r="F955" i="7"/>
  <c r="F954" i="7"/>
  <c r="F953" i="7"/>
  <c r="F952" i="7"/>
  <c r="F951" i="7"/>
  <c r="F950" i="7"/>
  <c r="F949" i="7"/>
  <c r="F948" i="7"/>
  <c r="F947" i="7"/>
  <c r="F946" i="7"/>
  <c r="F945" i="7"/>
  <c r="F944" i="7"/>
  <c r="F943" i="7"/>
  <c r="F942" i="7"/>
  <c r="F941" i="7"/>
  <c r="F940" i="7"/>
  <c r="F939" i="7"/>
  <c r="F938" i="7"/>
  <c r="F937" i="7"/>
  <c r="F936" i="7"/>
  <c r="F935" i="7"/>
  <c r="F934" i="7"/>
  <c r="F933" i="7"/>
  <c r="F932" i="7"/>
  <c r="F931" i="7"/>
  <c r="F930" i="7"/>
  <c r="F929" i="7"/>
  <c r="F928" i="7"/>
  <c r="F927" i="7"/>
  <c r="F926" i="7"/>
  <c r="F925" i="7"/>
  <c r="F924" i="7"/>
  <c r="F923" i="7"/>
  <c r="F922" i="7"/>
  <c r="F921" i="7"/>
  <c r="F920" i="7"/>
  <c r="F919" i="7"/>
  <c r="F918" i="7"/>
  <c r="F917" i="7"/>
  <c r="F916" i="7"/>
  <c r="F915" i="7"/>
  <c r="F914" i="7"/>
  <c r="F913" i="7"/>
  <c r="F912" i="7"/>
  <c r="F911" i="7"/>
  <c r="F910" i="7"/>
  <c r="F909" i="7"/>
  <c r="F908" i="7"/>
  <c r="F907" i="7"/>
  <c r="F906" i="7"/>
  <c r="F905" i="7"/>
  <c r="F904" i="7"/>
  <c r="F903" i="7"/>
  <c r="F902" i="7"/>
  <c r="F901" i="7"/>
  <c r="F900" i="7"/>
  <c r="F899" i="7"/>
  <c r="F898" i="7"/>
  <c r="F897" i="7"/>
  <c r="F896" i="7"/>
  <c r="F895" i="7"/>
  <c r="F894" i="7"/>
  <c r="F893" i="7"/>
  <c r="F892" i="7"/>
  <c r="F891" i="7"/>
  <c r="F890" i="7"/>
  <c r="F889" i="7"/>
  <c r="F888" i="7"/>
  <c r="F887" i="7"/>
  <c r="F886" i="7"/>
  <c r="F885" i="7"/>
  <c r="F884" i="7"/>
  <c r="F883" i="7"/>
  <c r="F882" i="7"/>
  <c r="F881" i="7"/>
  <c r="F880" i="7"/>
  <c r="F879" i="7"/>
  <c r="F878" i="7"/>
  <c r="F877" i="7"/>
  <c r="F876" i="7"/>
  <c r="F875" i="7"/>
  <c r="F874" i="7"/>
  <c r="F873" i="7"/>
  <c r="F872" i="7"/>
  <c r="F871" i="7"/>
  <c r="F870" i="7"/>
  <c r="F869" i="7"/>
  <c r="F868" i="7"/>
  <c r="F867" i="7"/>
  <c r="F866" i="7"/>
  <c r="F865" i="7"/>
  <c r="F864" i="7"/>
  <c r="F863" i="7"/>
  <c r="F862" i="7"/>
  <c r="F861" i="7"/>
  <c r="F860" i="7"/>
  <c r="F859" i="7"/>
  <c r="F858" i="7"/>
  <c r="F857" i="7"/>
  <c r="F856" i="7"/>
  <c r="F855" i="7"/>
  <c r="F854" i="7"/>
  <c r="F853" i="7"/>
  <c r="F852" i="7"/>
  <c r="F851" i="7"/>
  <c r="F850" i="7"/>
  <c r="F849" i="7"/>
  <c r="F848" i="7"/>
  <c r="F847" i="7"/>
  <c r="F846" i="7"/>
  <c r="F845" i="7"/>
  <c r="F844" i="7"/>
  <c r="F843" i="7"/>
  <c r="F842" i="7"/>
  <c r="F841" i="7"/>
  <c r="F840" i="7"/>
  <c r="F839" i="7"/>
  <c r="F838" i="7"/>
  <c r="F837" i="7"/>
  <c r="F836" i="7"/>
  <c r="F835" i="7"/>
  <c r="F834" i="7"/>
  <c r="F833" i="7"/>
  <c r="F832" i="7"/>
  <c r="F831" i="7"/>
  <c r="F830" i="7"/>
  <c r="F829" i="7"/>
  <c r="F828" i="7"/>
  <c r="F827" i="7"/>
  <c r="F826" i="7"/>
  <c r="F825" i="7"/>
  <c r="F824" i="7"/>
  <c r="F823" i="7"/>
  <c r="F822" i="7"/>
  <c r="F821" i="7"/>
  <c r="F820" i="7"/>
  <c r="F819" i="7"/>
  <c r="F818" i="7"/>
  <c r="F817" i="7"/>
  <c r="F816" i="7"/>
  <c r="F815" i="7"/>
  <c r="F814" i="7"/>
  <c r="F813" i="7"/>
  <c r="F812" i="7"/>
  <c r="F811" i="7"/>
  <c r="F810" i="7"/>
  <c r="F809" i="7"/>
  <c r="F808" i="7"/>
  <c r="F807" i="7"/>
  <c r="F806" i="7"/>
  <c r="F805" i="7"/>
  <c r="F804" i="7"/>
  <c r="F803" i="7"/>
  <c r="F802" i="7"/>
  <c r="F801" i="7"/>
  <c r="F800" i="7"/>
  <c r="F799" i="7"/>
  <c r="F798" i="7"/>
  <c r="F797" i="7"/>
  <c r="F796" i="7"/>
  <c r="F795" i="7"/>
  <c r="F794" i="7"/>
  <c r="F793" i="7"/>
  <c r="F792" i="7"/>
  <c r="F791" i="7"/>
  <c r="F790" i="7"/>
  <c r="F789" i="7"/>
  <c r="F788" i="7"/>
  <c r="F787" i="7"/>
  <c r="F786" i="7"/>
  <c r="F785" i="7"/>
  <c r="F784" i="7"/>
  <c r="F783" i="7"/>
  <c r="F782" i="7"/>
  <c r="F781" i="7"/>
  <c r="F780" i="7"/>
  <c r="F779" i="7"/>
  <c r="F778" i="7"/>
  <c r="F777" i="7"/>
  <c r="F776" i="7"/>
  <c r="F775" i="7"/>
  <c r="F774" i="7"/>
  <c r="F773" i="7"/>
  <c r="F772" i="7"/>
  <c r="F771" i="7"/>
  <c r="F770" i="7"/>
  <c r="F769" i="7"/>
  <c r="F768" i="7"/>
  <c r="F767" i="7"/>
  <c r="F766" i="7"/>
  <c r="F765" i="7"/>
  <c r="F764" i="7"/>
  <c r="F763" i="7"/>
  <c r="F762" i="7"/>
  <c r="F761" i="7"/>
  <c r="F760" i="7"/>
  <c r="F759" i="7"/>
  <c r="F758" i="7"/>
  <c r="F757" i="7"/>
  <c r="F756" i="7"/>
  <c r="F755" i="7"/>
  <c r="F754" i="7"/>
  <c r="F753" i="7"/>
  <c r="F752" i="7"/>
  <c r="F751" i="7"/>
  <c r="F750" i="7"/>
  <c r="F749" i="7"/>
  <c r="F748" i="7"/>
  <c r="F747" i="7"/>
  <c r="F746" i="7"/>
  <c r="F745" i="7"/>
  <c r="F744" i="7"/>
  <c r="F743" i="7"/>
  <c r="F742" i="7"/>
  <c r="F741" i="7"/>
  <c r="F740" i="7"/>
  <c r="F739" i="7"/>
  <c r="F738" i="7"/>
  <c r="F737" i="7"/>
  <c r="F736" i="7"/>
  <c r="F735" i="7"/>
  <c r="F734" i="7"/>
  <c r="F733" i="7"/>
  <c r="F732" i="7"/>
  <c r="F731" i="7"/>
  <c r="F730" i="7"/>
  <c r="F729" i="7"/>
  <c r="F728" i="7"/>
  <c r="F727" i="7"/>
  <c r="F726" i="7"/>
  <c r="F725" i="7"/>
  <c r="F724" i="7"/>
  <c r="F723" i="7"/>
  <c r="F722" i="7"/>
  <c r="F721" i="7"/>
  <c r="F720" i="7"/>
  <c r="F719" i="7"/>
  <c r="F718" i="7"/>
  <c r="F717" i="7"/>
  <c r="F716" i="7"/>
  <c r="F715" i="7"/>
  <c r="F714" i="7"/>
  <c r="F713" i="7"/>
  <c r="F712" i="7"/>
  <c r="F711" i="7"/>
  <c r="F710" i="7"/>
  <c r="F709" i="7"/>
  <c r="F708" i="7"/>
  <c r="F707" i="7"/>
  <c r="F706" i="7"/>
  <c r="F705" i="7"/>
  <c r="F704" i="7"/>
  <c r="F703" i="7"/>
  <c r="F702" i="7"/>
  <c r="F701" i="7"/>
  <c r="F700" i="7"/>
  <c r="F699" i="7"/>
  <c r="F698" i="7"/>
  <c r="F697" i="7"/>
  <c r="F696" i="7"/>
  <c r="F695" i="7"/>
  <c r="F694" i="7"/>
  <c r="F693" i="7"/>
  <c r="F692" i="7"/>
  <c r="F691" i="7"/>
  <c r="F690" i="7"/>
  <c r="F689" i="7"/>
  <c r="F688" i="7"/>
  <c r="F687" i="7"/>
  <c r="F686" i="7"/>
  <c r="F685" i="7"/>
  <c r="F684" i="7"/>
  <c r="F683" i="7"/>
  <c r="F682" i="7"/>
  <c r="F681" i="7"/>
  <c r="F680" i="7"/>
  <c r="F679" i="7"/>
  <c r="F678" i="7"/>
  <c r="F677" i="7"/>
  <c r="F676" i="7"/>
  <c r="F675" i="7"/>
  <c r="F674" i="7"/>
  <c r="F673" i="7"/>
  <c r="F672" i="7"/>
  <c r="F671" i="7"/>
  <c r="F670" i="7"/>
  <c r="F669" i="7"/>
  <c r="F668" i="7"/>
  <c r="F667" i="7"/>
  <c r="F666" i="7"/>
  <c r="F665" i="7"/>
  <c r="F664" i="7"/>
  <c r="F663" i="7"/>
  <c r="F662" i="7"/>
  <c r="F661" i="7"/>
  <c r="F660" i="7"/>
  <c r="F659" i="7"/>
  <c r="F658" i="7"/>
  <c r="F657" i="7"/>
  <c r="F656" i="7"/>
  <c r="F655" i="7"/>
  <c r="F654" i="7"/>
  <c r="F653" i="7"/>
  <c r="F652" i="7"/>
  <c r="F651" i="7"/>
  <c r="F650" i="7"/>
  <c r="F649" i="7"/>
  <c r="F648" i="7"/>
  <c r="F647" i="7"/>
  <c r="F646" i="7"/>
  <c r="F645" i="7"/>
  <c r="F644" i="7"/>
  <c r="F643" i="7"/>
  <c r="F642" i="7"/>
  <c r="F641" i="7"/>
  <c r="F640" i="7"/>
  <c r="F639" i="7"/>
  <c r="F638" i="7"/>
  <c r="F637" i="7"/>
  <c r="F636" i="7"/>
  <c r="F635" i="7"/>
  <c r="F634" i="7"/>
  <c r="F633" i="7"/>
  <c r="F632" i="7"/>
  <c r="F631" i="7"/>
  <c r="F630" i="7"/>
  <c r="F629" i="7"/>
  <c r="F628" i="7"/>
  <c r="F627" i="7"/>
  <c r="F626" i="7"/>
  <c r="F625" i="7"/>
  <c r="F624" i="7"/>
  <c r="F623" i="7"/>
  <c r="F622" i="7"/>
  <c r="F621" i="7"/>
  <c r="F620" i="7"/>
  <c r="F619" i="7"/>
  <c r="F618" i="7"/>
  <c r="F617" i="7"/>
  <c r="F616" i="7"/>
  <c r="F615" i="7"/>
  <c r="F614" i="7"/>
  <c r="F613" i="7"/>
  <c r="F612" i="7"/>
  <c r="F611" i="7"/>
  <c r="F610" i="7"/>
  <c r="F609" i="7"/>
  <c r="F608" i="7"/>
  <c r="F607" i="7"/>
  <c r="F606" i="7"/>
  <c r="F605" i="7"/>
  <c r="F604" i="7"/>
  <c r="F603" i="7"/>
  <c r="F602" i="7"/>
  <c r="F601" i="7"/>
  <c r="F600" i="7"/>
  <c r="F599" i="7"/>
  <c r="F598" i="7"/>
  <c r="F597" i="7"/>
  <c r="F596" i="7"/>
  <c r="F595" i="7"/>
  <c r="F594" i="7"/>
  <c r="F593" i="7"/>
  <c r="F592" i="7"/>
  <c r="F591" i="7"/>
  <c r="F590" i="7"/>
  <c r="F589" i="7"/>
  <c r="F588" i="7"/>
  <c r="F587" i="7"/>
  <c r="F586" i="7"/>
  <c r="F585" i="7"/>
  <c r="F584" i="7"/>
  <c r="F583" i="7"/>
  <c r="F582" i="7"/>
  <c r="F581" i="7"/>
  <c r="F580" i="7"/>
  <c r="F579" i="7"/>
  <c r="F578" i="7"/>
  <c r="F577" i="7"/>
  <c r="F576" i="7"/>
  <c r="F575" i="7"/>
  <c r="F574" i="7"/>
  <c r="F573" i="7"/>
  <c r="F572" i="7"/>
  <c r="F571" i="7"/>
  <c r="F570" i="7"/>
  <c r="F569" i="7"/>
  <c r="F568" i="7"/>
  <c r="F567" i="7"/>
  <c r="F566" i="7"/>
  <c r="F565" i="7"/>
  <c r="F564" i="7"/>
  <c r="F563" i="7"/>
  <c r="F562" i="7"/>
  <c r="F561" i="7"/>
  <c r="F560" i="7"/>
  <c r="F559" i="7"/>
  <c r="F558" i="7"/>
  <c r="F557" i="7"/>
  <c r="F556" i="7"/>
  <c r="F555" i="7"/>
  <c r="F554" i="7"/>
  <c r="F553" i="7"/>
  <c r="F552" i="7"/>
  <c r="F551" i="7"/>
  <c r="F550" i="7"/>
  <c r="F549" i="7"/>
  <c r="F548" i="7"/>
  <c r="F547" i="7"/>
  <c r="F546" i="7"/>
  <c r="F545" i="7"/>
  <c r="F544" i="7"/>
  <c r="F543" i="7"/>
  <c r="F542" i="7"/>
  <c r="F541" i="7"/>
  <c r="F540" i="7"/>
  <c r="F539" i="7"/>
  <c r="F538" i="7"/>
  <c r="F537" i="7"/>
  <c r="F536" i="7"/>
  <c r="F535" i="7"/>
  <c r="F534" i="7"/>
  <c r="F533" i="7"/>
  <c r="F532" i="7"/>
  <c r="F531" i="7"/>
  <c r="F530" i="7"/>
  <c r="F529" i="7"/>
  <c r="F528" i="7"/>
  <c r="F527" i="7"/>
  <c r="F526" i="7"/>
  <c r="F525" i="7"/>
  <c r="F524" i="7"/>
  <c r="F523" i="7"/>
  <c r="F522" i="7"/>
  <c r="F521" i="7"/>
  <c r="F520" i="7"/>
  <c r="F519" i="7"/>
  <c r="F518" i="7"/>
  <c r="F517" i="7"/>
  <c r="F516" i="7"/>
  <c r="F515" i="7"/>
  <c r="F514" i="7"/>
  <c r="F513" i="7"/>
  <c r="F512" i="7"/>
  <c r="F511" i="7"/>
  <c r="F510" i="7"/>
  <c r="F509" i="7"/>
  <c r="F508" i="7"/>
  <c r="F507" i="7"/>
  <c r="F506" i="7"/>
  <c r="F505" i="7"/>
  <c r="F504" i="7"/>
  <c r="F503" i="7"/>
  <c r="F502" i="7"/>
  <c r="F501" i="7"/>
  <c r="F500" i="7"/>
  <c r="F499" i="7"/>
  <c r="F498" i="7"/>
  <c r="F497" i="7"/>
  <c r="F496" i="7"/>
  <c r="F495" i="7"/>
  <c r="F494" i="7"/>
  <c r="F493" i="7"/>
  <c r="F492" i="7"/>
  <c r="F491" i="7"/>
  <c r="F490" i="7"/>
  <c r="F489" i="7"/>
  <c r="F488" i="7"/>
  <c r="F487" i="7"/>
  <c r="F486" i="7"/>
  <c r="F485" i="7"/>
  <c r="F484" i="7"/>
  <c r="F483" i="7"/>
  <c r="F482" i="7"/>
  <c r="F481" i="7"/>
  <c r="F480" i="7"/>
  <c r="F479" i="7"/>
  <c r="F478" i="7"/>
  <c r="F477" i="7"/>
  <c r="F476" i="7"/>
  <c r="F475" i="7"/>
  <c r="F474" i="7"/>
  <c r="F473" i="7"/>
  <c r="F472" i="7"/>
  <c r="F471" i="7"/>
  <c r="F470" i="7"/>
  <c r="F469" i="7"/>
  <c r="F468" i="7"/>
  <c r="F467" i="7"/>
  <c r="F466" i="7"/>
  <c r="F465" i="7"/>
  <c r="F464" i="7"/>
  <c r="F463" i="7"/>
  <c r="F462" i="7"/>
  <c r="F461" i="7"/>
  <c r="F460" i="7"/>
  <c r="F459" i="7"/>
  <c r="F458" i="7"/>
  <c r="F457" i="7"/>
  <c r="F456" i="7"/>
  <c r="F455" i="7"/>
  <c r="F454" i="7"/>
  <c r="F453" i="7"/>
  <c r="F452" i="7"/>
  <c r="F451" i="7"/>
  <c r="F450" i="7"/>
  <c r="F449" i="7"/>
  <c r="F448" i="7"/>
  <c r="F447" i="7"/>
  <c r="F446" i="7"/>
  <c r="F445" i="7"/>
  <c r="F444" i="7"/>
  <c r="F443" i="7"/>
  <c r="F442" i="7"/>
  <c r="F441" i="7"/>
  <c r="F440" i="7"/>
  <c r="F439" i="7"/>
  <c r="F438" i="7"/>
  <c r="F437" i="7"/>
  <c r="F436" i="7"/>
  <c r="F435" i="7"/>
  <c r="F434" i="7"/>
  <c r="F433" i="7"/>
  <c r="F432" i="7"/>
  <c r="F431" i="7"/>
  <c r="F430" i="7"/>
  <c r="F429" i="7"/>
  <c r="F428" i="7"/>
  <c r="F427" i="7"/>
  <c r="F426" i="7"/>
  <c r="F425" i="7"/>
  <c r="F424" i="7"/>
  <c r="F423" i="7"/>
  <c r="F422" i="7"/>
  <c r="F421" i="7"/>
  <c r="F420" i="7"/>
  <c r="F419" i="7"/>
  <c r="F418" i="7"/>
  <c r="F417" i="7"/>
  <c r="F416" i="7"/>
  <c r="F415" i="7"/>
  <c r="F414" i="7"/>
  <c r="F413" i="7"/>
  <c r="F412" i="7"/>
  <c r="F411" i="7"/>
  <c r="F410" i="7"/>
  <c r="F409" i="7"/>
  <c r="F408" i="7"/>
  <c r="F407" i="7"/>
  <c r="F406" i="7"/>
  <c r="F405" i="7"/>
  <c r="F404" i="7"/>
  <c r="F403" i="7"/>
  <c r="F402" i="7"/>
  <c r="F401" i="7"/>
  <c r="F400" i="7"/>
  <c r="F399" i="7"/>
  <c r="F398" i="7"/>
  <c r="F397" i="7"/>
  <c r="F396" i="7"/>
  <c r="F395" i="7"/>
  <c r="F394" i="7"/>
  <c r="F393" i="7"/>
  <c r="F392" i="7"/>
  <c r="F391" i="7"/>
  <c r="F390" i="7"/>
  <c r="F389" i="7"/>
  <c r="F388" i="7"/>
  <c r="F387" i="7"/>
  <c r="F386" i="7"/>
  <c r="F385" i="7"/>
  <c r="F384" i="7"/>
  <c r="F383" i="7"/>
  <c r="F382" i="7"/>
  <c r="F381" i="7"/>
  <c r="F380" i="7"/>
  <c r="F379" i="7"/>
  <c r="F378" i="7"/>
  <c r="F377" i="7"/>
  <c r="F376" i="7"/>
  <c r="F375" i="7"/>
  <c r="F374" i="7"/>
  <c r="F373" i="7"/>
  <c r="F372" i="7"/>
  <c r="F371" i="7"/>
  <c r="F370" i="7"/>
  <c r="F369" i="7"/>
  <c r="F368" i="7"/>
  <c r="F367" i="7"/>
  <c r="F366" i="7"/>
  <c r="F365" i="7"/>
  <c r="F364" i="7"/>
  <c r="F363" i="7"/>
  <c r="F362" i="7"/>
  <c r="F361" i="7"/>
  <c r="F360" i="7"/>
  <c r="F359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I13" i="7"/>
  <c r="I12" i="7"/>
  <c r="I11" i="26"/>
  <c r="I10" i="26"/>
  <c r="I9" i="26"/>
  <c r="I8" i="26"/>
  <c r="I7" i="26"/>
  <c r="I9" i="27"/>
  <c r="I8" i="27"/>
  <c r="I7" i="27"/>
  <c r="N15" i="3"/>
  <c r="N14" i="3"/>
  <c r="N13" i="3"/>
  <c r="N12" i="3"/>
  <c r="I9" i="25"/>
  <c r="I8" i="25"/>
  <c r="I7" i="25"/>
  <c r="J8" i="23"/>
  <c r="J7" i="23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100" i="18"/>
  <c r="J99" i="18"/>
  <c r="J98" i="18"/>
  <c r="J97" i="18"/>
  <c r="J92" i="18"/>
  <c r="J91" i="18"/>
  <c r="J90" i="18"/>
  <c r="J89" i="18"/>
  <c r="J88" i="18"/>
  <c r="J87" i="18"/>
  <c r="J86" i="18"/>
  <c r="J85" i="18"/>
  <c r="J84" i="18"/>
  <c r="J83" i="18"/>
  <c r="J82" i="18"/>
  <c r="J81" i="18"/>
  <c r="J80" i="18"/>
  <c r="J79" i="18"/>
  <c r="J78" i="18"/>
  <c r="J77" i="18"/>
  <c r="J76" i="18"/>
  <c r="J75" i="18"/>
  <c r="J74" i="18"/>
  <c r="J73" i="18"/>
  <c r="J72" i="18"/>
  <c r="J71" i="18"/>
  <c r="J70" i="18"/>
  <c r="J69" i="18"/>
  <c r="J68" i="18"/>
  <c r="J67" i="18"/>
  <c r="J66" i="18"/>
  <c r="J65" i="18"/>
  <c r="J64" i="18"/>
  <c r="J63" i="18"/>
  <c r="J62" i="18"/>
  <c r="J61" i="18"/>
  <c r="J60" i="18"/>
  <c r="J59" i="18"/>
  <c r="J58" i="18"/>
  <c r="J57" i="18"/>
  <c r="J56" i="18"/>
  <c r="J55" i="18"/>
  <c r="J54" i="18"/>
  <c r="J53" i="18"/>
  <c r="J52" i="18"/>
  <c r="J51" i="18"/>
  <c r="J50" i="18"/>
  <c r="J49" i="18"/>
  <c r="J48" i="18"/>
  <c r="J47" i="18"/>
  <c r="J46" i="18"/>
  <c r="J45" i="18"/>
  <c r="J44" i="18"/>
  <c r="J43" i="18"/>
  <c r="J42" i="18"/>
  <c r="J41" i="18"/>
  <c r="J40" i="18"/>
  <c r="J39" i="18"/>
  <c r="J38" i="18"/>
  <c r="J37" i="18"/>
  <c r="J36" i="18"/>
  <c r="J35" i="18"/>
  <c r="J34" i="18"/>
  <c r="J33" i="18"/>
  <c r="J32" i="18"/>
  <c r="J31" i="18"/>
  <c r="J30" i="18"/>
  <c r="J29" i="18"/>
  <c r="J28" i="18"/>
  <c r="J27" i="18"/>
  <c r="J26" i="18"/>
  <c r="J25" i="18"/>
  <c r="J24" i="18"/>
  <c r="J23" i="18"/>
  <c r="J22" i="18"/>
  <c r="J21" i="18"/>
  <c r="J20" i="18"/>
  <c r="J19" i="18"/>
  <c r="J18" i="18"/>
  <c r="J17" i="18"/>
  <c r="J16" i="18"/>
  <c r="J15" i="18"/>
  <c r="J14" i="18"/>
  <c r="J13" i="18"/>
  <c r="J12" i="18"/>
  <c r="J11" i="18"/>
  <c r="J10" i="18"/>
  <c r="J9" i="18"/>
  <c r="J8" i="18"/>
  <c r="J7" i="18"/>
  <c r="J7" i="19"/>
  <c r="J16" i="24"/>
  <c r="J15" i="24"/>
  <c r="J14" i="24"/>
  <c r="J13" i="24"/>
  <c r="J12" i="24"/>
  <c r="J11" i="24"/>
  <c r="J10" i="24"/>
  <c r="J9" i="24"/>
  <c r="J8" i="24"/>
  <c r="J7" i="24"/>
  <c r="E27" i="31" l="1"/>
  <c r="G25" i="31"/>
  <c r="G24" i="31"/>
  <c r="G23" i="31"/>
  <c r="G22" i="31"/>
  <c r="E33" i="15" l="1"/>
  <c r="E19" i="15"/>
  <c r="F33" i="15" l="1"/>
  <c r="F19" i="15"/>
  <c r="H19" i="15" s="1"/>
  <c r="G15" i="24"/>
  <c r="H15" i="24"/>
  <c r="I15" i="24" l="1"/>
  <c r="H33" i="15"/>
  <c r="L15" i="24"/>
  <c r="G11" i="22"/>
  <c r="H11" i="22"/>
  <c r="G43" i="17"/>
  <c r="H43" i="17"/>
  <c r="G44" i="17"/>
  <c r="H44" i="17"/>
  <c r="I44" i="17" l="1"/>
  <c r="I43" i="17"/>
  <c r="I11" i="22"/>
  <c r="L44" i="17"/>
  <c r="R630" i="12"/>
  <c r="Q630" i="12"/>
  <c r="R629" i="12"/>
  <c r="Q629" i="12"/>
  <c r="R628" i="12"/>
  <c r="Q628" i="12"/>
  <c r="R627" i="12"/>
  <c r="Q627" i="12"/>
  <c r="R626" i="12"/>
  <c r="Q626" i="12"/>
  <c r="R625" i="12"/>
  <c r="Q625" i="12"/>
  <c r="R624" i="12"/>
  <c r="Q624" i="12"/>
  <c r="S624" i="12" s="1"/>
  <c r="R623" i="12"/>
  <c r="Q623" i="12"/>
  <c r="R622" i="12"/>
  <c r="Q622" i="12"/>
  <c r="R621" i="12"/>
  <c r="Q621" i="12"/>
  <c r="R620" i="12"/>
  <c r="Q620" i="12"/>
  <c r="R619" i="12"/>
  <c r="Q619" i="12"/>
  <c r="R618" i="12"/>
  <c r="Q618" i="12"/>
  <c r="R617" i="12"/>
  <c r="Q617" i="12"/>
  <c r="R616" i="12"/>
  <c r="Q616" i="12"/>
  <c r="R615" i="12"/>
  <c r="Q615" i="12"/>
  <c r="R614" i="12"/>
  <c r="Q614" i="12"/>
  <c r="R613" i="12"/>
  <c r="Q613" i="12"/>
  <c r="R612" i="12"/>
  <c r="Q612" i="12"/>
  <c r="R611" i="12"/>
  <c r="Q611" i="12"/>
  <c r="R610" i="12"/>
  <c r="Q610" i="12"/>
  <c r="S610" i="12" s="1"/>
  <c r="R609" i="12"/>
  <c r="Q609" i="12"/>
  <c r="R608" i="12"/>
  <c r="Q608" i="12"/>
  <c r="R607" i="12"/>
  <c r="S607" i="12" s="1"/>
  <c r="Q607" i="12"/>
  <c r="R606" i="12"/>
  <c r="Q606" i="12"/>
  <c r="R605" i="12"/>
  <c r="Q605" i="12"/>
  <c r="R604" i="12"/>
  <c r="Q604" i="12"/>
  <c r="R603" i="12"/>
  <c r="Q603" i="12"/>
  <c r="R602" i="12"/>
  <c r="Q602" i="12"/>
  <c r="R601" i="12"/>
  <c r="Q601" i="12"/>
  <c r="R600" i="12"/>
  <c r="Q600" i="12"/>
  <c r="S600" i="12" s="1"/>
  <c r="R599" i="12"/>
  <c r="Q599" i="12"/>
  <c r="R598" i="12"/>
  <c r="Q598" i="12"/>
  <c r="R597" i="12"/>
  <c r="Q597" i="12"/>
  <c r="R596" i="12"/>
  <c r="Q596" i="12"/>
  <c r="R595" i="12"/>
  <c r="Q595" i="12"/>
  <c r="R594" i="12"/>
  <c r="Q594" i="12"/>
  <c r="S594" i="12" s="1"/>
  <c r="R593" i="12"/>
  <c r="Q593" i="12"/>
  <c r="R592" i="12"/>
  <c r="Q592" i="12"/>
  <c r="R591" i="12"/>
  <c r="Q591" i="12"/>
  <c r="R590" i="12"/>
  <c r="Q590" i="12"/>
  <c r="S590" i="12" s="1"/>
  <c r="R589" i="12"/>
  <c r="Q589" i="12"/>
  <c r="R588" i="12"/>
  <c r="Q588" i="12"/>
  <c r="S588" i="12" s="1"/>
  <c r="R587" i="12"/>
  <c r="Q587" i="12"/>
  <c r="R586" i="12"/>
  <c r="Q586" i="12"/>
  <c r="R585" i="12"/>
  <c r="Q585" i="12"/>
  <c r="R584" i="12"/>
  <c r="Q584" i="12"/>
  <c r="R583" i="12"/>
  <c r="Q583" i="12"/>
  <c r="R582" i="12"/>
  <c r="Q582" i="12"/>
  <c r="R581" i="12"/>
  <c r="Q581" i="12"/>
  <c r="R580" i="12"/>
  <c r="Q580" i="12"/>
  <c r="R579" i="12"/>
  <c r="Q579" i="12"/>
  <c r="R578" i="12"/>
  <c r="Q578" i="12"/>
  <c r="S578" i="12" s="1"/>
  <c r="R577" i="12"/>
  <c r="Q577" i="12"/>
  <c r="R576" i="12"/>
  <c r="Q576" i="12"/>
  <c r="R575" i="12"/>
  <c r="Q575" i="12"/>
  <c r="R574" i="12"/>
  <c r="Q574" i="12"/>
  <c r="R573" i="12"/>
  <c r="Q573" i="12"/>
  <c r="R572" i="12"/>
  <c r="Q572" i="12"/>
  <c r="R571" i="12"/>
  <c r="Q571" i="12"/>
  <c r="R570" i="12"/>
  <c r="Q570" i="12"/>
  <c r="S570" i="12" s="1"/>
  <c r="R569" i="12"/>
  <c r="Q569" i="12"/>
  <c r="R568" i="12"/>
  <c r="Q568" i="12"/>
  <c r="S568" i="12" s="1"/>
  <c r="R567" i="12"/>
  <c r="Q567" i="12"/>
  <c r="R566" i="12"/>
  <c r="Q566" i="12"/>
  <c r="R565" i="12"/>
  <c r="Q565" i="12"/>
  <c r="R564" i="12"/>
  <c r="Q564" i="12"/>
  <c r="R563" i="12"/>
  <c r="Q563" i="12"/>
  <c r="R562" i="12"/>
  <c r="Q562" i="12"/>
  <c r="R561" i="12"/>
  <c r="Q561" i="12"/>
  <c r="R560" i="12"/>
  <c r="Q560" i="12"/>
  <c r="R559" i="12"/>
  <c r="Q559" i="12"/>
  <c r="R558" i="12"/>
  <c r="Q558" i="12"/>
  <c r="R557" i="12"/>
  <c r="Q557" i="12"/>
  <c r="R556" i="12"/>
  <c r="Q556" i="12"/>
  <c r="S556" i="12" s="1"/>
  <c r="R555" i="12"/>
  <c r="Q555" i="12"/>
  <c r="R554" i="12"/>
  <c r="Q554" i="12"/>
  <c r="S554" i="12" s="1"/>
  <c r="R553" i="12"/>
  <c r="Q553" i="12"/>
  <c r="R552" i="12"/>
  <c r="Q552" i="12"/>
  <c r="R551" i="12"/>
  <c r="Q551" i="12"/>
  <c r="R550" i="12"/>
  <c r="Q550" i="12"/>
  <c r="R549" i="12"/>
  <c r="Q549" i="12"/>
  <c r="R548" i="12"/>
  <c r="Q548" i="12"/>
  <c r="S548" i="12" s="1"/>
  <c r="R547" i="12"/>
  <c r="Q547" i="12"/>
  <c r="R546" i="12"/>
  <c r="Q546" i="12"/>
  <c r="R545" i="12"/>
  <c r="Q545" i="12"/>
  <c r="R544" i="12"/>
  <c r="Q544" i="12"/>
  <c r="S544" i="12" s="1"/>
  <c r="R543" i="12"/>
  <c r="Q543" i="12"/>
  <c r="R542" i="12"/>
  <c r="Q542" i="12"/>
  <c r="R541" i="12"/>
  <c r="Q541" i="12"/>
  <c r="R540" i="12"/>
  <c r="Q540" i="12"/>
  <c r="R539" i="12"/>
  <c r="Q539" i="12"/>
  <c r="R538" i="12"/>
  <c r="Q538" i="12"/>
  <c r="R537" i="12"/>
  <c r="Q537" i="12"/>
  <c r="R536" i="12"/>
  <c r="Q536" i="12"/>
  <c r="R535" i="12"/>
  <c r="Q535" i="12"/>
  <c r="R534" i="12"/>
  <c r="Q534" i="12"/>
  <c r="R533" i="12"/>
  <c r="Q533" i="12"/>
  <c r="R532" i="12"/>
  <c r="Q532" i="12"/>
  <c r="R531" i="12"/>
  <c r="Q531" i="12"/>
  <c r="R530" i="12"/>
  <c r="Q530" i="12"/>
  <c r="S530" i="12" s="1"/>
  <c r="R529" i="12"/>
  <c r="Q529" i="12"/>
  <c r="R528" i="12"/>
  <c r="Q528" i="12"/>
  <c r="R527" i="12"/>
  <c r="Q527" i="12"/>
  <c r="R526" i="12"/>
  <c r="Q526" i="12"/>
  <c r="R525" i="12"/>
  <c r="Q525" i="12"/>
  <c r="R524" i="12"/>
  <c r="Q524" i="12"/>
  <c r="S524" i="12" s="1"/>
  <c r="R523" i="12"/>
  <c r="Q523" i="12"/>
  <c r="R522" i="12"/>
  <c r="Q522" i="12"/>
  <c r="R521" i="12"/>
  <c r="Q521" i="12"/>
  <c r="R520" i="12"/>
  <c r="Q520" i="12"/>
  <c r="R519" i="12"/>
  <c r="Q519" i="12"/>
  <c r="R518" i="12"/>
  <c r="Q518" i="12"/>
  <c r="R517" i="12"/>
  <c r="Q517" i="12"/>
  <c r="R516" i="12"/>
  <c r="Q516" i="12"/>
  <c r="R515" i="12"/>
  <c r="Q515" i="12"/>
  <c r="R514" i="12"/>
  <c r="Q514" i="12"/>
  <c r="R513" i="12"/>
  <c r="Q513" i="12"/>
  <c r="R512" i="12"/>
  <c r="Q512" i="12"/>
  <c r="R511" i="12"/>
  <c r="Q511" i="12"/>
  <c r="R510" i="12"/>
  <c r="Q510" i="12"/>
  <c r="R509" i="12"/>
  <c r="Q509" i="12"/>
  <c r="R508" i="12"/>
  <c r="Q508" i="12"/>
  <c r="S508" i="12" s="1"/>
  <c r="R507" i="12"/>
  <c r="Q507" i="12"/>
  <c r="R506" i="12"/>
  <c r="Q506" i="12"/>
  <c r="R505" i="12"/>
  <c r="Q505" i="12"/>
  <c r="R504" i="12"/>
  <c r="Q504" i="12"/>
  <c r="R503" i="12"/>
  <c r="Q503" i="12"/>
  <c r="R502" i="12"/>
  <c r="Q502" i="12"/>
  <c r="R501" i="12"/>
  <c r="Q501" i="12"/>
  <c r="R500" i="12"/>
  <c r="Q500" i="12"/>
  <c r="S500" i="12" s="1"/>
  <c r="R499" i="12"/>
  <c r="Q499" i="12"/>
  <c r="R498" i="12"/>
  <c r="Q498" i="12"/>
  <c r="S498" i="12" s="1"/>
  <c r="R497" i="12"/>
  <c r="Q497" i="12"/>
  <c r="R496" i="12"/>
  <c r="Q496" i="12"/>
  <c r="S496" i="12" s="1"/>
  <c r="R495" i="12"/>
  <c r="Q495" i="12"/>
  <c r="R494" i="12"/>
  <c r="Q494" i="12"/>
  <c r="S494" i="12" s="1"/>
  <c r="R493" i="12"/>
  <c r="Q493" i="12"/>
  <c r="R492" i="12"/>
  <c r="Q492" i="12"/>
  <c r="R491" i="12"/>
  <c r="Q491" i="12"/>
  <c r="R490" i="12"/>
  <c r="Q490" i="12"/>
  <c r="R489" i="12"/>
  <c r="Q489" i="12"/>
  <c r="R488" i="12"/>
  <c r="Q488" i="12"/>
  <c r="S488" i="12" s="1"/>
  <c r="R487" i="12"/>
  <c r="Q487" i="12"/>
  <c r="R486" i="12"/>
  <c r="Q486" i="12"/>
  <c r="R485" i="12"/>
  <c r="Q485" i="12"/>
  <c r="R484" i="12"/>
  <c r="Q484" i="12"/>
  <c r="S484" i="12" s="1"/>
  <c r="R483" i="12"/>
  <c r="Q483" i="12"/>
  <c r="R482" i="12"/>
  <c r="Q482" i="12"/>
  <c r="R481" i="12"/>
  <c r="Q481" i="12"/>
  <c r="R480" i="12"/>
  <c r="Q480" i="12"/>
  <c r="S480" i="12" s="1"/>
  <c r="R479" i="12"/>
  <c r="R478" i="12"/>
  <c r="R477" i="12"/>
  <c r="R476" i="12"/>
  <c r="R475" i="12"/>
  <c r="R474" i="12"/>
  <c r="R473" i="12"/>
  <c r="R472" i="12"/>
  <c r="R471" i="12"/>
  <c r="R470" i="12"/>
  <c r="R469" i="12"/>
  <c r="R468" i="12"/>
  <c r="R467" i="12"/>
  <c r="R466" i="12"/>
  <c r="R465" i="12"/>
  <c r="R464" i="12"/>
  <c r="R463" i="12"/>
  <c r="R462" i="12"/>
  <c r="R461" i="12"/>
  <c r="R460" i="12"/>
  <c r="R459" i="12"/>
  <c r="R458" i="12"/>
  <c r="R457" i="12"/>
  <c r="R456" i="12"/>
  <c r="R455" i="12"/>
  <c r="R454" i="12"/>
  <c r="R453" i="12"/>
  <c r="R452" i="12"/>
  <c r="R451" i="12"/>
  <c r="R450" i="12"/>
  <c r="R449" i="12"/>
  <c r="R448" i="12"/>
  <c r="R447" i="12"/>
  <c r="R446" i="12"/>
  <c r="R445" i="12"/>
  <c r="R444" i="12"/>
  <c r="R443" i="12"/>
  <c r="R442" i="12"/>
  <c r="R441" i="12"/>
  <c r="R440" i="12"/>
  <c r="R439" i="12"/>
  <c r="R438" i="12"/>
  <c r="R437" i="12"/>
  <c r="R436" i="12"/>
  <c r="R435" i="12"/>
  <c r="R434" i="12"/>
  <c r="R433" i="12"/>
  <c r="R432" i="12"/>
  <c r="R431" i="12"/>
  <c r="R430" i="12"/>
  <c r="R429" i="12"/>
  <c r="R428" i="12"/>
  <c r="R427" i="12"/>
  <c r="R426" i="12"/>
  <c r="R425" i="12"/>
  <c r="R424" i="12"/>
  <c r="R423" i="12"/>
  <c r="R422" i="12"/>
  <c r="R421" i="12"/>
  <c r="R420" i="12"/>
  <c r="R419" i="12"/>
  <c r="R418" i="12"/>
  <c r="R417" i="12"/>
  <c r="R416" i="12"/>
  <c r="R415" i="12"/>
  <c r="R414" i="12"/>
  <c r="R413" i="12"/>
  <c r="R412" i="12"/>
  <c r="R411" i="12"/>
  <c r="R410" i="12"/>
  <c r="R409" i="12"/>
  <c r="R408" i="12"/>
  <c r="R407" i="12"/>
  <c r="R406" i="12"/>
  <c r="R405" i="12"/>
  <c r="R404" i="12"/>
  <c r="R403" i="12"/>
  <c r="R402" i="12"/>
  <c r="R401" i="12"/>
  <c r="R400" i="12"/>
  <c r="R399" i="12"/>
  <c r="R398" i="12"/>
  <c r="R397" i="12"/>
  <c r="R396" i="12"/>
  <c r="R395" i="12"/>
  <c r="R394" i="12"/>
  <c r="R393" i="12"/>
  <c r="R392" i="12"/>
  <c r="R391" i="12"/>
  <c r="R390" i="12"/>
  <c r="R389" i="12"/>
  <c r="R388" i="12"/>
  <c r="R387" i="12"/>
  <c r="R386" i="12"/>
  <c r="R385" i="12"/>
  <c r="R384" i="12"/>
  <c r="R383" i="12"/>
  <c r="R382" i="12"/>
  <c r="R381" i="12"/>
  <c r="R380" i="12"/>
  <c r="R379" i="12"/>
  <c r="R378" i="12"/>
  <c r="R377" i="12"/>
  <c r="R376" i="12"/>
  <c r="R375" i="12"/>
  <c r="R374" i="12"/>
  <c r="R373" i="12"/>
  <c r="R372" i="12"/>
  <c r="R371" i="12"/>
  <c r="R370" i="12"/>
  <c r="R369" i="12"/>
  <c r="R368" i="12"/>
  <c r="R367" i="12"/>
  <c r="R366" i="12"/>
  <c r="R365" i="12"/>
  <c r="R364" i="12"/>
  <c r="R363" i="12"/>
  <c r="R362" i="12"/>
  <c r="R361" i="12"/>
  <c r="R360" i="12"/>
  <c r="R359" i="12"/>
  <c r="R358" i="12"/>
  <c r="R357" i="12"/>
  <c r="R356" i="12"/>
  <c r="R355" i="12"/>
  <c r="R354" i="12"/>
  <c r="R353" i="12"/>
  <c r="R352" i="12"/>
  <c r="R351" i="12"/>
  <c r="R350" i="12"/>
  <c r="R349" i="12"/>
  <c r="R348" i="12"/>
  <c r="R347" i="12"/>
  <c r="R346" i="12"/>
  <c r="R345" i="12"/>
  <c r="R344" i="12"/>
  <c r="R343" i="12"/>
  <c r="R342" i="12"/>
  <c r="R341" i="12"/>
  <c r="R340" i="12"/>
  <c r="R339" i="12"/>
  <c r="R338" i="12"/>
  <c r="R337" i="12"/>
  <c r="R336" i="12"/>
  <c r="R335" i="12"/>
  <c r="R334" i="12"/>
  <c r="R333" i="12"/>
  <c r="R332" i="12"/>
  <c r="R331" i="12"/>
  <c r="R330" i="12"/>
  <c r="R329" i="12"/>
  <c r="R328" i="12"/>
  <c r="R327" i="12"/>
  <c r="R326" i="12"/>
  <c r="R325" i="12"/>
  <c r="R324" i="12"/>
  <c r="R323" i="12"/>
  <c r="R322" i="12"/>
  <c r="R321" i="12"/>
  <c r="R320" i="12"/>
  <c r="R319" i="12"/>
  <c r="R318" i="12"/>
  <c r="R317" i="12"/>
  <c r="R316" i="12"/>
  <c r="R315" i="12"/>
  <c r="R314" i="12"/>
  <c r="R313" i="12"/>
  <c r="R312" i="12"/>
  <c r="R311" i="12"/>
  <c r="R310" i="12"/>
  <c r="R309" i="12"/>
  <c r="R308" i="12"/>
  <c r="R307" i="12"/>
  <c r="R306" i="12"/>
  <c r="R305" i="12"/>
  <c r="R304" i="12"/>
  <c r="R303" i="12"/>
  <c r="R302" i="12"/>
  <c r="R301" i="12"/>
  <c r="R300" i="12"/>
  <c r="R299" i="12"/>
  <c r="R298" i="12"/>
  <c r="R297" i="12"/>
  <c r="R296" i="12"/>
  <c r="R295" i="12"/>
  <c r="R294" i="12"/>
  <c r="R293" i="12"/>
  <c r="R292" i="12"/>
  <c r="R291" i="12"/>
  <c r="R290" i="12"/>
  <c r="R289" i="12"/>
  <c r="R288" i="12"/>
  <c r="R287" i="12"/>
  <c r="R286" i="12"/>
  <c r="R285" i="12"/>
  <c r="R284" i="12"/>
  <c r="R283" i="12"/>
  <c r="R282" i="12"/>
  <c r="R281" i="12"/>
  <c r="R280" i="12"/>
  <c r="R279" i="12"/>
  <c r="R278" i="12"/>
  <c r="R277" i="12"/>
  <c r="R276" i="12"/>
  <c r="R275" i="12"/>
  <c r="R274" i="12"/>
  <c r="R273" i="12"/>
  <c r="R272" i="12"/>
  <c r="R271" i="12"/>
  <c r="R270" i="12"/>
  <c r="R269" i="12"/>
  <c r="R268" i="12"/>
  <c r="R267" i="12"/>
  <c r="R266" i="12"/>
  <c r="R265" i="12"/>
  <c r="R264" i="12"/>
  <c r="R263" i="12"/>
  <c r="R262" i="12"/>
  <c r="R261" i="12"/>
  <c r="R260" i="12"/>
  <c r="R259" i="12"/>
  <c r="R258" i="12"/>
  <c r="R257" i="12"/>
  <c r="R256" i="12"/>
  <c r="R255" i="12"/>
  <c r="R254" i="12"/>
  <c r="R253" i="12"/>
  <c r="R252" i="12"/>
  <c r="R251" i="12"/>
  <c r="R250" i="12"/>
  <c r="R249" i="12"/>
  <c r="R248" i="12"/>
  <c r="R247" i="12"/>
  <c r="R246" i="12"/>
  <c r="R245" i="12"/>
  <c r="R244" i="12"/>
  <c r="R243" i="12"/>
  <c r="R242" i="12"/>
  <c r="R241" i="12"/>
  <c r="R240" i="12"/>
  <c r="R239" i="12"/>
  <c r="R238" i="12"/>
  <c r="R237" i="12"/>
  <c r="R236" i="12"/>
  <c r="R235" i="12"/>
  <c r="R234" i="12"/>
  <c r="R233" i="12"/>
  <c r="R232" i="12"/>
  <c r="R231" i="12"/>
  <c r="R230" i="12"/>
  <c r="R229" i="12"/>
  <c r="R228" i="12"/>
  <c r="R227" i="12"/>
  <c r="R226" i="12"/>
  <c r="R225" i="12"/>
  <c r="R224" i="12"/>
  <c r="R223" i="12"/>
  <c r="R222" i="12"/>
  <c r="R221" i="12"/>
  <c r="R220" i="12"/>
  <c r="R219" i="12"/>
  <c r="R218" i="12"/>
  <c r="R217" i="12"/>
  <c r="R216" i="12"/>
  <c r="R215" i="12"/>
  <c r="R214" i="12"/>
  <c r="R213" i="12"/>
  <c r="R212" i="12"/>
  <c r="R211" i="12"/>
  <c r="R210" i="12"/>
  <c r="R209" i="12"/>
  <c r="R208" i="12"/>
  <c r="R207" i="12"/>
  <c r="R206" i="12"/>
  <c r="R205" i="12"/>
  <c r="R204" i="12"/>
  <c r="R203" i="12"/>
  <c r="R202" i="12"/>
  <c r="R201" i="12"/>
  <c r="R200" i="12"/>
  <c r="R199" i="12"/>
  <c r="R198" i="12"/>
  <c r="R197" i="12"/>
  <c r="R196" i="12"/>
  <c r="R195" i="12"/>
  <c r="R194" i="12"/>
  <c r="R193" i="12"/>
  <c r="R192" i="12"/>
  <c r="R191" i="12"/>
  <c r="R190" i="12"/>
  <c r="R189" i="12"/>
  <c r="R188" i="12"/>
  <c r="R187" i="12"/>
  <c r="R186" i="12"/>
  <c r="R185" i="12"/>
  <c r="R184" i="12"/>
  <c r="R183" i="12"/>
  <c r="R182" i="12"/>
  <c r="R181" i="12"/>
  <c r="R180" i="12"/>
  <c r="R179" i="12"/>
  <c r="R178" i="12"/>
  <c r="R177" i="12"/>
  <c r="R176" i="12"/>
  <c r="R175" i="12"/>
  <c r="R174" i="12"/>
  <c r="R173" i="12"/>
  <c r="R172" i="12"/>
  <c r="R171" i="12"/>
  <c r="R170" i="12"/>
  <c r="R169" i="12"/>
  <c r="R168" i="12"/>
  <c r="R167" i="12"/>
  <c r="R166" i="12"/>
  <c r="R165" i="12"/>
  <c r="R164" i="12"/>
  <c r="R163" i="12"/>
  <c r="R162" i="12"/>
  <c r="R161" i="12"/>
  <c r="R160" i="12"/>
  <c r="R159" i="12"/>
  <c r="R158" i="12"/>
  <c r="R157" i="12"/>
  <c r="R156" i="12"/>
  <c r="R155" i="12"/>
  <c r="R154" i="12"/>
  <c r="R153" i="12"/>
  <c r="R152" i="12"/>
  <c r="R151" i="12"/>
  <c r="R150" i="12"/>
  <c r="R149" i="12"/>
  <c r="R148" i="12"/>
  <c r="R147" i="12"/>
  <c r="R146" i="12"/>
  <c r="R145" i="12"/>
  <c r="R144" i="12"/>
  <c r="R143" i="12"/>
  <c r="R142" i="12"/>
  <c r="R141" i="12"/>
  <c r="R140" i="12"/>
  <c r="R139" i="12"/>
  <c r="R138" i="12"/>
  <c r="R137" i="12"/>
  <c r="R136" i="12"/>
  <c r="R135" i="12"/>
  <c r="R134" i="12"/>
  <c r="R133" i="12"/>
  <c r="R132" i="12"/>
  <c r="R131" i="12"/>
  <c r="R130" i="12"/>
  <c r="R129" i="12"/>
  <c r="R128" i="12"/>
  <c r="R127" i="12"/>
  <c r="R126" i="12"/>
  <c r="R125" i="12"/>
  <c r="R124" i="12"/>
  <c r="R123" i="12"/>
  <c r="R122" i="12"/>
  <c r="R121" i="12"/>
  <c r="R120" i="12"/>
  <c r="R119" i="12"/>
  <c r="R118" i="12"/>
  <c r="R117" i="12"/>
  <c r="R116" i="12"/>
  <c r="R115" i="12"/>
  <c r="R114" i="12"/>
  <c r="R113" i="12"/>
  <c r="R112" i="12"/>
  <c r="R111" i="12"/>
  <c r="R110" i="12"/>
  <c r="R109" i="12"/>
  <c r="R108" i="12"/>
  <c r="R107" i="12"/>
  <c r="R106" i="12"/>
  <c r="R105" i="12"/>
  <c r="R104" i="12"/>
  <c r="Q104" i="12"/>
  <c r="R103" i="12"/>
  <c r="Q103" i="12"/>
  <c r="R102" i="12"/>
  <c r="Q102" i="12"/>
  <c r="R101" i="12"/>
  <c r="Q101" i="12"/>
  <c r="R100" i="12"/>
  <c r="Q100" i="12"/>
  <c r="R99" i="12"/>
  <c r="Q99" i="12"/>
  <c r="R98" i="12"/>
  <c r="Q98" i="12"/>
  <c r="S98" i="12" s="1"/>
  <c r="R97" i="12"/>
  <c r="Q97" i="12"/>
  <c r="R96" i="12"/>
  <c r="Q96" i="12"/>
  <c r="R95" i="12"/>
  <c r="Q95" i="12"/>
  <c r="R94" i="12"/>
  <c r="Q94" i="12"/>
  <c r="R93" i="12"/>
  <c r="Q93" i="12"/>
  <c r="R92" i="12"/>
  <c r="Q92" i="12"/>
  <c r="R91" i="12"/>
  <c r="Q91" i="12"/>
  <c r="R90" i="12"/>
  <c r="Q90" i="12"/>
  <c r="R89" i="12"/>
  <c r="Q89" i="12"/>
  <c r="R88" i="12"/>
  <c r="Q88" i="12"/>
  <c r="R87" i="12"/>
  <c r="Q87" i="12"/>
  <c r="R86" i="12"/>
  <c r="Q86" i="12"/>
  <c r="R85" i="12"/>
  <c r="Q85" i="12"/>
  <c r="R84" i="12"/>
  <c r="Q84" i="12"/>
  <c r="R83" i="12"/>
  <c r="Q83" i="12"/>
  <c r="R82" i="12"/>
  <c r="Q82" i="12"/>
  <c r="R81" i="12"/>
  <c r="Q81" i="12"/>
  <c r="R80" i="12"/>
  <c r="Q80" i="12"/>
  <c r="R79" i="12"/>
  <c r="Q79" i="12"/>
  <c r="R78" i="12"/>
  <c r="Q78" i="12"/>
  <c r="S78" i="12" s="1"/>
  <c r="R77" i="12"/>
  <c r="Q77" i="12"/>
  <c r="S77" i="12" s="1"/>
  <c r="R76" i="12"/>
  <c r="Q76" i="12"/>
  <c r="R75" i="12"/>
  <c r="Q75" i="12"/>
  <c r="R74" i="12"/>
  <c r="Q74" i="12"/>
  <c r="S74" i="12" s="1"/>
  <c r="R73" i="12"/>
  <c r="Q73" i="12"/>
  <c r="R72" i="12"/>
  <c r="Q72" i="12"/>
  <c r="R71" i="12"/>
  <c r="Q71" i="12"/>
  <c r="R70" i="12"/>
  <c r="Q70" i="12"/>
  <c r="R69" i="12"/>
  <c r="Q69" i="12"/>
  <c r="R68" i="12"/>
  <c r="Q68" i="12"/>
  <c r="R67" i="12"/>
  <c r="Q67" i="12"/>
  <c r="R66" i="12"/>
  <c r="Q66" i="12"/>
  <c r="R65" i="12"/>
  <c r="Q65" i="12"/>
  <c r="R64" i="12"/>
  <c r="Q64" i="12"/>
  <c r="S64" i="12" s="1"/>
  <c r="R63" i="12"/>
  <c r="Q63" i="12"/>
  <c r="R62" i="12"/>
  <c r="Q62" i="12"/>
  <c r="R61" i="12"/>
  <c r="Q61" i="12"/>
  <c r="R60" i="12"/>
  <c r="Q60" i="12"/>
  <c r="S60" i="12" s="1"/>
  <c r="R59" i="12"/>
  <c r="Q59" i="12"/>
  <c r="R58" i="12"/>
  <c r="Q58" i="12"/>
  <c r="S58" i="12" s="1"/>
  <c r="R57" i="12"/>
  <c r="Q57" i="12"/>
  <c r="R56" i="12"/>
  <c r="Q56" i="12"/>
  <c r="R55" i="12"/>
  <c r="Q55" i="12"/>
  <c r="S55" i="12" s="1"/>
  <c r="R54" i="12"/>
  <c r="Q54" i="12"/>
  <c r="R53" i="12"/>
  <c r="Q53" i="12"/>
  <c r="R52" i="12"/>
  <c r="Q52" i="12"/>
  <c r="R51" i="12"/>
  <c r="Q51" i="12"/>
  <c r="R50" i="12"/>
  <c r="Q50" i="12"/>
  <c r="R49" i="12"/>
  <c r="Q49" i="12"/>
  <c r="R48" i="12"/>
  <c r="Q48" i="12"/>
  <c r="R47" i="12"/>
  <c r="Q47" i="12"/>
  <c r="R46" i="12"/>
  <c r="Q46" i="12"/>
  <c r="R45" i="12"/>
  <c r="Q45" i="12"/>
  <c r="R44" i="12"/>
  <c r="Q44" i="12"/>
  <c r="R43" i="12"/>
  <c r="Q43" i="12"/>
  <c r="S43" i="12" s="1"/>
  <c r="R42" i="12"/>
  <c r="Q42" i="12"/>
  <c r="R41" i="12"/>
  <c r="Q41" i="12"/>
  <c r="R40" i="12"/>
  <c r="Q40" i="12"/>
  <c r="R39" i="12"/>
  <c r="Q39" i="12"/>
  <c r="R38" i="12"/>
  <c r="Q38" i="12"/>
  <c r="R37" i="12"/>
  <c r="Q37" i="12"/>
  <c r="S37" i="12" s="1"/>
  <c r="R36" i="12"/>
  <c r="Q36" i="12"/>
  <c r="R35" i="12"/>
  <c r="Q35" i="12"/>
  <c r="S35" i="12" s="1"/>
  <c r="R34" i="12"/>
  <c r="Q34" i="12"/>
  <c r="R33" i="12"/>
  <c r="Q33" i="12"/>
  <c r="S33" i="12" s="1"/>
  <c r="R32" i="12"/>
  <c r="Q32" i="12"/>
  <c r="R31" i="12"/>
  <c r="Q31" i="12"/>
  <c r="G14" i="22"/>
  <c r="H14" i="22"/>
  <c r="H88" i="18"/>
  <c r="G88" i="18"/>
  <c r="H87" i="18"/>
  <c r="G87" i="18"/>
  <c r="V176" i="6"/>
  <c r="M374" i="3"/>
  <c r="B105" i="3"/>
  <c r="B104" i="3"/>
  <c r="F104" i="3" s="1"/>
  <c r="B103" i="3"/>
  <c r="F103" i="3" s="1"/>
  <c r="B102" i="3"/>
  <c r="B101" i="3"/>
  <c r="B100" i="3"/>
  <c r="F100" i="3" s="1"/>
  <c r="B99" i="3"/>
  <c r="F99" i="3" s="1"/>
  <c r="B98" i="3"/>
  <c r="B97" i="3"/>
  <c r="B96" i="3"/>
  <c r="F96" i="3" s="1"/>
  <c r="B95" i="3"/>
  <c r="F95" i="3" s="1"/>
  <c r="B94" i="3"/>
  <c r="B93" i="3"/>
  <c r="B92" i="3"/>
  <c r="B91" i="3"/>
  <c r="F91" i="3" s="1"/>
  <c r="B90" i="3"/>
  <c r="B89" i="3"/>
  <c r="B88" i="3"/>
  <c r="B87" i="3"/>
  <c r="F87" i="3" s="1"/>
  <c r="B86" i="3"/>
  <c r="B85" i="3"/>
  <c r="B84" i="3"/>
  <c r="B83" i="3"/>
  <c r="F83" i="3" s="1"/>
  <c r="B82" i="3"/>
  <c r="B81" i="3"/>
  <c r="B80" i="3"/>
  <c r="B79" i="3"/>
  <c r="F79" i="3" s="1"/>
  <c r="B78" i="3"/>
  <c r="B77" i="3"/>
  <c r="B76" i="3"/>
  <c r="B75" i="3"/>
  <c r="F75" i="3" s="1"/>
  <c r="B74" i="3"/>
  <c r="B73" i="3"/>
  <c r="B72" i="3"/>
  <c r="F72" i="3" s="1"/>
  <c r="B71" i="3"/>
  <c r="B70" i="3"/>
  <c r="B69" i="3"/>
  <c r="B68" i="3"/>
  <c r="F68" i="3" s="1"/>
  <c r="B67" i="3"/>
  <c r="B66" i="3"/>
  <c r="B65" i="3"/>
  <c r="B64" i="3"/>
  <c r="F64" i="3" s="1"/>
  <c r="G18" i="17"/>
  <c r="H18" i="17"/>
  <c r="G17" i="17"/>
  <c r="H17" i="17"/>
  <c r="I13" i="12"/>
  <c r="J13" i="12"/>
  <c r="G24" i="21"/>
  <c r="H24" i="21"/>
  <c r="I24" i="21" s="1"/>
  <c r="G16" i="24"/>
  <c r="H16" i="24"/>
  <c r="G14" i="24"/>
  <c r="H14" i="24"/>
  <c r="I14" i="24" s="1"/>
  <c r="G13" i="24"/>
  <c r="H13" i="24"/>
  <c r="G12" i="24"/>
  <c r="H12" i="24"/>
  <c r="G11" i="24"/>
  <c r="H11" i="24"/>
  <c r="G10" i="24"/>
  <c r="H10" i="24"/>
  <c r="G9" i="24"/>
  <c r="H9" i="24"/>
  <c r="G8" i="24"/>
  <c r="H8" i="24"/>
  <c r="G7" i="24"/>
  <c r="H7" i="24"/>
  <c r="G54" i="18"/>
  <c r="I54" i="18" s="1"/>
  <c r="H54" i="18"/>
  <c r="G53" i="18"/>
  <c r="H53" i="18"/>
  <c r="G18" i="29"/>
  <c r="H18" i="29"/>
  <c r="G31" i="20"/>
  <c r="H31" i="20"/>
  <c r="G32" i="20"/>
  <c r="H32" i="20"/>
  <c r="G27" i="22"/>
  <c r="H27" i="22"/>
  <c r="G10" i="22"/>
  <c r="H10" i="22"/>
  <c r="G10" i="28"/>
  <c r="H10" i="28"/>
  <c r="G19" i="29"/>
  <c r="H19" i="29"/>
  <c r="G17" i="29"/>
  <c r="J17" i="29" s="1"/>
  <c r="H17" i="29"/>
  <c r="G16" i="29"/>
  <c r="H16" i="29"/>
  <c r="G15" i="29"/>
  <c r="H15" i="29"/>
  <c r="G14" i="29"/>
  <c r="H14" i="29"/>
  <c r="G13" i="29"/>
  <c r="H13" i="29"/>
  <c r="G12" i="29"/>
  <c r="H12" i="29"/>
  <c r="I12" i="29" s="1"/>
  <c r="G11" i="29"/>
  <c r="J11" i="29" s="1"/>
  <c r="H11" i="29"/>
  <c r="G10" i="29"/>
  <c r="H10" i="29"/>
  <c r="G9" i="29"/>
  <c r="J9" i="29" s="1"/>
  <c r="H9" i="29"/>
  <c r="G8" i="29"/>
  <c r="H8" i="29"/>
  <c r="G7" i="29"/>
  <c r="J7" i="29" s="1"/>
  <c r="H7" i="29"/>
  <c r="D56" i="7"/>
  <c r="D55" i="7"/>
  <c r="E55" i="7" s="1"/>
  <c r="D54" i="7"/>
  <c r="D53" i="7"/>
  <c r="D52" i="7"/>
  <c r="E52" i="7" s="1"/>
  <c r="D51" i="7"/>
  <c r="D50" i="7"/>
  <c r="D49" i="7"/>
  <c r="D48" i="7"/>
  <c r="E48" i="7"/>
  <c r="H48" i="7" s="1"/>
  <c r="D47" i="7"/>
  <c r="D46" i="7"/>
  <c r="E46" i="7"/>
  <c r="D45" i="7"/>
  <c r="D44" i="7"/>
  <c r="E44" i="7" s="1"/>
  <c r="D43" i="7"/>
  <c r="D42" i="7"/>
  <c r="E42" i="7" s="1"/>
  <c r="D41" i="7"/>
  <c r="D40" i="7"/>
  <c r="D39" i="7"/>
  <c r="E39" i="7"/>
  <c r="D38" i="7"/>
  <c r="D37" i="7"/>
  <c r="D36" i="7"/>
  <c r="D35" i="7"/>
  <c r="D34" i="7"/>
  <c r="D33" i="7"/>
  <c r="E33" i="7" s="1"/>
  <c r="H33" i="7"/>
  <c r="D32" i="7"/>
  <c r="D31" i="7"/>
  <c r="D30" i="7"/>
  <c r="D29" i="7"/>
  <c r="E29" i="7"/>
  <c r="D28" i="7"/>
  <c r="G13" i="7"/>
  <c r="G12" i="7"/>
  <c r="H12" i="7" s="1"/>
  <c r="R339" i="6"/>
  <c r="R338" i="6"/>
  <c r="R337" i="6"/>
  <c r="R336" i="6"/>
  <c r="R335" i="6"/>
  <c r="R334" i="6"/>
  <c r="R333" i="6"/>
  <c r="S333" i="6" s="1"/>
  <c r="R332" i="6"/>
  <c r="R331" i="6"/>
  <c r="R330" i="6"/>
  <c r="R329" i="6"/>
  <c r="S329" i="6" s="1"/>
  <c r="R328" i="6"/>
  <c r="R327" i="6"/>
  <c r="S327" i="6" s="1"/>
  <c r="R326" i="6"/>
  <c r="R325" i="6"/>
  <c r="R324" i="6"/>
  <c r="R323" i="6"/>
  <c r="R322" i="6"/>
  <c r="R321" i="6"/>
  <c r="R320" i="6"/>
  <c r="R319" i="6"/>
  <c r="R318" i="6"/>
  <c r="S318" i="6" s="1"/>
  <c r="R317" i="6"/>
  <c r="S317" i="6" s="1"/>
  <c r="R316" i="6"/>
  <c r="R315" i="6"/>
  <c r="R314" i="6"/>
  <c r="R313" i="6"/>
  <c r="R312" i="6"/>
  <c r="R311" i="6"/>
  <c r="R310" i="6"/>
  <c r="R309" i="6"/>
  <c r="R308" i="6"/>
  <c r="R307" i="6"/>
  <c r="R306" i="6"/>
  <c r="R305" i="6"/>
  <c r="R304" i="6"/>
  <c r="R303" i="6"/>
  <c r="R302" i="6"/>
  <c r="R301" i="6"/>
  <c r="R300" i="6"/>
  <c r="S300" i="6" s="1"/>
  <c r="R299" i="6"/>
  <c r="R298" i="6"/>
  <c r="R297" i="6"/>
  <c r="R296" i="6"/>
  <c r="S296" i="6" s="1"/>
  <c r="R295" i="6"/>
  <c r="R294" i="6"/>
  <c r="V294" i="6" s="1"/>
  <c r="R293" i="6"/>
  <c r="R292" i="6"/>
  <c r="S292" i="6" s="1"/>
  <c r="R291" i="6"/>
  <c r="S291" i="6" s="1"/>
  <c r="R290" i="6"/>
  <c r="S290" i="6" s="1"/>
  <c r="R289" i="6"/>
  <c r="R288" i="6"/>
  <c r="R287" i="6"/>
  <c r="R286" i="6"/>
  <c r="S286" i="6" s="1"/>
  <c r="R285" i="6"/>
  <c r="R284" i="6"/>
  <c r="R283" i="6"/>
  <c r="R282" i="6"/>
  <c r="R281" i="6"/>
  <c r="R280" i="6"/>
  <c r="R279" i="6"/>
  <c r="R278" i="6"/>
  <c r="R277" i="6"/>
  <c r="R276" i="6"/>
  <c r="R275" i="6"/>
  <c r="R274" i="6"/>
  <c r="S274" i="6" s="1"/>
  <c r="R273" i="6"/>
  <c r="R272" i="6"/>
  <c r="R271" i="6"/>
  <c r="R270" i="6"/>
  <c r="R269" i="6"/>
  <c r="R268" i="6"/>
  <c r="R267" i="6"/>
  <c r="R266" i="6"/>
  <c r="R265" i="6"/>
  <c r="S265" i="6" s="1"/>
  <c r="R264" i="6"/>
  <c r="R263" i="6"/>
  <c r="R262" i="6"/>
  <c r="R261" i="6"/>
  <c r="R260" i="6"/>
  <c r="R259" i="6"/>
  <c r="R258" i="6"/>
  <c r="S258" i="6" s="1"/>
  <c r="R257" i="6"/>
  <c r="R256" i="6"/>
  <c r="R255" i="6"/>
  <c r="S255" i="6" s="1"/>
  <c r="R254" i="6"/>
  <c r="R253" i="6"/>
  <c r="R252" i="6"/>
  <c r="R251" i="6"/>
  <c r="R250" i="6"/>
  <c r="R249" i="6"/>
  <c r="R248" i="6"/>
  <c r="S248" i="6" s="1"/>
  <c r="R247" i="6"/>
  <c r="R246" i="6"/>
  <c r="R245" i="6"/>
  <c r="R244" i="6"/>
  <c r="R243" i="6"/>
  <c r="R242" i="6"/>
  <c r="R241" i="6"/>
  <c r="R240" i="6"/>
  <c r="R239" i="6"/>
  <c r="R238" i="6"/>
  <c r="R237" i="6"/>
  <c r="R236" i="6"/>
  <c r="R235" i="6"/>
  <c r="R234" i="6"/>
  <c r="R233" i="6"/>
  <c r="R232" i="6"/>
  <c r="R231" i="6"/>
  <c r="R230" i="6"/>
  <c r="S230" i="6" s="1"/>
  <c r="R229" i="6"/>
  <c r="S229" i="6" s="1"/>
  <c r="R228" i="6"/>
  <c r="R227" i="6"/>
  <c r="S227" i="6" s="1"/>
  <c r="R226" i="6"/>
  <c r="R225" i="6"/>
  <c r="R224" i="6"/>
  <c r="R223" i="6"/>
  <c r="R222" i="6"/>
  <c r="R221" i="6"/>
  <c r="R220" i="6"/>
  <c r="R219" i="6"/>
  <c r="S219" i="6" s="1"/>
  <c r="R218" i="6"/>
  <c r="R217" i="6"/>
  <c r="R216" i="6"/>
  <c r="S216" i="6" s="1"/>
  <c r="R215" i="6"/>
  <c r="R214" i="6"/>
  <c r="R213" i="6"/>
  <c r="R212" i="6"/>
  <c r="R211" i="6"/>
  <c r="V211" i="6" s="1"/>
  <c r="R210" i="6"/>
  <c r="R209" i="6"/>
  <c r="S209" i="6" s="1"/>
  <c r="R208" i="6"/>
  <c r="R207" i="6"/>
  <c r="R206" i="6"/>
  <c r="R205" i="6"/>
  <c r="S205" i="6" s="1"/>
  <c r="R204" i="6"/>
  <c r="R203" i="6"/>
  <c r="S203" i="6" s="1"/>
  <c r="R202" i="6"/>
  <c r="S202" i="6" s="1"/>
  <c r="R201" i="6"/>
  <c r="S201" i="6" s="1"/>
  <c r="R200" i="6"/>
  <c r="S200" i="6" s="1"/>
  <c r="R199" i="6"/>
  <c r="R198" i="6"/>
  <c r="R197" i="6"/>
  <c r="R196" i="6"/>
  <c r="R195" i="6"/>
  <c r="R194" i="6"/>
  <c r="R193" i="6"/>
  <c r="S193" i="6" s="1"/>
  <c r="R192" i="6"/>
  <c r="R191" i="6"/>
  <c r="R190" i="6"/>
  <c r="R189" i="6"/>
  <c r="S189" i="6" s="1"/>
  <c r="R188" i="6"/>
  <c r="R187" i="6"/>
  <c r="R186" i="6"/>
  <c r="R185" i="6"/>
  <c r="R184" i="6"/>
  <c r="S184" i="6" s="1"/>
  <c r="R183" i="6"/>
  <c r="R182" i="6"/>
  <c r="R181" i="6"/>
  <c r="R180" i="6"/>
  <c r="R179" i="6"/>
  <c r="R178" i="6"/>
  <c r="R177" i="6"/>
  <c r="R176" i="6"/>
  <c r="S176" i="6" s="1"/>
  <c r="R175" i="6"/>
  <c r="R174" i="6"/>
  <c r="R173" i="6"/>
  <c r="R172" i="6"/>
  <c r="R171" i="6"/>
  <c r="R170" i="6"/>
  <c r="R169" i="6"/>
  <c r="S169" i="6" s="1"/>
  <c r="R168" i="6"/>
  <c r="R167" i="6"/>
  <c r="R166" i="6"/>
  <c r="S166" i="6" s="1"/>
  <c r="R165" i="6"/>
  <c r="R164" i="6"/>
  <c r="R163" i="6"/>
  <c r="R162" i="6"/>
  <c r="R161" i="6"/>
  <c r="R160" i="6"/>
  <c r="R159" i="6"/>
  <c r="R158" i="6"/>
  <c r="R157" i="6"/>
  <c r="R156" i="6"/>
  <c r="R155" i="6"/>
  <c r="R154" i="6"/>
  <c r="S154" i="6" s="1"/>
  <c r="R153" i="6"/>
  <c r="S153" i="6" s="1"/>
  <c r="R152" i="6"/>
  <c r="S152" i="6" s="1"/>
  <c r="R151" i="6"/>
  <c r="R150" i="6"/>
  <c r="R149" i="6"/>
  <c r="R148" i="6"/>
  <c r="R147" i="6"/>
  <c r="R146" i="6"/>
  <c r="R145" i="6"/>
  <c r="R144" i="6"/>
  <c r="R143" i="6"/>
  <c r="R142" i="6"/>
  <c r="R141" i="6"/>
  <c r="R140" i="6"/>
  <c r="R139" i="6"/>
  <c r="R138" i="6"/>
  <c r="R137" i="6"/>
  <c r="S137" i="6" s="1"/>
  <c r="R136" i="6"/>
  <c r="R135" i="6"/>
  <c r="R134" i="6"/>
  <c r="R133" i="6"/>
  <c r="R132" i="6"/>
  <c r="R131" i="6"/>
  <c r="R130" i="6"/>
  <c r="R129" i="6"/>
  <c r="S129" i="6" s="1"/>
  <c r="R128" i="6"/>
  <c r="R127" i="6"/>
  <c r="R126" i="6"/>
  <c r="S126" i="6" s="1"/>
  <c r="V126" i="6" s="1"/>
  <c r="R125" i="6"/>
  <c r="R124" i="6"/>
  <c r="R123" i="6"/>
  <c r="R122" i="6"/>
  <c r="R121" i="6"/>
  <c r="R120" i="6"/>
  <c r="R119" i="6"/>
  <c r="R118" i="6"/>
  <c r="R117" i="6"/>
  <c r="R116" i="6"/>
  <c r="R115" i="6"/>
  <c r="R114" i="6"/>
  <c r="R113" i="6"/>
  <c r="R112" i="6"/>
  <c r="S112" i="6" s="1"/>
  <c r="R111" i="6"/>
  <c r="R110" i="6"/>
  <c r="R109" i="6"/>
  <c r="R108" i="6"/>
  <c r="R107" i="6"/>
  <c r="R106" i="6"/>
  <c r="R105" i="6"/>
  <c r="R104" i="6"/>
  <c r="R103" i="6"/>
  <c r="R102" i="6"/>
  <c r="R101" i="6"/>
  <c r="R100" i="6"/>
  <c r="R99" i="6"/>
  <c r="R98" i="6"/>
  <c r="S98" i="6" s="1"/>
  <c r="R97" i="6"/>
  <c r="R96" i="6"/>
  <c r="R95" i="6"/>
  <c r="R94" i="6"/>
  <c r="R93" i="6"/>
  <c r="R92" i="6"/>
  <c r="R91" i="6"/>
  <c r="R90" i="6"/>
  <c r="S90" i="6"/>
  <c r="R89" i="6"/>
  <c r="S89" i="6" s="1"/>
  <c r="R88" i="6"/>
  <c r="S88" i="6" s="1"/>
  <c r="R87" i="6"/>
  <c r="R86" i="6"/>
  <c r="S86" i="6" s="1"/>
  <c r="R85" i="6"/>
  <c r="R84" i="6"/>
  <c r="R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V70" i="6" s="1"/>
  <c r="R69" i="6"/>
  <c r="R68" i="6"/>
  <c r="R67" i="6"/>
  <c r="R66" i="6"/>
  <c r="R65" i="6"/>
  <c r="R64" i="6"/>
  <c r="S64" i="6" s="1"/>
  <c r="R63" i="6"/>
  <c r="R62" i="6"/>
  <c r="R61" i="6"/>
  <c r="R60" i="6"/>
  <c r="R59" i="6"/>
  <c r="R58" i="6"/>
  <c r="S58" i="6" s="1"/>
  <c r="R57" i="6"/>
  <c r="S57" i="6" s="1"/>
  <c r="R56" i="6"/>
  <c r="S56" i="6" s="1"/>
  <c r="R55" i="6"/>
  <c r="R54" i="6"/>
  <c r="R53" i="6"/>
  <c r="S53" i="6" s="1"/>
  <c r="R52" i="6"/>
  <c r="R51" i="6"/>
  <c r="R50" i="6"/>
  <c r="R49" i="6"/>
  <c r="S49" i="6" s="1"/>
  <c r="R48" i="6"/>
  <c r="R47" i="6"/>
  <c r="R46" i="6"/>
  <c r="R45" i="6"/>
  <c r="S45" i="6" s="1"/>
  <c r="R44" i="6"/>
  <c r="R43" i="6"/>
  <c r="R42" i="6"/>
  <c r="R41" i="6"/>
  <c r="R40" i="6"/>
  <c r="R39" i="6"/>
  <c r="R38" i="6"/>
  <c r="S38" i="6" s="1"/>
  <c r="R37" i="6"/>
  <c r="R36" i="6"/>
  <c r="S36" i="6" s="1"/>
  <c r="R35" i="6"/>
  <c r="R34" i="6"/>
  <c r="S34" i="6" s="1"/>
  <c r="R33" i="6"/>
  <c r="V33" i="6" s="1"/>
  <c r="R32" i="6"/>
  <c r="R31" i="6"/>
  <c r="R30" i="6"/>
  <c r="R29" i="6"/>
  <c r="R28" i="6"/>
  <c r="R27" i="6"/>
  <c r="R26" i="6"/>
  <c r="R25" i="6"/>
  <c r="S25" i="6" s="1"/>
  <c r="R24" i="6"/>
  <c r="R23" i="6"/>
  <c r="R22" i="6"/>
  <c r="S22" i="6" s="1"/>
  <c r="R21" i="6"/>
  <c r="R20" i="6"/>
  <c r="K339" i="6"/>
  <c r="K338" i="6"/>
  <c r="K337" i="6"/>
  <c r="K336" i="6"/>
  <c r="K335" i="6"/>
  <c r="K334" i="6"/>
  <c r="K333" i="6"/>
  <c r="K332" i="6"/>
  <c r="K331" i="6"/>
  <c r="K330" i="6"/>
  <c r="K329" i="6"/>
  <c r="K328" i="6"/>
  <c r="K327" i="6"/>
  <c r="K326" i="6"/>
  <c r="K325" i="6"/>
  <c r="K324" i="6"/>
  <c r="K323" i="6"/>
  <c r="K322" i="6"/>
  <c r="K321" i="6"/>
  <c r="K320" i="6"/>
  <c r="K319" i="6"/>
  <c r="K318" i="6"/>
  <c r="K317" i="6"/>
  <c r="K316" i="6"/>
  <c r="K315" i="6"/>
  <c r="O315" i="6" s="1"/>
  <c r="K314" i="6"/>
  <c r="K313" i="6"/>
  <c r="K312" i="6"/>
  <c r="K311" i="6"/>
  <c r="L311" i="6" s="1"/>
  <c r="K310" i="6"/>
  <c r="K309" i="6"/>
  <c r="K308" i="6"/>
  <c r="L308" i="6" s="1"/>
  <c r="K307" i="6"/>
  <c r="K306" i="6"/>
  <c r="K305" i="6"/>
  <c r="K304" i="6"/>
  <c r="K303" i="6"/>
  <c r="L303" i="6" s="1"/>
  <c r="K302" i="6"/>
  <c r="K301" i="6"/>
  <c r="K300" i="6"/>
  <c r="K299" i="6"/>
  <c r="K298" i="6"/>
  <c r="L298" i="6" s="1"/>
  <c r="O298" i="6" s="1"/>
  <c r="K297" i="6"/>
  <c r="K296" i="6"/>
  <c r="K295" i="6"/>
  <c r="L295" i="6" s="1"/>
  <c r="K294" i="6"/>
  <c r="K293" i="6"/>
  <c r="K292" i="6"/>
  <c r="K291" i="6"/>
  <c r="L291" i="6" s="1"/>
  <c r="K290" i="6"/>
  <c r="K289" i="6"/>
  <c r="L289" i="6"/>
  <c r="O289" i="6" s="1"/>
  <c r="K288" i="6"/>
  <c r="L288" i="6"/>
  <c r="K287" i="6"/>
  <c r="K286" i="6"/>
  <c r="K285" i="6"/>
  <c r="L285" i="6" s="1"/>
  <c r="O285" i="6"/>
  <c r="K284" i="6"/>
  <c r="L284" i="6"/>
  <c r="K283" i="6"/>
  <c r="K282" i="6"/>
  <c r="L282" i="6" s="1"/>
  <c r="K281" i="6"/>
  <c r="K280" i="6"/>
  <c r="K279" i="6"/>
  <c r="L279" i="6" s="1"/>
  <c r="O279" i="6"/>
  <c r="K278" i="6"/>
  <c r="K277" i="6"/>
  <c r="L277" i="6" s="1"/>
  <c r="K276" i="6"/>
  <c r="L276" i="6" s="1"/>
  <c r="O276" i="6" s="1"/>
  <c r="K275" i="6"/>
  <c r="K274" i="6"/>
  <c r="K273" i="6"/>
  <c r="K272" i="6"/>
  <c r="K271" i="6"/>
  <c r="K270" i="6"/>
  <c r="K269" i="6"/>
  <c r="K268" i="6"/>
  <c r="K267" i="6"/>
  <c r="K266" i="6"/>
  <c r="K265" i="6"/>
  <c r="K264" i="6"/>
  <c r="K263" i="6"/>
  <c r="K262" i="6"/>
  <c r="K261" i="6"/>
  <c r="K260" i="6"/>
  <c r="K259" i="6"/>
  <c r="L259" i="6" s="1"/>
  <c r="K258" i="6"/>
  <c r="K257" i="6"/>
  <c r="K256" i="6"/>
  <c r="K255" i="6"/>
  <c r="K254" i="6"/>
  <c r="K253" i="6"/>
  <c r="K252" i="6"/>
  <c r="L252" i="6"/>
  <c r="K251" i="6"/>
  <c r="K250" i="6"/>
  <c r="K249" i="6"/>
  <c r="K248" i="6"/>
  <c r="K247" i="6"/>
  <c r="L247" i="6"/>
  <c r="O247" i="6" s="1"/>
  <c r="K246" i="6"/>
  <c r="L246" i="6" s="1"/>
  <c r="K245" i="6"/>
  <c r="K244" i="6"/>
  <c r="L244" i="6" s="1"/>
  <c r="K243" i="6"/>
  <c r="K242" i="6"/>
  <c r="L242" i="6" s="1"/>
  <c r="K241" i="6"/>
  <c r="K240" i="6"/>
  <c r="K239" i="6"/>
  <c r="K238" i="6"/>
  <c r="L238" i="6" s="1"/>
  <c r="K237" i="6"/>
  <c r="K236" i="6"/>
  <c r="L236" i="6" s="1"/>
  <c r="K235" i="6"/>
  <c r="K234" i="6"/>
  <c r="K233" i="6"/>
  <c r="K232" i="6"/>
  <c r="K231" i="6"/>
  <c r="K230" i="6"/>
  <c r="L230" i="6" s="1"/>
  <c r="K229" i="6"/>
  <c r="L229" i="6" s="1"/>
  <c r="O229" i="6"/>
  <c r="K228" i="6"/>
  <c r="K227" i="6"/>
  <c r="K226" i="6"/>
  <c r="K225" i="6"/>
  <c r="K224" i="6"/>
  <c r="K223" i="6"/>
  <c r="L223" i="6" s="1"/>
  <c r="K222" i="6"/>
  <c r="L222" i="6" s="1"/>
  <c r="K221" i="6"/>
  <c r="K220" i="6"/>
  <c r="L220" i="6"/>
  <c r="K219" i="6"/>
  <c r="K218" i="6"/>
  <c r="K217" i="6"/>
  <c r="K216" i="6"/>
  <c r="K215" i="6"/>
  <c r="O215" i="6"/>
  <c r="L215" i="6"/>
  <c r="K214" i="6"/>
  <c r="L214" i="6" s="1"/>
  <c r="K213" i="6"/>
  <c r="K212" i="6"/>
  <c r="K211" i="6"/>
  <c r="K210" i="6"/>
  <c r="L210" i="6" s="1"/>
  <c r="K209" i="6"/>
  <c r="K208" i="6"/>
  <c r="K207" i="6"/>
  <c r="K206" i="6"/>
  <c r="L206" i="6" s="1"/>
  <c r="K205" i="6"/>
  <c r="K204" i="6"/>
  <c r="L204" i="6" s="1"/>
  <c r="K203" i="6"/>
  <c r="L203" i="6"/>
  <c r="O203" i="6" s="1"/>
  <c r="K202" i="6"/>
  <c r="L202" i="6" s="1"/>
  <c r="K201" i="6"/>
  <c r="L201" i="6" s="1"/>
  <c r="K200" i="6"/>
  <c r="L200" i="6"/>
  <c r="O200" i="6" s="1"/>
  <c r="K199" i="6"/>
  <c r="K198" i="6"/>
  <c r="K197" i="6"/>
  <c r="K196" i="6"/>
  <c r="K195" i="6"/>
  <c r="K194" i="6"/>
  <c r="K193" i="6"/>
  <c r="K192" i="6"/>
  <c r="K191" i="6"/>
  <c r="L191" i="6" s="1"/>
  <c r="K190" i="6"/>
  <c r="K189" i="6"/>
  <c r="K188" i="6"/>
  <c r="K187" i="6"/>
  <c r="L187" i="6" s="1"/>
  <c r="K186" i="6"/>
  <c r="L186" i="6" s="1"/>
  <c r="K185" i="6"/>
  <c r="K184" i="6"/>
  <c r="K183" i="6"/>
  <c r="L183" i="6"/>
  <c r="K182" i="6"/>
  <c r="K181" i="6"/>
  <c r="K180" i="6"/>
  <c r="K179" i="6"/>
  <c r="K178" i="6"/>
  <c r="K177" i="6"/>
  <c r="L177" i="6" s="1"/>
  <c r="K176" i="6"/>
  <c r="K175" i="6"/>
  <c r="O175" i="6" s="1"/>
  <c r="K174" i="6"/>
  <c r="K173" i="6"/>
  <c r="K172" i="6"/>
  <c r="K171" i="6"/>
  <c r="K170" i="6"/>
  <c r="L170" i="6" s="1"/>
  <c r="K169" i="6"/>
  <c r="K168" i="6"/>
  <c r="L168" i="6" s="1"/>
  <c r="K167" i="6"/>
  <c r="L167" i="6" s="1"/>
  <c r="K166" i="6"/>
  <c r="K165" i="6"/>
  <c r="K164" i="6"/>
  <c r="K163" i="6"/>
  <c r="L163" i="6" s="1"/>
  <c r="K162" i="6"/>
  <c r="L162" i="6" s="1"/>
  <c r="K161" i="6"/>
  <c r="L161" i="6" s="1"/>
  <c r="K160" i="6"/>
  <c r="K159" i="6"/>
  <c r="L159" i="6" s="1"/>
  <c r="K158" i="6"/>
  <c r="K157" i="6"/>
  <c r="K156" i="6"/>
  <c r="L156" i="6" s="1"/>
  <c r="K155" i="6"/>
  <c r="K154" i="6"/>
  <c r="K153" i="6"/>
  <c r="L153" i="6" s="1"/>
  <c r="K152" i="6"/>
  <c r="K151" i="6"/>
  <c r="L151" i="6"/>
  <c r="K150" i="6"/>
  <c r="K149" i="6"/>
  <c r="K148" i="6"/>
  <c r="K147" i="6"/>
  <c r="L147" i="6" s="1"/>
  <c r="K146" i="6"/>
  <c r="L146" i="6" s="1"/>
  <c r="K145" i="6"/>
  <c r="K144" i="6"/>
  <c r="K143" i="6"/>
  <c r="K142" i="6"/>
  <c r="K141" i="6"/>
  <c r="K140" i="6"/>
  <c r="L140" i="6" s="1"/>
  <c r="K139" i="6"/>
  <c r="L139" i="6" s="1"/>
  <c r="K138" i="6"/>
  <c r="K137" i="6"/>
  <c r="K136" i="6"/>
  <c r="K135" i="6"/>
  <c r="L135" i="6" s="1"/>
  <c r="K134" i="6"/>
  <c r="K133" i="6"/>
  <c r="K132" i="6"/>
  <c r="K131" i="6"/>
  <c r="K130" i="6"/>
  <c r="K129" i="6"/>
  <c r="L129" i="6" s="1"/>
  <c r="K128" i="6"/>
  <c r="K127" i="6"/>
  <c r="L127" i="6" s="1"/>
  <c r="O127" i="6" s="1"/>
  <c r="K126" i="6"/>
  <c r="L126" i="6" s="1"/>
  <c r="K125" i="6"/>
  <c r="K124" i="6"/>
  <c r="K123" i="6"/>
  <c r="K122" i="6"/>
  <c r="K121" i="6"/>
  <c r="L121" i="6" s="1"/>
  <c r="K120" i="6"/>
  <c r="K119" i="6"/>
  <c r="L119" i="6" s="1"/>
  <c r="K118" i="6"/>
  <c r="K117" i="6"/>
  <c r="K116" i="6"/>
  <c r="K115" i="6"/>
  <c r="L115" i="6" s="1"/>
  <c r="K114" i="6"/>
  <c r="L114" i="6" s="1"/>
  <c r="K113" i="6"/>
  <c r="K112" i="6"/>
  <c r="K111" i="6"/>
  <c r="K110" i="6"/>
  <c r="K109" i="6"/>
  <c r="K108" i="6"/>
  <c r="K107" i="6"/>
  <c r="L107" i="6" s="1"/>
  <c r="K106" i="6"/>
  <c r="L106" i="6" s="1"/>
  <c r="K105" i="6"/>
  <c r="K104" i="6"/>
  <c r="K103" i="6"/>
  <c r="L103" i="6" s="1"/>
  <c r="K102" i="6"/>
  <c r="K101" i="6"/>
  <c r="L101" i="6" s="1"/>
  <c r="K100" i="6"/>
  <c r="K99" i="6"/>
  <c r="K98" i="6"/>
  <c r="L98" i="6" s="1"/>
  <c r="O98" i="6"/>
  <c r="K97" i="6"/>
  <c r="K96" i="6"/>
  <c r="K95" i="6"/>
  <c r="K94" i="6"/>
  <c r="L94" i="6" s="1"/>
  <c r="K93" i="6"/>
  <c r="K92" i="6"/>
  <c r="L92" i="6" s="1"/>
  <c r="K91" i="6"/>
  <c r="L91" i="6" s="1"/>
  <c r="K90" i="6"/>
  <c r="L90" i="6" s="1"/>
  <c r="K89" i="6"/>
  <c r="K88" i="6"/>
  <c r="K87" i="6"/>
  <c r="K86" i="6"/>
  <c r="K85" i="6"/>
  <c r="K84" i="6"/>
  <c r="K83" i="6"/>
  <c r="L83" i="6" s="1"/>
  <c r="K82" i="6"/>
  <c r="K81" i="6"/>
  <c r="K80" i="6"/>
  <c r="L80" i="6" s="1"/>
  <c r="K79" i="6"/>
  <c r="K78" i="6"/>
  <c r="K77" i="6"/>
  <c r="L77" i="6" s="1"/>
  <c r="K76" i="6"/>
  <c r="L76" i="6" s="1"/>
  <c r="K75" i="6"/>
  <c r="K74" i="6"/>
  <c r="L74" i="6" s="1"/>
  <c r="K73" i="6"/>
  <c r="K72" i="6"/>
  <c r="K71" i="6"/>
  <c r="L71" i="6" s="1"/>
  <c r="K70" i="6"/>
  <c r="K69" i="6"/>
  <c r="K68" i="6"/>
  <c r="K67" i="6"/>
  <c r="K66" i="6"/>
  <c r="L66" i="6"/>
  <c r="O66" i="6" s="1"/>
  <c r="K65" i="6"/>
  <c r="K64" i="6"/>
  <c r="K63" i="6"/>
  <c r="K62" i="6"/>
  <c r="K61" i="6"/>
  <c r="K60" i="6"/>
  <c r="K59" i="6"/>
  <c r="K58" i="6"/>
  <c r="K57" i="6"/>
  <c r="K56" i="6"/>
  <c r="K55" i="6"/>
  <c r="L55" i="6"/>
  <c r="K54" i="6"/>
  <c r="K53" i="6"/>
  <c r="K52" i="6"/>
  <c r="K51" i="6"/>
  <c r="L51" i="6" s="1"/>
  <c r="K50" i="6"/>
  <c r="L50" i="6" s="1"/>
  <c r="K49" i="6"/>
  <c r="K48" i="6"/>
  <c r="K47" i="6"/>
  <c r="K46" i="6"/>
  <c r="L46" i="6" s="1"/>
  <c r="K45" i="6"/>
  <c r="L45" i="6" s="1"/>
  <c r="K44" i="6"/>
  <c r="K43" i="6"/>
  <c r="K42" i="6"/>
  <c r="K41" i="6"/>
  <c r="L41" i="6" s="1"/>
  <c r="K40" i="6"/>
  <c r="K39" i="6"/>
  <c r="K38" i="6"/>
  <c r="K37" i="6"/>
  <c r="K36" i="6"/>
  <c r="K35" i="6"/>
  <c r="K34" i="6"/>
  <c r="K33" i="6"/>
  <c r="K32" i="6"/>
  <c r="K31" i="6"/>
  <c r="K30" i="6"/>
  <c r="O30" i="6"/>
  <c r="K29" i="6"/>
  <c r="K28" i="6"/>
  <c r="K27" i="6"/>
  <c r="K26" i="6"/>
  <c r="K25" i="6"/>
  <c r="K24" i="6"/>
  <c r="K23" i="6"/>
  <c r="L23" i="6" s="1"/>
  <c r="K22" i="6"/>
  <c r="K21" i="6"/>
  <c r="K20" i="6"/>
  <c r="L20" i="6" s="1"/>
  <c r="D339" i="6"/>
  <c r="D338" i="6"/>
  <c r="D337" i="6"/>
  <c r="D336" i="6"/>
  <c r="E336" i="6" s="1"/>
  <c r="D335" i="6"/>
  <c r="D334" i="6"/>
  <c r="E334" i="6" s="1"/>
  <c r="D333" i="6"/>
  <c r="E333" i="6" s="1"/>
  <c r="D332" i="6"/>
  <c r="D331" i="6"/>
  <c r="D330" i="6"/>
  <c r="E330" i="6" s="1"/>
  <c r="D329" i="6"/>
  <c r="D328" i="6"/>
  <c r="D327" i="6"/>
  <c r="E327" i="6" s="1"/>
  <c r="D326" i="6"/>
  <c r="E326" i="6" s="1"/>
  <c r="D325" i="6"/>
  <c r="E325" i="6" s="1"/>
  <c r="D324" i="6"/>
  <c r="D323" i="6"/>
  <c r="D322" i="6"/>
  <c r="E322" i="6" s="1"/>
  <c r="D321" i="6"/>
  <c r="D320" i="6"/>
  <c r="D319" i="6"/>
  <c r="D318" i="6"/>
  <c r="D317" i="6"/>
  <c r="D316" i="6"/>
  <c r="D315" i="6"/>
  <c r="D314" i="6"/>
  <c r="D313" i="6"/>
  <c r="D312" i="6"/>
  <c r="D311" i="6"/>
  <c r="E311" i="6" s="1"/>
  <c r="D310" i="6"/>
  <c r="D309" i="6"/>
  <c r="E309" i="6" s="1"/>
  <c r="D308" i="6"/>
  <c r="D307" i="6"/>
  <c r="E307" i="6" s="1"/>
  <c r="D306" i="6"/>
  <c r="D305" i="6"/>
  <c r="E305" i="6" s="1"/>
  <c r="D304" i="6"/>
  <c r="D303" i="6"/>
  <c r="E303" i="6" s="1"/>
  <c r="D302" i="6"/>
  <c r="D301" i="6"/>
  <c r="D300" i="6"/>
  <c r="D299" i="6"/>
  <c r="D298" i="6"/>
  <c r="E298" i="6" s="1"/>
  <c r="D297" i="6"/>
  <c r="D296" i="6"/>
  <c r="D295" i="6"/>
  <c r="E295" i="6"/>
  <c r="D294" i="6"/>
  <c r="E294" i="6" s="1"/>
  <c r="D293" i="6"/>
  <c r="E293" i="6"/>
  <c r="H293" i="6" s="1"/>
  <c r="D292" i="6"/>
  <c r="D291" i="6"/>
  <c r="D290" i="6"/>
  <c r="D289" i="6"/>
  <c r="E289" i="6" s="1"/>
  <c r="D288" i="6"/>
  <c r="D287" i="6"/>
  <c r="D286" i="6"/>
  <c r="E286" i="6" s="1"/>
  <c r="D285" i="6"/>
  <c r="D284" i="6"/>
  <c r="D283" i="6"/>
  <c r="D282" i="6"/>
  <c r="E282" i="6" s="1"/>
  <c r="D281" i="6"/>
  <c r="D280" i="6"/>
  <c r="D279" i="6"/>
  <c r="D278" i="6"/>
  <c r="D277" i="6"/>
  <c r="D276" i="6"/>
  <c r="E276" i="6" s="1"/>
  <c r="D275" i="6"/>
  <c r="E275" i="6"/>
  <c r="H275" i="6" s="1"/>
  <c r="D274" i="6"/>
  <c r="D273" i="6"/>
  <c r="E273" i="6" s="1"/>
  <c r="D272" i="6"/>
  <c r="E272" i="6" s="1"/>
  <c r="D271" i="6"/>
  <c r="D270" i="6"/>
  <c r="D269" i="6"/>
  <c r="D268" i="6"/>
  <c r="E268" i="6" s="1"/>
  <c r="D267" i="6"/>
  <c r="E267" i="6" s="1"/>
  <c r="D266" i="6"/>
  <c r="E266" i="6" s="1"/>
  <c r="D265" i="6"/>
  <c r="E265" i="6" s="1"/>
  <c r="D264" i="6"/>
  <c r="D263" i="6"/>
  <c r="E263" i="6" s="1"/>
  <c r="D262" i="6"/>
  <c r="D261" i="6"/>
  <c r="D260" i="6"/>
  <c r="D259" i="6"/>
  <c r="E259" i="6" s="1"/>
  <c r="D258" i="6"/>
  <c r="D257" i="6"/>
  <c r="E257" i="6" s="1"/>
  <c r="D256" i="6"/>
  <c r="D255" i="6"/>
  <c r="D254" i="6"/>
  <c r="D253" i="6"/>
  <c r="E253" i="6" s="1"/>
  <c r="D252" i="6"/>
  <c r="E252" i="6" s="1"/>
  <c r="D251" i="6"/>
  <c r="E251" i="6" s="1"/>
  <c r="D250" i="6"/>
  <c r="D249" i="6"/>
  <c r="D248" i="6"/>
  <c r="D247" i="6"/>
  <c r="D246" i="6"/>
  <c r="E246" i="6" s="1"/>
  <c r="D245" i="6"/>
  <c r="D244" i="6"/>
  <c r="D243" i="6"/>
  <c r="D242" i="6"/>
  <c r="E242" i="6" s="1"/>
  <c r="D241" i="6"/>
  <c r="E241" i="6" s="1"/>
  <c r="D240" i="6"/>
  <c r="D239" i="6"/>
  <c r="D238" i="6"/>
  <c r="D237" i="6"/>
  <c r="D236" i="6"/>
  <c r="E236" i="6" s="1"/>
  <c r="D235" i="6"/>
  <c r="E235" i="6" s="1"/>
  <c r="D234" i="6"/>
  <c r="D233" i="6"/>
  <c r="D232" i="6"/>
  <c r="D231" i="6"/>
  <c r="D230" i="6"/>
  <c r="E230" i="6" s="1"/>
  <c r="D229" i="6"/>
  <c r="D228" i="6"/>
  <c r="D227" i="6"/>
  <c r="D226" i="6"/>
  <c r="D225" i="6"/>
  <c r="D224" i="6"/>
  <c r="D223" i="6"/>
  <c r="D222" i="6"/>
  <c r="E222" i="6" s="1"/>
  <c r="D221" i="6"/>
  <c r="D220" i="6"/>
  <c r="E220" i="6" s="1"/>
  <c r="D219" i="6"/>
  <c r="D218" i="6"/>
  <c r="D217" i="6"/>
  <c r="D216" i="6"/>
  <c r="E216" i="6"/>
  <c r="D215" i="6"/>
  <c r="E215" i="6" s="1"/>
  <c r="D214" i="6"/>
  <c r="D213" i="6"/>
  <c r="D212" i="6"/>
  <c r="D211" i="6"/>
  <c r="D210" i="6"/>
  <c r="D209" i="6"/>
  <c r="E209" i="6" s="1"/>
  <c r="D208" i="6"/>
  <c r="D207" i="6"/>
  <c r="E207" i="6"/>
  <c r="D206" i="6"/>
  <c r="D205" i="6"/>
  <c r="E205" i="6" s="1"/>
  <c r="D204" i="6"/>
  <c r="E204" i="6" s="1"/>
  <c r="D203" i="6"/>
  <c r="E203" i="6" s="1"/>
  <c r="D202" i="6"/>
  <c r="E202" i="6" s="1"/>
  <c r="D201" i="6"/>
  <c r="D200" i="6"/>
  <c r="D199" i="6"/>
  <c r="E199" i="6" s="1"/>
  <c r="D198" i="6"/>
  <c r="D197" i="6"/>
  <c r="D196" i="6"/>
  <c r="E196" i="6" s="1"/>
  <c r="D195" i="6"/>
  <c r="D194" i="6"/>
  <c r="D193" i="6"/>
  <c r="E193" i="6" s="1"/>
  <c r="D192" i="6"/>
  <c r="D191" i="6"/>
  <c r="E191" i="6" s="1"/>
  <c r="D190" i="6"/>
  <c r="D189" i="6"/>
  <c r="D188" i="6"/>
  <c r="D187" i="6"/>
  <c r="D186" i="6"/>
  <c r="D185" i="6"/>
  <c r="D184" i="6"/>
  <c r="E184" i="6" s="1"/>
  <c r="D183" i="6"/>
  <c r="E183" i="6" s="1"/>
  <c r="D182" i="6"/>
  <c r="E182" i="6" s="1"/>
  <c r="D181" i="6"/>
  <c r="E181" i="6" s="1"/>
  <c r="D180" i="6"/>
  <c r="E180" i="6" s="1"/>
  <c r="D179" i="6"/>
  <c r="D178" i="6"/>
  <c r="D177" i="6"/>
  <c r="E177" i="6" s="1"/>
  <c r="D176" i="6"/>
  <c r="D175" i="6"/>
  <c r="E175" i="6" s="1"/>
  <c r="D174" i="6"/>
  <c r="E174" i="6" s="1"/>
  <c r="D173" i="6"/>
  <c r="D172" i="6"/>
  <c r="E172" i="6" s="1"/>
  <c r="D171" i="6"/>
  <c r="D170" i="6"/>
  <c r="D169" i="6"/>
  <c r="D168" i="6"/>
  <c r="D167" i="6"/>
  <c r="E167" i="6" s="1"/>
  <c r="D166" i="6"/>
  <c r="D165" i="6"/>
  <c r="D164" i="6"/>
  <c r="E164" i="6" s="1"/>
  <c r="D163" i="6"/>
  <c r="D162" i="6"/>
  <c r="D161" i="6"/>
  <c r="D160" i="6"/>
  <c r="D159" i="6"/>
  <c r="E159" i="6" s="1"/>
  <c r="H159" i="6" s="1"/>
  <c r="D158" i="6"/>
  <c r="E158" i="6" s="1"/>
  <c r="D157" i="6"/>
  <c r="E157" i="6" s="1"/>
  <c r="D156" i="6"/>
  <c r="E156" i="6" s="1"/>
  <c r="D155" i="6"/>
  <c r="D154" i="6"/>
  <c r="D153" i="6"/>
  <c r="D152" i="6"/>
  <c r="E152" i="6" s="1"/>
  <c r="D151" i="6"/>
  <c r="E151" i="6" s="1"/>
  <c r="D150" i="6"/>
  <c r="D149" i="6"/>
  <c r="D148" i="6"/>
  <c r="E148" i="6" s="1"/>
  <c r="D147" i="6"/>
  <c r="D146" i="6"/>
  <c r="D145" i="6"/>
  <c r="D144" i="6"/>
  <c r="D143" i="6"/>
  <c r="D142" i="6"/>
  <c r="D141" i="6"/>
  <c r="E141" i="6" s="1"/>
  <c r="D140" i="6"/>
  <c r="D139" i="6"/>
  <c r="D138" i="6"/>
  <c r="D137" i="6"/>
  <c r="D136" i="6"/>
  <c r="D135" i="6"/>
  <c r="E135" i="6" s="1"/>
  <c r="H135" i="6"/>
  <c r="D134" i="6"/>
  <c r="D133" i="6"/>
  <c r="D132" i="6"/>
  <c r="D131" i="6"/>
  <c r="D130" i="6"/>
  <c r="D129" i="6"/>
  <c r="D128" i="6"/>
  <c r="D127" i="6"/>
  <c r="E127" i="6" s="1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H111" i="6" s="1"/>
  <c r="E111" i="6"/>
  <c r="D110" i="6"/>
  <c r="E110" i="6" s="1"/>
  <c r="D109" i="6"/>
  <c r="D108" i="6"/>
  <c r="D107" i="6"/>
  <c r="E107" i="6" s="1"/>
  <c r="D106" i="6"/>
  <c r="D105" i="6"/>
  <c r="E105" i="6" s="1"/>
  <c r="D104" i="6"/>
  <c r="D103" i="6"/>
  <c r="D102" i="6"/>
  <c r="D101" i="6"/>
  <c r="D100" i="6"/>
  <c r="E100" i="6" s="1"/>
  <c r="D99" i="6"/>
  <c r="D98" i="6"/>
  <c r="E98" i="6" s="1"/>
  <c r="D97" i="6"/>
  <c r="D96" i="6"/>
  <c r="D95" i="6"/>
  <c r="E95" i="6" s="1"/>
  <c r="D94" i="6"/>
  <c r="D93" i="6"/>
  <c r="D92" i="6"/>
  <c r="D91" i="6"/>
  <c r="D90" i="6"/>
  <c r="E90" i="6" s="1"/>
  <c r="D89" i="6"/>
  <c r="E89" i="6" s="1"/>
  <c r="D88" i="6"/>
  <c r="D87" i="6"/>
  <c r="D86" i="6"/>
  <c r="D85" i="6"/>
  <c r="D84" i="6"/>
  <c r="D83" i="6"/>
  <c r="E83" i="6" s="1"/>
  <c r="D82" i="6"/>
  <c r="D81" i="6"/>
  <c r="E81" i="6"/>
  <c r="D80" i="6"/>
  <c r="D79" i="6"/>
  <c r="D78" i="6"/>
  <c r="D77" i="6"/>
  <c r="D76" i="6"/>
  <c r="D75" i="6"/>
  <c r="D74" i="6"/>
  <c r="D73" i="6"/>
  <c r="E73" i="6" s="1"/>
  <c r="D72" i="6"/>
  <c r="D71" i="6"/>
  <c r="E71" i="6" s="1"/>
  <c r="D70" i="6"/>
  <c r="D69" i="6"/>
  <c r="D68" i="6"/>
  <c r="E68" i="6" s="1"/>
  <c r="H68" i="6"/>
  <c r="D67" i="6"/>
  <c r="D66" i="6"/>
  <c r="D65" i="6"/>
  <c r="D64" i="6"/>
  <c r="D63" i="6"/>
  <c r="E63" i="6" s="1"/>
  <c r="D62" i="6"/>
  <c r="D61" i="6"/>
  <c r="E61" i="6" s="1"/>
  <c r="D60" i="6"/>
  <c r="D59" i="6"/>
  <c r="D58" i="6"/>
  <c r="D57" i="6"/>
  <c r="D56" i="6"/>
  <c r="D55" i="6"/>
  <c r="D54" i="6"/>
  <c r="D53" i="6"/>
  <c r="D52" i="6"/>
  <c r="E52" i="6" s="1"/>
  <c r="D51" i="6"/>
  <c r="E51" i="6" s="1"/>
  <c r="D50" i="6"/>
  <c r="D49" i="6"/>
  <c r="E49" i="6"/>
  <c r="D48" i="6"/>
  <c r="D47" i="6"/>
  <c r="D46" i="6"/>
  <c r="D45" i="6"/>
  <c r="D44" i="6"/>
  <c r="D43" i="6"/>
  <c r="D42" i="6"/>
  <c r="D41" i="6"/>
  <c r="D40" i="6"/>
  <c r="D39" i="6"/>
  <c r="E39" i="6" s="1"/>
  <c r="D38" i="6"/>
  <c r="D37" i="6"/>
  <c r="E37" i="6" s="1"/>
  <c r="D36" i="6"/>
  <c r="E36" i="6" s="1"/>
  <c r="D35" i="6"/>
  <c r="E35" i="6" s="1"/>
  <c r="D34" i="6"/>
  <c r="D33" i="6"/>
  <c r="D32" i="6"/>
  <c r="E32" i="6" s="1"/>
  <c r="D31" i="6"/>
  <c r="D30" i="6"/>
  <c r="D29" i="6"/>
  <c r="D28" i="6"/>
  <c r="D27" i="6"/>
  <c r="D26" i="6"/>
  <c r="D25" i="6"/>
  <c r="D24" i="6"/>
  <c r="E24" i="6" s="1"/>
  <c r="D23" i="6"/>
  <c r="D22" i="6"/>
  <c r="E22" i="6" s="1"/>
  <c r="D21" i="6"/>
  <c r="D20" i="6"/>
  <c r="H12" i="2"/>
  <c r="I12" i="2"/>
  <c r="O311" i="2"/>
  <c r="O310" i="2"/>
  <c r="O309" i="2"/>
  <c r="O308" i="2"/>
  <c r="O307" i="2"/>
  <c r="O306" i="2"/>
  <c r="P306" i="2" s="1"/>
  <c r="O305" i="2"/>
  <c r="O304" i="2"/>
  <c r="O303" i="2"/>
  <c r="O302" i="2"/>
  <c r="O301" i="2"/>
  <c r="O300" i="2"/>
  <c r="O299" i="2"/>
  <c r="O298" i="2"/>
  <c r="O297" i="2"/>
  <c r="O296" i="2"/>
  <c r="O295" i="2"/>
  <c r="O294" i="2"/>
  <c r="P294" i="2" s="1"/>
  <c r="O293" i="2"/>
  <c r="O292" i="2"/>
  <c r="O291" i="2"/>
  <c r="O290" i="2"/>
  <c r="O289" i="2"/>
  <c r="O288" i="2"/>
  <c r="O287" i="2"/>
  <c r="P287" i="2" s="1"/>
  <c r="O286" i="2"/>
  <c r="O285" i="2"/>
  <c r="O284" i="2"/>
  <c r="O283" i="2"/>
  <c r="O282" i="2"/>
  <c r="O281" i="2"/>
  <c r="O280" i="2"/>
  <c r="O279" i="2"/>
  <c r="O278" i="2"/>
  <c r="O277" i="2"/>
  <c r="O276" i="2"/>
  <c r="O275" i="2"/>
  <c r="O274" i="2"/>
  <c r="P274" i="2" s="1"/>
  <c r="O273" i="2"/>
  <c r="O272" i="2"/>
  <c r="O271" i="2"/>
  <c r="O270" i="2"/>
  <c r="O269" i="2"/>
  <c r="O268" i="2"/>
  <c r="O267" i="2"/>
  <c r="O266" i="2"/>
  <c r="O265" i="2"/>
  <c r="O264" i="2"/>
  <c r="O263" i="2"/>
  <c r="P263" i="2" s="1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P239" i="2" s="1"/>
  <c r="O238" i="2"/>
  <c r="O237" i="2"/>
  <c r="O236" i="2"/>
  <c r="O235" i="2"/>
  <c r="O234" i="2"/>
  <c r="O233" i="2"/>
  <c r="O232" i="2"/>
  <c r="O231" i="2"/>
  <c r="O230" i="2"/>
  <c r="P230" i="2" s="1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P206" i="2" s="1"/>
  <c r="O205" i="2"/>
  <c r="O204" i="2"/>
  <c r="O203" i="2"/>
  <c r="O202" i="2"/>
  <c r="O201" i="2"/>
  <c r="O200" i="2"/>
  <c r="O199" i="2"/>
  <c r="O198" i="2"/>
  <c r="O197" i="2"/>
  <c r="O196" i="2"/>
  <c r="O195" i="2"/>
  <c r="P195" i="2" s="1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P174" i="2" s="1"/>
  <c r="O173" i="2"/>
  <c r="O172" i="2"/>
  <c r="O171" i="2"/>
  <c r="O170" i="2"/>
  <c r="P170" i="2" s="1"/>
  <c r="O169" i="2"/>
  <c r="O168" i="2"/>
  <c r="O167" i="2"/>
  <c r="O166" i="2"/>
  <c r="P166" i="2" s="1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P112" i="2" s="1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P98" i="2" s="1"/>
  <c r="O97" i="2"/>
  <c r="O96" i="2"/>
  <c r="O95" i="2"/>
  <c r="O94" i="2"/>
  <c r="P94" i="2" s="1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P74" i="2" s="1"/>
  <c r="O73" i="2"/>
  <c r="O72" i="2"/>
  <c r="O71" i="2"/>
  <c r="P71" i="2" s="1"/>
  <c r="O70" i="2"/>
  <c r="O69" i="2"/>
  <c r="O68" i="2"/>
  <c r="O67" i="2"/>
  <c r="O66" i="2"/>
  <c r="P66" i="2" s="1"/>
  <c r="O65" i="2"/>
  <c r="O64" i="2"/>
  <c r="O63" i="2"/>
  <c r="O62" i="2"/>
  <c r="P62" i="2" s="1"/>
  <c r="O61" i="2"/>
  <c r="O60" i="2"/>
  <c r="O59" i="2"/>
  <c r="P59" i="2" s="1"/>
  <c r="O58" i="2"/>
  <c r="P58" i="2" s="1"/>
  <c r="O57" i="2"/>
  <c r="O56" i="2"/>
  <c r="P56" i="2" s="1"/>
  <c r="O55" i="2"/>
  <c r="O54" i="2"/>
  <c r="O53" i="2"/>
  <c r="O52" i="2"/>
  <c r="O51" i="2"/>
  <c r="O50" i="2"/>
  <c r="O49" i="2"/>
  <c r="O48" i="2"/>
  <c r="O47" i="2"/>
  <c r="P47" i="2" s="1"/>
  <c r="O46" i="2"/>
  <c r="P46" i="2" s="1"/>
  <c r="O45" i="2"/>
  <c r="O44" i="2"/>
  <c r="O43" i="2"/>
  <c r="O42" i="2"/>
  <c r="O41" i="2"/>
  <c r="O40" i="2"/>
  <c r="O39" i="2"/>
  <c r="O38" i="2"/>
  <c r="N38" i="2"/>
  <c r="O37" i="2"/>
  <c r="N37" i="2"/>
  <c r="O36" i="2"/>
  <c r="N36" i="2"/>
  <c r="O35" i="2"/>
  <c r="N35" i="2"/>
  <c r="O34" i="2"/>
  <c r="N34" i="2"/>
  <c r="O33" i="2"/>
  <c r="N33" i="2"/>
  <c r="O32" i="2"/>
  <c r="N32" i="2"/>
  <c r="O31" i="2"/>
  <c r="N31" i="2"/>
  <c r="O30" i="2"/>
  <c r="N30" i="2"/>
  <c r="O29" i="2"/>
  <c r="N29" i="2"/>
  <c r="O28" i="2"/>
  <c r="N28" i="2"/>
  <c r="N27" i="2"/>
  <c r="O27" i="2"/>
  <c r="B311" i="2"/>
  <c r="F311" i="2" s="1"/>
  <c r="G311" i="2"/>
  <c r="B310" i="2"/>
  <c r="F310" i="2" s="1"/>
  <c r="G310" i="2"/>
  <c r="B309" i="2"/>
  <c r="F309" i="2" s="1"/>
  <c r="H309" i="2" s="1"/>
  <c r="G309" i="2"/>
  <c r="B308" i="2"/>
  <c r="F308" i="2" s="1"/>
  <c r="G308" i="2"/>
  <c r="H308" i="2" s="1"/>
  <c r="B307" i="2"/>
  <c r="F307" i="2"/>
  <c r="G307" i="2"/>
  <c r="B306" i="2"/>
  <c r="F306" i="2" s="1"/>
  <c r="G306" i="2"/>
  <c r="B305" i="2"/>
  <c r="F305" i="2" s="1"/>
  <c r="G305" i="2"/>
  <c r="B304" i="2"/>
  <c r="F304" i="2" s="1"/>
  <c r="G304" i="2"/>
  <c r="B303" i="2"/>
  <c r="F303" i="2" s="1"/>
  <c r="G303" i="2"/>
  <c r="B302" i="2"/>
  <c r="F302" i="2" s="1"/>
  <c r="G302" i="2"/>
  <c r="B301" i="2"/>
  <c r="F301" i="2" s="1"/>
  <c r="G301" i="2"/>
  <c r="B300" i="2"/>
  <c r="F300" i="2" s="1"/>
  <c r="G300" i="2"/>
  <c r="B299" i="2"/>
  <c r="F299" i="2" s="1"/>
  <c r="G299" i="2"/>
  <c r="B298" i="2"/>
  <c r="F298" i="2" s="1"/>
  <c r="G298" i="2"/>
  <c r="B297" i="2"/>
  <c r="F297" i="2"/>
  <c r="G297" i="2"/>
  <c r="H297" i="2" s="1"/>
  <c r="B296" i="2"/>
  <c r="F296" i="2" s="1"/>
  <c r="H296" i="2" s="1"/>
  <c r="G296" i="2"/>
  <c r="B295" i="2"/>
  <c r="F295" i="2" s="1"/>
  <c r="G295" i="2"/>
  <c r="B294" i="2"/>
  <c r="F294" i="2" s="1"/>
  <c r="H294" i="2" s="1"/>
  <c r="G294" i="2"/>
  <c r="B293" i="2"/>
  <c r="F293" i="2" s="1"/>
  <c r="G293" i="2"/>
  <c r="B292" i="2"/>
  <c r="F292" i="2" s="1"/>
  <c r="H292" i="2" s="1"/>
  <c r="G292" i="2"/>
  <c r="B291" i="2"/>
  <c r="F291" i="2" s="1"/>
  <c r="G291" i="2"/>
  <c r="B290" i="2"/>
  <c r="F290" i="2"/>
  <c r="G290" i="2"/>
  <c r="B289" i="2"/>
  <c r="F289" i="2" s="1"/>
  <c r="G289" i="2"/>
  <c r="B288" i="2"/>
  <c r="F288" i="2" s="1"/>
  <c r="G288" i="2"/>
  <c r="B287" i="2"/>
  <c r="F287" i="2" s="1"/>
  <c r="G287" i="2"/>
  <c r="B286" i="2"/>
  <c r="F286" i="2" s="1"/>
  <c r="G286" i="2"/>
  <c r="B285" i="2"/>
  <c r="F285" i="2" s="1"/>
  <c r="G285" i="2"/>
  <c r="B284" i="2"/>
  <c r="F284" i="2" s="1"/>
  <c r="G284" i="2"/>
  <c r="B283" i="2"/>
  <c r="F283" i="2" s="1"/>
  <c r="G283" i="2"/>
  <c r="B282" i="2"/>
  <c r="F282" i="2" s="1"/>
  <c r="G282" i="2"/>
  <c r="B281" i="2"/>
  <c r="F281" i="2" s="1"/>
  <c r="G281" i="2"/>
  <c r="B280" i="2"/>
  <c r="F280" i="2"/>
  <c r="G280" i="2"/>
  <c r="H280" i="2" s="1"/>
  <c r="B279" i="2"/>
  <c r="F279" i="2" s="1"/>
  <c r="H279" i="2" s="1"/>
  <c r="G279" i="2"/>
  <c r="B278" i="2"/>
  <c r="F278" i="2" s="1"/>
  <c r="G278" i="2"/>
  <c r="B277" i="2"/>
  <c r="F277" i="2" s="1"/>
  <c r="G277" i="2"/>
  <c r="H277" i="2" s="1"/>
  <c r="B276" i="2"/>
  <c r="F276" i="2" s="1"/>
  <c r="G276" i="2"/>
  <c r="B275" i="2"/>
  <c r="F275" i="2" s="1"/>
  <c r="G275" i="2"/>
  <c r="H275" i="2" s="1"/>
  <c r="B274" i="2"/>
  <c r="F274" i="2" s="1"/>
  <c r="G274" i="2"/>
  <c r="B273" i="2"/>
  <c r="F273" i="2" s="1"/>
  <c r="G273" i="2"/>
  <c r="H273" i="2" s="1"/>
  <c r="B272" i="2"/>
  <c r="F272" i="2" s="1"/>
  <c r="G272" i="2"/>
  <c r="B271" i="2"/>
  <c r="F271" i="2" s="1"/>
  <c r="G271" i="2"/>
  <c r="B270" i="2"/>
  <c r="F270" i="2" s="1"/>
  <c r="G270" i="2"/>
  <c r="B269" i="2"/>
  <c r="F269" i="2"/>
  <c r="G269" i="2"/>
  <c r="B268" i="2"/>
  <c r="F268" i="2"/>
  <c r="G268" i="2"/>
  <c r="B267" i="2"/>
  <c r="F267" i="2"/>
  <c r="H267" i="2" s="1"/>
  <c r="G267" i="2"/>
  <c r="B266" i="2"/>
  <c r="F266" i="2"/>
  <c r="G266" i="2"/>
  <c r="B265" i="2"/>
  <c r="F265" i="2" s="1"/>
  <c r="G265" i="2"/>
  <c r="B264" i="2"/>
  <c r="F264" i="2" s="1"/>
  <c r="G264" i="2"/>
  <c r="B263" i="2"/>
  <c r="F263" i="2" s="1"/>
  <c r="G263" i="2"/>
  <c r="B262" i="2"/>
  <c r="F262" i="2" s="1"/>
  <c r="G262" i="2"/>
  <c r="B261" i="2"/>
  <c r="F261" i="2" s="1"/>
  <c r="G261" i="2"/>
  <c r="B260" i="2"/>
  <c r="F260" i="2" s="1"/>
  <c r="H260" i="2" s="1"/>
  <c r="G260" i="2"/>
  <c r="B259" i="2"/>
  <c r="F259" i="2"/>
  <c r="G259" i="2"/>
  <c r="B258" i="2"/>
  <c r="F258" i="2" s="1"/>
  <c r="G258" i="2"/>
  <c r="B257" i="2"/>
  <c r="F257" i="2" s="1"/>
  <c r="G257" i="2"/>
  <c r="B256" i="2"/>
  <c r="F256" i="2" s="1"/>
  <c r="G256" i="2"/>
  <c r="H256" i="2" s="1"/>
  <c r="B255" i="2"/>
  <c r="F255" i="2" s="1"/>
  <c r="G255" i="2"/>
  <c r="B254" i="2"/>
  <c r="F254" i="2" s="1"/>
  <c r="G254" i="2"/>
  <c r="B253" i="2"/>
  <c r="F253" i="2" s="1"/>
  <c r="G253" i="2"/>
  <c r="B252" i="2"/>
  <c r="F252" i="2" s="1"/>
  <c r="G252" i="2"/>
  <c r="B251" i="2"/>
  <c r="F251" i="2" s="1"/>
  <c r="G251" i="2"/>
  <c r="B250" i="2"/>
  <c r="F250" i="2" s="1"/>
  <c r="G250" i="2"/>
  <c r="B249" i="2"/>
  <c r="F249" i="2" s="1"/>
  <c r="G249" i="2"/>
  <c r="B248" i="2"/>
  <c r="F248" i="2" s="1"/>
  <c r="G248" i="2"/>
  <c r="H248" i="2" s="1"/>
  <c r="B247" i="2"/>
  <c r="F247" i="2" s="1"/>
  <c r="G247" i="2"/>
  <c r="B246" i="2"/>
  <c r="F246" i="2" s="1"/>
  <c r="G246" i="2"/>
  <c r="H246" i="2" s="1"/>
  <c r="B245" i="2"/>
  <c r="F245" i="2" s="1"/>
  <c r="G245" i="2"/>
  <c r="B244" i="2"/>
  <c r="F244" i="2" s="1"/>
  <c r="G244" i="2"/>
  <c r="B243" i="2"/>
  <c r="F243" i="2" s="1"/>
  <c r="G243" i="2"/>
  <c r="B242" i="2"/>
  <c r="F242" i="2"/>
  <c r="G242" i="2"/>
  <c r="B241" i="2"/>
  <c r="F241" i="2"/>
  <c r="G241" i="2"/>
  <c r="B240" i="2"/>
  <c r="F240" i="2" s="1"/>
  <c r="G240" i="2"/>
  <c r="B239" i="2"/>
  <c r="F239" i="2" s="1"/>
  <c r="G239" i="2"/>
  <c r="B238" i="2"/>
  <c r="F238" i="2"/>
  <c r="G238" i="2"/>
  <c r="B237" i="2"/>
  <c r="F237" i="2"/>
  <c r="G237" i="2"/>
  <c r="B236" i="2"/>
  <c r="F236" i="2"/>
  <c r="G236" i="2"/>
  <c r="B235" i="2"/>
  <c r="F235" i="2" s="1"/>
  <c r="G235" i="2"/>
  <c r="B234" i="2"/>
  <c r="F234" i="2"/>
  <c r="G234" i="2"/>
  <c r="B233" i="2"/>
  <c r="F233" i="2"/>
  <c r="G233" i="2"/>
  <c r="B232" i="2"/>
  <c r="F232" i="2" s="1"/>
  <c r="H232" i="2" s="1"/>
  <c r="G232" i="2"/>
  <c r="B231" i="2"/>
  <c r="F231" i="2" s="1"/>
  <c r="G231" i="2"/>
  <c r="B230" i="2"/>
  <c r="F230" i="2" s="1"/>
  <c r="G230" i="2"/>
  <c r="B229" i="2"/>
  <c r="F229" i="2" s="1"/>
  <c r="G229" i="2"/>
  <c r="B228" i="2"/>
  <c r="F228" i="2" s="1"/>
  <c r="G228" i="2"/>
  <c r="B227" i="2"/>
  <c r="F227" i="2" s="1"/>
  <c r="G227" i="2"/>
  <c r="B226" i="2"/>
  <c r="F226" i="2" s="1"/>
  <c r="H226" i="2" s="1"/>
  <c r="G226" i="2"/>
  <c r="B225" i="2"/>
  <c r="F225" i="2" s="1"/>
  <c r="G225" i="2"/>
  <c r="H225" i="2" s="1"/>
  <c r="B224" i="2"/>
  <c r="F224" i="2" s="1"/>
  <c r="H224" i="2" s="1"/>
  <c r="G224" i="2"/>
  <c r="B223" i="2"/>
  <c r="F223" i="2" s="1"/>
  <c r="G223" i="2"/>
  <c r="B222" i="2"/>
  <c r="F222" i="2" s="1"/>
  <c r="G222" i="2"/>
  <c r="B221" i="2"/>
  <c r="F221" i="2"/>
  <c r="G221" i="2"/>
  <c r="B220" i="2"/>
  <c r="F220" i="2"/>
  <c r="G220" i="2"/>
  <c r="B219" i="2"/>
  <c r="F219" i="2"/>
  <c r="G219" i="2"/>
  <c r="B218" i="2"/>
  <c r="F218" i="2" s="1"/>
  <c r="G218" i="2"/>
  <c r="B217" i="2"/>
  <c r="F217" i="2" s="1"/>
  <c r="G217" i="2"/>
  <c r="B216" i="2"/>
  <c r="F216" i="2" s="1"/>
  <c r="G216" i="2"/>
  <c r="B215" i="2"/>
  <c r="F215" i="2" s="1"/>
  <c r="G215" i="2"/>
  <c r="B214" i="2"/>
  <c r="F214" i="2" s="1"/>
  <c r="G214" i="2"/>
  <c r="B213" i="2"/>
  <c r="F213" i="2" s="1"/>
  <c r="G213" i="2"/>
  <c r="B212" i="2"/>
  <c r="F212" i="2" s="1"/>
  <c r="G212" i="2"/>
  <c r="B211" i="2"/>
  <c r="F211" i="2" s="1"/>
  <c r="G211" i="2"/>
  <c r="B210" i="2"/>
  <c r="F210" i="2" s="1"/>
  <c r="G210" i="2"/>
  <c r="B209" i="2"/>
  <c r="F209" i="2" s="1"/>
  <c r="G209" i="2"/>
  <c r="B208" i="2"/>
  <c r="F208" i="2" s="1"/>
  <c r="G208" i="2"/>
  <c r="B207" i="2"/>
  <c r="F207" i="2" s="1"/>
  <c r="G207" i="2"/>
  <c r="B206" i="2"/>
  <c r="F206" i="2" s="1"/>
  <c r="G206" i="2"/>
  <c r="H206" i="2" s="1"/>
  <c r="B205" i="2"/>
  <c r="F205" i="2" s="1"/>
  <c r="G205" i="2"/>
  <c r="B204" i="2"/>
  <c r="F204" i="2"/>
  <c r="G204" i="2"/>
  <c r="H204" i="2" s="1"/>
  <c r="B203" i="2"/>
  <c r="F203" i="2" s="1"/>
  <c r="G203" i="2"/>
  <c r="B202" i="2"/>
  <c r="F202" i="2" s="1"/>
  <c r="G202" i="2"/>
  <c r="B201" i="2"/>
  <c r="F201" i="2"/>
  <c r="G201" i="2"/>
  <c r="B200" i="2"/>
  <c r="F200" i="2" s="1"/>
  <c r="G200" i="2"/>
  <c r="B199" i="2"/>
  <c r="F199" i="2" s="1"/>
  <c r="G199" i="2"/>
  <c r="H199" i="2" s="1"/>
  <c r="B198" i="2"/>
  <c r="F198" i="2" s="1"/>
  <c r="G198" i="2"/>
  <c r="B197" i="2"/>
  <c r="F197" i="2"/>
  <c r="G197" i="2"/>
  <c r="B196" i="2"/>
  <c r="F196" i="2" s="1"/>
  <c r="G196" i="2"/>
  <c r="B195" i="2"/>
  <c r="F195" i="2" s="1"/>
  <c r="G195" i="2"/>
  <c r="B194" i="2"/>
  <c r="F194" i="2" s="1"/>
  <c r="G194" i="2"/>
  <c r="B193" i="2"/>
  <c r="F193" i="2" s="1"/>
  <c r="G193" i="2"/>
  <c r="B192" i="2"/>
  <c r="F192" i="2" s="1"/>
  <c r="G192" i="2"/>
  <c r="B191" i="2"/>
  <c r="F191" i="2" s="1"/>
  <c r="G191" i="2"/>
  <c r="B190" i="2"/>
  <c r="F190" i="2" s="1"/>
  <c r="H190" i="2" s="1"/>
  <c r="G190" i="2"/>
  <c r="B189" i="2"/>
  <c r="F189" i="2" s="1"/>
  <c r="G189" i="2"/>
  <c r="B188" i="2"/>
  <c r="F188" i="2" s="1"/>
  <c r="H188" i="2" s="1"/>
  <c r="G188" i="2"/>
  <c r="B187" i="2"/>
  <c r="F187" i="2" s="1"/>
  <c r="G187" i="2"/>
  <c r="B186" i="2"/>
  <c r="F186" i="2" s="1"/>
  <c r="H186" i="2" s="1"/>
  <c r="G186" i="2"/>
  <c r="B185" i="2"/>
  <c r="F185" i="2" s="1"/>
  <c r="G185" i="2"/>
  <c r="B184" i="2"/>
  <c r="F184" i="2" s="1"/>
  <c r="H184" i="2" s="1"/>
  <c r="G184" i="2"/>
  <c r="B183" i="2"/>
  <c r="F183" i="2" s="1"/>
  <c r="G183" i="2"/>
  <c r="B182" i="2"/>
  <c r="F182" i="2"/>
  <c r="G182" i="2"/>
  <c r="B181" i="2"/>
  <c r="F181" i="2" s="1"/>
  <c r="G181" i="2"/>
  <c r="B180" i="2"/>
  <c r="F180" i="2" s="1"/>
  <c r="G180" i="2"/>
  <c r="H180" i="2" s="1"/>
  <c r="B179" i="2"/>
  <c r="F179" i="2" s="1"/>
  <c r="G179" i="2"/>
  <c r="B178" i="2"/>
  <c r="F178" i="2" s="1"/>
  <c r="G178" i="2"/>
  <c r="B177" i="2"/>
  <c r="F177" i="2" s="1"/>
  <c r="G177" i="2"/>
  <c r="B176" i="2"/>
  <c r="F176" i="2" s="1"/>
  <c r="G176" i="2"/>
  <c r="H176" i="2" s="1"/>
  <c r="B175" i="2"/>
  <c r="F175" i="2"/>
  <c r="G175" i="2"/>
  <c r="B174" i="2"/>
  <c r="F174" i="2" s="1"/>
  <c r="G174" i="2"/>
  <c r="B173" i="2"/>
  <c r="F173" i="2" s="1"/>
  <c r="G173" i="2"/>
  <c r="B172" i="2"/>
  <c r="F172" i="2" s="1"/>
  <c r="G172" i="2"/>
  <c r="B171" i="2"/>
  <c r="F171" i="2" s="1"/>
  <c r="G171" i="2"/>
  <c r="B170" i="2"/>
  <c r="F170" i="2" s="1"/>
  <c r="G170" i="2"/>
  <c r="H170" i="2" s="1"/>
  <c r="B169" i="2"/>
  <c r="F169" i="2" s="1"/>
  <c r="H169" i="2" s="1"/>
  <c r="G169" i="2"/>
  <c r="B168" i="2"/>
  <c r="F168" i="2"/>
  <c r="G168" i="2"/>
  <c r="B167" i="2"/>
  <c r="F167" i="2" s="1"/>
  <c r="G167" i="2"/>
  <c r="B166" i="2"/>
  <c r="F166" i="2" s="1"/>
  <c r="G166" i="2"/>
  <c r="B165" i="2"/>
  <c r="F165" i="2" s="1"/>
  <c r="G165" i="2"/>
  <c r="B164" i="2"/>
  <c r="F164" i="2" s="1"/>
  <c r="G164" i="2"/>
  <c r="B163" i="2"/>
  <c r="F163" i="2" s="1"/>
  <c r="G163" i="2"/>
  <c r="B162" i="2"/>
  <c r="F162" i="2"/>
  <c r="G162" i="2"/>
  <c r="B161" i="2"/>
  <c r="F161" i="2" s="1"/>
  <c r="G161" i="2"/>
  <c r="B160" i="2"/>
  <c r="F160" i="2" s="1"/>
  <c r="G160" i="2"/>
  <c r="B159" i="2"/>
  <c r="F159" i="2" s="1"/>
  <c r="G159" i="2"/>
  <c r="B158" i="2"/>
  <c r="F158" i="2"/>
  <c r="G158" i="2"/>
  <c r="B157" i="2"/>
  <c r="F157" i="2" s="1"/>
  <c r="G157" i="2"/>
  <c r="B156" i="2"/>
  <c r="F156" i="2" s="1"/>
  <c r="G156" i="2"/>
  <c r="B155" i="2"/>
  <c r="F155" i="2"/>
  <c r="G155" i="2"/>
  <c r="B154" i="2"/>
  <c r="F154" i="2" s="1"/>
  <c r="G154" i="2"/>
  <c r="B153" i="2"/>
  <c r="F153" i="2" s="1"/>
  <c r="G153" i="2"/>
  <c r="B152" i="2"/>
  <c r="F152" i="2" s="1"/>
  <c r="G152" i="2"/>
  <c r="B151" i="2"/>
  <c r="F151" i="2" s="1"/>
  <c r="G151" i="2"/>
  <c r="B150" i="2"/>
  <c r="F150" i="2" s="1"/>
  <c r="G150" i="2"/>
  <c r="B149" i="2"/>
  <c r="F149" i="2"/>
  <c r="G149" i="2"/>
  <c r="H149" i="2" s="1"/>
  <c r="B148" i="2"/>
  <c r="F148" i="2" s="1"/>
  <c r="G148" i="2"/>
  <c r="B147" i="2"/>
  <c r="F147" i="2" s="1"/>
  <c r="G147" i="2"/>
  <c r="B146" i="2"/>
  <c r="F146" i="2" s="1"/>
  <c r="G146" i="2"/>
  <c r="B145" i="2"/>
  <c r="F145" i="2" s="1"/>
  <c r="G145" i="2"/>
  <c r="B144" i="2"/>
  <c r="F144" i="2"/>
  <c r="G144" i="2"/>
  <c r="B143" i="2"/>
  <c r="F143" i="2" s="1"/>
  <c r="G143" i="2"/>
  <c r="B142" i="2"/>
  <c r="F142" i="2" s="1"/>
  <c r="G142" i="2"/>
  <c r="B141" i="2"/>
  <c r="F141" i="2" s="1"/>
  <c r="G141" i="2"/>
  <c r="B140" i="2"/>
  <c r="F140" i="2" s="1"/>
  <c r="H140" i="2" s="1"/>
  <c r="G140" i="2"/>
  <c r="B139" i="2"/>
  <c r="F139" i="2"/>
  <c r="G139" i="2"/>
  <c r="H139" i="2" s="1"/>
  <c r="B138" i="2"/>
  <c r="F138" i="2" s="1"/>
  <c r="G138" i="2"/>
  <c r="B137" i="2"/>
  <c r="F137" i="2" s="1"/>
  <c r="G137" i="2"/>
  <c r="B136" i="2"/>
  <c r="F136" i="2"/>
  <c r="G136" i="2"/>
  <c r="B135" i="2"/>
  <c r="F135" i="2" s="1"/>
  <c r="G135" i="2"/>
  <c r="B134" i="2"/>
  <c r="F134" i="2" s="1"/>
  <c r="G134" i="2"/>
  <c r="B133" i="2"/>
  <c r="F133" i="2"/>
  <c r="G133" i="2"/>
  <c r="B132" i="2"/>
  <c r="F132" i="2" s="1"/>
  <c r="G132" i="2"/>
  <c r="B131" i="2"/>
  <c r="F131" i="2" s="1"/>
  <c r="G131" i="2"/>
  <c r="B130" i="2"/>
  <c r="F130" i="2" s="1"/>
  <c r="G130" i="2"/>
  <c r="B129" i="2"/>
  <c r="F129" i="2" s="1"/>
  <c r="G129" i="2"/>
  <c r="B128" i="2"/>
  <c r="F128" i="2" s="1"/>
  <c r="G128" i="2"/>
  <c r="B127" i="2"/>
  <c r="F127" i="2" s="1"/>
  <c r="G127" i="2"/>
  <c r="B126" i="2"/>
  <c r="F126" i="2" s="1"/>
  <c r="G126" i="2"/>
  <c r="B125" i="2"/>
  <c r="F125" i="2" s="1"/>
  <c r="G125" i="2"/>
  <c r="B124" i="2"/>
  <c r="F124" i="2"/>
  <c r="G124" i="2"/>
  <c r="B123" i="2"/>
  <c r="F123" i="2"/>
  <c r="G123" i="2"/>
  <c r="B122" i="2"/>
  <c r="F122" i="2" s="1"/>
  <c r="G122" i="2"/>
  <c r="B121" i="2"/>
  <c r="F121" i="2" s="1"/>
  <c r="G121" i="2"/>
  <c r="B120" i="2"/>
  <c r="F120" i="2" s="1"/>
  <c r="G120" i="2"/>
  <c r="H120" i="2" s="1"/>
  <c r="B119" i="2"/>
  <c r="F119" i="2" s="1"/>
  <c r="G119" i="2"/>
  <c r="B118" i="2"/>
  <c r="F118" i="2" s="1"/>
  <c r="G118" i="2"/>
  <c r="B117" i="2"/>
  <c r="F117" i="2"/>
  <c r="G117" i="2"/>
  <c r="B116" i="2"/>
  <c r="F116" i="2" s="1"/>
  <c r="G116" i="2"/>
  <c r="B115" i="2"/>
  <c r="F115" i="2" s="1"/>
  <c r="G115" i="2"/>
  <c r="B114" i="2"/>
  <c r="F114" i="2" s="1"/>
  <c r="G114" i="2"/>
  <c r="B113" i="2"/>
  <c r="F113" i="2" s="1"/>
  <c r="G113" i="2"/>
  <c r="B112" i="2"/>
  <c r="F112" i="2" s="1"/>
  <c r="G112" i="2"/>
  <c r="B111" i="2"/>
  <c r="F111" i="2" s="1"/>
  <c r="G111" i="2"/>
  <c r="B110" i="2"/>
  <c r="F110" i="2" s="1"/>
  <c r="G110" i="2"/>
  <c r="B109" i="2"/>
  <c r="F109" i="2" s="1"/>
  <c r="G109" i="2"/>
  <c r="B108" i="2"/>
  <c r="F108" i="2" s="1"/>
  <c r="G108" i="2"/>
  <c r="B107" i="2"/>
  <c r="F107" i="2"/>
  <c r="G107" i="2"/>
  <c r="B106" i="2"/>
  <c r="F106" i="2" s="1"/>
  <c r="G106" i="2"/>
  <c r="B105" i="2"/>
  <c r="F105" i="2" s="1"/>
  <c r="G105" i="2"/>
  <c r="B104" i="2"/>
  <c r="F104" i="2" s="1"/>
  <c r="G104" i="2"/>
  <c r="B103" i="2"/>
  <c r="F103" i="2" s="1"/>
  <c r="G103" i="2"/>
  <c r="B102" i="2"/>
  <c r="F102" i="2" s="1"/>
  <c r="G102" i="2"/>
  <c r="B101" i="2"/>
  <c r="F101" i="2" s="1"/>
  <c r="G101" i="2"/>
  <c r="B100" i="2"/>
  <c r="F100" i="2" s="1"/>
  <c r="G100" i="2"/>
  <c r="B99" i="2"/>
  <c r="F99" i="2" s="1"/>
  <c r="G99" i="2"/>
  <c r="H99" i="2" s="1"/>
  <c r="B98" i="2"/>
  <c r="F98" i="2"/>
  <c r="G98" i="2"/>
  <c r="B97" i="2"/>
  <c r="F97" i="2" s="1"/>
  <c r="G97" i="2"/>
  <c r="B96" i="2"/>
  <c r="F96" i="2"/>
  <c r="G96" i="2"/>
  <c r="B95" i="2"/>
  <c r="F95" i="2" s="1"/>
  <c r="G95" i="2"/>
  <c r="B94" i="2"/>
  <c r="F94" i="2" s="1"/>
  <c r="G94" i="2"/>
  <c r="B93" i="2"/>
  <c r="F93" i="2" s="1"/>
  <c r="G93" i="2"/>
  <c r="B92" i="2"/>
  <c r="F92" i="2" s="1"/>
  <c r="G92" i="2"/>
  <c r="B91" i="2"/>
  <c r="F91" i="2" s="1"/>
  <c r="G91" i="2"/>
  <c r="B90" i="2"/>
  <c r="F90" i="2" s="1"/>
  <c r="G90" i="2"/>
  <c r="B89" i="2"/>
  <c r="F89" i="2" s="1"/>
  <c r="G89" i="2"/>
  <c r="B88" i="2"/>
  <c r="F88" i="2" s="1"/>
  <c r="G88" i="2"/>
  <c r="B87" i="2"/>
  <c r="F87" i="2" s="1"/>
  <c r="G87" i="2"/>
  <c r="H87" i="2" s="1"/>
  <c r="B86" i="2"/>
  <c r="F86" i="2" s="1"/>
  <c r="G86" i="2"/>
  <c r="B85" i="2"/>
  <c r="F85" i="2" s="1"/>
  <c r="G85" i="2"/>
  <c r="B84" i="2"/>
  <c r="F84" i="2" s="1"/>
  <c r="G84" i="2"/>
  <c r="H84" i="2" s="1"/>
  <c r="B83" i="2"/>
  <c r="F83" i="2" s="1"/>
  <c r="G83" i="2"/>
  <c r="B82" i="2"/>
  <c r="F82" i="2" s="1"/>
  <c r="G82" i="2"/>
  <c r="B81" i="2"/>
  <c r="F81" i="2" s="1"/>
  <c r="G81" i="2"/>
  <c r="B80" i="2"/>
  <c r="F80" i="2" s="1"/>
  <c r="G80" i="2"/>
  <c r="B79" i="2"/>
  <c r="F79" i="2" s="1"/>
  <c r="G79" i="2"/>
  <c r="B78" i="2"/>
  <c r="F78" i="2" s="1"/>
  <c r="G78" i="2"/>
  <c r="B77" i="2"/>
  <c r="F77" i="2" s="1"/>
  <c r="G77" i="2"/>
  <c r="B76" i="2"/>
  <c r="F76" i="2" s="1"/>
  <c r="G76" i="2"/>
  <c r="B75" i="2"/>
  <c r="F75" i="2" s="1"/>
  <c r="G75" i="2"/>
  <c r="B74" i="2"/>
  <c r="F74" i="2" s="1"/>
  <c r="G74" i="2"/>
  <c r="H74" i="2" s="1"/>
  <c r="B73" i="2"/>
  <c r="F73" i="2" s="1"/>
  <c r="G73" i="2"/>
  <c r="B72" i="2"/>
  <c r="F72" i="2" s="1"/>
  <c r="G72" i="2"/>
  <c r="B71" i="2"/>
  <c r="F71" i="2" s="1"/>
  <c r="G71" i="2"/>
  <c r="B70" i="2"/>
  <c r="F70" i="2" s="1"/>
  <c r="G70" i="2"/>
  <c r="B69" i="2"/>
  <c r="F69" i="2" s="1"/>
  <c r="G69" i="2"/>
  <c r="B68" i="2"/>
  <c r="F68" i="2" s="1"/>
  <c r="G68" i="2"/>
  <c r="B67" i="2"/>
  <c r="F67" i="2" s="1"/>
  <c r="G67" i="2"/>
  <c r="B66" i="2"/>
  <c r="F66" i="2"/>
  <c r="G66" i="2"/>
  <c r="B65" i="2"/>
  <c r="F65" i="2"/>
  <c r="G65" i="2"/>
  <c r="H65" i="2" s="1"/>
  <c r="B64" i="2"/>
  <c r="F64" i="2" s="1"/>
  <c r="G64" i="2"/>
  <c r="B63" i="2"/>
  <c r="F63" i="2"/>
  <c r="G63" i="2"/>
  <c r="B62" i="2"/>
  <c r="F62" i="2" s="1"/>
  <c r="G62" i="2"/>
  <c r="B61" i="2"/>
  <c r="F61" i="2" s="1"/>
  <c r="G61" i="2"/>
  <c r="B60" i="2"/>
  <c r="F60" i="2"/>
  <c r="G60" i="2"/>
  <c r="B59" i="2"/>
  <c r="F59" i="2"/>
  <c r="H59" i="2" s="1"/>
  <c r="G59" i="2"/>
  <c r="B58" i="2"/>
  <c r="F58" i="2" s="1"/>
  <c r="G58" i="2"/>
  <c r="B57" i="2"/>
  <c r="F57" i="2"/>
  <c r="G57" i="2"/>
  <c r="B56" i="2"/>
  <c r="F56" i="2"/>
  <c r="G56" i="2"/>
  <c r="B55" i="2"/>
  <c r="F55" i="2" s="1"/>
  <c r="G55" i="2"/>
  <c r="B54" i="2"/>
  <c r="F54" i="2"/>
  <c r="G54" i="2"/>
  <c r="H54" i="2" s="1"/>
  <c r="B53" i="2"/>
  <c r="F53" i="2" s="1"/>
  <c r="G53" i="2"/>
  <c r="B52" i="2"/>
  <c r="F52" i="2" s="1"/>
  <c r="G52" i="2"/>
  <c r="B51" i="2"/>
  <c r="F51" i="2"/>
  <c r="G51" i="2"/>
  <c r="B50" i="2"/>
  <c r="F50" i="2"/>
  <c r="G50" i="2"/>
  <c r="B49" i="2"/>
  <c r="F49" i="2" s="1"/>
  <c r="G49" i="2"/>
  <c r="B48" i="2"/>
  <c r="F48" i="2" s="1"/>
  <c r="G48" i="2"/>
  <c r="B47" i="2"/>
  <c r="F47" i="2" s="1"/>
  <c r="G47" i="2"/>
  <c r="H47" i="2" s="1"/>
  <c r="B46" i="2"/>
  <c r="F46" i="2" s="1"/>
  <c r="G46" i="2"/>
  <c r="H46" i="2" s="1"/>
  <c r="B45" i="2"/>
  <c r="F45" i="2"/>
  <c r="G45" i="2"/>
  <c r="B44" i="2"/>
  <c r="F44" i="2" s="1"/>
  <c r="G44" i="2"/>
  <c r="B43" i="2"/>
  <c r="F43" i="2"/>
  <c r="G43" i="2"/>
  <c r="B42" i="2"/>
  <c r="F42" i="2" s="1"/>
  <c r="G42" i="2"/>
  <c r="B41" i="2"/>
  <c r="F41" i="2" s="1"/>
  <c r="G41" i="2"/>
  <c r="B40" i="2"/>
  <c r="F40" i="2" s="1"/>
  <c r="G40" i="2"/>
  <c r="H40" i="2" s="1"/>
  <c r="B39" i="2"/>
  <c r="F39" i="2"/>
  <c r="G39" i="2"/>
  <c r="F38" i="2"/>
  <c r="G38" i="2"/>
  <c r="F37" i="2"/>
  <c r="G37" i="2"/>
  <c r="F36" i="2"/>
  <c r="H36" i="2" s="1"/>
  <c r="G36" i="2"/>
  <c r="F35" i="2"/>
  <c r="G35" i="2"/>
  <c r="F34" i="2"/>
  <c r="H34" i="2" s="1"/>
  <c r="G34" i="2"/>
  <c r="F33" i="2"/>
  <c r="G33" i="2"/>
  <c r="F32" i="2"/>
  <c r="H32" i="2" s="1"/>
  <c r="G32" i="2"/>
  <c r="F31" i="2"/>
  <c r="G31" i="2"/>
  <c r="H31" i="2" s="1"/>
  <c r="F30" i="2"/>
  <c r="G30" i="2"/>
  <c r="F29" i="2"/>
  <c r="G29" i="2"/>
  <c r="F28" i="2"/>
  <c r="G28" i="2"/>
  <c r="F27" i="2"/>
  <c r="G27" i="2"/>
  <c r="H27" i="2" s="1"/>
  <c r="S540" i="12"/>
  <c r="L32" i="12"/>
  <c r="L33" i="12"/>
  <c r="L34" i="12" s="1"/>
  <c r="L35" i="12" s="1"/>
  <c r="L36" i="12" s="1"/>
  <c r="L37" i="12" s="1"/>
  <c r="L38" i="12" s="1"/>
  <c r="L39" i="12" s="1"/>
  <c r="L40" i="12" s="1"/>
  <c r="L41" i="12" s="1"/>
  <c r="L42" i="12" s="1"/>
  <c r="L43" i="12" s="1"/>
  <c r="L44" i="12" s="1"/>
  <c r="L45" i="12" s="1"/>
  <c r="L46" i="12" s="1"/>
  <c r="L47" i="12" s="1"/>
  <c r="L48" i="12" s="1"/>
  <c r="L49" i="12" s="1"/>
  <c r="L50" i="12" s="1"/>
  <c r="L51" i="12" s="1"/>
  <c r="L52" i="12" s="1"/>
  <c r="L53" i="12" s="1"/>
  <c r="L54" i="12" s="1"/>
  <c r="L55" i="12" s="1"/>
  <c r="L56" i="12" s="1"/>
  <c r="L57" i="12" s="1"/>
  <c r="L58" i="12" s="1"/>
  <c r="L59" i="12" s="1"/>
  <c r="L60" i="12" s="1"/>
  <c r="L61" i="12" s="1"/>
  <c r="L62" i="12" s="1"/>
  <c r="L63" i="12" s="1"/>
  <c r="L64" i="12" s="1"/>
  <c r="L65" i="12" s="1"/>
  <c r="L66" i="12" s="1"/>
  <c r="L67" i="12" s="1"/>
  <c r="L68" i="12" s="1"/>
  <c r="L69" i="12" s="1"/>
  <c r="L70" i="12" s="1"/>
  <c r="L71" i="12" s="1"/>
  <c r="L72" i="12" s="1"/>
  <c r="L73" i="12" s="1"/>
  <c r="L74" i="12" s="1"/>
  <c r="L75" i="12" s="1"/>
  <c r="L76" i="12" s="1"/>
  <c r="L77" i="12" s="1"/>
  <c r="L78" i="12" s="1"/>
  <c r="L79" i="12" s="1"/>
  <c r="L80" i="12" s="1"/>
  <c r="L81" i="12" s="1"/>
  <c r="L82" i="12" s="1"/>
  <c r="L83" i="12" s="1"/>
  <c r="L84" i="12" s="1"/>
  <c r="L85" i="12" s="1"/>
  <c r="L86" i="12" s="1"/>
  <c r="L87" i="12" s="1"/>
  <c r="L88" i="12" s="1"/>
  <c r="L89" i="12" s="1"/>
  <c r="L90" i="12" s="1"/>
  <c r="L91" i="12" s="1"/>
  <c r="L92" i="12" s="1"/>
  <c r="L93" i="12" s="1"/>
  <c r="L94" i="12" s="1"/>
  <c r="L95" i="12" s="1"/>
  <c r="L96" i="12" s="1"/>
  <c r="L97" i="12" s="1"/>
  <c r="L98" i="12" s="1"/>
  <c r="L99" i="12" s="1"/>
  <c r="L100" i="12" s="1"/>
  <c r="L101" i="12" s="1"/>
  <c r="L102" i="12" s="1"/>
  <c r="L103" i="12" s="1"/>
  <c r="L104" i="12" s="1"/>
  <c r="L105" i="12" s="1"/>
  <c r="I16" i="12"/>
  <c r="J16" i="12"/>
  <c r="I15" i="12"/>
  <c r="J15" i="12"/>
  <c r="I14" i="12"/>
  <c r="J14" i="12"/>
  <c r="I12" i="12"/>
  <c r="J12" i="12"/>
  <c r="K12" i="12" s="1"/>
  <c r="F630" i="12"/>
  <c r="G630" i="12"/>
  <c r="H630" i="12" s="1"/>
  <c r="F629" i="12"/>
  <c r="G629" i="12"/>
  <c r="F628" i="12"/>
  <c r="G628" i="12"/>
  <c r="H628" i="12" s="1"/>
  <c r="F627" i="12"/>
  <c r="G627" i="12"/>
  <c r="F626" i="12"/>
  <c r="G626" i="12"/>
  <c r="H626" i="12" s="1"/>
  <c r="F625" i="12"/>
  <c r="G625" i="12"/>
  <c r="F624" i="12"/>
  <c r="G624" i="12"/>
  <c r="F623" i="12"/>
  <c r="H623" i="12" s="1"/>
  <c r="G623" i="12"/>
  <c r="F622" i="12"/>
  <c r="H622" i="12" s="1"/>
  <c r="G622" i="12"/>
  <c r="F621" i="12"/>
  <c r="G621" i="12"/>
  <c r="F620" i="12"/>
  <c r="G620" i="12"/>
  <c r="F619" i="12"/>
  <c r="G619" i="12"/>
  <c r="F618" i="12"/>
  <c r="G618" i="12"/>
  <c r="F617" i="12"/>
  <c r="G617" i="12"/>
  <c r="F616" i="12"/>
  <c r="G616" i="12"/>
  <c r="F615" i="12"/>
  <c r="G615" i="12"/>
  <c r="F614" i="12"/>
  <c r="G614" i="12"/>
  <c r="F613" i="12"/>
  <c r="G613" i="12"/>
  <c r="F612" i="12"/>
  <c r="G612" i="12"/>
  <c r="F611" i="12"/>
  <c r="G611" i="12"/>
  <c r="F610" i="12"/>
  <c r="G610" i="12"/>
  <c r="F609" i="12"/>
  <c r="G609" i="12"/>
  <c r="F608" i="12"/>
  <c r="H608" i="12" s="1"/>
  <c r="G608" i="12"/>
  <c r="F607" i="12"/>
  <c r="G607" i="12"/>
  <c r="F606" i="12"/>
  <c r="G606" i="12"/>
  <c r="F605" i="12"/>
  <c r="G605" i="12"/>
  <c r="F604" i="12"/>
  <c r="G604" i="12"/>
  <c r="F603" i="12"/>
  <c r="G603" i="12"/>
  <c r="F602" i="12"/>
  <c r="H602" i="12" s="1"/>
  <c r="G602" i="12"/>
  <c r="F601" i="12"/>
  <c r="G601" i="12"/>
  <c r="F600" i="12"/>
  <c r="G600" i="12"/>
  <c r="F599" i="12"/>
  <c r="G599" i="12"/>
  <c r="F598" i="12"/>
  <c r="H598" i="12" s="1"/>
  <c r="G598" i="12"/>
  <c r="F597" i="12"/>
  <c r="H597" i="12" s="1"/>
  <c r="G597" i="12"/>
  <c r="F596" i="12"/>
  <c r="G596" i="12"/>
  <c r="F595" i="12"/>
  <c r="G595" i="12"/>
  <c r="F594" i="12"/>
  <c r="G594" i="12"/>
  <c r="F593" i="12"/>
  <c r="H593" i="12" s="1"/>
  <c r="G593" i="12"/>
  <c r="F592" i="12"/>
  <c r="H592" i="12" s="1"/>
  <c r="G592" i="12"/>
  <c r="F591" i="12"/>
  <c r="H591" i="12" s="1"/>
  <c r="G591" i="12"/>
  <c r="F590" i="12"/>
  <c r="G590" i="12"/>
  <c r="F589" i="12"/>
  <c r="H589" i="12" s="1"/>
  <c r="G589" i="12"/>
  <c r="F588" i="12"/>
  <c r="G588" i="12"/>
  <c r="F587" i="12"/>
  <c r="G587" i="12"/>
  <c r="F586" i="12"/>
  <c r="G586" i="12"/>
  <c r="F585" i="12"/>
  <c r="G585" i="12"/>
  <c r="F584" i="12"/>
  <c r="H584" i="12" s="1"/>
  <c r="G584" i="12"/>
  <c r="F583" i="12"/>
  <c r="H583" i="12" s="1"/>
  <c r="G583" i="12"/>
  <c r="F582" i="12"/>
  <c r="G582" i="12"/>
  <c r="F581" i="12"/>
  <c r="G581" i="12"/>
  <c r="F580" i="12"/>
  <c r="G580" i="12"/>
  <c r="F579" i="12"/>
  <c r="G579" i="12"/>
  <c r="F578" i="12"/>
  <c r="G578" i="12"/>
  <c r="F577" i="12"/>
  <c r="G577" i="12"/>
  <c r="F576" i="12"/>
  <c r="G576" i="12"/>
  <c r="F575" i="12"/>
  <c r="G575" i="12"/>
  <c r="F574" i="12"/>
  <c r="H574" i="12" s="1"/>
  <c r="G574" i="12"/>
  <c r="F573" i="12"/>
  <c r="G573" i="12"/>
  <c r="F572" i="12"/>
  <c r="G572" i="12"/>
  <c r="F571" i="12"/>
  <c r="G571" i="12"/>
  <c r="F570" i="12"/>
  <c r="G570" i="12"/>
  <c r="F569" i="12"/>
  <c r="G569" i="12"/>
  <c r="F568" i="12"/>
  <c r="G568" i="12"/>
  <c r="F567" i="12"/>
  <c r="G567" i="12"/>
  <c r="F566" i="12"/>
  <c r="G566" i="12"/>
  <c r="F565" i="12"/>
  <c r="G565" i="12"/>
  <c r="F564" i="12"/>
  <c r="G564" i="12"/>
  <c r="F563" i="12"/>
  <c r="G563" i="12"/>
  <c r="F562" i="12"/>
  <c r="G562" i="12"/>
  <c r="F561" i="12"/>
  <c r="G561" i="12"/>
  <c r="F560" i="12"/>
  <c r="G560" i="12"/>
  <c r="F559" i="12"/>
  <c r="K559" i="12" s="1"/>
  <c r="G559" i="12"/>
  <c r="F558" i="12"/>
  <c r="H558" i="12" s="1"/>
  <c r="G558" i="12"/>
  <c r="F557" i="12"/>
  <c r="G557" i="12"/>
  <c r="F556" i="12"/>
  <c r="G556" i="12"/>
  <c r="F555" i="12"/>
  <c r="G555" i="12"/>
  <c r="F554" i="12"/>
  <c r="G554" i="12"/>
  <c r="F553" i="12"/>
  <c r="G553" i="12"/>
  <c r="F552" i="12"/>
  <c r="H552" i="12" s="1"/>
  <c r="G552" i="12"/>
  <c r="F551" i="12"/>
  <c r="H551" i="12" s="1"/>
  <c r="G551" i="12"/>
  <c r="F550" i="12"/>
  <c r="H550" i="12" s="1"/>
  <c r="G550" i="12"/>
  <c r="F549" i="12"/>
  <c r="G549" i="12"/>
  <c r="F548" i="12"/>
  <c r="G548" i="12"/>
  <c r="F547" i="12"/>
  <c r="G547" i="12"/>
  <c r="F546" i="12"/>
  <c r="G546" i="12"/>
  <c r="F545" i="12"/>
  <c r="G545" i="12"/>
  <c r="F544" i="12"/>
  <c r="G544" i="12"/>
  <c r="F543" i="12"/>
  <c r="G543" i="12"/>
  <c r="H543" i="12" s="1"/>
  <c r="F542" i="12"/>
  <c r="G542" i="12"/>
  <c r="F541" i="12"/>
  <c r="G541" i="12"/>
  <c r="F540" i="12"/>
  <c r="G540" i="12"/>
  <c r="F539" i="12"/>
  <c r="G539" i="12"/>
  <c r="H539" i="12" s="1"/>
  <c r="F538" i="12"/>
  <c r="G538" i="12"/>
  <c r="F537" i="12"/>
  <c r="G537" i="12"/>
  <c r="F536" i="12"/>
  <c r="G536" i="12"/>
  <c r="F535" i="12"/>
  <c r="G535" i="12"/>
  <c r="F534" i="12"/>
  <c r="G534" i="12"/>
  <c r="F533" i="12"/>
  <c r="G533" i="12"/>
  <c r="H533" i="12" s="1"/>
  <c r="F532" i="12"/>
  <c r="G532" i="12"/>
  <c r="F531" i="12"/>
  <c r="G531" i="12"/>
  <c r="F530" i="12"/>
  <c r="G530" i="12"/>
  <c r="F529" i="12"/>
  <c r="G529" i="12"/>
  <c r="F528" i="12"/>
  <c r="G528" i="12"/>
  <c r="F527" i="12"/>
  <c r="G527" i="12"/>
  <c r="H527" i="12" s="1"/>
  <c r="F526" i="12"/>
  <c r="G526" i="12"/>
  <c r="F525" i="12"/>
  <c r="G525" i="12"/>
  <c r="F524" i="12"/>
  <c r="G524" i="12"/>
  <c r="F523" i="12"/>
  <c r="G523" i="12"/>
  <c r="F522" i="12"/>
  <c r="G522" i="12"/>
  <c r="F521" i="12"/>
  <c r="G521" i="12"/>
  <c r="H521" i="12" s="1"/>
  <c r="F520" i="12"/>
  <c r="G520" i="12"/>
  <c r="H520" i="12" s="1"/>
  <c r="F519" i="12"/>
  <c r="G519" i="12"/>
  <c r="F518" i="12"/>
  <c r="G518" i="12"/>
  <c r="F517" i="12"/>
  <c r="H517" i="12" s="1"/>
  <c r="G517" i="12"/>
  <c r="F516" i="12"/>
  <c r="G516" i="12"/>
  <c r="F515" i="12"/>
  <c r="G515" i="12"/>
  <c r="F514" i="12"/>
  <c r="G514" i="12"/>
  <c r="F513" i="12"/>
  <c r="H513" i="12" s="1"/>
  <c r="G513" i="12"/>
  <c r="F512" i="12"/>
  <c r="G512" i="12"/>
  <c r="F511" i="12"/>
  <c r="G511" i="12"/>
  <c r="F510" i="12"/>
  <c r="G510" i="12"/>
  <c r="F509" i="12"/>
  <c r="H509" i="12" s="1"/>
  <c r="G509" i="12"/>
  <c r="F508" i="12"/>
  <c r="G508" i="12"/>
  <c r="F507" i="12"/>
  <c r="G507" i="12"/>
  <c r="F506" i="12"/>
  <c r="G506" i="12"/>
  <c r="F505" i="12"/>
  <c r="H505" i="12" s="1"/>
  <c r="G505" i="12"/>
  <c r="F504" i="12"/>
  <c r="G504" i="12"/>
  <c r="F503" i="12"/>
  <c r="H503" i="12" s="1"/>
  <c r="G503" i="12"/>
  <c r="F502" i="12"/>
  <c r="G502" i="12"/>
  <c r="F501" i="12"/>
  <c r="G501" i="12"/>
  <c r="F500" i="12"/>
  <c r="G500" i="12"/>
  <c r="F499" i="12"/>
  <c r="G499" i="12"/>
  <c r="F498" i="12"/>
  <c r="G498" i="12"/>
  <c r="F497" i="12"/>
  <c r="H497" i="12" s="1"/>
  <c r="G497" i="12"/>
  <c r="F496" i="12"/>
  <c r="G496" i="12"/>
  <c r="F495" i="12"/>
  <c r="G495" i="12"/>
  <c r="F494" i="12"/>
  <c r="G494" i="12"/>
  <c r="F493" i="12"/>
  <c r="H493" i="12" s="1"/>
  <c r="G493" i="12"/>
  <c r="F492" i="12"/>
  <c r="G492" i="12"/>
  <c r="F491" i="12"/>
  <c r="H491" i="12" s="1"/>
  <c r="G491" i="12"/>
  <c r="F490" i="12"/>
  <c r="G490" i="12"/>
  <c r="F489" i="12"/>
  <c r="G489" i="12"/>
  <c r="F488" i="12"/>
  <c r="G488" i="12"/>
  <c r="F487" i="12"/>
  <c r="G487" i="12"/>
  <c r="F486" i="12"/>
  <c r="G486" i="12"/>
  <c r="F485" i="12"/>
  <c r="G485" i="12"/>
  <c r="F484" i="12"/>
  <c r="G484" i="12"/>
  <c r="F483" i="12"/>
  <c r="G483" i="12"/>
  <c r="F482" i="12"/>
  <c r="G482" i="12"/>
  <c r="F481" i="12"/>
  <c r="G481" i="12"/>
  <c r="F480" i="12"/>
  <c r="G480" i="12"/>
  <c r="F479" i="12"/>
  <c r="G479" i="12"/>
  <c r="F478" i="12"/>
  <c r="G478" i="12"/>
  <c r="F477" i="12"/>
  <c r="H477" i="12" s="1"/>
  <c r="G477" i="12"/>
  <c r="F476" i="12"/>
  <c r="G476" i="12"/>
  <c r="F475" i="12"/>
  <c r="G475" i="12"/>
  <c r="F474" i="12"/>
  <c r="G474" i="12"/>
  <c r="F473" i="12"/>
  <c r="H473" i="12" s="1"/>
  <c r="G473" i="12"/>
  <c r="F472" i="12"/>
  <c r="G472" i="12"/>
  <c r="F471" i="12"/>
  <c r="H471" i="12" s="1"/>
  <c r="G471" i="12"/>
  <c r="F470" i="12"/>
  <c r="G470" i="12"/>
  <c r="F469" i="12"/>
  <c r="G469" i="12"/>
  <c r="F468" i="12"/>
  <c r="G468" i="12"/>
  <c r="F467" i="12"/>
  <c r="G467" i="12"/>
  <c r="F466" i="12"/>
  <c r="G466" i="12"/>
  <c r="F465" i="12"/>
  <c r="G465" i="12"/>
  <c r="F464" i="12"/>
  <c r="G464" i="12"/>
  <c r="F463" i="12"/>
  <c r="G463" i="12"/>
  <c r="F462" i="12"/>
  <c r="H462" i="12" s="1"/>
  <c r="G462" i="12"/>
  <c r="F461" i="12"/>
  <c r="G461" i="12"/>
  <c r="F460" i="12"/>
  <c r="G460" i="12"/>
  <c r="F459" i="12"/>
  <c r="G459" i="12"/>
  <c r="F458" i="12"/>
  <c r="H458" i="12" s="1"/>
  <c r="G458" i="12"/>
  <c r="F457" i="12"/>
  <c r="G457" i="12"/>
  <c r="F456" i="12"/>
  <c r="G456" i="12"/>
  <c r="F455" i="12"/>
  <c r="G455" i="12"/>
  <c r="F454" i="12"/>
  <c r="G454" i="12"/>
  <c r="F453" i="12"/>
  <c r="H453" i="12" s="1"/>
  <c r="G453" i="12"/>
  <c r="F452" i="12"/>
  <c r="G452" i="12"/>
  <c r="F451" i="12"/>
  <c r="G451" i="12"/>
  <c r="F450" i="12"/>
  <c r="G450" i="12"/>
  <c r="F449" i="12"/>
  <c r="G449" i="12"/>
  <c r="F448" i="12"/>
  <c r="G448" i="12"/>
  <c r="F447" i="12"/>
  <c r="G447" i="12"/>
  <c r="F446" i="12"/>
  <c r="G446" i="12"/>
  <c r="F445" i="12"/>
  <c r="G445" i="12"/>
  <c r="F444" i="12"/>
  <c r="G444" i="12"/>
  <c r="F443" i="12"/>
  <c r="G443" i="12"/>
  <c r="H443" i="12" s="1"/>
  <c r="F442" i="12"/>
  <c r="G442" i="12"/>
  <c r="F441" i="12"/>
  <c r="G441" i="12"/>
  <c r="F440" i="12"/>
  <c r="G440" i="12"/>
  <c r="F439" i="12"/>
  <c r="G439" i="12"/>
  <c r="F438" i="12"/>
  <c r="G438" i="12"/>
  <c r="F437" i="12"/>
  <c r="G437" i="12"/>
  <c r="F436" i="12"/>
  <c r="G436" i="12"/>
  <c r="F435" i="12"/>
  <c r="G435" i="12"/>
  <c r="F434" i="12"/>
  <c r="G434" i="12"/>
  <c r="F433" i="12"/>
  <c r="G433" i="12"/>
  <c r="F432" i="12"/>
  <c r="G432" i="12"/>
  <c r="F431" i="12"/>
  <c r="G431" i="12"/>
  <c r="F430" i="12"/>
  <c r="G430" i="12"/>
  <c r="F429" i="12"/>
  <c r="G429" i="12"/>
  <c r="F428" i="12"/>
  <c r="G428" i="12"/>
  <c r="F427" i="12"/>
  <c r="G427" i="12"/>
  <c r="F426" i="12"/>
  <c r="G426" i="12"/>
  <c r="F425" i="12"/>
  <c r="G425" i="12"/>
  <c r="F424" i="12"/>
  <c r="G424" i="12"/>
  <c r="F423" i="12"/>
  <c r="G423" i="12"/>
  <c r="F422" i="12"/>
  <c r="G422" i="12"/>
  <c r="F421" i="12"/>
  <c r="G421" i="12"/>
  <c r="F420" i="12"/>
  <c r="G420" i="12"/>
  <c r="F419" i="12"/>
  <c r="G419" i="12"/>
  <c r="F418" i="12"/>
  <c r="H418" i="12"/>
  <c r="G418" i="12"/>
  <c r="F417" i="12"/>
  <c r="G417" i="12"/>
  <c r="F416" i="12"/>
  <c r="G416" i="12"/>
  <c r="F415" i="12"/>
  <c r="H415" i="12" s="1"/>
  <c r="G415" i="12"/>
  <c r="F414" i="12"/>
  <c r="G414" i="12"/>
  <c r="F413" i="12"/>
  <c r="G413" i="12"/>
  <c r="F412" i="12"/>
  <c r="G412" i="12"/>
  <c r="F411" i="12"/>
  <c r="G411" i="12"/>
  <c r="F410" i="12"/>
  <c r="G410" i="12"/>
  <c r="F409" i="12"/>
  <c r="G409" i="12"/>
  <c r="F408" i="12"/>
  <c r="G408" i="12"/>
  <c r="F407" i="12"/>
  <c r="G407" i="12"/>
  <c r="F406" i="12"/>
  <c r="G406" i="12"/>
  <c r="F405" i="12"/>
  <c r="G405" i="12"/>
  <c r="F404" i="12"/>
  <c r="G404" i="12"/>
  <c r="F403" i="12"/>
  <c r="G403" i="12"/>
  <c r="F402" i="12"/>
  <c r="G402" i="12"/>
  <c r="F401" i="12"/>
  <c r="G401" i="12"/>
  <c r="H401" i="12" s="1"/>
  <c r="F400" i="12"/>
  <c r="G400" i="12"/>
  <c r="F399" i="12"/>
  <c r="G399" i="12"/>
  <c r="F398" i="12"/>
  <c r="G398" i="12"/>
  <c r="F397" i="12"/>
  <c r="G397" i="12"/>
  <c r="F396" i="12"/>
  <c r="G396" i="12"/>
  <c r="F395" i="12"/>
  <c r="G395" i="12"/>
  <c r="F394" i="12"/>
  <c r="G394" i="12"/>
  <c r="F393" i="12"/>
  <c r="G393" i="12"/>
  <c r="F392" i="12"/>
  <c r="G392" i="12"/>
  <c r="H392" i="12" s="1"/>
  <c r="F391" i="12"/>
  <c r="G391" i="12"/>
  <c r="F390" i="12"/>
  <c r="G390" i="12"/>
  <c r="F389" i="12"/>
  <c r="G389" i="12"/>
  <c r="H389" i="12" s="1"/>
  <c r="F388" i="12"/>
  <c r="G388" i="12"/>
  <c r="F387" i="12"/>
  <c r="G387" i="12"/>
  <c r="F386" i="12"/>
  <c r="G386" i="12"/>
  <c r="F385" i="12"/>
  <c r="G385" i="12"/>
  <c r="F384" i="12"/>
  <c r="G384" i="12"/>
  <c r="F383" i="12"/>
  <c r="G383" i="12"/>
  <c r="H383" i="12" s="1"/>
  <c r="F382" i="12"/>
  <c r="G382" i="12"/>
  <c r="H382" i="12" s="1"/>
  <c r="F381" i="12"/>
  <c r="G381" i="12"/>
  <c r="H381" i="12" s="1"/>
  <c r="F380" i="12"/>
  <c r="G380" i="12"/>
  <c r="F379" i="12"/>
  <c r="G379" i="12"/>
  <c r="F378" i="12"/>
  <c r="G378" i="12"/>
  <c r="H378" i="12" s="1"/>
  <c r="F377" i="12"/>
  <c r="K377" i="12"/>
  <c r="G377" i="12"/>
  <c r="H377" i="12" s="1"/>
  <c r="F376" i="12"/>
  <c r="G376" i="12"/>
  <c r="F375" i="12"/>
  <c r="G375" i="12"/>
  <c r="F374" i="12"/>
  <c r="G374" i="12"/>
  <c r="F373" i="12"/>
  <c r="G373" i="12"/>
  <c r="F372" i="12"/>
  <c r="H372" i="12" s="1"/>
  <c r="G372" i="12"/>
  <c r="F371" i="12"/>
  <c r="H371" i="12" s="1"/>
  <c r="G371" i="12"/>
  <c r="F370" i="12"/>
  <c r="G370" i="12"/>
  <c r="F369" i="12"/>
  <c r="G369" i="12"/>
  <c r="F368" i="12"/>
  <c r="G368" i="12"/>
  <c r="F367" i="12"/>
  <c r="G367" i="12"/>
  <c r="F366" i="12"/>
  <c r="G366" i="12"/>
  <c r="F365" i="12"/>
  <c r="G365" i="12"/>
  <c r="F364" i="12"/>
  <c r="G364" i="12"/>
  <c r="F363" i="12"/>
  <c r="G363" i="12"/>
  <c r="F362" i="12"/>
  <c r="G362" i="12"/>
  <c r="F361" i="12"/>
  <c r="G361" i="12"/>
  <c r="F360" i="12"/>
  <c r="G360" i="12"/>
  <c r="F359" i="12"/>
  <c r="G359" i="12"/>
  <c r="F358" i="12"/>
  <c r="H358" i="12" s="1"/>
  <c r="G358" i="12"/>
  <c r="F357" i="12"/>
  <c r="G357" i="12"/>
  <c r="F356" i="12"/>
  <c r="G356" i="12"/>
  <c r="F355" i="12"/>
  <c r="G355" i="12"/>
  <c r="F354" i="12"/>
  <c r="H354" i="12" s="1"/>
  <c r="G354" i="12"/>
  <c r="F353" i="12"/>
  <c r="H353" i="12" s="1"/>
  <c r="G353" i="12"/>
  <c r="F352" i="12"/>
  <c r="G352" i="12"/>
  <c r="F351" i="12"/>
  <c r="G351" i="12"/>
  <c r="F350" i="12"/>
  <c r="G350" i="12"/>
  <c r="F349" i="12"/>
  <c r="G349" i="12"/>
  <c r="F348" i="12"/>
  <c r="G348" i="12"/>
  <c r="F347" i="12"/>
  <c r="G347" i="12"/>
  <c r="F346" i="12"/>
  <c r="G346" i="12"/>
  <c r="F345" i="12"/>
  <c r="G345" i="12"/>
  <c r="F344" i="12"/>
  <c r="H344" i="12" s="1"/>
  <c r="G344" i="12"/>
  <c r="F343" i="12"/>
  <c r="G343" i="12"/>
  <c r="F342" i="12"/>
  <c r="G342" i="12"/>
  <c r="F341" i="12"/>
  <c r="G341" i="12"/>
  <c r="F340" i="12"/>
  <c r="G340" i="12"/>
  <c r="F339" i="12"/>
  <c r="G339" i="12"/>
  <c r="F338" i="12"/>
  <c r="G338" i="12"/>
  <c r="F337" i="12"/>
  <c r="G337" i="12"/>
  <c r="H337" i="12" s="1"/>
  <c r="F336" i="12"/>
  <c r="G336" i="12"/>
  <c r="H336" i="12" s="1"/>
  <c r="F335" i="12"/>
  <c r="G335" i="12"/>
  <c r="H335" i="12" s="1"/>
  <c r="F334" i="12"/>
  <c r="G334" i="12"/>
  <c r="F333" i="12"/>
  <c r="G333" i="12"/>
  <c r="F332" i="12"/>
  <c r="G332" i="12"/>
  <c r="H332" i="12" s="1"/>
  <c r="F331" i="12"/>
  <c r="G331" i="12"/>
  <c r="F330" i="12"/>
  <c r="G330" i="12"/>
  <c r="B329" i="12"/>
  <c r="F329" i="12" s="1"/>
  <c r="G329" i="12"/>
  <c r="B328" i="12"/>
  <c r="F328" i="12"/>
  <c r="G328" i="12"/>
  <c r="B327" i="12"/>
  <c r="F327" i="12"/>
  <c r="G327" i="12"/>
  <c r="B326" i="12"/>
  <c r="F326" i="12" s="1"/>
  <c r="G326" i="12"/>
  <c r="B325" i="12"/>
  <c r="F325" i="12" s="1"/>
  <c r="G325" i="12"/>
  <c r="B324" i="12"/>
  <c r="F324" i="12"/>
  <c r="G324" i="12"/>
  <c r="B323" i="12"/>
  <c r="F323" i="12" s="1"/>
  <c r="G323" i="12"/>
  <c r="B322" i="12"/>
  <c r="F322" i="12" s="1"/>
  <c r="G322" i="12"/>
  <c r="B321" i="12"/>
  <c r="F321" i="12" s="1"/>
  <c r="G321" i="12"/>
  <c r="B320" i="12"/>
  <c r="F320" i="12" s="1"/>
  <c r="G320" i="12"/>
  <c r="B319" i="12"/>
  <c r="F319" i="12" s="1"/>
  <c r="G319" i="12"/>
  <c r="B318" i="12"/>
  <c r="F318" i="12" s="1"/>
  <c r="G318" i="12"/>
  <c r="B317" i="12"/>
  <c r="F317" i="12"/>
  <c r="G317" i="12"/>
  <c r="B316" i="12"/>
  <c r="F316" i="12" s="1"/>
  <c r="G316" i="12"/>
  <c r="B315" i="12"/>
  <c r="F315" i="12" s="1"/>
  <c r="G315" i="12"/>
  <c r="B314" i="12"/>
  <c r="F314" i="12" s="1"/>
  <c r="G314" i="12"/>
  <c r="B313" i="12"/>
  <c r="F313" i="12" s="1"/>
  <c r="G313" i="12"/>
  <c r="B312" i="12"/>
  <c r="F312" i="12" s="1"/>
  <c r="G312" i="12"/>
  <c r="B311" i="12"/>
  <c r="F311" i="12" s="1"/>
  <c r="G311" i="12"/>
  <c r="B310" i="12"/>
  <c r="F310" i="12" s="1"/>
  <c r="G310" i="12"/>
  <c r="B309" i="12"/>
  <c r="F309" i="12" s="1"/>
  <c r="G309" i="12"/>
  <c r="B308" i="12"/>
  <c r="F308" i="12" s="1"/>
  <c r="G308" i="12"/>
  <c r="B307" i="12"/>
  <c r="F307" i="12" s="1"/>
  <c r="G307" i="12"/>
  <c r="B306" i="12"/>
  <c r="F306" i="12" s="1"/>
  <c r="G306" i="12"/>
  <c r="B305" i="12"/>
  <c r="F305" i="12" s="1"/>
  <c r="G305" i="12"/>
  <c r="B304" i="12"/>
  <c r="F304" i="12"/>
  <c r="G304" i="12"/>
  <c r="B303" i="12"/>
  <c r="F303" i="12" s="1"/>
  <c r="G303" i="12"/>
  <c r="B302" i="12"/>
  <c r="F302" i="12" s="1"/>
  <c r="G302" i="12"/>
  <c r="B301" i="12"/>
  <c r="F301" i="12"/>
  <c r="G301" i="12"/>
  <c r="B300" i="12"/>
  <c r="F300" i="12" s="1"/>
  <c r="G300" i="12"/>
  <c r="B299" i="12"/>
  <c r="F299" i="12"/>
  <c r="G299" i="12"/>
  <c r="B298" i="12"/>
  <c r="F298" i="12" s="1"/>
  <c r="G298" i="12"/>
  <c r="B297" i="12"/>
  <c r="F297" i="12" s="1"/>
  <c r="G297" i="12"/>
  <c r="B296" i="12"/>
  <c r="F296" i="12" s="1"/>
  <c r="G296" i="12"/>
  <c r="B295" i="12"/>
  <c r="F295" i="12" s="1"/>
  <c r="G295" i="12"/>
  <c r="B294" i="12"/>
  <c r="F294" i="12" s="1"/>
  <c r="G294" i="12"/>
  <c r="B293" i="12"/>
  <c r="F293" i="12"/>
  <c r="G293" i="12"/>
  <c r="B292" i="12"/>
  <c r="F292" i="12" s="1"/>
  <c r="G292" i="12"/>
  <c r="B291" i="12"/>
  <c r="F291" i="12" s="1"/>
  <c r="G291" i="12"/>
  <c r="B290" i="12"/>
  <c r="F290" i="12" s="1"/>
  <c r="G290" i="12"/>
  <c r="B289" i="12"/>
  <c r="F289" i="12" s="1"/>
  <c r="G289" i="12"/>
  <c r="B288" i="12"/>
  <c r="F288" i="12" s="1"/>
  <c r="G288" i="12"/>
  <c r="B287" i="12"/>
  <c r="F287" i="12" s="1"/>
  <c r="G287" i="12"/>
  <c r="B286" i="12"/>
  <c r="F286" i="12" s="1"/>
  <c r="G286" i="12"/>
  <c r="B285" i="12"/>
  <c r="F285" i="12" s="1"/>
  <c r="G285" i="12"/>
  <c r="B284" i="12"/>
  <c r="F284" i="12" s="1"/>
  <c r="G284" i="12"/>
  <c r="B283" i="12"/>
  <c r="F283" i="12"/>
  <c r="G283" i="12"/>
  <c r="B282" i="12"/>
  <c r="F282" i="12"/>
  <c r="G282" i="12"/>
  <c r="B281" i="12"/>
  <c r="F281" i="12" s="1"/>
  <c r="G281" i="12"/>
  <c r="B280" i="12"/>
  <c r="F280" i="12" s="1"/>
  <c r="G280" i="12"/>
  <c r="B279" i="12"/>
  <c r="F279" i="12" s="1"/>
  <c r="G279" i="12"/>
  <c r="B278" i="12"/>
  <c r="F278" i="12" s="1"/>
  <c r="G278" i="12"/>
  <c r="B277" i="12"/>
  <c r="F277" i="12"/>
  <c r="G277" i="12"/>
  <c r="B276" i="12"/>
  <c r="F276" i="12" s="1"/>
  <c r="G276" i="12"/>
  <c r="B275" i="12"/>
  <c r="F275" i="12"/>
  <c r="G275" i="12"/>
  <c r="B274" i="12"/>
  <c r="F274" i="12"/>
  <c r="G274" i="12"/>
  <c r="B273" i="12"/>
  <c r="F273" i="12"/>
  <c r="G273" i="12"/>
  <c r="B272" i="12"/>
  <c r="F272" i="12"/>
  <c r="G272" i="12"/>
  <c r="B271" i="12"/>
  <c r="F271" i="12" s="1"/>
  <c r="G271" i="12"/>
  <c r="B270" i="12"/>
  <c r="F270" i="12"/>
  <c r="G270" i="12"/>
  <c r="B269" i="12"/>
  <c r="F269" i="12" s="1"/>
  <c r="G269" i="12"/>
  <c r="B268" i="12"/>
  <c r="F268" i="12" s="1"/>
  <c r="G268" i="12"/>
  <c r="B267" i="12"/>
  <c r="F267" i="12" s="1"/>
  <c r="G267" i="12"/>
  <c r="B266" i="12"/>
  <c r="F266" i="12"/>
  <c r="G266" i="12"/>
  <c r="B265" i="12"/>
  <c r="F265" i="12" s="1"/>
  <c r="G265" i="12"/>
  <c r="B264" i="12"/>
  <c r="F264" i="12" s="1"/>
  <c r="G264" i="12"/>
  <c r="B263" i="12"/>
  <c r="F263" i="12" s="1"/>
  <c r="G263" i="12"/>
  <c r="B262" i="12"/>
  <c r="F262" i="12" s="1"/>
  <c r="G262" i="12"/>
  <c r="B261" i="12"/>
  <c r="F261" i="12" s="1"/>
  <c r="G261" i="12"/>
  <c r="B260" i="12"/>
  <c r="F260" i="12" s="1"/>
  <c r="G260" i="12"/>
  <c r="B259" i="12"/>
  <c r="F259" i="12"/>
  <c r="G259" i="12"/>
  <c r="B258" i="12"/>
  <c r="F258" i="12" s="1"/>
  <c r="G258" i="12"/>
  <c r="B257" i="12"/>
  <c r="F257" i="12" s="1"/>
  <c r="G257" i="12"/>
  <c r="B256" i="12"/>
  <c r="F256" i="12" s="1"/>
  <c r="G256" i="12"/>
  <c r="B255" i="12"/>
  <c r="F255" i="12"/>
  <c r="G255" i="12"/>
  <c r="B254" i="12"/>
  <c r="F254" i="12" s="1"/>
  <c r="G254" i="12"/>
  <c r="B253" i="12"/>
  <c r="F253" i="12" s="1"/>
  <c r="G253" i="12"/>
  <c r="B252" i="12"/>
  <c r="F252" i="12" s="1"/>
  <c r="G252" i="12"/>
  <c r="B251" i="12"/>
  <c r="F251" i="12" s="1"/>
  <c r="G251" i="12"/>
  <c r="H251" i="12" s="1"/>
  <c r="B250" i="12"/>
  <c r="F250" i="12" s="1"/>
  <c r="G250" i="12"/>
  <c r="B249" i="12"/>
  <c r="F249" i="12" s="1"/>
  <c r="G249" i="12"/>
  <c r="B248" i="12"/>
  <c r="F248" i="12" s="1"/>
  <c r="G248" i="12"/>
  <c r="B247" i="12"/>
  <c r="F247" i="12" s="1"/>
  <c r="G247" i="12"/>
  <c r="B246" i="12"/>
  <c r="F246" i="12"/>
  <c r="G246" i="12"/>
  <c r="B245" i="12"/>
  <c r="F245" i="12"/>
  <c r="G245" i="12"/>
  <c r="B244" i="12"/>
  <c r="F244" i="12"/>
  <c r="G244" i="12"/>
  <c r="B243" i="12"/>
  <c r="F243" i="12" s="1"/>
  <c r="G243" i="12"/>
  <c r="B242" i="12"/>
  <c r="F242" i="12" s="1"/>
  <c r="G242" i="12"/>
  <c r="B241" i="12"/>
  <c r="F241" i="12" s="1"/>
  <c r="G241" i="12"/>
  <c r="B240" i="12"/>
  <c r="F240" i="12" s="1"/>
  <c r="G240" i="12"/>
  <c r="B239" i="12"/>
  <c r="F239" i="12" s="1"/>
  <c r="G239" i="12"/>
  <c r="B238" i="12"/>
  <c r="F238" i="12"/>
  <c r="G238" i="12"/>
  <c r="H238" i="12" s="1"/>
  <c r="B237" i="12"/>
  <c r="F237" i="12" s="1"/>
  <c r="G237" i="12"/>
  <c r="B236" i="12"/>
  <c r="F236" i="12" s="1"/>
  <c r="G236" i="12"/>
  <c r="B235" i="12"/>
  <c r="F235" i="12" s="1"/>
  <c r="G235" i="12"/>
  <c r="B234" i="12"/>
  <c r="F234" i="12" s="1"/>
  <c r="G234" i="12"/>
  <c r="B233" i="12"/>
  <c r="F233" i="12" s="1"/>
  <c r="G233" i="12"/>
  <c r="H233" i="12" s="1"/>
  <c r="B232" i="12"/>
  <c r="F232" i="12" s="1"/>
  <c r="G232" i="12"/>
  <c r="B231" i="12"/>
  <c r="F231" i="12"/>
  <c r="G231" i="12"/>
  <c r="B230" i="12"/>
  <c r="F230" i="12" s="1"/>
  <c r="G230" i="12"/>
  <c r="B229" i="12"/>
  <c r="F229" i="12" s="1"/>
  <c r="G229" i="12"/>
  <c r="B228" i="12"/>
  <c r="F228" i="12" s="1"/>
  <c r="G228" i="12"/>
  <c r="B227" i="12"/>
  <c r="F227" i="12" s="1"/>
  <c r="G227" i="12"/>
  <c r="B226" i="12"/>
  <c r="F226" i="12" s="1"/>
  <c r="H226" i="12" s="1"/>
  <c r="G226" i="12"/>
  <c r="B225" i="12"/>
  <c r="F225" i="12" s="1"/>
  <c r="G225" i="12"/>
  <c r="B224" i="12"/>
  <c r="F224" i="12" s="1"/>
  <c r="H224" i="12" s="1"/>
  <c r="G224" i="12"/>
  <c r="B223" i="12"/>
  <c r="F223" i="12"/>
  <c r="G223" i="12"/>
  <c r="B222" i="12"/>
  <c r="F222" i="12" s="1"/>
  <c r="G222" i="12"/>
  <c r="B221" i="12"/>
  <c r="F221" i="12"/>
  <c r="G221" i="12"/>
  <c r="B220" i="12"/>
  <c r="F220" i="12" s="1"/>
  <c r="G220" i="12"/>
  <c r="B219" i="12"/>
  <c r="F219" i="12" s="1"/>
  <c r="H219" i="12" s="1"/>
  <c r="G219" i="12"/>
  <c r="B218" i="12"/>
  <c r="F218" i="12"/>
  <c r="G218" i="12"/>
  <c r="B217" i="12"/>
  <c r="F217" i="12" s="1"/>
  <c r="G217" i="12"/>
  <c r="B216" i="12"/>
  <c r="F216" i="12" s="1"/>
  <c r="G216" i="12"/>
  <c r="B215" i="12"/>
  <c r="F215" i="12" s="1"/>
  <c r="G215" i="12"/>
  <c r="H215" i="12" s="1"/>
  <c r="B214" i="12"/>
  <c r="F214" i="12"/>
  <c r="G214" i="12"/>
  <c r="B213" i="12"/>
  <c r="F213" i="12" s="1"/>
  <c r="G213" i="12"/>
  <c r="B212" i="12"/>
  <c r="F212" i="12" s="1"/>
  <c r="G212" i="12"/>
  <c r="B211" i="12"/>
  <c r="F211" i="12" s="1"/>
  <c r="G211" i="12"/>
  <c r="B210" i="12"/>
  <c r="F210" i="12"/>
  <c r="G210" i="12"/>
  <c r="H210" i="12" s="1"/>
  <c r="B209" i="12"/>
  <c r="F209" i="12" s="1"/>
  <c r="G209" i="12"/>
  <c r="B208" i="12"/>
  <c r="F208" i="12" s="1"/>
  <c r="G208" i="12"/>
  <c r="H208" i="12" s="1"/>
  <c r="B207" i="12"/>
  <c r="F207" i="12"/>
  <c r="G207" i="12"/>
  <c r="B206" i="12"/>
  <c r="F206" i="12" s="1"/>
  <c r="G206" i="12"/>
  <c r="B205" i="12"/>
  <c r="F205" i="12" s="1"/>
  <c r="G205" i="12"/>
  <c r="B204" i="12"/>
  <c r="F204" i="12" s="1"/>
  <c r="G204" i="12"/>
  <c r="B203" i="12"/>
  <c r="F203" i="12" s="1"/>
  <c r="G203" i="12"/>
  <c r="B202" i="12"/>
  <c r="F202" i="12" s="1"/>
  <c r="H202" i="12" s="1"/>
  <c r="G202" i="12"/>
  <c r="B201" i="12"/>
  <c r="F201" i="12" s="1"/>
  <c r="G201" i="12"/>
  <c r="B200" i="12"/>
  <c r="F200" i="12" s="1"/>
  <c r="H200" i="12" s="1"/>
  <c r="G200" i="12"/>
  <c r="B199" i="12"/>
  <c r="F199" i="12"/>
  <c r="G199" i="12"/>
  <c r="B198" i="12"/>
  <c r="F198" i="12" s="1"/>
  <c r="G198" i="12"/>
  <c r="B197" i="12"/>
  <c r="F197" i="12"/>
  <c r="G197" i="12"/>
  <c r="B196" i="12"/>
  <c r="F196" i="12"/>
  <c r="G196" i="12"/>
  <c r="B195" i="12"/>
  <c r="F195" i="12" s="1"/>
  <c r="G195" i="12"/>
  <c r="B194" i="12"/>
  <c r="F194" i="12" s="1"/>
  <c r="G194" i="12"/>
  <c r="B193" i="12"/>
  <c r="F193" i="12"/>
  <c r="G193" i="12"/>
  <c r="B192" i="12"/>
  <c r="F192" i="12"/>
  <c r="G192" i="12"/>
  <c r="B191" i="12"/>
  <c r="F191" i="12" s="1"/>
  <c r="G191" i="12"/>
  <c r="B190" i="12"/>
  <c r="F190" i="12"/>
  <c r="G190" i="12"/>
  <c r="B189" i="12"/>
  <c r="F189" i="12"/>
  <c r="G189" i="12"/>
  <c r="B188" i="12"/>
  <c r="F188" i="12" s="1"/>
  <c r="G188" i="12"/>
  <c r="B187" i="12"/>
  <c r="F187" i="12"/>
  <c r="G187" i="12"/>
  <c r="B186" i="12"/>
  <c r="F186" i="12" s="1"/>
  <c r="G186" i="12"/>
  <c r="B185" i="12"/>
  <c r="F185" i="12" s="1"/>
  <c r="G185" i="12"/>
  <c r="B184" i="12"/>
  <c r="F184" i="12" s="1"/>
  <c r="G184" i="12"/>
  <c r="B183" i="12"/>
  <c r="F183" i="12"/>
  <c r="G183" i="12"/>
  <c r="H183" i="12" s="1"/>
  <c r="B182" i="12"/>
  <c r="F182" i="12"/>
  <c r="H182" i="12" s="1"/>
  <c r="G182" i="12"/>
  <c r="B181" i="12"/>
  <c r="F181" i="12"/>
  <c r="G181" i="12"/>
  <c r="H181" i="12" s="1"/>
  <c r="B180" i="12"/>
  <c r="F180" i="12"/>
  <c r="H180" i="12" s="1"/>
  <c r="G180" i="12"/>
  <c r="B179" i="12"/>
  <c r="F179" i="12" s="1"/>
  <c r="H179" i="12" s="1"/>
  <c r="G179" i="12"/>
  <c r="B178" i="12"/>
  <c r="F178" i="12"/>
  <c r="G178" i="12"/>
  <c r="B177" i="12"/>
  <c r="F177" i="12" s="1"/>
  <c r="G177" i="12"/>
  <c r="B176" i="12"/>
  <c r="F176" i="12" s="1"/>
  <c r="G176" i="12"/>
  <c r="B175" i="12"/>
  <c r="F175" i="12"/>
  <c r="G175" i="12"/>
  <c r="B174" i="12"/>
  <c r="F174" i="12" s="1"/>
  <c r="H174" i="12" s="1"/>
  <c r="G174" i="12"/>
  <c r="B173" i="12"/>
  <c r="F173" i="12" s="1"/>
  <c r="G173" i="12"/>
  <c r="B172" i="12"/>
  <c r="F172" i="12" s="1"/>
  <c r="G172" i="12"/>
  <c r="B171" i="12"/>
  <c r="F171" i="12" s="1"/>
  <c r="G171" i="12"/>
  <c r="B170" i="12"/>
  <c r="F170" i="12"/>
  <c r="G170" i="12"/>
  <c r="B169" i="12"/>
  <c r="F169" i="12" s="1"/>
  <c r="G169" i="12"/>
  <c r="B168" i="12"/>
  <c r="F168" i="12" s="1"/>
  <c r="G168" i="12"/>
  <c r="B167" i="12"/>
  <c r="F167" i="12" s="1"/>
  <c r="G167" i="12"/>
  <c r="B166" i="12"/>
  <c r="F166" i="12" s="1"/>
  <c r="G166" i="12"/>
  <c r="H166" i="12" s="1"/>
  <c r="B165" i="12"/>
  <c r="F165" i="12" s="1"/>
  <c r="G165" i="12"/>
  <c r="B164" i="12"/>
  <c r="F164" i="12"/>
  <c r="H164" i="12" s="1"/>
  <c r="G164" i="12"/>
  <c r="B163" i="12"/>
  <c r="F163" i="12" s="1"/>
  <c r="G163" i="12"/>
  <c r="B162" i="12"/>
  <c r="F162" i="12" s="1"/>
  <c r="H162" i="12" s="1"/>
  <c r="G162" i="12"/>
  <c r="B161" i="12"/>
  <c r="F161" i="12" s="1"/>
  <c r="G161" i="12"/>
  <c r="B160" i="12"/>
  <c r="F160" i="12" s="1"/>
  <c r="H160" i="12" s="1"/>
  <c r="G160" i="12"/>
  <c r="B159" i="12"/>
  <c r="F159" i="12" s="1"/>
  <c r="H159" i="12" s="1"/>
  <c r="G159" i="12"/>
  <c r="B158" i="12"/>
  <c r="F158" i="12" s="1"/>
  <c r="H158" i="12" s="1"/>
  <c r="G158" i="12"/>
  <c r="B157" i="12"/>
  <c r="F157" i="12" s="1"/>
  <c r="H157" i="12" s="1"/>
  <c r="G157" i="12"/>
  <c r="B156" i="12"/>
  <c r="F156" i="12" s="1"/>
  <c r="G156" i="12"/>
  <c r="B155" i="12"/>
  <c r="F155" i="12" s="1"/>
  <c r="G155" i="12"/>
  <c r="B154" i="12"/>
  <c r="F154" i="12" s="1"/>
  <c r="G154" i="12"/>
  <c r="B153" i="12"/>
  <c r="F153" i="12"/>
  <c r="G153" i="12"/>
  <c r="B152" i="12"/>
  <c r="F152" i="12"/>
  <c r="G152" i="12"/>
  <c r="B151" i="12"/>
  <c r="F151" i="12" s="1"/>
  <c r="H151" i="12" s="1"/>
  <c r="G151" i="12"/>
  <c r="B150" i="12"/>
  <c r="F150" i="12" s="1"/>
  <c r="G150" i="12"/>
  <c r="B149" i="12"/>
  <c r="F149" i="12" s="1"/>
  <c r="H149" i="12" s="1"/>
  <c r="G149" i="12"/>
  <c r="B148" i="12"/>
  <c r="F148" i="12" s="1"/>
  <c r="G148" i="12"/>
  <c r="B147" i="12"/>
  <c r="F147" i="12" s="1"/>
  <c r="G147" i="12"/>
  <c r="B146" i="12"/>
  <c r="F146" i="12" s="1"/>
  <c r="G146" i="12"/>
  <c r="B145" i="12"/>
  <c r="F145" i="12"/>
  <c r="G145" i="12"/>
  <c r="B144" i="12"/>
  <c r="F144" i="12" s="1"/>
  <c r="G144" i="12"/>
  <c r="H144" i="12" s="1"/>
  <c r="B143" i="12"/>
  <c r="F143" i="12" s="1"/>
  <c r="G143" i="12"/>
  <c r="B142" i="12"/>
  <c r="F142" i="12" s="1"/>
  <c r="G142" i="12"/>
  <c r="H142" i="12" s="1"/>
  <c r="B141" i="12"/>
  <c r="F141" i="12" s="1"/>
  <c r="G141" i="12"/>
  <c r="H141" i="12" s="1"/>
  <c r="B140" i="12"/>
  <c r="F140" i="12" s="1"/>
  <c r="G140" i="12"/>
  <c r="B139" i="12"/>
  <c r="F139" i="12" s="1"/>
  <c r="G139" i="12"/>
  <c r="B138" i="12"/>
  <c r="F138" i="12" s="1"/>
  <c r="G138" i="12"/>
  <c r="B137" i="12"/>
  <c r="F137" i="12" s="1"/>
  <c r="G137" i="12"/>
  <c r="B136" i="12"/>
  <c r="F136" i="12"/>
  <c r="G136" i="12"/>
  <c r="B135" i="12"/>
  <c r="F135" i="12" s="1"/>
  <c r="G135" i="12"/>
  <c r="B134" i="12"/>
  <c r="F134" i="12" s="1"/>
  <c r="H134" i="12" s="1"/>
  <c r="G134" i="12"/>
  <c r="B133" i="12"/>
  <c r="F133" i="12"/>
  <c r="G133" i="12"/>
  <c r="B132" i="12"/>
  <c r="F132" i="12" s="1"/>
  <c r="G132" i="12"/>
  <c r="H132" i="12" s="1"/>
  <c r="B131" i="12"/>
  <c r="F131" i="12" s="1"/>
  <c r="G131" i="12"/>
  <c r="B130" i="12"/>
  <c r="F130" i="12" s="1"/>
  <c r="G130" i="12"/>
  <c r="H130" i="12" s="1"/>
  <c r="B129" i="12"/>
  <c r="F129" i="12" s="1"/>
  <c r="G129" i="12"/>
  <c r="B128" i="12"/>
  <c r="F128" i="12" s="1"/>
  <c r="G128" i="12"/>
  <c r="B127" i="12"/>
  <c r="F127" i="12" s="1"/>
  <c r="G127" i="12"/>
  <c r="H127" i="12" s="1"/>
  <c r="B126" i="12"/>
  <c r="F126" i="12" s="1"/>
  <c r="G126" i="12"/>
  <c r="B125" i="12"/>
  <c r="F125" i="12" s="1"/>
  <c r="G125" i="12"/>
  <c r="B124" i="12"/>
  <c r="F124" i="12" s="1"/>
  <c r="G124" i="12"/>
  <c r="B123" i="12"/>
  <c r="F123" i="12" s="1"/>
  <c r="G123" i="12"/>
  <c r="B122" i="12"/>
  <c r="F122" i="12"/>
  <c r="G122" i="12"/>
  <c r="B121" i="12"/>
  <c r="F121" i="12"/>
  <c r="G121" i="12"/>
  <c r="H121" i="12" s="1"/>
  <c r="B120" i="12"/>
  <c r="F120" i="12" s="1"/>
  <c r="G120" i="12"/>
  <c r="H120" i="12" s="1"/>
  <c r="B119" i="12"/>
  <c r="F119" i="12" s="1"/>
  <c r="G119" i="12"/>
  <c r="H119" i="12" s="1"/>
  <c r="B118" i="12"/>
  <c r="F118" i="12" s="1"/>
  <c r="G118" i="12"/>
  <c r="B117" i="12"/>
  <c r="F117" i="12"/>
  <c r="G117" i="12"/>
  <c r="B116" i="12"/>
  <c r="F116" i="12"/>
  <c r="G116" i="12"/>
  <c r="B115" i="12"/>
  <c r="F115" i="12" s="1"/>
  <c r="G115" i="12"/>
  <c r="B114" i="12"/>
  <c r="F114" i="12" s="1"/>
  <c r="G114" i="12"/>
  <c r="H114" i="12" s="1"/>
  <c r="B113" i="12"/>
  <c r="F113" i="12" s="1"/>
  <c r="G113" i="12"/>
  <c r="B112" i="12"/>
  <c r="F112" i="12" s="1"/>
  <c r="G112" i="12"/>
  <c r="H112" i="12" s="1"/>
  <c r="B111" i="12"/>
  <c r="F111" i="12"/>
  <c r="G111" i="12"/>
  <c r="B110" i="12"/>
  <c r="F110" i="12" s="1"/>
  <c r="H110" i="12" s="1"/>
  <c r="G110" i="12"/>
  <c r="B109" i="12"/>
  <c r="F109" i="12" s="1"/>
  <c r="G109" i="12"/>
  <c r="B108" i="12"/>
  <c r="F108" i="12"/>
  <c r="G108" i="12"/>
  <c r="B107" i="12"/>
  <c r="F107" i="12" s="1"/>
  <c r="G107" i="12"/>
  <c r="B106" i="12"/>
  <c r="F106" i="12" s="1"/>
  <c r="G106" i="12"/>
  <c r="B105" i="12"/>
  <c r="F105" i="12" s="1"/>
  <c r="G105" i="12"/>
  <c r="F104" i="12"/>
  <c r="G104" i="12"/>
  <c r="F103" i="12"/>
  <c r="G103" i="12"/>
  <c r="F102" i="12"/>
  <c r="G102" i="12"/>
  <c r="F101" i="12"/>
  <c r="G101" i="12"/>
  <c r="F100" i="12"/>
  <c r="G100" i="12"/>
  <c r="F99" i="12"/>
  <c r="G99" i="12"/>
  <c r="H99" i="12" s="1"/>
  <c r="F98" i="12"/>
  <c r="G98" i="12"/>
  <c r="F97" i="12"/>
  <c r="G97" i="12"/>
  <c r="H97" i="12" s="1"/>
  <c r="F96" i="12"/>
  <c r="G96" i="12"/>
  <c r="F95" i="12"/>
  <c r="G95" i="12"/>
  <c r="F94" i="12"/>
  <c r="G94" i="12"/>
  <c r="F93" i="12"/>
  <c r="G93" i="12"/>
  <c r="F92" i="12"/>
  <c r="G92" i="12"/>
  <c r="F91" i="12"/>
  <c r="G91" i="12"/>
  <c r="F90" i="12"/>
  <c r="G90" i="12"/>
  <c r="F89" i="12"/>
  <c r="G89" i="12"/>
  <c r="F88" i="12"/>
  <c r="G88" i="12"/>
  <c r="F87" i="12"/>
  <c r="G87" i="12"/>
  <c r="F86" i="12"/>
  <c r="G86" i="12"/>
  <c r="H86" i="12" s="1"/>
  <c r="K86" i="12" s="1"/>
  <c r="F85" i="12"/>
  <c r="G85" i="12"/>
  <c r="F84" i="12"/>
  <c r="G84" i="12"/>
  <c r="F83" i="12"/>
  <c r="G83" i="12"/>
  <c r="H83" i="12" s="1"/>
  <c r="F82" i="12"/>
  <c r="G82" i="12"/>
  <c r="F81" i="12"/>
  <c r="G81" i="12"/>
  <c r="H81" i="12" s="1"/>
  <c r="F80" i="12"/>
  <c r="G80" i="12"/>
  <c r="H80" i="12" s="1"/>
  <c r="F79" i="12"/>
  <c r="G79" i="12"/>
  <c r="F78" i="12"/>
  <c r="G78" i="12"/>
  <c r="F77" i="12"/>
  <c r="G77" i="12"/>
  <c r="F76" i="12"/>
  <c r="G76" i="12"/>
  <c r="F75" i="12"/>
  <c r="G75" i="12"/>
  <c r="H75" i="12" s="1"/>
  <c r="F74" i="12"/>
  <c r="G74" i="12"/>
  <c r="H74" i="12" s="1"/>
  <c r="F73" i="12"/>
  <c r="G73" i="12"/>
  <c r="F72" i="12"/>
  <c r="G72" i="12"/>
  <c r="H72" i="12" s="1"/>
  <c r="F71" i="12"/>
  <c r="G71" i="12"/>
  <c r="F70" i="12"/>
  <c r="G70" i="12"/>
  <c r="F69" i="12"/>
  <c r="G69" i="12"/>
  <c r="F68" i="12"/>
  <c r="G68" i="12"/>
  <c r="F67" i="12"/>
  <c r="G67" i="12"/>
  <c r="F66" i="12"/>
  <c r="G66" i="12"/>
  <c r="H66" i="12" s="1"/>
  <c r="F65" i="12"/>
  <c r="G65" i="12"/>
  <c r="F64" i="12"/>
  <c r="G64" i="12"/>
  <c r="H64" i="12" s="1"/>
  <c r="F63" i="12"/>
  <c r="G63" i="12"/>
  <c r="F62" i="12"/>
  <c r="G62" i="12"/>
  <c r="H62" i="12" s="1"/>
  <c r="F61" i="12"/>
  <c r="G61" i="12"/>
  <c r="F60" i="12"/>
  <c r="G60" i="12"/>
  <c r="F59" i="12"/>
  <c r="G59" i="12"/>
  <c r="H59" i="12" s="1"/>
  <c r="F58" i="12"/>
  <c r="G58" i="12"/>
  <c r="F57" i="12"/>
  <c r="G57" i="12"/>
  <c r="H57" i="12" s="1"/>
  <c r="F56" i="12"/>
  <c r="G56" i="12"/>
  <c r="F55" i="12"/>
  <c r="G55" i="12"/>
  <c r="F54" i="12"/>
  <c r="G54" i="12"/>
  <c r="F53" i="12"/>
  <c r="G53" i="12"/>
  <c r="F52" i="12"/>
  <c r="G52" i="12"/>
  <c r="F51" i="12"/>
  <c r="G51" i="12"/>
  <c r="H51" i="12" s="1"/>
  <c r="F50" i="12"/>
  <c r="G50" i="12"/>
  <c r="F49" i="12"/>
  <c r="G49" i="12"/>
  <c r="F48" i="12"/>
  <c r="G48" i="12"/>
  <c r="H48" i="12" s="1"/>
  <c r="F47" i="12"/>
  <c r="G47" i="12"/>
  <c r="F46" i="12"/>
  <c r="G46" i="12"/>
  <c r="H46" i="12" s="1"/>
  <c r="F45" i="12"/>
  <c r="G45" i="12"/>
  <c r="H45" i="12" s="1"/>
  <c r="F44" i="12"/>
  <c r="G44" i="12"/>
  <c r="F43" i="12"/>
  <c r="G43" i="12"/>
  <c r="F42" i="12"/>
  <c r="G42" i="12"/>
  <c r="F41" i="12"/>
  <c r="G41" i="12"/>
  <c r="F40" i="12"/>
  <c r="G40" i="12"/>
  <c r="F39" i="12"/>
  <c r="G39" i="12"/>
  <c r="F38" i="12"/>
  <c r="G38" i="12"/>
  <c r="H38" i="12" s="1"/>
  <c r="F37" i="12"/>
  <c r="G37" i="12"/>
  <c r="F36" i="12"/>
  <c r="G36" i="12"/>
  <c r="F35" i="12"/>
  <c r="G35" i="12"/>
  <c r="F34" i="12"/>
  <c r="G34" i="12"/>
  <c r="H34" i="12" s="1"/>
  <c r="F33" i="12"/>
  <c r="G33" i="12"/>
  <c r="F32" i="12"/>
  <c r="G32" i="12"/>
  <c r="F31" i="12"/>
  <c r="G31" i="12"/>
  <c r="H31" i="12" s="1"/>
  <c r="G422" i="11"/>
  <c r="G421" i="11"/>
  <c r="G420" i="11"/>
  <c r="G419" i="11"/>
  <c r="G418" i="11"/>
  <c r="G417" i="11"/>
  <c r="G416" i="11"/>
  <c r="G415" i="11"/>
  <c r="G414" i="11"/>
  <c r="G413" i="11"/>
  <c r="G412" i="11"/>
  <c r="G411" i="11"/>
  <c r="G410" i="11"/>
  <c r="G409" i="11"/>
  <c r="G408" i="11"/>
  <c r="G407" i="11"/>
  <c r="G406" i="11"/>
  <c r="G405" i="11"/>
  <c r="G404" i="11"/>
  <c r="G403" i="11"/>
  <c r="G402" i="11"/>
  <c r="G401" i="11"/>
  <c r="G400" i="11"/>
  <c r="G399" i="11"/>
  <c r="G398" i="11"/>
  <c r="G397" i="11"/>
  <c r="G396" i="11"/>
  <c r="G395" i="11"/>
  <c r="G394" i="11"/>
  <c r="G393" i="11"/>
  <c r="G392" i="11"/>
  <c r="G391" i="11"/>
  <c r="G390" i="11"/>
  <c r="G389" i="11"/>
  <c r="G388" i="11"/>
  <c r="G387" i="11"/>
  <c r="G386" i="11"/>
  <c r="G385" i="11"/>
  <c r="G384" i="11"/>
  <c r="G383" i="11"/>
  <c r="G382" i="11"/>
  <c r="G381" i="11"/>
  <c r="G380" i="11"/>
  <c r="G379" i="11"/>
  <c r="G378" i="11"/>
  <c r="G377" i="11"/>
  <c r="G376" i="11"/>
  <c r="G375" i="11"/>
  <c r="G374" i="11"/>
  <c r="G373" i="11"/>
  <c r="G372" i="11"/>
  <c r="G371" i="11"/>
  <c r="G370" i="11"/>
  <c r="G369" i="11"/>
  <c r="G368" i="11"/>
  <c r="G367" i="11"/>
  <c r="G366" i="11"/>
  <c r="G365" i="11"/>
  <c r="G364" i="11"/>
  <c r="G363" i="11"/>
  <c r="G362" i="11"/>
  <c r="G361" i="11"/>
  <c r="G360" i="11"/>
  <c r="G359" i="11"/>
  <c r="G358" i="11"/>
  <c r="G357" i="11"/>
  <c r="G356" i="11"/>
  <c r="G355" i="11"/>
  <c r="G354" i="11"/>
  <c r="G353" i="11"/>
  <c r="G352" i="11"/>
  <c r="G351" i="11"/>
  <c r="G350" i="11"/>
  <c r="G349" i="11"/>
  <c r="G348" i="11"/>
  <c r="G347" i="11"/>
  <c r="G346" i="11"/>
  <c r="G345" i="11"/>
  <c r="G344" i="11"/>
  <c r="G343" i="11"/>
  <c r="G342" i="11"/>
  <c r="G341" i="11"/>
  <c r="G340" i="11"/>
  <c r="G339" i="11"/>
  <c r="H339" i="11" s="1"/>
  <c r="G338" i="11"/>
  <c r="G337" i="11"/>
  <c r="G336" i="11"/>
  <c r="G335" i="11"/>
  <c r="G334" i="11"/>
  <c r="G333" i="11"/>
  <c r="G332" i="11"/>
  <c r="H332" i="11" s="1"/>
  <c r="G331" i="11"/>
  <c r="H331" i="11" s="1"/>
  <c r="G330" i="11"/>
  <c r="G329" i="11"/>
  <c r="G328" i="11"/>
  <c r="G327" i="11"/>
  <c r="G326" i="11"/>
  <c r="G325" i="11"/>
  <c r="G324" i="11"/>
  <c r="G323" i="11"/>
  <c r="G322" i="11"/>
  <c r="G321" i="11"/>
  <c r="G320" i="11"/>
  <c r="G319" i="11"/>
  <c r="G318" i="11"/>
  <c r="G317" i="11"/>
  <c r="H317" i="11" s="1"/>
  <c r="K317" i="11" s="1"/>
  <c r="G316" i="11"/>
  <c r="H316" i="11" s="1"/>
  <c r="G315" i="11"/>
  <c r="G314" i="11"/>
  <c r="G313" i="11"/>
  <c r="G312" i="11"/>
  <c r="G311" i="11"/>
  <c r="G310" i="11"/>
  <c r="G309" i="11"/>
  <c r="G308" i="11"/>
  <c r="G307" i="11"/>
  <c r="G306" i="11"/>
  <c r="G305" i="11"/>
  <c r="G304" i="11"/>
  <c r="G303" i="11"/>
  <c r="G302" i="11"/>
  <c r="G301" i="11"/>
  <c r="G300" i="11"/>
  <c r="G299" i="11"/>
  <c r="G298" i="11"/>
  <c r="G297" i="11"/>
  <c r="G296" i="11"/>
  <c r="G295" i="11"/>
  <c r="G294" i="11"/>
  <c r="G293" i="11"/>
  <c r="G292" i="11"/>
  <c r="G291" i="11"/>
  <c r="G290" i="11"/>
  <c r="G289" i="11"/>
  <c r="G288" i="11"/>
  <c r="G287" i="11"/>
  <c r="G286" i="11"/>
  <c r="G285" i="11"/>
  <c r="G284" i="11"/>
  <c r="G283" i="11"/>
  <c r="G282" i="11"/>
  <c r="G281" i="11"/>
  <c r="G280" i="11"/>
  <c r="G279" i="11"/>
  <c r="G278" i="11"/>
  <c r="G277" i="11"/>
  <c r="G276" i="11"/>
  <c r="H276" i="11" s="1"/>
  <c r="G275" i="11"/>
  <c r="G274" i="11"/>
  <c r="G273" i="11"/>
  <c r="G272" i="11"/>
  <c r="G271" i="11"/>
  <c r="G270" i="11"/>
  <c r="G269" i="11"/>
  <c r="G268" i="11"/>
  <c r="G267" i="11"/>
  <c r="G266" i="11"/>
  <c r="G265" i="11"/>
  <c r="G264" i="11"/>
  <c r="G263" i="11"/>
  <c r="G262" i="11"/>
  <c r="G261" i="11"/>
  <c r="G260" i="11"/>
  <c r="G259" i="11"/>
  <c r="G258" i="11"/>
  <c r="G257" i="11"/>
  <c r="G256" i="11"/>
  <c r="G255" i="11"/>
  <c r="G254" i="11"/>
  <c r="G253" i="11"/>
  <c r="G252" i="11"/>
  <c r="H252" i="11" s="1"/>
  <c r="G251" i="11"/>
  <c r="G250" i="11"/>
  <c r="G249" i="11"/>
  <c r="G248" i="11"/>
  <c r="G247" i="11"/>
  <c r="G246" i="11"/>
  <c r="G245" i="11"/>
  <c r="G244" i="11"/>
  <c r="G243" i="11"/>
  <c r="H243" i="11" s="1"/>
  <c r="G242" i="11"/>
  <c r="G241" i="11"/>
  <c r="G240" i="11"/>
  <c r="G239" i="11"/>
  <c r="G238" i="11"/>
  <c r="G237" i="11"/>
  <c r="G236" i="11"/>
  <c r="G235" i="11"/>
  <c r="G234" i="11"/>
  <c r="G233" i="11"/>
  <c r="G232" i="11"/>
  <c r="G231" i="11"/>
  <c r="G230" i="11"/>
  <c r="G229" i="11"/>
  <c r="G228" i="11"/>
  <c r="G227" i="11"/>
  <c r="G226" i="11"/>
  <c r="G225" i="11"/>
  <c r="G224" i="11"/>
  <c r="G223" i="11"/>
  <c r="G222" i="11"/>
  <c r="G221" i="11"/>
  <c r="G220" i="11"/>
  <c r="G219" i="11"/>
  <c r="G218" i="11"/>
  <c r="G217" i="11"/>
  <c r="G216" i="11"/>
  <c r="G215" i="11"/>
  <c r="G214" i="11"/>
  <c r="G213" i="11"/>
  <c r="G212" i="11"/>
  <c r="G211" i="11"/>
  <c r="G210" i="11"/>
  <c r="G209" i="11"/>
  <c r="G208" i="1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H183" i="11" s="1"/>
  <c r="G182" i="11"/>
  <c r="G181" i="11"/>
  <c r="G180" i="11"/>
  <c r="G179" i="11"/>
  <c r="G178" i="11"/>
  <c r="G177" i="11"/>
  <c r="G176" i="11"/>
  <c r="G175" i="11"/>
  <c r="H175" i="11" s="1"/>
  <c r="G174" i="11"/>
  <c r="G173" i="11"/>
  <c r="G172" i="11"/>
  <c r="G171" i="11"/>
  <c r="G170" i="11"/>
  <c r="G169" i="11"/>
  <c r="G168" i="11"/>
  <c r="H168" i="11" s="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H155" i="11" s="1"/>
  <c r="G154" i="11"/>
  <c r="G153" i="11"/>
  <c r="G152" i="11"/>
  <c r="H152" i="11" s="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H136" i="11" s="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H124" i="11" s="1"/>
  <c r="G123" i="11"/>
  <c r="G122" i="11"/>
  <c r="G121" i="11"/>
  <c r="G120" i="11"/>
  <c r="H120" i="11" s="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H107" i="11" s="1"/>
  <c r="G106" i="11"/>
  <c r="G105" i="11"/>
  <c r="G104" i="11"/>
  <c r="G103" i="11"/>
  <c r="G102" i="11"/>
  <c r="G101" i="11"/>
  <c r="G100" i="11"/>
  <c r="H100" i="11" s="1"/>
  <c r="G99" i="11"/>
  <c r="G98" i="11"/>
  <c r="G97" i="11"/>
  <c r="G96" i="11"/>
  <c r="G95" i="11"/>
  <c r="G94" i="11"/>
  <c r="G93" i="11"/>
  <c r="G92" i="11"/>
  <c r="G91" i="11"/>
  <c r="G90" i="11"/>
  <c r="G89" i="11"/>
  <c r="G88" i="11"/>
  <c r="H88" i="11" s="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H72" i="11" s="1"/>
  <c r="G71" i="11"/>
  <c r="H71" i="11" s="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H32" i="11" s="1"/>
  <c r="G31" i="11"/>
  <c r="F31" i="11"/>
  <c r="H31" i="11" s="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H23" i="11" s="1"/>
  <c r="G22" i="11"/>
  <c r="F22" i="11"/>
  <c r="G21" i="11"/>
  <c r="F21" i="11"/>
  <c r="F20" i="11"/>
  <c r="H20" i="11" s="1"/>
  <c r="G20" i="11"/>
  <c r="K15" i="3"/>
  <c r="L15" i="3"/>
  <c r="K14" i="3"/>
  <c r="L14" i="3"/>
  <c r="K13" i="3"/>
  <c r="L13" i="3"/>
  <c r="K12" i="3"/>
  <c r="L12" i="3"/>
  <c r="R374" i="3"/>
  <c r="T374" i="3" s="1"/>
  <c r="Q374" i="3"/>
  <c r="R373" i="3"/>
  <c r="T373" i="3" s="1"/>
  <c r="R372" i="3"/>
  <c r="T372" i="3" s="1"/>
  <c r="R371" i="3"/>
  <c r="T371" i="3" s="1"/>
  <c r="R370" i="3"/>
  <c r="T370" i="3" s="1"/>
  <c r="R369" i="3"/>
  <c r="T369" i="3" s="1"/>
  <c r="R368" i="3"/>
  <c r="T368" i="3" s="1"/>
  <c r="R367" i="3"/>
  <c r="T367" i="3" s="1"/>
  <c r="R366" i="3"/>
  <c r="T366" i="3" s="1"/>
  <c r="R365" i="3"/>
  <c r="T365" i="3" s="1"/>
  <c r="R364" i="3"/>
  <c r="T364" i="3" s="1"/>
  <c r="R363" i="3"/>
  <c r="T363" i="3" s="1"/>
  <c r="R362" i="3"/>
  <c r="T362" i="3" s="1"/>
  <c r="R361" i="3"/>
  <c r="T361" i="3" s="1"/>
  <c r="R360" i="3"/>
  <c r="T360" i="3" s="1"/>
  <c r="R359" i="3"/>
  <c r="T359" i="3" s="1"/>
  <c r="R358" i="3"/>
  <c r="T358" i="3" s="1"/>
  <c r="R357" i="3"/>
  <c r="T357" i="3" s="1"/>
  <c r="R356" i="3"/>
  <c r="T356" i="3" s="1"/>
  <c r="R355" i="3"/>
  <c r="T355" i="3" s="1"/>
  <c r="R354" i="3"/>
  <c r="T354" i="3" s="1"/>
  <c r="R353" i="3"/>
  <c r="T353" i="3" s="1"/>
  <c r="R352" i="3"/>
  <c r="T352" i="3" s="1"/>
  <c r="R351" i="3"/>
  <c r="T351" i="3" s="1"/>
  <c r="R350" i="3"/>
  <c r="T350" i="3" s="1"/>
  <c r="R349" i="3"/>
  <c r="T349" i="3" s="1"/>
  <c r="R348" i="3"/>
  <c r="T348" i="3" s="1"/>
  <c r="R347" i="3"/>
  <c r="T347" i="3" s="1"/>
  <c r="R346" i="3"/>
  <c r="T346" i="3" s="1"/>
  <c r="R345" i="3"/>
  <c r="T345" i="3" s="1"/>
  <c r="R344" i="3"/>
  <c r="T344" i="3" s="1"/>
  <c r="R343" i="3"/>
  <c r="T343" i="3" s="1"/>
  <c r="R342" i="3"/>
  <c r="T342" i="3" s="1"/>
  <c r="R341" i="3"/>
  <c r="T341" i="3" s="1"/>
  <c r="R340" i="3"/>
  <c r="T340" i="3" s="1"/>
  <c r="R339" i="3"/>
  <c r="T339" i="3" s="1"/>
  <c r="R338" i="3"/>
  <c r="T338" i="3" s="1"/>
  <c r="R337" i="3"/>
  <c r="T337" i="3" s="1"/>
  <c r="R336" i="3"/>
  <c r="T336" i="3" s="1"/>
  <c r="R335" i="3"/>
  <c r="T335" i="3" s="1"/>
  <c r="R334" i="3"/>
  <c r="T334" i="3" s="1"/>
  <c r="R333" i="3"/>
  <c r="T333" i="3" s="1"/>
  <c r="R332" i="3"/>
  <c r="T332" i="3" s="1"/>
  <c r="R331" i="3"/>
  <c r="T331" i="3" s="1"/>
  <c r="R330" i="3"/>
  <c r="T330" i="3" s="1"/>
  <c r="R329" i="3"/>
  <c r="T329" i="3" s="1"/>
  <c r="R328" i="3"/>
  <c r="T328" i="3" s="1"/>
  <c r="R327" i="3"/>
  <c r="T327" i="3" s="1"/>
  <c r="R326" i="3"/>
  <c r="T326" i="3" s="1"/>
  <c r="R325" i="3"/>
  <c r="T325" i="3" s="1"/>
  <c r="R324" i="3"/>
  <c r="T324" i="3" s="1"/>
  <c r="R323" i="3"/>
  <c r="T323" i="3" s="1"/>
  <c r="R322" i="3"/>
  <c r="T322" i="3" s="1"/>
  <c r="R321" i="3"/>
  <c r="T321" i="3" s="1"/>
  <c r="R320" i="3"/>
  <c r="T320" i="3" s="1"/>
  <c r="R319" i="3"/>
  <c r="T319" i="3" s="1"/>
  <c r="R318" i="3"/>
  <c r="T318" i="3" s="1"/>
  <c r="R317" i="3"/>
  <c r="T317" i="3" s="1"/>
  <c r="R316" i="3"/>
  <c r="T316" i="3" s="1"/>
  <c r="R315" i="3"/>
  <c r="T315" i="3" s="1"/>
  <c r="R314" i="3"/>
  <c r="T314" i="3" s="1"/>
  <c r="R313" i="3"/>
  <c r="T313" i="3" s="1"/>
  <c r="R312" i="3"/>
  <c r="T312" i="3" s="1"/>
  <c r="R311" i="3"/>
  <c r="T311" i="3" s="1"/>
  <c r="R310" i="3"/>
  <c r="T310" i="3" s="1"/>
  <c r="R309" i="3"/>
  <c r="T309" i="3" s="1"/>
  <c r="R308" i="3"/>
  <c r="T308" i="3" s="1"/>
  <c r="R307" i="3"/>
  <c r="T307" i="3" s="1"/>
  <c r="R306" i="3"/>
  <c r="T306" i="3" s="1"/>
  <c r="R305" i="3"/>
  <c r="T305" i="3" s="1"/>
  <c r="R304" i="3"/>
  <c r="T304" i="3" s="1"/>
  <c r="R303" i="3"/>
  <c r="T303" i="3" s="1"/>
  <c r="R302" i="3"/>
  <c r="T302" i="3" s="1"/>
  <c r="R301" i="3"/>
  <c r="T301" i="3" s="1"/>
  <c r="R300" i="3"/>
  <c r="T300" i="3" s="1"/>
  <c r="R299" i="3"/>
  <c r="T299" i="3" s="1"/>
  <c r="R298" i="3"/>
  <c r="T298" i="3" s="1"/>
  <c r="R297" i="3"/>
  <c r="T297" i="3" s="1"/>
  <c r="R296" i="3"/>
  <c r="T296" i="3" s="1"/>
  <c r="R295" i="3"/>
  <c r="T295" i="3" s="1"/>
  <c r="R294" i="3"/>
  <c r="T294" i="3" s="1"/>
  <c r="R293" i="3"/>
  <c r="T293" i="3" s="1"/>
  <c r="R292" i="3"/>
  <c r="T292" i="3" s="1"/>
  <c r="R291" i="3"/>
  <c r="T291" i="3" s="1"/>
  <c r="R290" i="3"/>
  <c r="T290" i="3" s="1"/>
  <c r="R289" i="3"/>
  <c r="T289" i="3" s="1"/>
  <c r="R288" i="3"/>
  <c r="T288" i="3" s="1"/>
  <c r="R287" i="3"/>
  <c r="T287" i="3" s="1"/>
  <c r="R286" i="3"/>
  <c r="T286" i="3" s="1"/>
  <c r="R285" i="3"/>
  <c r="T285" i="3" s="1"/>
  <c r="R284" i="3"/>
  <c r="T284" i="3" s="1"/>
  <c r="R283" i="3"/>
  <c r="T283" i="3" s="1"/>
  <c r="R282" i="3"/>
  <c r="T282" i="3" s="1"/>
  <c r="R281" i="3"/>
  <c r="T281" i="3" s="1"/>
  <c r="R280" i="3"/>
  <c r="T280" i="3" s="1"/>
  <c r="R279" i="3"/>
  <c r="T279" i="3" s="1"/>
  <c r="R278" i="3"/>
  <c r="T278" i="3" s="1"/>
  <c r="R277" i="3"/>
  <c r="T277" i="3" s="1"/>
  <c r="R276" i="3"/>
  <c r="T276" i="3" s="1"/>
  <c r="R275" i="3"/>
  <c r="T275" i="3" s="1"/>
  <c r="R274" i="3"/>
  <c r="T274" i="3" s="1"/>
  <c r="R273" i="3"/>
  <c r="T273" i="3" s="1"/>
  <c r="R272" i="3"/>
  <c r="T272" i="3" s="1"/>
  <c r="R271" i="3"/>
  <c r="T271" i="3" s="1"/>
  <c r="R270" i="3"/>
  <c r="T270" i="3" s="1"/>
  <c r="R269" i="3"/>
  <c r="T269" i="3" s="1"/>
  <c r="R268" i="3"/>
  <c r="T268" i="3" s="1"/>
  <c r="R267" i="3"/>
  <c r="T267" i="3" s="1"/>
  <c r="R266" i="3"/>
  <c r="T266" i="3" s="1"/>
  <c r="R265" i="3"/>
  <c r="T265" i="3" s="1"/>
  <c r="R264" i="3"/>
  <c r="T264" i="3" s="1"/>
  <c r="R263" i="3"/>
  <c r="T263" i="3" s="1"/>
  <c r="R262" i="3"/>
  <c r="T262" i="3" s="1"/>
  <c r="R261" i="3"/>
  <c r="T261" i="3" s="1"/>
  <c r="R260" i="3"/>
  <c r="T260" i="3" s="1"/>
  <c r="R259" i="3"/>
  <c r="T259" i="3" s="1"/>
  <c r="R258" i="3"/>
  <c r="T258" i="3" s="1"/>
  <c r="R257" i="3"/>
  <c r="T257" i="3" s="1"/>
  <c r="R256" i="3"/>
  <c r="T256" i="3" s="1"/>
  <c r="R255" i="3"/>
  <c r="T255" i="3" s="1"/>
  <c r="R254" i="3"/>
  <c r="T254" i="3" s="1"/>
  <c r="R253" i="3"/>
  <c r="T253" i="3" s="1"/>
  <c r="R252" i="3"/>
  <c r="T252" i="3" s="1"/>
  <c r="R251" i="3"/>
  <c r="T251" i="3" s="1"/>
  <c r="R250" i="3"/>
  <c r="T250" i="3" s="1"/>
  <c r="R249" i="3"/>
  <c r="T249" i="3" s="1"/>
  <c r="R248" i="3"/>
  <c r="T248" i="3" s="1"/>
  <c r="R247" i="3"/>
  <c r="T247" i="3" s="1"/>
  <c r="R246" i="3"/>
  <c r="T246" i="3" s="1"/>
  <c r="R245" i="3"/>
  <c r="T245" i="3" s="1"/>
  <c r="R244" i="3"/>
  <c r="T244" i="3" s="1"/>
  <c r="R243" i="3"/>
  <c r="T243" i="3" s="1"/>
  <c r="R242" i="3"/>
  <c r="T242" i="3" s="1"/>
  <c r="R241" i="3"/>
  <c r="T241" i="3" s="1"/>
  <c r="R240" i="3"/>
  <c r="T240" i="3" s="1"/>
  <c r="R239" i="3"/>
  <c r="T239" i="3" s="1"/>
  <c r="R238" i="3"/>
  <c r="T238" i="3" s="1"/>
  <c r="R237" i="3"/>
  <c r="T237" i="3" s="1"/>
  <c r="R236" i="3"/>
  <c r="T236" i="3" s="1"/>
  <c r="R235" i="3"/>
  <c r="T235" i="3" s="1"/>
  <c r="R234" i="3"/>
  <c r="T234" i="3" s="1"/>
  <c r="R233" i="3"/>
  <c r="T233" i="3" s="1"/>
  <c r="R232" i="3"/>
  <c r="T232" i="3" s="1"/>
  <c r="R231" i="3"/>
  <c r="T231" i="3" s="1"/>
  <c r="R230" i="3"/>
  <c r="T230" i="3" s="1"/>
  <c r="R229" i="3"/>
  <c r="T229" i="3" s="1"/>
  <c r="R228" i="3"/>
  <c r="T228" i="3" s="1"/>
  <c r="R227" i="3"/>
  <c r="T227" i="3" s="1"/>
  <c r="R226" i="3"/>
  <c r="T226" i="3" s="1"/>
  <c r="R225" i="3"/>
  <c r="T225" i="3" s="1"/>
  <c r="R224" i="3"/>
  <c r="T224" i="3" s="1"/>
  <c r="R223" i="3"/>
  <c r="T223" i="3" s="1"/>
  <c r="R222" i="3"/>
  <c r="T222" i="3" s="1"/>
  <c r="R221" i="3"/>
  <c r="T221" i="3" s="1"/>
  <c r="R220" i="3"/>
  <c r="T220" i="3" s="1"/>
  <c r="R219" i="3"/>
  <c r="T219" i="3" s="1"/>
  <c r="R218" i="3"/>
  <c r="T218" i="3" s="1"/>
  <c r="R217" i="3"/>
  <c r="T217" i="3" s="1"/>
  <c r="R216" i="3"/>
  <c r="T216" i="3" s="1"/>
  <c r="R215" i="3"/>
  <c r="T215" i="3" s="1"/>
  <c r="R214" i="3"/>
  <c r="T214" i="3" s="1"/>
  <c r="R213" i="3"/>
  <c r="T213" i="3" s="1"/>
  <c r="R212" i="3"/>
  <c r="T212" i="3" s="1"/>
  <c r="R211" i="3"/>
  <c r="T211" i="3" s="1"/>
  <c r="R210" i="3"/>
  <c r="T210" i="3" s="1"/>
  <c r="R209" i="3"/>
  <c r="T209" i="3" s="1"/>
  <c r="R208" i="3"/>
  <c r="T208" i="3" s="1"/>
  <c r="R207" i="3"/>
  <c r="T207" i="3" s="1"/>
  <c r="R206" i="3"/>
  <c r="T206" i="3" s="1"/>
  <c r="R205" i="3"/>
  <c r="T205" i="3" s="1"/>
  <c r="R204" i="3"/>
  <c r="T204" i="3" s="1"/>
  <c r="R203" i="3"/>
  <c r="T203" i="3" s="1"/>
  <c r="R202" i="3"/>
  <c r="T202" i="3" s="1"/>
  <c r="R201" i="3"/>
  <c r="T201" i="3" s="1"/>
  <c r="R200" i="3"/>
  <c r="T200" i="3" s="1"/>
  <c r="R199" i="3"/>
  <c r="T199" i="3" s="1"/>
  <c r="R198" i="3"/>
  <c r="T198" i="3" s="1"/>
  <c r="R197" i="3"/>
  <c r="T197" i="3" s="1"/>
  <c r="R196" i="3"/>
  <c r="T196" i="3" s="1"/>
  <c r="R195" i="3"/>
  <c r="T195" i="3" s="1"/>
  <c r="R194" i="3"/>
  <c r="T194" i="3" s="1"/>
  <c r="R193" i="3"/>
  <c r="T193" i="3" s="1"/>
  <c r="R192" i="3"/>
  <c r="T192" i="3" s="1"/>
  <c r="R191" i="3"/>
  <c r="T191" i="3" s="1"/>
  <c r="R190" i="3"/>
  <c r="T190" i="3" s="1"/>
  <c r="R189" i="3"/>
  <c r="T189" i="3" s="1"/>
  <c r="R188" i="3"/>
  <c r="T188" i="3" s="1"/>
  <c r="R187" i="3"/>
  <c r="T187" i="3" s="1"/>
  <c r="R186" i="3"/>
  <c r="T186" i="3" s="1"/>
  <c r="R185" i="3"/>
  <c r="T185" i="3" s="1"/>
  <c r="R184" i="3"/>
  <c r="T184" i="3" s="1"/>
  <c r="R183" i="3"/>
  <c r="T183" i="3" s="1"/>
  <c r="R182" i="3"/>
  <c r="T182" i="3" s="1"/>
  <c r="R181" i="3"/>
  <c r="T181" i="3" s="1"/>
  <c r="R180" i="3"/>
  <c r="T180" i="3" s="1"/>
  <c r="R179" i="3"/>
  <c r="T179" i="3" s="1"/>
  <c r="R178" i="3"/>
  <c r="T178" i="3" s="1"/>
  <c r="R177" i="3"/>
  <c r="T177" i="3" s="1"/>
  <c r="R176" i="3"/>
  <c r="T176" i="3" s="1"/>
  <c r="R175" i="3"/>
  <c r="T175" i="3" s="1"/>
  <c r="R174" i="3"/>
  <c r="T174" i="3" s="1"/>
  <c r="R173" i="3"/>
  <c r="T173" i="3" s="1"/>
  <c r="R172" i="3"/>
  <c r="T172" i="3" s="1"/>
  <c r="R171" i="3"/>
  <c r="T171" i="3" s="1"/>
  <c r="R170" i="3"/>
  <c r="T170" i="3" s="1"/>
  <c r="R169" i="3"/>
  <c r="T169" i="3" s="1"/>
  <c r="R168" i="3"/>
  <c r="T168" i="3" s="1"/>
  <c r="R167" i="3"/>
  <c r="T167" i="3" s="1"/>
  <c r="R166" i="3"/>
  <c r="T166" i="3" s="1"/>
  <c r="R165" i="3"/>
  <c r="T165" i="3" s="1"/>
  <c r="R164" i="3"/>
  <c r="T164" i="3" s="1"/>
  <c r="R163" i="3"/>
  <c r="T163" i="3" s="1"/>
  <c r="R162" i="3"/>
  <c r="T162" i="3" s="1"/>
  <c r="R161" i="3"/>
  <c r="T161" i="3" s="1"/>
  <c r="R160" i="3"/>
  <c r="T160" i="3" s="1"/>
  <c r="R159" i="3"/>
  <c r="T159" i="3" s="1"/>
  <c r="R158" i="3"/>
  <c r="T158" i="3" s="1"/>
  <c r="R157" i="3"/>
  <c r="T157" i="3" s="1"/>
  <c r="R156" i="3"/>
  <c r="T156" i="3" s="1"/>
  <c r="R155" i="3"/>
  <c r="T155" i="3" s="1"/>
  <c r="R154" i="3"/>
  <c r="T154" i="3" s="1"/>
  <c r="R153" i="3"/>
  <c r="T153" i="3" s="1"/>
  <c r="R152" i="3"/>
  <c r="T152" i="3" s="1"/>
  <c r="R151" i="3"/>
  <c r="T151" i="3" s="1"/>
  <c r="R150" i="3"/>
  <c r="T150" i="3" s="1"/>
  <c r="R149" i="3"/>
  <c r="T149" i="3" s="1"/>
  <c r="R148" i="3"/>
  <c r="T148" i="3" s="1"/>
  <c r="R147" i="3"/>
  <c r="T147" i="3" s="1"/>
  <c r="R146" i="3"/>
  <c r="T146" i="3" s="1"/>
  <c r="R145" i="3"/>
  <c r="T145" i="3" s="1"/>
  <c r="R144" i="3"/>
  <c r="T144" i="3" s="1"/>
  <c r="R143" i="3"/>
  <c r="T143" i="3" s="1"/>
  <c r="R142" i="3"/>
  <c r="T142" i="3" s="1"/>
  <c r="R141" i="3"/>
  <c r="T141" i="3" s="1"/>
  <c r="R140" i="3"/>
  <c r="T140" i="3" s="1"/>
  <c r="R139" i="3"/>
  <c r="T139" i="3" s="1"/>
  <c r="R138" i="3"/>
  <c r="T138" i="3" s="1"/>
  <c r="R137" i="3"/>
  <c r="T137" i="3" s="1"/>
  <c r="R136" i="3"/>
  <c r="T136" i="3" s="1"/>
  <c r="R135" i="3"/>
  <c r="T135" i="3" s="1"/>
  <c r="R134" i="3"/>
  <c r="T134" i="3" s="1"/>
  <c r="R133" i="3"/>
  <c r="T133" i="3" s="1"/>
  <c r="R132" i="3"/>
  <c r="T132" i="3" s="1"/>
  <c r="R131" i="3"/>
  <c r="T131" i="3" s="1"/>
  <c r="R130" i="3"/>
  <c r="T130" i="3" s="1"/>
  <c r="R129" i="3"/>
  <c r="T129" i="3" s="1"/>
  <c r="R128" i="3"/>
  <c r="T128" i="3" s="1"/>
  <c r="R127" i="3"/>
  <c r="T127" i="3" s="1"/>
  <c r="R126" i="3"/>
  <c r="T126" i="3" s="1"/>
  <c r="R125" i="3"/>
  <c r="T125" i="3" s="1"/>
  <c r="R124" i="3"/>
  <c r="T124" i="3" s="1"/>
  <c r="R123" i="3"/>
  <c r="T123" i="3" s="1"/>
  <c r="R122" i="3"/>
  <c r="T122" i="3" s="1"/>
  <c r="R121" i="3"/>
  <c r="T121" i="3" s="1"/>
  <c r="R120" i="3"/>
  <c r="T120" i="3" s="1"/>
  <c r="R119" i="3"/>
  <c r="T119" i="3" s="1"/>
  <c r="R118" i="3"/>
  <c r="T118" i="3" s="1"/>
  <c r="R117" i="3"/>
  <c r="T117" i="3" s="1"/>
  <c r="R116" i="3"/>
  <c r="T116" i="3" s="1"/>
  <c r="R115" i="3"/>
  <c r="T115" i="3" s="1"/>
  <c r="R114" i="3"/>
  <c r="T114" i="3" s="1"/>
  <c r="R113" i="3"/>
  <c r="T113" i="3" s="1"/>
  <c r="R112" i="3"/>
  <c r="T112" i="3" s="1"/>
  <c r="R111" i="3"/>
  <c r="T111" i="3" s="1"/>
  <c r="R110" i="3"/>
  <c r="T110" i="3" s="1"/>
  <c r="R109" i="3"/>
  <c r="T109" i="3" s="1"/>
  <c r="R108" i="3"/>
  <c r="T108" i="3" s="1"/>
  <c r="R107" i="3"/>
  <c r="T107" i="3" s="1"/>
  <c r="R106" i="3"/>
  <c r="T106" i="3" s="1"/>
  <c r="R105" i="3"/>
  <c r="T105" i="3" s="1"/>
  <c r="R104" i="3"/>
  <c r="T104" i="3" s="1"/>
  <c r="R103" i="3"/>
  <c r="T103" i="3" s="1"/>
  <c r="R102" i="3"/>
  <c r="T102" i="3" s="1"/>
  <c r="R101" i="3"/>
  <c r="T101" i="3" s="1"/>
  <c r="R100" i="3"/>
  <c r="T100" i="3" s="1"/>
  <c r="R99" i="3"/>
  <c r="T99" i="3" s="1"/>
  <c r="R98" i="3"/>
  <c r="T98" i="3" s="1"/>
  <c r="R97" i="3"/>
  <c r="T97" i="3" s="1"/>
  <c r="R96" i="3"/>
  <c r="T96" i="3" s="1"/>
  <c r="R95" i="3"/>
  <c r="T95" i="3" s="1"/>
  <c r="R94" i="3"/>
  <c r="T94" i="3" s="1"/>
  <c r="R93" i="3"/>
  <c r="T93" i="3" s="1"/>
  <c r="R92" i="3"/>
  <c r="T92" i="3" s="1"/>
  <c r="R91" i="3"/>
  <c r="T91" i="3" s="1"/>
  <c r="R90" i="3"/>
  <c r="T90" i="3" s="1"/>
  <c r="R89" i="3"/>
  <c r="T89" i="3" s="1"/>
  <c r="R88" i="3"/>
  <c r="T88" i="3" s="1"/>
  <c r="R87" i="3"/>
  <c r="T87" i="3" s="1"/>
  <c r="R86" i="3"/>
  <c r="T86" i="3" s="1"/>
  <c r="R85" i="3"/>
  <c r="T85" i="3" s="1"/>
  <c r="R84" i="3"/>
  <c r="T84" i="3" s="1"/>
  <c r="R83" i="3"/>
  <c r="T83" i="3" s="1"/>
  <c r="R82" i="3"/>
  <c r="T82" i="3" s="1"/>
  <c r="R81" i="3"/>
  <c r="T81" i="3" s="1"/>
  <c r="R80" i="3"/>
  <c r="T80" i="3" s="1"/>
  <c r="R79" i="3"/>
  <c r="T79" i="3" s="1"/>
  <c r="R78" i="3"/>
  <c r="T78" i="3" s="1"/>
  <c r="R77" i="3"/>
  <c r="T77" i="3" s="1"/>
  <c r="R76" i="3"/>
  <c r="T76" i="3" s="1"/>
  <c r="R75" i="3"/>
  <c r="T75" i="3" s="1"/>
  <c r="R74" i="3"/>
  <c r="T74" i="3" s="1"/>
  <c r="R73" i="3"/>
  <c r="T73" i="3" s="1"/>
  <c r="R72" i="3"/>
  <c r="T72" i="3" s="1"/>
  <c r="R71" i="3"/>
  <c r="T71" i="3" s="1"/>
  <c r="R70" i="3"/>
  <c r="T70" i="3" s="1"/>
  <c r="R69" i="3"/>
  <c r="T69" i="3" s="1"/>
  <c r="R68" i="3"/>
  <c r="T68" i="3" s="1"/>
  <c r="R67" i="3"/>
  <c r="T67" i="3" s="1"/>
  <c r="R66" i="3"/>
  <c r="T66" i="3" s="1"/>
  <c r="R65" i="3"/>
  <c r="T65" i="3" s="1"/>
  <c r="R64" i="3"/>
  <c r="T64" i="3" s="1"/>
  <c r="R63" i="3"/>
  <c r="T63" i="3" s="1"/>
  <c r="Q63" i="3"/>
  <c r="R62" i="3"/>
  <c r="Q62" i="3"/>
  <c r="R61" i="3"/>
  <c r="T61" i="3" s="1"/>
  <c r="Q61" i="3"/>
  <c r="R60" i="3"/>
  <c r="T60" i="3" s="1"/>
  <c r="Q60" i="3"/>
  <c r="R59" i="3"/>
  <c r="T59" i="3" s="1"/>
  <c r="Q59" i="3"/>
  <c r="R58" i="3"/>
  <c r="T58" i="3" s="1"/>
  <c r="Q58" i="3"/>
  <c r="R57" i="3"/>
  <c r="T57" i="3" s="1"/>
  <c r="Q57" i="3"/>
  <c r="R56" i="3"/>
  <c r="T56" i="3" s="1"/>
  <c r="Q56" i="3"/>
  <c r="R55" i="3"/>
  <c r="T55" i="3" s="1"/>
  <c r="Q55" i="3"/>
  <c r="R54" i="3"/>
  <c r="T54" i="3" s="1"/>
  <c r="Q54" i="3"/>
  <c r="R53" i="3"/>
  <c r="T53" i="3" s="1"/>
  <c r="Q53" i="3"/>
  <c r="R52" i="3"/>
  <c r="T52" i="3" s="1"/>
  <c r="Q52" i="3"/>
  <c r="R51" i="3"/>
  <c r="Q51" i="3"/>
  <c r="R50" i="3"/>
  <c r="Q50" i="3"/>
  <c r="R49" i="3"/>
  <c r="T49" i="3" s="1"/>
  <c r="Q49" i="3"/>
  <c r="R48" i="3"/>
  <c r="T48" i="3" s="1"/>
  <c r="Q48" i="3"/>
  <c r="R47" i="3"/>
  <c r="T47" i="3" s="1"/>
  <c r="Q47" i="3"/>
  <c r="R46" i="3"/>
  <c r="T46" i="3" s="1"/>
  <c r="Q46" i="3"/>
  <c r="R45" i="3"/>
  <c r="T45" i="3" s="1"/>
  <c r="Q45" i="3"/>
  <c r="R44" i="3"/>
  <c r="T44" i="3" s="1"/>
  <c r="Q44" i="3"/>
  <c r="R43" i="3"/>
  <c r="T43" i="3" s="1"/>
  <c r="Q43" i="3"/>
  <c r="R42" i="3"/>
  <c r="T42" i="3" s="1"/>
  <c r="Q42" i="3"/>
  <c r="R41" i="3"/>
  <c r="Q41" i="3"/>
  <c r="R40" i="3"/>
  <c r="T40" i="3" s="1"/>
  <c r="Q40" i="3"/>
  <c r="R39" i="3"/>
  <c r="Q39" i="3"/>
  <c r="R38" i="3"/>
  <c r="T38" i="3" s="1"/>
  <c r="Q38" i="3"/>
  <c r="R37" i="3"/>
  <c r="T37" i="3" s="1"/>
  <c r="Q37" i="3"/>
  <c r="R36" i="3"/>
  <c r="T36" i="3" s="1"/>
  <c r="Q36" i="3"/>
  <c r="R35" i="3"/>
  <c r="Q35" i="3"/>
  <c r="R34" i="3"/>
  <c r="T34" i="3" s="1"/>
  <c r="Q34" i="3"/>
  <c r="R33" i="3"/>
  <c r="T33" i="3" s="1"/>
  <c r="Q33" i="3"/>
  <c r="R32" i="3"/>
  <c r="T32" i="3" s="1"/>
  <c r="Q32" i="3"/>
  <c r="R31" i="3"/>
  <c r="T31" i="3" s="1"/>
  <c r="Q31" i="3"/>
  <c r="R30" i="3"/>
  <c r="T30" i="3" s="1"/>
  <c r="Q30" i="3"/>
  <c r="R29" i="3"/>
  <c r="T29" i="3" s="1"/>
  <c r="Q29" i="3"/>
  <c r="R28" i="3"/>
  <c r="T28" i="3" s="1"/>
  <c r="Q28" i="3"/>
  <c r="R27" i="3"/>
  <c r="T27" i="3" s="1"/>
  <c r="Q27" i="3"/>
  <c r="Q26" i="3"/>
  <c r="R26" i="3"/>
  <c r="T26" i="3" s="1"/>
  <c r="G374" i="3"/>
  <c r="I374" i="3" s="1"/>
  <c r="G373" i="3"/>
  <c r="I373" i="3" s="1"/>
  <c r="G372" i="3"/>
  <c r="I372" i="3" s="1"/>
  <c r="G371" i="3"/>
  <c r="I371" i="3" s="1"/>
  <c r="G370" i="3"/>
  <c r="I370" i="3" s="1"/>
  <c r="G369" i="3"/>
  <c r="I369" i="3" s="1"/>
  <c r="G368" i="3"/>
  <c r="I368" i="3" s="1"/>
  <c r="G367" i="3"/>
  <c r="I367" i="3" s="1"/>
  <c r="G366" i="3"/>
  <c r="I366" i="3" s="1"/>
  <c r="G365" i="3"/>
  <c r="I365" i="3" s="1"/>
  <c r="G364" i="3"/>
  <c r="I364" i="3" s="1"/>
  <c r="G363" i="3"/>
  <c r="I363" i="3" s="1"/>
  <c r="G362" i="3"/>
  <c r="I362" i="3" s="1"/>
  <c r="G361" i="3"/>
  <c r="I361" i="3" s="1"/>
  <c r="G360" i="3"/>
  <c r="I360" i="3" s="1"/>
  <c r="G359" i="3"/>
  <c r="I359" i="3" s="1"/>
  <c r="G358" i="3"/>
  <c r="I358" i="3" s="1"/>
  <c r="G357" i="3"/>
  <c r="I357" i="3" s="1"/>
  <c r="G356" i="3"/>
  <c r="I356" i="3" s="1"/>
  <c r="G355" i="3"/>
  <c r="I355" i="3" s="1"/>
  <c r="G354" i="3"/>
  <c r="I354" i="3" s="1"/>
  <c r="G353" i="3"/>
  <c r="I353" i="3" s="1"/>
  <c r="G352" i="3"/>
  <c r="I352" i="3" s="1"/>
  <c r="G351" i="3"/>
  <c r="I351" i="3" s="1"/>
  <c r="G350" i="3"/>
  <c r="I350" i="3" s="1"/>
  <c r="G349" i="3"/>
  <c r="I349" i="3" s="1"/>
  <c r="G348" i="3"/>
  <c r="I348" i="3" s="1"/>
  <c r="G347" i="3"/>
  <c r="I347" i="3" s="1"/>
  <c r="G346" i="3"/>
  <c r="I346" i="3" s="1"/>
  <c r="G345" i="3"/>
  <c r="I345" i="3" s="1"/>
  <c r="G344" i="3"/>
  <c r="I344" i="3" s="1"/>
  <c r="G343" i="3"/>
  <c r="I343" i="3" s="1"/>
  <c r="G342" i="3"/>
  <c r="I342" i="3" s="1"/>
  <c r="G341" i="3"/>
  <c r="I341" i="3" s="1"/>
  <c r="G340" i="3"/>
  <c r="I340" i="3" s="1"/>
  <c r="G339" i="3"/>
  <c r="I339" i="3" s="1"/>
  <c r="G338" i="3"/>
  <c r="I338" i="3" s="1"/>
  <c r="G337" i="3"/>
  <c r="I337" i="3" s="1"/>
  <c r="G336" i="3"/>
  <c r="I336" i="3" s="1"/>
  <c r="G335" i="3"/>
  <c r="I335" i="3" s="1"/>
  <c r="G334" i="3"/>
  <c r="I334" i="3" s="1"/>
  <c r="G333" i="3"/>
  <c r="I333" i="3" s="1"/>
  <c r="G332" i="3"/>
  <c r="I332" i="3" s="1"/>
  <c r="G331" i="3"/>
  <c r="I331" i="3" s="1"/>
  <c r="G330" i="3"/>
  <c r="I330" i="3" s="1"/>
  <c r="G329" i="3"/>
  <c r="I329" i="3" s="1"/>
  <c r="G328" i="3"/>
  <c r="I328" i="3" s="1"/>
  <c r="G327" i="3"/>
  <c r="I327" i="3" s="1"/>
  <c r="G326" i="3"/>
  <c r="I326" i="3" s="1"/>
  <c r="G325" i="3"/>
  <c r="I325" i="3" s="1"/>
  <c r="G324" i="3"/>
  <c r="I324" i="3" s="1"/>
  <c r="G323" i="3"/>
  <c r="I323" i="3" s="1"/>
  <c r="G322" i="3"/>
  <c r="I322" i="3" s="1"/>
  <c r="G321" i="3"/>
  <c r="I321" i="3" s="1"/>
  <c r="G320" i="3"/>
  <c r="I320" i="3" s="1"/>
  <c r="G319" i="3"/>
  <c r="I319" i="3" s="1"/>
  <c r="G318" i="3"/>
  <c r="I318" i="3" s="1"/>
  <c r="G317" i="3"/>
  <c r="I317" i="3" s="1"/>
  <c r="G316" i="3"/>
  <c r="I316" i="3" s="1"/>
  <c r="G315" i="3"/>
  <c r="I315" i="3" s="1"/>
  <c r="G314" i="3"/>
  <c r="I314" i="3" s="1"/>
  <c r="G313" i="3"/>
  <c r="I313" i="3" s="1"/>
  <c r="G312" i="3"/>
  <c r="I312" i="3" s="1"/>
  <c r="G311" i="3"/>
  <c r="I311" i="3" s="1"/>
  <c r="G310" i="3"/>
  <c r="I310" i="3" s="1"/>
  <c r="G309" i="3"/>
  <c r="I309" i="3" s="1"/>
  <c r="G308" i="3"/>
  <c r="I308" i="3" s="1"/>
  <c r="G307" i="3"/>
  <c r="I307" i="3" s="1"/>
  <c r="G306" i="3"/>
  <c r="I306" i="3" s="1"/>
  <c r="G305" i="3"/>
  <c r="I305" i="3" s="1"/>
  <c r="G304" i="3"/>
  <c r="I304" i="3" s="1"/>
  <c r="G303" i="3"/>
  <c r="I303" i="3" s="1"/>
  <c r="G302" i="3"/>
  <c r="I302" i="3" s="1"/>
  <c r="G301" i="3"/>
  <c r="I301" i="3" s="1"/>
  <c r="G300" i="3"/>
  <c r="I300" i="3" s="1"/>
  <c r="G299" i="3"/>
  <c r="I299" i="3" s="1"/>
  <c r="G298" i="3"/>
  <c r="I298" i="3" s="1"/>
  <c r="G297" i="3"/>
  <c r="I297" i="3" s="1"/>
  <c r="G296" i="3"/>
  <c r="I296" i="3" s="1"/>
  <c r="G295" i="3"/>
  <c r="I295" i="3" s="1"/>
  <c r="G294" i="3"/>
  <c r="I294" i="3" s="1"/>
  <c r="G293" i="3"/>
  <c r="I293" i="3" s="1"/>
  <c r="G292" i="3"/>
  <c r="I292" i="3" s="1"/>
  <c r="G291" i="3"/>
  <c r="I291" i="3" s="1"/>
  <c r="G290" i="3"/>
  <c r="I290" i="3" s="1"/>
  <c r="G289" i="3"/>
  <c r="I289" i="3" s="1"/>
  <c r="G288" i="3"/>
  <c r="I288" i="3" s="1"/>
  <c r="G287" i="3"/>
  <c r="I287" i="3" s="1"/>
  <c r="G286" i="3"/>
  <c r="I286" i="3" s="1"/>
  <c r="G285" i="3"/>
  <c r="I285" i="3" s="1"/>
  <c r="G284" i="3"/>
  <c r="I284" i="3" s="1"/>
  <c r="G283" i="3"/>
  <c r="I283" i="3" s="1"/>
  <c r="G282" i="3"/>
  <c r="I282" i="3" s="1"/>
  <c r="G281" i="3"/>
  <c r="I281" i="3" s="1"/>
  <c r="G280" i="3"/>
  <c r="I280" i="3" s="1"/>
  <c r="G279" i="3"/>
  <c r="I279" i="3" s="1"/>
  <c r="G278" i="3"/>
  <c r="I278" i="3" s="1"/>
  <c r="G277" i="3"/>
  <c r="I277" i="3" s="1"/>
  <c r="G276" i="3"/>
  <c r="I276" i="3" s="1"/>
  <c r="G275" i="3"/>
  <c r="I275" i="3" s="1"/>
  <c r="G274" i="3"/>
  <c r="I274" i="3" s="1"/>
  <c r="G273" i="3"/>
  <c r="I273" i="3" s="1"/>
  <c r="G272" i="3"/>
  <c r="I272" i="3" s="1"/>
  <c r="G271" i="3"/>
  <c r="I271" i="3" s="1"/>
  <c r="G270" i="3"/>
  <c r="I270" i="3" s="1"/>
  <c r="G269" i="3"/>
  <c r="I269" i="3" s="1"/>
  <c r="G268" i="3"/>
  <c r="I268" i="3" s="1"/>
  <c r="G267" i="3"/>
  <c r="I267" i="3" s="1"/>
  <c r="G266" i="3"/>
  <c r="I266" i="3" s="1"/>
  <c r="G265" i="3"/>
  <c r="I265" i="3" s="1"/>
  <c r="G264" i="3"/>
  <c r="I264" i="3" s="1"/>
  <c r="G263" i="3"/>
  <c r="I263" i="3" s="1"/>
  <c r="G262" i="3"/>
  <c r="I262" i="3" s="1"/>
  <c r="G261" i="3"/>
  <c r="I261" i="3" s="1"/>
  <c r="G260" i="3"/>
  <c r="I260" i="3" s="1"/>
  <c r="G259" i="3"/>
  <c r="I259" i="3" s="1"/>
  <c r="G258" i="3"/>
  <c r="I258" i="3" s="1"/>
  <c r="G257" i="3"/>
  <c r="I257" i="3" s="1"/>
  <c r="G256" i="3"/>
  <c r="I256" i="3" s="1"/>
  <c r="G255" i="3"/>
  <c r="I255" i="3" s="1"/>
  <c r="G254" i="3"/>
  <c r="I254" i="3" s="1"/>
  <c r="G253" i="3"/>
  <c r="I253" i="3" s="1"/>
  <c r="G252" i="3"/>
  <c r="I252" i="3" s="1"/>
  <c r="G251" i="3"/>
  <c r="I251" i="3" s="1"/>
  <c r="G250" i="3"/>
  <c r="I250" i="3" s="1"/>
  <c r="G249" i="3"/>
  <c r="I249" i="3" s="1"/>
  <c r="G248" i="3"/>
  <c r="I248" i="3" s="1"/>
  <c r="G247" i="3"/>
  <c r="I247" i="3" s="1"/>
  <c r="G246" i="3"/>
  <c r="I246" i="3" s="1"/>
  <c r="G245" i="3"/>
  <c r="I245" i="3" s="1"/>
  <c r="G244" i="3"/>
  <c r="I244" i="3" s="1"/>
  <c r="G243" i="3"/>
  <c r="I243" i="3" s="1"/>
  <c r="G242" i="3"/>
  <c r="I242" i="3" s="1"/>
  <c r="G241" i="3"/>
  <c r="I241" i="3" s="1"/>
  <c r="G240" i="3"/>
  <c r="I240" i="3" s="1"/>
  <c r="G239" i="3"/>
  <c r="I239" i="3" s="1"/>
  <c r="G238" i="3"/>
  <c r="I238" i="3" s="1"/>
  <c r="G237" i="3"/>
  <c r="I237" i="3" s="1"/>
  <c r="G236" i="3"/>
  <c r="I236" i="3" s="1"/>
  <c r="G235" i="3"/>
  <c r="I235" i="3" s="1"/>
  <c r="G234" i="3"/>
  <c r="I234" i="3" s="1"/>
  <c r="G233" i="3"/>
  <c r="I233" i="3" s="1"/>
  <c r="G232" i="3"/>
  <c r="I232" i="3" s="1"/>
  <c r="G231" i="3"/>
  <c r="I231" i="3" s="1"/>
  <c r="G230" i="3"/>
  <c r="I230" i="3" s="1"/>
  <c r="G229" i="3"/>
  <c r="I229" i="3" s="1"/>
  <c r="G228" i="3"/>
  <c r="I228" i="3" s="1"/>
  <c r="G227" i="3"/>
  <c r="I227" i="3" s="1"/>
  <c r="G226" i="3"/>
  <c r="I226" i="3" s="1"/>
  <c r="G225" i="3"/>
  <c r="I225" i="3" s="1"/>
  <c r="G224" i="3"/>
  <c r="I224" i="3" s="1"/>
  <c r="G223" i="3"/>
  <c r="I223" i="3" s="1"/>
  <c r="G222" i="3"/>
  <c r="I222" i="3" s="1"/>
  <c r="G221" i="3"/>
  <c r="I221" i="3" s="1"/>
  <c r="G220" i="3"/>
  <c r="I220" i="3" s="1"/>
  <c r="G219" i="3"/>
  <c r="I219" i="3" s="1"/>
  <c r="G218" i="3"/>
  <c r="I218" i="3" s="1"/>
  <c r="G217" i="3"/>
  <c r="I217" i="3" s="1"/>
  <c r="G216" i="3"/>
  <c r="I216" i="3" s="1"/>
  <c r="G215" i="3"/>
  <c r="I215" i="3" s="1"/>
  <c r="G214" i="3"/>
  <c r="I214" i="3" s="1"/>
  <c r="G213" i="3"/>
  <c r="I213" i="3" s="1"/>
  <c r="G212" i="3"/>
  <c r="I212" i="3" s="1"/>
  <c r="G211" i="3"/>
  <c r="I211" i="3" s="1"/>
  <c r="G210" i="3"/>
  <c r="I210" i="3" s="1"/>
  <c r="G209" i="3"/>
  <c r="I209" i="3" s="1"/>
  <c r="G208" i="3"/>
  <c r="I208" i="3" s="1"/>
  <c r="G207" i="3"/>
  <c r="I207" i="3" s="1"/>
  <c r="G206" i="3"/>
  <c r="I206" i="3" s="1"/>
  <c r="G205" i="3"/>
  <c r="I205" i="3" s="1"/>
  <c r="G204" i="3"/>
  <c r="I204" i="3" s="1"/>
  <c r="G203" i="3"/>
  <c r="I203" i="3" s="1"/>
  <c r="G202" i="3"/>
  <c r="I202" i="3" s="1"/>
  <c r="G201" i="3"/>
  <c r="I201" i="3" s="1"/>
  <c r="G200" i="3"/>
  <c r="I200" i="3" s="1"/>
  <c r="G199" i="3"/>
  <c r="I199" i="3" s="1"/>
  <c r="G198" i="3"/>
  <c r="I198" i="3" s="1"/>
  <c r="G197" i="3"/>
  <c r="I197" i="3" s="1"/>
  <c r="G196" i="3"/>
  <c r="I196" i="3" s="1"/>
  <c r="G195" i="3"/>
  <c r="I195" i="3" s="1"/>
  <c r="G194" i="3"/>
  <c r="I194" i="3" s="1"/>
  <c r="G193" i="3"/>
  <c r="I193" i="3" s="1"/>
  <c r="G192" i="3"/>
  <c r="I192" i="3" s="1"/>
  <c r="G191" i="3"/>
  <c r="I191" i="3" s="1"/>
  <c r="G190" i="3"/>
  <c r="I190" i="3" s="1"/>
  <c r="G189" i="3"/>
  <c r="I189" i="3" s="1"/>
  <c r="G188" i="3"/>
  <c r="I188" i="3" s="1"/>
  <c r="G187" i="3"/>
  <c r="I187" i="3" s="1"/>
  <c r="G186" i="3"/>
  <c r="I186" i="3" s="1"/>
  <c r="G185" i="3"/>
  <c r="I185" i="3" s="1"/>
  <c r="G184" i="3"/>
  <c r="I184" i="3" s="1"/>
  <c r="G183" i="3"/>
  <c r="I183" i="3" s="1"/>
  <c r="G182" i="3"/>
  <c r="I182" i="3" s="1"/>
  <c r="G181" i="3"/>
  <c r="I181" i="3" s="1"/>
  <c r="G180" i="3"/>
  <c r="I180" i="3" s="1"/>
  <c r="G179" i="3"/>
  <c r="I179" i="3" s="1"/>
  <c r="G178" i="3"/>
  <c r="I178" i="3" s="1"/>
  <c r="G177" i="3"/>
  <c r="I177" i="3" s="1"/>
  <c r="G176" i="3"/>
  <c r="I176" i="3" s="1"/>
  <c r="G175" i="3"/>
  <c r="I175" i="3" s="1"/>
  <c r="G174" i="3"/>
  <c r="I174" i="3" s="1"/>
  <c r="G173" i="3"/>
  <c r="I173" i="3" s="1"/>
  <c r="G172" i="3"/>
  <c r="I172" i="3" s="1"/>
  <c r="G171" i="3"/>
  <c r="I171" i="3" s="1"/>
  <c r="G170" i="3"/>
  <c r="I170" i="3" s="1"/>
  <c r="G169" i="3"/>
  <c r="I169" i="3" s="1"/>
  <c r="G168" i="3"/>
  <c r="I168" i="3" s="1"/>
  <c r="G167" i="3"/>
  <c r="I167" i="3" s="1"/>
  <c r="G166" i="3"/>
  <c r="I166" i="3" s="1"/>
  <c r="G165" i="3"/>
  <c r="I165" i="3" s="1"/>
  <c r="G164" i="3"/>
  <c r="I164" i="3" s="1"/>
  <c r="G163" i="3"/>
  <c r="I163" i="3" s="1"/>
  <c r="G162" i="3"/>
  <c r="I162" i="3" s="1"/>
  <c r="G161" i="3"/>
  <c r="I161" i="3" s="1"/>
  <c r="G160" i="3"/>
  <c r="I160" i="3" s="1"/>
  <c r="G159" i="3"/>
  <c r="I159" i="3" s="1"/>
  <c r="G158" i="3"/>
  <c r="I158" i="3" s="1"/>
  <c r="G157" i="3"/>
  <c r="I157" i="3" s="1"/>
  <c r="G156" i="3"/>
  <c r="I156" i="3" s="1"/>
  <c r="G155" i="3"/>
  <c r="I155" i="3" s="1"/>
  <c r="G154" i="3"/>
  <c r="I154" i="3" s="1"/>
  <c r="G153" i="3"/>
  <c r="I153" i="3" s="1"/>
  <c r="G152" i="3"/>
  <c r="I152" i="3" s="1"/>
  <c r="G151" i="3"/>
  <c r="I151" i="3" s="1"/>
  <c r="G150" i="3"/>
  <c r="I150" i="3" s="1"/>
  <c r="G149" i="3"/>
  <c r="I149" i="3" s="1"/>
  <c r="G148" i="3"/>
  <c r="I148" i="3" s="1"/>
  <c r="G147" i="3"/>
  <c r="I147" i="3" s="1"/>
  <c r="G146" i="3"/>
  <c r="I146" i="3" s="1"/>
  <c r="G145" i="3"/>
  <c r="I145" i="3" s="1"/>
  <c r="G144" i="3"/>
  <c r="I144" i="3" s="1"/>
  <c r="G143" i="3"/>
  <c r="I143" i="3" s="1"/>
  <c r="G142" i="3"/>
  <c r="I142" i="3" s="1"/>
  <c r="G141" i="3"/>
  <c r="I141" i="3" s="1"/>
  <c r="G140" i="3"/>
  <c r="I140" i="3" s="1"/>
  <c r="G139" i="3"/>
  <c r="I139" i="3" s="1"/>
  <c r="G138" i="3"/>
  <c r="I138" i="3" s="1"/>
  <c r="G137" i="3"/>
  <c r="I137" i="3" s="1"/>
  <c r="G136" i="3"/>
  <c r="I136" i="3" s="1"/>
  <c r="G135" i="3"/>
  <c r="I135" i="3" s="1"/>
  <c r="G134" i="3"/>
  <c r="I134" i="3" s="1"/>
  <c r="G133" i="3"/>
  <c r="I133" i="3" s="1"/>
  <c r="G132" i="3"/>
  <c r="I132" i="3" s="1"/>
  <c r="G131" i="3"/>
  <c r="I131" i="3" s="1"/>
  <c r="G130" i="3"/>
  <c r="I130" i="3" s="1"/>
  <c r="G129" i="3"/>
  <c r="I129" i="3" s="1"/>
  <c r="G128" i="3"/>
  <c r="I128" i="3" s="1"/>
  <c r="G127" i="3"/>
  <c r="I127" i="3" s="1"/>
  <c r="G126" i="3"/>
  <c r="I126" i="3" s="1"/>
  <c r="G125" i="3"/>
  <c r="I125" i="3" s="1"/>
  <c r="G124" i="3"/>
  <c r="I124" i="3" s="1"/>
  <c r="G123" i="3"/>
  <c r="I123" i="3" s="1"/>
  <c r="G122" i="3"/>
  <c r="I122" i="3" s="1"/>
  <c r="G121" i="3"/>
  <c r="I121" i="3" s="1"/>
  <c r="G120" i="3"/>
  <c r="I120" i="3" s="1"/>
  <c r="G119" i="3"/>
  <c r="I119" i="3" s="1"/>
  <c r="G118" i="3"/>
  <c r="I118" i="3" s="1"/>
  <c r="G117" i="3"/>
  <c r="I117" i="3" s="1"/>
  <c r="G116" i="3"/>
  <c r="I116" i="3" s="1"/>
  <c r="G115" i="3"/>
  <c r="I115" i="3" s="1"/>
  <c r="G114" i="3"/>
  <c r="I114" i="3" s="1"/>
  <c r="G113" i="3"/>
  <c r="I113" i="3" s="1"/>
  <c r="G112" i="3"/>
  <c r="I112" i="3" s="1"/>
  <c r="G111" i="3"/>
  <c r="I111" i="3" s="1"/>
  <c r="G110" i="3"/>
  <c r="I110" i="3" s="1"/>
  <c r="G109" i="3"/>
  <c r="I109" i="3" s="1"/>
  <c r="G108" i="3"/>
  <c r="I108" i="3" s="1"/>
  <c r="G107" i="3"/>
  <c r="I107" i="3" s="1"/>
  <c r="G106" i="3"/>
  <c r="I106" i="3" s="1"/>
  <c r="G105" i="3"/>
  <c r="I105" i="3" s="1"/>
  <c r="F105" i="3"/>
  <c r="G104" i="3"/>
  <c r="G103" i="3"/>
  <c r="I103" i="3" s="1"/>
  <c r="G102" i="3"/>
  <c r="I102" i="3" s="1"/>
  <c r="F102" i="3"/>
  <c r="G101" i="3"/>
  <c r="I101" i="3" s="1"/>
  <c r="F101" i="3"/>
  <c r="G100" i="3"/>
  <c r="I100" i="3" s="1"/>
  <c r="G99" i="3"/>
  <c r="I99" i="3" s="1"/>
  <c r="G98" i="3"/>
  <c r="I98" i="3" s="1"/>
  <c r="F98" i="3"/>
  <c r="G97" i="3"/>
  <c r="I97" i="3" s="1"/>
  <c r="F97" i="3"/>
  <c r="G96" i="3"/>
  <c r="I96" i="3" s="1"/>
  <c r="G95" i="3"/>
  <c r="I95" i="3" s="1"/>
  <c r="G94" i="3"/>
  <c r="I94" i="3" s="1"/>
  <c r="F94" i="3"/>
  <c r="H94" i="3" s="1"/>
  <c r="G93" i="3"/>
  <c r="I93" i="3" s="1"/>
  <c r="F93" i="3"/>
  <c r="G92" i="3"/>
  <c r="I92" i="3" s="1"/>
  <c r="F92" i="3"/>
  <c r="G91" i="3"/>
  <c r="I91" i="3" s="1"/>
  <c r="G90" i="3"/>
  <c r="I90" i="3" s="1"/>
  <c r="F90" i="3"/>
  <c r="G89" i="3"/>
  <c r="I89" i="3" s="1"/>
  <c r="F89" i="3"/>
  <c r="G88" i="3"/>
  <c r="F88" i="3"/>
  <c r="G87" i="3"/>
  <c r="I87" i="3" s="1"/>
  <c r="G86" i="3"/>
  <c r="I86" i="3" s="1"/>
  <c r="F86" i="3"/>
  <c r="G85" i="3"/>
  <c r="I85" i="3" s="1"/>
  <c r="F85" i="3"/>
  <c r="G84" i="3"/>
  <c r="I84" i="3" s="1"/>
  <c r="F84" i="3"/>
  <c r="G83" i="3"/>
  <c r="I83" i="3" s="1"/>
  <c r="G82" i="3"/>
  <c r="I82" i="3" s="1"/>
  <c r="F82" i="3"/>
  <c r="G81" i="3"/>
  <c r="I81" i="3" s="1"/>
  <c r="F81" i="3"/>
  <c r="G80" i="3"/>
  <c r="I80" i="3" s="1"/>
  <c r="F80" i="3"/>
  <c r="G79" i="3"/>
  <c r="I79" i="3" s="1"/>
  <c r="G78" i="3"/>
  <c r="I78" i="3" s="1"/>
  <c r="F78" i="3"/>
  <c r="G77" i="3"/>
  <c r="I77" i="3" s="1"/>
  <c r="F77" i="3"/>
  <c r="G76" i="3"/>
  <c r="I76" i="3" s="1"/>
  <c r="F76" i="3"/>
  <c r="H76" i="3" s="1"/>
  <c r="G75" i="3"/>
  <c r="I75" i="3" s="1"/>
  <c r="G74" i="3"/>
  <c r="I74" i="3" s="1"/>
  <c r="F74" i="3"/>
  <c r="G73" i="3"/>
  <c r="I73" i="3" s="1"/>
  <c r="F73" i="3"/>
  <c r="G72" i="3"/>
  <c r="G71" i="3"/>
  <c r="I71" i="3" s="1"/>
  <c r="F71" i="3"/>
  <c r="G70" i="3"/>
  <c r="I70" i="3" s="1"/>
  <c r="F70" i="3"/>
  <c r="G69" i="3"/>
  <c r="I69" i="3" s="1"/>
  <c r="F69" i="3"/>
  <c r="G68" i="3"/>
  <c r="I68" i="3" s="1"/>
  <c r="G67" i="3"/>
  <c r="I67" i="3" s="1"/>
  <c r="F67" i="3"/>
  <c r="G66" i="3"/>
  <c r="I66" i="3" s="1"/>
  <c r="F66" i="3"/>
  <c r="G65" i="3"/>
  <c r="I65" i="3" s="1"/>
  <c r="F65" i="3"/>
  <c r="G64" i="3"/>
  <c r="G63" i="3"/>
  <c r="I63" i="3" s="1"/>
  <c r="F63" i="3"/>
  <c r="G62" i="3"/>
  <c r="I62" i="3" s="1"/>
  <c r="F62" i="3"/>
  <c r="G61" i="3"/>
  <c r="I61" i="3" s="1"/>
  <c r="F61" i="3"/>
  <c r="G60" i="3"/>
  <c r="F60" i="3"/>
  <c r="G59" i="3"/>
  <c r="F59" i="3"/>
  <c r="G58" i="3"/>
  <c r="I58" i="3" s="1"/>
  <c r="F58" i="3"/>
  <c r="G57" i="3"/>
  <c r="F57" i="3"/>
  <c r="G56" i="3"/>
  <c r="I56" i="3" s="1"/>
  <c r="F56" i="3"/>
  <c r="G55" i="3"/>
  <c r="F55" i="3"/>
  <c r="G54" i="3"/>
  <c r="F54" i="3"/>
  <c r="G53" i="3"/>
  <c r="I53" i="3" s="1"/>
  <c r="F53" i="3"/>
  <c r="G52" i="3"/>
  <c r="I52" i="3" s="1"/>
  <c r="F52" i="3"/>
  <c r="G51" i="3"/>
  <c r="I51" i="3" s="1"/>
  <c r="F51" i="3"/>
  <c r="G50" i="3"/>
  <c r="F50" i="3"/>
  <c r="G49" i="3"/>
  <c r="I49" i="3" s="1"/>
  <c r="F49" i="3"/>
  <c r="G48" i="3"/>
  <c r="F48" i="3"/>
  <c r="G47" i="3"/>
  <c r="I47" i="3" s="1"/>
  <c r="F47" i="3"/>
  <c r="G46" i="3"/>
  <c r="I46" i="3" s="1"/>
  <c r="F46" i="3"/>
  <c r="G45" i="3"/>
  <c r="I45" i="3" s="1"/>
  <c r="F45" i="3"/>
  <c r="G44" i="3"/>
  <c r="I44" i="3" s="1"/>
  <c r="F44" i="3"/>
  <c r="G43" i="3"/>
  <c r="F43" i="3"/>
  <c r="G42" i="3"/>
  <c r="I42" i="3" s="1"/>
  <c r="F42" i="3"/>
  <c r="G41" i="3"/>
  <c r="I41" i="3" s="1"/>
  <c r="F41" i="3"/>
  <c r="G40" i="3"/>
  <c r="I40" i="3" s="1"/>
  <c r="F40" i="3"/>
  <c r="G39" i="3"/>
  <c r="F39" i="3"/>
  <c r="G38" i="3"/>
  <c r="F38" i="3"/>
  <c r="G37" i="3"/>
  <c r="I37" i="3" s="1"/>
  <c r="F37" i="3"/>
  <c r="G36" i="3"/>
  <c r="I36" i="3" s="1"/>
  <c r="F36" i="3"/>
  <c r="G35" i="3"/>
  <c r="I35" i="3" s="1"/>
  <c r="F35" i="3"/>
  <c r="G34" i="3"/>
  <c r="I34" i="3" s="1"/>
  <c r="F34" i="3"/>
  <c r="G33" i="3"/>
  <c r="I33" i="3" s="1"/>
  <c r="F33" i="3"/>
  <c r="G32" i="3"/>
  <c r="I32" i="3" s="1"/>
  <c r="F32" i="3"/>
  <c r="G31" i="3"/>
  <c r="I31" i="3" s="1"/>
  <c r="F31" i="3"/>
  <c r="G30" i="3"/>
  <c r="F30" i="3"/>
  <c r="G29" i="3"/>
  <c r="F29" i="3"/>
  <c r="G28" i="3"/>
  <c r="F28" i="3"/>
  <c r="G27" i="3"/>
  <c r="I27" i="3" s="1"/>
  <c r="F27" i="3"/>
  <c r="F26" i="3"/>
  <c r="G26" i="3"/>
  <c r="I26" i="3" s="1"/>
  <c r="E12" i="5"/>
  <c r="F11" i="26"/>
  <c r="G11" i="26"/>
  <c r="F10" i="26"/>
  <c r="G10" i="26"/>
  <c r="F9" i="26"/>
  <c r="G9" i="26"/>
  <c r="F8" i="26"/>
  <c r="G8" i="26"/>
  <c r="F7" i="26"/>
  <c r="G7" i="26"/>
  <c r="G9" i="27"/>
  <c r="F9" i="27"/>
  <c r="H9" i="27" s="1"/>
  <c r="G8" i="27"/>
  <c r="H8" i="27" s="1"/>
  <c r="F8" i="27"/>
  <c r="G7" i="27"/>
  <c r="F7" i="27"/>
  <c r="F9" i="25"/>
  <c r="G9" i="25"/>
  <c r="G8" i="25"/>
  <c r="H8" i="25" s="1"/>
  <c r="F7" i="25"/>
  <c r="G7" i="25"/>
  <c r="H56" i="17"/>
  <c r="G56" i="17"/>
  <c r="H55" i="17"/>
  <c r="G55" i="17"/>
  <c r="H54" i="17"/>
  <c r="G54" i="17"/>
  <c r="H53" i="17"/>
  <c r="G53" i="17"/>
  <c r="H52" i="17"/>
  <c r="G52" i="17"/>
  <c r="H51" i="17"/>
  <c r="G51" i="17"/>
  <c r="H50" i="17"/>
  <c r="G50" i="17"/>
  <c r="H49" i="17"/>
  <c r="G49" i="17"/>
  <c r="H48" i="17"/>
  <c r="G48" i="17"/>
  <c r="H47" i="17"/>
  <c r="G47" i="17"/>
  <c r="H46" i="17"/>
  <c r="G46" i="17"/>
  <c r="H45" i="17"/>
  <c r="G45" i="17"/>
  <c r="I45" i="17" s="1"/>
  <c r="H42" i="17"/>
  <c r="G42" i="17"/>
  <c r="H41" i="17"/>
  <c r="G41" i="17"/>
  <c r="H40" i="17"/>
  <c r="G40" i="17"/>
  <c r="H39" i="17"/>
  <c r="G39" i="17"/>
  <c r="H38" i="17"/>
  <c r="G38" i="17"/>
  <c r="H37" i="17"/>
  <c r="G37" i="17"/>
  <c r="H36" i="17"/>
  <c r="G36" i="17"/>
  <c r="H35" i="17"/>
  <c r="G35" i="17"/>
  <c r="H34" i="17"/>
  <c r="G34" i="17"/>
  <c r="H33" i="17"/>
  <c r="G33" i="17"/>
  <c r="I33" i="17"/>
  <c r="H32" i="17"/>
  <c r="I32" i="17" s="1"/>
  <c r="G32" i="17"/>
  <c r="H31" i="17"/>
  <c r="G31" i="17"/>
  <c r="I31" i="17" s="1"/>
  <c r="H30" i="17"/>
  <c r="G30" i="17"/>
  <c r="H29" i="17"/>
  <c r="G29" i="17"/>
  <c r="H28" i="17"/>
  <c r="I28" i="17" s="1"/>
  <c r="G28" i="17"/>
  <c r="H27" i="17"/>
  <c r="G27" i="17"/>
  <c r="H26" i="17"/>
  <c r="G26" i="17"/>
  <c r="H25" i="17"/>
  <c r="G25" i="17"/>
  <c r="H24" i="17"/>
  <c r="I24" i="17" s="1"/>
  <c r="G24" i="17"/>
  <c r="H23" i="17"/>
  <c r="G23" i="17"/>
  <c r="I23" i="17" s="1"/>
  <c r="H22" i="17"/>
  <c r="I22" i="17" s="1"/>
  <c r="G22" i="17"/>
  <c r="H21" i="17"/>
  <c r="G21" i="17"/>
  <c r="H20" i="17"/>
  <c r="I20" i="17" s="1"/>
  <c r="G20" i="17"/>
  <c r="H19" i="17"/>
  <c r="G19" i="17"/>
  <c r="H16" i="17"/>
  <c r="G16" i="17"/>
  <c r="H15" i="17"/>
  <c r="G15" i="17"/>
  <c r="I15" i="17" s="1"/>
  <c r="H14" i="17"/>
  <c r="G14" i="17"/>
  <c r="H13" i="17"/>
  <c r="G13" i="17"/>
  <c r="H12" i="17"/>
  <c r="G12" i="17"/>
  <c r="H11" i="17"/>
  <c r="G11" i="17"/>
  <c r="H10" i="17"/>
  <c r="I10" i="17" s="1"/>
  <c r="G10" i="17"/>
  <c r="H9" i="17"/>
  <c r="G9" i="17"/>
  <c r="H8" i="17"/>
  <c r="G8" i="17"/>
  <c r="H7" i="17"/>
  <c r="G7" i="17"/>
  <c r="H100" i="18"/>
  <c r="G100" i="18"/>
  <c r="H99" i="18"/>
  <c r="I99" i="18" s="1"/>
  <c r="G99" i="18"/>
  <c r="H98" i="18"/>
  <c r="G98" i="18"/>
  <c r="H97" i="18"/>
  <c r="I97" i="18" s="1"/>
  <c r="G97" i="18"/>
  <c r="H96" i="18"/>
  <c r="G96" i="18"/>
  <c r="J96" i="18" s="1"/>
  <c r="H95" i="18"/>
  <c r="G95" i="18"/>
  <c r="J95" i="18" s="1"/>
  <c r="H94" i="18"/>
  <c r="G94" i="18"/>
  <c r="H93" i="18"/>
  <c r="G93" i="18"/>
  <c r="J93" i="18" s="1"/>
  <c r="H92" i="18"/>
  <c r="G92" i="18"/>
  <c r="H91" i="18"/>
  <c r="G91" i="18"/>
  <c r="I91" i="18" s="1"/>
  <c r="H90" i="18"/>
  <c r="G90" i="18"/>
  <c r="H89" i="18"/>
  <c r="G89" i="18"/>
  <c r="H86" i="18"/>
  <c r="I86" i="18" s="1"/>
  <c r="G86" i="18"/>
  <c r="H85" i="18"/>
  <c r="G85" i="18"/>
  <c r="H84" i="18"/>
  <c r="G84" i="18"/>
  <c r="H83" i="18"/>
  <c r="G83" i="18"/>
  <c r="I83" i="18"/>
  <c r="H82" i="18"/>
  <c r="G82" i="18"/>
  <c r="I82" i="18" s="1"/>
  <c r="H81" i="18"/>
  <c r="G81" i="18"/>
  <c r="I81" i="18" s="1"/>
  <c r="H80" i="18"/>
  <c r="G80" i="18"/>
  <c r="I80" i="18" s="1"/>
  <c r="H79" i="18"/>
  <c r="G79" i="18"/>
  <c r="G78" i="18"/>
  <c r="H78" i="18"/>
  <c r="H77" i="18"/>
  <c r="G77" i="18"/>
  <c r="H76" i="18"/>
  <c r="G76" i="18"/>
  <c r="H75" i="18"/>
  <c r="G75" i="18"/>
  <c r="H74" i="18"/>
  <c r="G74" i="18"/>
  <c r="H73" i="18"/>
  <c r="G73" i="18"/>
  <c r="I73" i="18" s="1"/>
  <c r="H72" i="18"/>
  <c r="G72" i="18"/>
  <c r="H71" i="18"/>
  <c r="G71" i="18"/>
  <c r="H70" i="18"/>
  <c r="G70" i="18"/>
  <c r="H69" i="18"/>
  <c r="G69" i="18"/>
  <c r="G68" i="18"/>
  <c r="H68" i="18"/>
  <c r="G67" i="18"/>
  <c r="H67" i="18"/>
  <c r="G66" i="18"/>
  <c r="H66" i="18"/>
  <c r="G65" i="18"/>
  <c r="H65" i="18"/>
  <c r="I65" i="18" s="1"/>
  <c r="H64" i="18"/>
  <c r="G64" i="18"/>
  <c r="H63" i="18"/>
  <c r="G63" i="18"/>
  <c r="H62" i="18"/>
  <c r="G62" i="18"/>
  <c r="H61" i="18"/>
  <c r="G61" i="18"/>
  <c r="H60" i="18"/>
  <c r="G60" i="18"/>
  <c r="H59" i="18"/>
  <c r="G59" i="18"/>
  <c r="G58" i="18"/>
  <c r="H58" i="18"/>
  <c r="H57" i="18"/>
  <c r="G57" i="18"/>
  <c r="H56" i="18"/>
  <c r="G56" i="18"/>
  <c r="H55" i="18"/>
  <c r="G55" i="18"/>
  <c r="G52" i="18"/>
  <c r="H52" i="18"/>
  <c r="G51" i="18"/>
  <c r="H51" i="18"/>
  <c r="I51" i="18" s="1"/>
  <c r="H50" i="18"/>
  <c r="G50" i="18"/>
  <c r="H49" i="18"/>
  <c r="G49" i="18"/>
  <c r="H48" i="18"/>
  <c r="G48" i="18"/>
  <c r="I48" i="18" s="1"/>
  <c r="H47" i="18"/>
  <c r="I47" i="18" s="1"/>
  <c r="G47" i="18"/>
  <c r="H46" i="18"/>
  <c r="G46" i="18"/>
  <c r="H45" i="18"/>
  <c r="G45" i="18"/>
  <c r="G44" i="18"/>
  <c r="H44" i="18"/>
  <c r="I44" i="18"/>
  <c r="G43" i="18"/>
  <c r="H43" i="18"/>
  <c r="H42" i="18"/>
  <c r="G42" i="18"/>
  <c r="H41" i="18"/>
  <c r="G41" i="18"/>
  <c r="I41" i="18" s="1"/>
  <c r="H40" i="18"/>
  <c r="G40" i="18"/>
  <c r="I40" i="18" s="1"/>
  <c r="H39" i="18"/>
  <c r="G39" i="18"/>
  <c r="H38" i="18"/>
  <c r="G38" i="18"/>
  <c r="H37" i="18"/>
  <c r="G37" i="18"/>
  <c r="I37" i="18" s="1"/>
  <c r="H36" i="18"/>
  <c r="G36" i="18"/>
  <c r="H35" i="18"/>
  <c r="G35" i="18"/>
  <c r="H34" i="18"/>
  <c r="G34" i="18"/>
  <c r="H33" i="18"/>
  <c r="G33" i="18"/>
  <c r="H32" i="18"/>
  <c r="I32" i="18" s="1"/>
  <c r="G32" i="18"/>
  <c r="H31" i="18"/>
  <c r="G31" i="18"/>
  <c r="H30" i="18"/>
  <c r="G30" i="18"/>
  <c r="H29" i="18"/>
  <c r="G29" i="18"/>
  <c r="H28" i="18"/>
  <c r="G28" i="18"/>
  <c r="H27" i="18"/>
  <c r="G27" i="18"/>
  <c r="I27" i="18" s="1"/>
  <c r="H26" i="18"/>
  <c r="G26" i="18"/>
  <c r="H25" i="18"/>
  <c r="G25" i="18"/>
  <c r="H24" i="18"/>
  <c r="G24" i="18"/>
  <c r="H23" i="18"/>
  <c r="G23" i="18"/>
  <c r="H22" i="18"/>
  <c r="G22" i="18"/>
  <c r="H21" i="18"/>
  <c r="G21" i="18"/>
  <c r="G20" i="18"/>
  <c r="H20" i="18"/>
  <c r="G19" i="18"/>
  <c r="H19" i="18"/>
  <c r="G18" i="18"/>
  <c r="H18" i="18"/>
  <c r="H17" i="18"/>
  <c r="G17" i="18"/>
  <c r="H16" i="18"/>
  <c r="G16" i="18"/>
  <c r="H15" i="18"/>
  <c r="G15" i="18"/>
  <c r="H14" i="18"/>
  <c r="G14" i="18"/>
  <c r="H13" i="18"/>
  <c r="G13" i="18"/>
  <c r="H12" i="18"/>
  <c r="G12" i="18"/>
  <c r="H11" i="18"/>
  <c r="G11" i="18"/>
  <c r="G10" i="18"/>
  <c r="H10" i="18"/>
  <c r="G9" i="18"/>
  <c r="H9" i="18"/>
  <c r="G8" i="18"/>
  <c r="H8" i="18"/>
  <c r="G7" i="18"/>
  <c r="H7" i="18"/>
  <c r="G36" i="20"/>
  <c r="H36" i="20"/>
  <c r="G35" i="20"/>
  <c r="J35" i="20" s="1"/>
  <c r="H35" i="20"/>
  <c r="G34" i="20"/>
  <c r="J34" i="20" s="1"/>
  <c r="H34" i="20"/>
  <c r="G33" i="20"/>
  <c r="J33" i="20" s="1"/>
  <c r="H33" i="20"/>
  <c r="G30" i="20"/>
  <c r="H30" i="20"/>
  <c r="I30" i="20" s="1"/>
  <c r="G29" i="20"/>
  <c r="H29" i="20"/>
  <c r="G28" i="20"/>
  <c r="H28" i="20"/>
  <c r="I28" i="20" s="1"/>
  <c r="L28" i="20" s="1"/>
  <c r="G27" i="20"/>
  <c r="H27" i="20"/>
  <c r="G26" i="20"/>
  <c r="H26" i="20"/>
  <c r="G25" i="20"/>
  <c r="H25" i="20"/>
  <c r="G24" i="20"/>
  <c r="I24" i="20" s="1"/>
  <c r="H24" i="20"/>
  <c r="G23" i="20"/>
  <c r="H23" i="20"/>
  <c r="I23" i="20" s="1"/>
  <c r="G22" i="20"/>
  <c r="H22" i="20"/>
  <c r="G21" i="20"/>
  <c r="H21" i="20"/>
  <c r="G20" i="20"/>
  <c r="H20" i="20"/>
  <c r="G19" i="20"/>
  <c r="H19" i="20"/>
  <c r="G18" i="20"/>
  <c r="H18" i="20"/>
  <c r="G17" i="20"/>
  <c r="H17" i="20"/>
  <c r="G16" i="20"/>
  <c r="H16" i="20"/>
  <c r="G15" i="20"/>
  <c r="H15" i="20"/>
  <c r="G14" i="20"/>
  <c r="H14" i="20"/>
  <c r="G13" i="20"/>
  <c r="H13" i="20"/>
  <c r="G12" i="20"/>
  <c r="I12" i="20" s="1"/>
  <c r="H12" i="20"/>
  <c r="G11" i="20"/>
  <c r="H11" i="20"/>
  <c r="G10" i="20"/>
  <c r="H10" i="20"/>
  <c r="G9" i="20"/>
  <c r="H9" i="20"/>
  <c r="I9" i="20" s="1"/>
  <c r="G8" i="20"/>
  <c r="H8" i="20"/>
  <c r="G7" i="20"/>
  <c r="H7" i="20"/>
  <c r="G64" i="21"/>
  <c r="H64" i="21"/>
  <c r="I64" i="21" s="1"/>
  <c r="G63" i="21"/>
  <c r="J63" i="21" s="1"/>
  <c r="H63" i="21"/>
  <c r="G62" i="21"/>
  <c r="H62" i="21"/>
  <c r="G61" i="21"/>
  <c r="H61" i="21"/>
  <c r="G60" i="21"/>
  <c r="H60" i="21"/>
  <c r="G59" i="21"/>
  <c r="H59" i="21"/>
  <c r="G58" i="21"/>
  <c r="H58" i="21"/>
  <c r="G57" i="21"/>
  <c r="H57" i="21"/>
  <c r="G56" i="21"/>
  <c r="H56" i="21"/>
  <c r="G55" i="21"/>
  <c r="H55" i="21"/>
  <c r="G54" i="21"/>
  <c r="H54" i="21"/>
  <c r="G53" i="21"/>
  <c r="J53" i="21" s="1"/>
  <c r="H53" i="21"/>
  <c r="G52" i="21"/>
  <c r="H52" i="21"/>
  <c r="G51" i="21"/>
  <c r="J51" i="21" s="1"/>
  <c r="H51" i="21"/>
  <c r="G50" i="21"/>
  <c r="H50" i="21"/>
  <c r="G49" i="21"/>
  <c r="J49" i="21" s="1"/>
  <c r="H49" i="21"/>
  <c r="G48" i="21"/>
  <c r="H48" i="21"/>
  <c r="G47" i="21"/>
  <c r="J47" i="21" s="1"/>
  <c r="H47" i="21"/>
  <c r="G46" i="21"/>
  <c r="H46" i="21"/>
  <c r="G45" i="21"/>
  <c r="H45" i="21"/>
  <c r="G44" i="21"/>
  <c r="H44" i="21"/>
  <c r="G43" i="21"/>
  <c r="H43" i="21"/>
  <c r="G42" i="21"/>
  <c r="H42" i="21"/>
  <c r="G41" i="21"/>
  <c r="J41" i="21" s="1"/>
  <c r="H41" i="21"/>
  <c r="G40" i="21"/>
  <c r="H40" i="21"/>
  <c r="G39" i="21"/>
  <c r="H39" i="21"/>
  <c r="G38" i="21"/>
  <c r="H38" i="21"/>
  <c r="G37" i="21"/>
  <c r="H37" i="21"/>
  <c r="G36" i="21"/>
  <c r="H36" i="21"/>
  <c r="G35" i="21"/>
  <c r="H35" i="21"/>
  <c r="G34" i="21"/>
  <c r="H34" i="21"/>
  <c r="G33" i="21"/>
  <c r="J33" i="21" s="1"/>
  <c r="H33" i="21"/>
  <c r="G32" i="21"/>
  <c r="H32" i="21"/>
  <c r="G31" i="21"/>
  <c r="J31" i="21" s="1"/>
  <c r="H31" i="21"/>
  <c r="G30" i="21"/>
  <c r="H30" i="21"/>
  <c r="G29" i="21"/>
  <c r="J29" i="21" s="1"/>
  <c r="H29" i="21"/>
  <c r="G28" i="21"/>
  <c r="H28" i="21"/>
  <c r="G27" i="21"/>
  <c r="J27" i="21" s="1"/>
  <c r="H27" i="21"/>
  <c r="G26" i="21"/>
  <c r="H26" i="21"/>
  <c r="G25" i="21"/>
  <c r="J25" i="21" s="1"/>
  <c r="H25" i="21"/>
  <c r="G23" i="21"/>
  <c r="H23" i="21"/>
  <c r="G22" i="21"/>
  <c r="H22" i="21"/>
  <c r="G21" i="21"/>
  <c r="H21" i="21"/>
  <c r="G20" i="21"/>
  <c r="H20" i="21"/>
  <c r="G19" i="21"/>
  <c r="H19" i="21"/>
  <c r="G18" i="21"/>
  <c r="H18" i="21"/>
  <c r="G17" i="21"/>
  <c r="H17" i="21"/>
  <c r="G16" i="21"/>
  <c r="J16" i="21" s="1"/>
  <c r="H16" i="21"/>
  <c r="G15" i="21"/>
  <c r="H15" i="21"/>
  <c r="G14" i="21"/>
  <c r="J14" i="21" s="1"/>
  <c r="H14" i="21"/>
  <c r="G13" i="21"/>
  <c r="H13" i="21"/>
  <c r="G12" i="21"/>
  <c r="H12" i="21"/>
  <c r="G11" i="21"/>
  <c r="H11" i="21"/>
  <c r="G10" i="21"/>
  <c r="J10" i="21" s="1"/>
  <c r="H10" i="21"/>
  <c r="G9" i="21"/>
  <c r="H9" i="21"/>
  <c r="G8" i="21"/>
  <c r="H8" i="21"/>
  <c r="G7" i="21"/>
  <c r="J7" i="21" s="1"/>
  <c r="H7" i="21"/>
  <c r="G7" i="19"/>
  <c r="H7" i="19"/>
  <c r="G8" i="23"/>
  <c r="H8" i="23"/>
  <c r="I8" i="23" s="1"/>
  <c r="G7" i="23"/>
  <c r="H7" i="23"/>
  <c r="I7" i="23" s="1"/>
  <c r="H11" i="28"/>
  <c r="G11" i="28"/>
  <c r="H9" i="28"/>
  <c r="G9" i="28"/>
  <c r="H8" i="28"/>
  <c r="G8" i="28"/>
  <c r="H7" i="28"/>
  <c r="G7" i="28"/>
  <c r="E35" i="15"/>
  <c r="E34" i="15"/>
  <c r="E30" i="15"/>
  <c r="E32" i="15"/>
  <c r="F32" i="15" s="1"/>
  <c r="E29" i="15"/>
  <c r="F29" i="15" s="1"/>
  <c r="E28" i="15"/>
  <c r="E27" i="15"/>
  <c r="F27" i="15" s="1"/>
  <c r="E31" i="15"/>
  <c r="F31" i="15" s="1"/>
  <c r="E26" i="15"/>
  <c r="F26" i="15" s="1"/>
  <c r="E25" i="15"/>
  <c r="E24" i="15"/>
  <c r="E23" i="15"/>
  <c r="E20" i="15"/>
  <c r="F20" i="15" s="1"/>
  <c r="E17" i="15"/>
  <c r="F17" i="15" s="1"/>
  <c r="E16" i="15"/>
  <c r="F16" i="15" s="1"/>
  <c r="E15" i="15"/>
  <c r="F15" i="15" s="1"/>
  <c r="E14" i="15"/>
  <c r="E18" i="15"/>
  <c r="F18" i="15" s="1"/>
  <c r="E13" i="15"/>
  <c r="F13" i="15" s="1"/>
  <c r="E12" i="15"/>
  <c r="E11" i="15"/>
  <c r="E10" i="15"/>
  <c r="F8" i="25"/>
  <c r="G13" i="22"/>
  <c r="H13" i="22"/>
  <c r="L311" i="2"/>
  <c r="N311" i="2" s="1"/>
  <c r="L310" i="2"/>
  <c r="N310" i="2" s="1"/>
  <c r="L309" i="2"/>
  <c r="N309" i="2" s="1"/>
  <c r="L308" i="2"/>
  <c r="N308" i="2"/>
  <c r="L307" i="2"/>
  <c r="N307" i="2"/>
  <c r="L306" i="2"/>
  <c r="N306" i="2"/>
  <c r="L305" i="2"/>
  <c r="N305" i="2"/>
  <c r="L304" i="2"/>
  <c r="N304" i="2" s="1"/>
  <c r="L303" i="2"/>
  <c r="N303" i="2" s="1"/>
  <c r="L302" i="2"/>
  <c r="N302" i="2" s="1"/>
  <c r="L301" i="2"/>
  <c r="N301" i="2" s="1"/>
  <c r="P301" i="2" s="1"/>
  <c r="L300" i="2"/>
  <c r="N300" i="2" s="1"/>
  <c r="L299" i="2"/>
  <c r="N299" i="2"/>
  <c r="P299" i="2" s="1"/>
  <c r="L298" i="2"/>
  <c r="N298" i="2"/>
  <c r="L297" i="2"/>
  <c r="N297" i="2" s="1"/>
  <c r="L296" i="2"/>
  <c r="N296" i="2" s="1"/>
  <c r="P296" i="2" s="1"/>
  <c r="L295" i="2"/>
  <c r="N295" i="2" s="1"/>
  <c r="L294" i="2"/>
  <c r="N294" i="2" s="1"/>
  <c r="L293" i="2"/>
  <c r="N293" i="2"/>
  <c r="L292" i="2"/>
  <c r="N292" i="2"/>
  <c r="L291" i="2"/>
  <c r="N291" i="2"/>
  <c r="P291" i="2" s="1"/>
  <c r="L290" i="2"/>
  <c r="N290" i="2"/>
  <c r="L289" i="2"/>
  <c r="N289" i="2"/>
  <c r="L288" i="2"/>
  <c r="N288" i="2" s="1"/>
  <c r="L287" i="2"/>
  <c r="N287" i="2" s="1"/>
  <c r="L286" i="2"/>
  <c r="N286" i="2"/>
  <c r="L285" i="2"/>
  <c r="N285" i="2" s="1"/>
  <c r="L284" i="2"/>
  <c r="N284" i="2" s="1"/>
  <c r="L283" i="2"/>
  <c r="N283" i="2" s="1"/>
  <c r="L282" i="2"/>
  <c r="N282" i="2" s="1"/>
  <c r="L281" i="2"/>
  <c r="N281" i="2" s="1"/>
  <c r="L280" i="2"/>
  <c r="N280" i="2" s="1"/>
  <c r="L279" i="2"/>
  <c r="N279" i="2" s="1"/>
  <c r="L278" i="2"/>
  <c r="N278" i="2"/>
  <c r="L277" i="2"/>
  <c r="N277" i="2" s="1"/>
  <c r="L276" i="2"/>
  <c r="N276" i="2" s="1"/>
  <c r="P276" i="2" s="1"/>
  <c r="L275" i="2"/>
  <c r="N275" i="2" s="1"/>
  <c r="P275" i="2" s="1"/>
  <c r="L274" i="2"/>
  <c r="N274" i="2" s="1"/>
  <c r="L273" i="2"/>
  <c r="N273" i="2" s="1"/>
  <c r="L272" i="2"/>
  <c r="N272" i="2"/>
  <c r="L271" i="2"/>
  <c r="N271" i="2" s="1"/>
  <c r="L270" i="2"/>
  <c r="N270" i="2" s="1"/>
  <c r="L269" i="2"/>
  <c r="N269" i="2" s="1"/>
  <c r="L268" i="2"/>
  <c r="N268" i="2" s="1"/>
  <c r="L267" i="2"/>
  <c r="N267" i="2" s="1"/>
  <c r="L266" i="2"/>
  <c r="N266" i="2" s="1"/>
  <c r="L265" i="2"/>
  <c r="N265" i="2" s="1"/>
  <c r="P265" i="2" s="1"/>
  <c r="L264" i="2"/>
  <c r="N264" i="2" s="1"/>
  <c r="L263" i="2"/>
  <c r="N263" i="2" s="1"/>
  <c r="L262" i="2"/>
  <c r="N262" i="2" s="1"/>
  <c r="L261" i="2"/>
  <c r="N261" i="2" s="1"/>
  <c r="L260" i="2"/>
  <c r="N260" i="2" s="1"/>
  <c r="L259" i="2"/>
  <c r="N259" i="2"/>
  <c r="L258" i="2"/>
  <c r="N258" i="2" s="1"/>
  <c r="L257" i="2"/>
  <c r="N257" i="2" s="1"/>
  <c r="L256" i="2"/>
  <c r="N256" i="2"/>
  <c r="L255" i="2"/>
  <c r="N255" i="2"/>
  <c r="L254" i="2"/>
  <c r="N254" i="2"/>
  <c r="L253" i="2"/>
  <c r="N253" i="2" s="1"/>
  <c r="L252" i="2"/>
  <c r="N252" i="2"/>
  <c r="L251" i="2"/>
  <c r="N251" i="2" s="1"/>
  <c r="L250" i="2"/>
  <c r="N250" i="2"/>
  <c r="L249" i="2"/>
  <c r="N249" i="2" s="1"/>
  <c r="P249" i="2" s="1"/>
  <c r="L248" i="2"/>
  <c r="N248" i="2"/>
  <c r="L247" i="2"/>
  <c r="N247" i="2" s="1"/>
  <c r="L246" i="2"/>
  <c r="N246" i="2" s="1"/>
  <c r="L245" i="2"/>
  <c r="N245" i="2" s="1"/>
  <c r="L244" i="2"/>
  <c r="N244" i="2"/>
  <c r="L243" i="2"/>
  <c r="N243" i="2"/>
  <c r="L242" i="2"/>
  <c r="N242" i="2" s="1"/>
  <c r="L241" i="2"/>
  <c r="N241" i="2"/>
  <c r="L240" i="2"/>
  <c r="N240" i="2" s="1"/>
  <c r="L239" i="2"/>
  <c r="N239" i="2" s="1"/>
  <c r="L238" i="2"/>
  <c r="N238" i="2" s="1"/>
  <c r="L237" i="2"/>
  <c r="N237" i="2"/>
  <c r="L236" i="2"/>
  <c r="N236" i="2" s="1"/>
  <c r="L235" i="2"/>
  <c r="N235" i="2" s="1"/>
  <c r="L234" i="2"/>
  <c r="N234" i="2" s="1"/>
  <c r="L233" i="2"/>
  <c r="N233" i="2" s="1"/>
  <c r="L232" i="2"/>
  <c r="N232" i="2"/>
  <c r="L231" i="2"/>
  <c r="N231" i="2" s="1"/>
  <c r="L230" i="2"/>
  <c r="N230" i="2"/>
  <c r="L229" i="2"/>
  <c r="N229" i="2" s="1"/>
  <c r="L228" i="2"/>
  <c r="N228" i="2"/>
  <c r="L227" i="2"/>
  <c r="N227" i="2"/>
  <c r="L226" i="2"/>
  <c r="N226" i="2" s="1"/>
  <c r="L225" i="2"/>
  <c r="N225" i="2" s="1"/>
  <c r="L224" i="2"/>
  <c r="N224" i="2"/>
  <c r="P224" i="2" s="1"/>
  <c r="L223" i="2"/>
  <c r="N223" i="2" s="1"/>
  <c r="L222" i="2"/>
  <c r="N222" i="2" s="1"/>
  <c r="L221" i="2"/>
  <c r="N221" i="2" s="1"/>
  <c r="P221" i="2" s="1"/>
  <c r="L220" i="2"/>
  <c r="N220" i="2" s="1"/>
  <c r="P220" i="2" s="1"/>
  <c r="L219" i="2"/>
  <c r="N219" i="2" s="1"/>
  <c r="L218" i="2"/>
  <c r="N218" i="2"/>
  <c r="L217" i="2"/>
  <c r="N217" i="2" s="1"/>
  <c r="L216" i="2"/>
  <c r="N216" i="2" s="1"/>
  <c r="L215" i="2"/>
  <c r="N215" i="2"/>
  <c r="L214" i="2"/>
  <c r="N214" i="2" s="1"/>
  <c r="L213" i="2"/>
  <c r="N213" i="2"/>
  <c r="L212" i="2"/>
  <c r="N212" i="2"/>
  <c r="L211" i="2"/>
  <c r="N211" i="2"/>
  <c r="L210" i="2"/>
  <c r="N210" i="2"/>
  <c r="L209" i="2"/>
  <c r="N209" i="2"/>
  <c r="L208" i="2"/>
  <c r="N208" i="2" s="1"/>
  <c r="L207" i="2"/>
  <c r="N207" i="2" s="1"/>
  <c r="L206" i="2"/>
  <c r="N206" i="2"/>
  <c r="L205" i="2"/>
  <c r="N205" i="2" s="1"/>
  <c r="P205" i="2" s="1"/>
  <c r="L204" i="2"/>
  <c r="N204" i="2"/>
  <c r="L203" i="2"/>
  <c r="N203" i="2" s="1"/>
  <c r="L202" i="2"/>
  <c r="N202" i="2" s="1"/>
  <c r="L201" i="2"/>
  <c r="N201" i="2" s="1"/>
  <c r="L200" i="2"/>
  <c r="N200" i="2"/>
  <c r="L199" i="2"/>
  <c r="N199" i="2" s="1"/>
  <c r="L198" i="2"/>
  <c r="N198" i="2"/>
  <c r="L197" i="2"/>
  <c r="N197" i="2"/>
  <c r="L196" i="2"/>
  <c r="N196" i="2" s="1"/>
  <c r="P196" i="2" s="1"/>
  <c r="L195" i="2"/>
  <c r="N195" i="2" s="1"/>
  <c r="L194" i="2"/>
  <c r="N194" i="2" s="1"/>
  <c r="L193" i="2"/>
  <c r="N193" i="2"/>
  <c r="L192" i="2"/>
  <c r="N192" i="2"/>
  <c r="P192" i="2" s="1"/>
  <c r="L191" i="2"/>
  <c r="N191" i="2" s="1"/>
  <c r="L190" i="2"/>
  <c r="N190" i="2" s="1"/>
  <c r="L189" i="2"/>
  <c r="N189" i="2" s="1"/>
  <c r="L188" i="2"/>
  <c r="N188" i="2"/>
  <c r="P188" i="2" s="1"/>
  <c r="L187" i="2"/>
  <c r="N187" i="2" s="1"/>
  <c r="L186" i="2"/>
  <c r="N186" i="2"/>
  <c r="L185" i="2"/>
  <c r="N185" i="2" s="1"/>
  <c r="L184" i="2"/>
  <c r="N184" i="2"/>
  <c r="L183" i="2"/>
  <c r="N183" i="2" s="1"/>
  <c r="L182" i="2"/>
  <c r="N182" i="2"/>
  <c r="L181" i="2"/>
  <c r="N181" i="2" s="1"/>
  <c r="L180" i="2"/>
  <c r="N180" i="2" s="1"/>
  <c r="P180" i="2" s="1"/>
  <c r="L179" i="2"/>
  <c r="N179" i="2"/>
  <c r="L178" i="2"/>
  <c r="N178" i="2"/>
  <c r="L177" i="2"/>
  <c r="N177" i="2"/>
  <c r="L176" i="2"/>
  <c r="N176" i="2"/>
  <c r="L175" i="2"/>
  <c r="N175" i="2"/>
  <c r="L174" i="2"/>
  <c r="N174" i="2"/>
  <c r="L173" i="2"/>
  <c r="N173" i="2" s="1"/>
  <c r="P173" i="2" s="1"/>
  <c r="L172" i="2"/>
  <c r="N172" i="2" s="1"/>
  <c r="P172" i="2" s="1"/>
  <c r="L171" i="2"/>
  <c r="N171" i="2" s="1"/>
  <c r="L170" i="2"/>
  <c r="N170" i="2" s="1"/>
  <c r="L169" i="2"/>
  <c r="N169" i="2" s="1"/>
  <c r="L168" i="2"/>
  <c r="N168" i="2" s="1"/>
  <c r="L167" i="2"/>
  <c r="N167" i="2" s="1"/>
  <c r="L166" i="2"/>
  <c r="N166" i="2" s="1"/>
  <c r="L165" i="2"/>
  <c r="N165" i="2" s="1"/>
  <c r="L164" i="2"/>
  <c r="N164" i="2" s="1"/>
  <c r="P164" i="2" s="1"/>
  <c r="L163" i="2"/>
  <c r="N163" i="2"/>
  <c r="L162" i="2"/>
  <c r="N162" i="2" s="1"/>
  <c r="L161" i="2"/>
  <c r="N161" i="2" s="1"/>
  <c r="L160" i="2"/>
  <c r="N160" i="2" s="1"/>
  <c r="L159" i="2"/>
  <c r="N159" i="2" s="1"/>
  <c r="L158" i="2"/>
  <c r="N158" i="2" s="1"/>
  <c r="L157" i="2"/>
  <c r="N157" i="2" s="1"/>
  <c r="L156" i="2"/>
  <c r="N156" i="2" s="1"/>
  <c r="L155" i="2"/>
  <c r="N155" i="2" s="1"/>
  <c r="L154" i="2"/>
  <c r="N154" i="2" s="1"/>
  <c r="L153" i="2"/>
  <c r="N153" i="2"/>
  <c r="L152" i="2"/>
  <c r="N152" i="2"/>
  <c r="P152" i="2" s="1"/>
  <c r="L151" i="2"/>
  <c r="N151" i="2" s="1"/>
  <c r="L150" i="2"/>
  <c r="N150" i="2" s="1"/>
  <c r="L149" i="2"/>
  <c r="N149" i="2" s="1"/>
  <c r="P149" i="2" s="1"/>
  <c r="L148" i="2"/>
  <c r="N148" i="2"/>
  <c r="L147" i="2"/>
  <c r="N147" i="2" s="1"/>
  <c r="L146" i="2"/>
  <c r="N146" i="2" s="1"/>
  <c r="L145" i="2"/>
  <c r="N145" i="2" s="1"/>
  <c r="L144" i="2"/>
  <c r="N144" i="2"/>
  <c r="L143" i="2"/>
  <c r="N143" i="2" s="1"/>
  <c r="L142" i="2"/>
  <c r="N142" i="2"/>
  <c r="L141" i="2"/>
  <c r="N141" i="2" s="1"/>
  <c r="L140" i="2"/>
  <c r="N140" i="2" s="1"/>
  <c r="L139" i="2"/>
  <c r="N139" i="2" s="1"/>
  <c r="P139" i="2" s="1"/>
  <c r="L138" i="2"/>
  <c r="N138" i="2" s="1"/>
  <c r="L137" i="2"/>
  <c r="N137" i="2" s="1"/>
  <c r="L136" i="2"/>
  <c r="N136" i="2" s="1"/>
  <c r="L135" i="2"/>
  <c r="N135" i="2" s="1"/>
  <c r="L134" i="2"/>
  <c r="N134" i="2" s="1"/>
  <c r="L133" i="2"/>
  <c r="N133" i="2" s="1"/>
  <c r="L132" i="2"/>
  <c r="N132" i="2" s="1"/>
  <c r="L131" i="2"/>
  <c r="N131" i="2" s="1"/>
  <c r="L130" i="2"/>
  <c r="N130" i="2"/>
  <c r="L129" i="2"/>
  <c r="N129" i="2" s="1"/>
  <c r="L128" i="2"/>
  <c r="N128" i="2" s="1"/>
  <c r="L127" i="2"/>
  <c r="N127" i="2"/>
  <c r="L126" i="2"/>
  <c r="N126" i="2"/>
  <c r="L125" i="2"/>
  <c r="N125" i="2" s="1"/>
  <c r="L124" i="2"/>
  <c r="N124" i="2"/>
  <c r="L123" i="2"/>
  <c r="N123" i="2" s="1"/>
  <c r="P123" i="2" s="1"/>
  <c r="L122" i="2"/>
  <c r="N122" i="2"/>
  <c r="L121" i="2"/>
  <c r="N121" i="2" s="1"/>
  <c r="L120" i="2"/>
  <c r="N120" i="2"/>
  <c r="P120" i="2" s="1"/>
  <c r="L119" i="2"/>
  <c r="N119" i="2" s="1"/>
  <c r="L118" i="2"/>
  <c r="N118" i="2" s="1"/>
  <c r="L117" i="2"/>
  <c r="N117" i="2" s="1"/>
  <c r="L116" i="2"/>
  <c r="N116" i="2" s="1"/>
  <c r="P116" i="2" s="1"/>
  <c r="L115" i="2"/>
  <c r="N115" i="2" s="1"/>
  <c r="L114" i="2"/>
  <c r="N114" i="2"/>
  <c r="L113" i="2"/>
  <c r="N113" i="2" s="1"/>
  <c r="P113" i="2" s="1"/>
  <c r="L112" i="2"/>
  <c r="N112" i="2" s="1"/>
  <c r="L111" i="2"/>
  <c r="N111" i="2" s="1"/>
  <c r="L110" i="2"/>
  <c r="N110" i="2" s="1"/>
  <c r="L109" i="2"/>
  <c r="N109" i="2" s="1"/>
  <c r="L108" i="2"/>
  <c r="N108" i="2" s="1"/>
  <c r="L107" i="2"/>
  <c r="N107" i="2" s="1"/>
  <c r="L106" i="2"/>
  <c r="N106" i="2" s="1"/>
  <c r="L105" i="2"/>
  <c r="N105" i="2" s="1"/>
  <c r="P105" i="2" s="1"/>
  <c r="L104" i="2"/>
  <c r="N104" i="2"/>
  <c r="L103" i="2"/>
  <c r="N103" i="2" s="1"/>
  <c r="L102" i="2"/>
  <c r="N102" i="2"/>
  <c r="L101" i="2"/>
  <c r="N101" i="2" s="1"/>
  <c r="L100" i="2"/>
  <c r="N100" i="2" s="1"/>
  <c r="P100" i="2" s="1"/>
  <c r="L99" i="2"/>
  <c r="N99" i="2" s="1"/>
  <c r="L98" i="2"/>
  <c r="N98" i="2" s="1"/>
  <c r="L97" i="2"/>
  <c r="N97" i="2" s="1"/>
  <c r="P97" i="2" s="1"/>
  <c r="L96" i="2"/>
  <c r="N96" i="2" s="1"/>
  <c r="P96" i="2" s="1"/>
  <c r="L95" i="2"/>
  <c r="N95" i="2" s="1"/>
  <c r="L94" i="2"/>
  <c r="N94" i="2" s="1"/>
  <c r="L93" i="2"/>
  <c r="N93" i="2"/>
  <c r="L92" i="2"/>
  <c r="N92" i="2" s="1"/>
  <c r="P92" i="2" s="1"/>
  <c r="L91" i="2"/>
  <c r="N91" i="2"/>
  <c r="L90" i="2"/>
  <c r="N90" i="2" s="1"/>
  <c r="L89" i="2"/>
  <c r="N89" i="2"/>
  <c r="L88" i="2"/>
  <c r="N88" i="2" s="1"/>
  <c r="L87" i="2"/>
  <c r="N87" i="2" s="1"/>
  <c r="P87" i="2" s="1"/>
  <c r="L86" i="2"/>
  <c r="N86" i="2" s="1"/>
  <c r="L85" i="2"/>
  <c r="N85" i="2"/>
  <c r="L84" i="2"/>
  <c r="N84" i="2" s="1"/>
  <c r="L83" i="2"/>
  <c r="N83" i="2" s="1"/>
  <c r="L82" i="2"/>
  <c r="N82" i="2" s="1"/>
  <c r="L81" i="2"/>
  <c r="N81" i="2" s="1"/>
  <c r="P81" i="2" s="1"/>
  <c r="L80" i="2"/>
  <c r="N80" i="2" s="1"/>
  <c r="L79" i="2"/>
  <c r="N79" i="2" s="1"/>
  <c r="L78" i="2"/>
  <c r="N78" i="2" s="1"/>
  <c r="L77" i="2"/>
  <c r="N77" i="2" s="1"/>
  <c r="L76" i="2"/>
  <c r="N76" i="2" s="1"/>
  <c r="L75" i="2"/>
  <c r="N75" i="2" s="1"/>
  <c r="L74" i="2"/>
  <c r="N74" i="2" s="1"/>
  <c r="L73" i="2"/>
  <c r="N73" i="2" s="1"/>
  <c r="P73" i="2" s="1"/>
  <c r="L72" i="2"/>
  <c r="N72" i="2" s="1"/>
  <c r="L71" i="2"/>
  <c r="N71" i="2"/>
  <c r="L70" i="2"/>
  <c r="N70" i="2" s="1"/>
  <c r="P70" i="2" s="1"/>
  <c r="L69" i="2"/>
  <c r="N69" i="2"/>
  <c r="P69" i="2" s="1"/>
  <c r="L68" i="2"/>
  <c r="N68" i="2" s="1"/>
  <c r="P68" i="2" s="1"/>
  <c r="L67" i="2"/>
  <c r="N67" i="2" s="1"/>
  <c r="L66" i="2"/>
  <c r="N66" i="2" s="1"/>
  <c r="L65" i="2"/>
  <c r="N65" i="2"/>
  <c r="L64" i="2"/>
  <c r="N64" i="2" s="1"/>
  <c r="P64" i="2" s="1"/>
  <c r="L63" i="2"/>
  <c r="N63" i="2" s="1"/>
  <c r="L62" i="2"/>
  <c r="N62" i="2" s="1"/>
  <c r="L61" i="2"/>
  <c r="N61" i="2" s="1"/>
  <c r="S61" i="2" s="1"/>
  <c r="L60" i="2"/>
  <c r="N60" i="2" s="1"/>
  <c r="L59" i="2"/>
  <c r="N59" i="2" s="1"/>
  <c r="L58" i="2"/>
  <c r="N58" i="2" s="1"/>
  <c r="L57" i="2"/>
  <c r="N57" i="2"/>
  <c r="P57" i="2" s="1"/>
  <c r="L56" i="2"/>
  <c r="N56" i="2" s="1"/>
  <c r="L55" i="2"/>
  <c r="N55" i="2"/>
  <c r="P55" i="2" s="1"/>
  <c r="L54" i="2"/>
  <c r="N54" i="2" s="1"/>
  <c r="L53" i="2"/>
  <c r="N53" i="2" s="1"/>
  <c r="L52" i="2"/>
  <c r="N52" i="2" s="1"/>
  <c r="L51" i="2"/>
  <c r="N51" i="2"/>
  <c r="L50" i="2"/>
  <c r="N50" i="2"/>
  <c r="L49" i="2"/>
  <c r="N49" i="2" s="1"/>
  <c r="L48" i="2"/>
  <c r="N48" i="2" s="1"/>
  <c r="L47" i="2"/>
  <c r="N47" i="2" s="1"/>
  <c r="L46" i="2"/>
  <c r="N46" i="2" s="1"/>
  <c r="L45" i="2"/>
  <c r="N45" i="2" s="1"/>
  <c r="L44" i="2"/>
  <c r="N44" i="2" s="1"/>
  <c r="L43" i="2"/>
  <c r="N43" i="2" s="1"/>
  <c r="L42" i="2"/>
  <c r="N42" i="2" s="1"/>
  <c r="L41" i="2"/>
  <c r="N41" i="2" s="1"/>
  <c r="L40" i="2"/>
  <c r="N40" i="2" s="1"/>
  <c r="L39" i="2"/>
  <c r="N39" i="2" s="1"/>
  <c r="Q448" i="7"/>
  <c r="R448" i="7" s="1"/>
  <c r="T448" i="7" s="1"/>
  <c r="U448" i="7" s="1"/>
  <c r="Q449" i="7"/>
  <c r="R447" i="7"/>
  <c r="T447" i="7" s="1"/>
  <c r="Q393" i="7"/>
  <c r="R393" i="7" s="1"/>
  <c r="T393" i="7" s="1"/>
  <c r="Q394" i="7"/>
  <c r="R392" i="7"/>
  <c r="T392" i="7" s="1"/>
  <c r="U392" i="7" s="1"/>
  <c r="Q338" i="7"/>
  <c r="Q339" i="7"/>
  <c r="R338" i="7"/>
  <c r="T338" i="7" s="1"/>
  <c r="R337" i="7"/>
  <c r="T337" i="7" s="1"/>
  <c r="R336" i="7"/>
  <c r="T336" i="7" s="1"/>
  <c r="U336" i="7" s="1"/>
  <c r="R335" i="7"/>
  <c r="T335" i="7" s="1"/>
  <c r="R334" i="7"/>
  <c r="T334" i="7" s="1"/>
  <c r="R333" i="7"/>
  <c r="T333" i="7" s="1"/>
  <c r="R332" i="7"/>
  <c r="T332" i="7" s="1"/>
  <c r="R331" i="7"/>
  <c r="T331" i="7" s="1"/>
  <c r="U331" i="7" s="1"/>
  <c r="R330" i="7"/>
  <c r="T330" i="7" s="1"/>
  <c r="R329" i="7"/>
  <c r="T329" i="7" s="1"/>
  <c r="U329" i="7" s="1"/>
  <c r="R328" i="7"/>
  <c r="T328" i="7" s="1"/>
  <c r="R327" i="7"/>
  <c r="T327" i="7"/>
  <c r="R326" i="7"/>
  <c r="T326" i="7" s="1"/>
  <c r="R325" i="7"/>
  <c r="T325" i="7" s="1"/>
  <c r="R324" i="7"/>
  <c r="T324" i="7" s="1"/>
  <c r="R323" i="7"/>
  <c r="T323" i="7" s="1"/>
  <c r="U323" i="7" s="1"/>
  <c r="R322" i="7"/>
  <c r="T322" i="7" s="1"/>
  <c r="R321" i="7"/>
  <c r="T321" i="7" s="1"/>
  <c r="R320" i="7"/>
  <c r="T320" i="7" s="1"/>
  <c r="R319" i="7"/>
  <c r="T319" i="7" s="1"/>
  <c r="R318" i="7"/>
  <c r="T318" i="7" s="1"/>
  <c r="R317" i="7"/>
  <c r="T317" i="7"/>
  <c r="R316" i="7"/>
  <c r="T316" i="7"/>
  <c r="U316" i="7" s="1"/>
  <c r="R315" i="7"/>
  <c r="T315" i="7" s="1"/>
  <c r="R314" i="7"/>
  <c r="T314" i="7" s="1"/>
  <c r="R313" i="7"/>
  <c r="T313" i="7"/>
  <c r="U313" i="7" s="1"/>
  <c r="R312" i="7"/>
  <c r="T312" i="7" s="1"/>
  <c r="U312" i="7" s="1"/>
  <c r="R311" i="7"/>
  <c r="T311" i="7" s="1"/>
  <c r="U311" i="7" s="1"/>
  <c r="R310" i="7"/>
  <c r="T310" i="7" s="1"/>
  <c r="R309" i="7"/>
  <c r="T309" i="7"/>
  <c r="R308" i="7"/>
  <c r="T308" i="7" s="1"/>
  <c r="R307" i="7"/>
  <c r="T307" i="7" s="1"/>
  <c r="R306" i="7"/>
  <c r="T306" i="7"/>
  <c r="R305" i="7"/>
  <c r="T305" i="7" s="1"/>
  <c r="R304" i="7"/>
  <c r="T304" i="7" s="1"/>
  <c r="R303" i="7"/>
  <c r="T303" i="7"/>
  <c r="R302" i="7"/>
  <c r="T302" i="7" s="1"/>
  <c r="R301" i="7"/>
  <c r="T301" i="7"/>
  <c r="R300" i="7"/>
  <c r="T300" i="7" s="1"/>
  <c r="U300" i="7" s="1"/>
  <c r="R299" i="7"/>
  <c r="T299" i="7" s="1"/>
  <c r="U299" i="7" s="1"/>
  <c r="R298" i="7"/>
  <c r="T298" i="7" s="1"/>
  <c r="R297" i="7"/>
  <c r="T297" i="7" s="1"/>
  <c r="U297" i="7" s="1"/>
  <c r="R296" i="7"/>
  <c r="T296" i="7" s="1"/>
  <c r="R295" i="7"/>
  <c r="T295" i="7"/>
  <c r="R294" i="7"/>
  <c r="T294" i="7" s="1"/>
  <c r="R293" i="7"/>
  <c r="T293" i="7" s="1"/>
  <c r="U293" i="7" s="1"/>
  <c r="R292" i="7"/>
  <c r="T292" i="7" s="1"/>
  <c r="U292" i="7" s="1"/>
  <c r="R291" i="7"/>
  <c r="T291" i="7"/>
  <c r="R290" i="7"/>
  <c r="T290" i="7" s="1"/>
  <c r="R289" i="7"/>
  <c r="T289" i="7" s="1"/>
  <c r="R288" i="7"/>
  <c r="T288" i="7" s="1"/>
  <c r="R287" i="7"/>
  <c r="T287" i="7"/>
  <c r="R286" i="7"/>
  <c r="T286" i="7" s="1"/>
  <c r="R285" i="7"/>
  <c r="T285" i="7" s="1"/>
  <c r="U285" i="7" s="1"/>
  <c r="R284" i="7"/>
  <c r="T284" i="7" s="1"/>
  <c r="R283" i="7"/>
  <c r="T283" i="7" s="1"/>
  <c r="R282" i="7"/>
  <c r="T282" i="7"/>
  <c r="R281" i="7"/>
  <c r="T281" i="7" s="1"/>
  <c r="R280" i="7"/>
  <c r="T280" i="7" s="1"/>
  <c r="U280" i="7" s="1"/>
  <c r="R279" i="7"/>
  <c r="T279" i="7" s="1"/>
  <c r="R278" i="7"/>
  <c r="T278" i="7"/>
  <c r="R277" i="7"/>
  <c r="T277" i="7" s="1"/>
  <c r="R276" i="7"/>
  <c r="T276" i="7"/>
  <c r="R275" i="7"/>
  <c r="T275" i="7" s="1"/>
  <c r="R274" i="7"/>
  <c r="T274" i="7" s="1"/>
  <c r="R273" i="7"/>
  <c r="T273" i="7" s="1"/>
  <c r="R272" i="7"/>
  <c r="T272" i="7" s="1"/>
  <c r="U272" i="7" s="1"/>
  <c r="R271" i="7"/>
  <c r="T271" i="7"/>
  <c r="R270" i="7"/>
  <c r="T270" i="7" s="1"/>
  <c r="R269" i="7"/>
  <c r="T269" i="7" s="1"/>
  <c r="R268" i="7"/>
  <c r="T268" i="7" s="1"/>
  <c r="U268" i="7" s="1"/>
  <c r="R267" i="7"/>
  <c r="T267" i="7" s="1"/>
  <c r="R266" i="7"/>
  <c r="T266" i="7" s="1"/>
  <c r="R265" i="7"/>
  <c r="T265" i="7"/>
  <c r="R264" i="7"/>
  <c r="T264" i="7" s="1"/>
  <c r="U264" i="7"/>
  <c r="X264" i="7" s="1"/>
  <c r="R263" i="7"/>
  <c r="T263" i="7" s="1"/>
  <c r="R262" i="7"/>
  <c r="T262" i="7" s="1"/>
  <c r="R261" i="7"/>
  <c r="T261" i="7" s="1"/>
  <c r="R260" i="7"/>
  <c r="T260" i="7"/>
  <c r="U260" i="7" s="1"/>
  <c r="R259" i="7"/>
  <c r="T259" i="7"/>
  <c r="R258" i="7"/>
  <c r="T258" i="7" s="1"/>
  <c r="R257" i="7"/>
  <c r="T257" i="7" s="1"/>
  <c r="R256" i="7"/>
  <c r="T256" i="7" s="1"/>
  <c r="R255" i="7"/>
  <c r="T255" i="7" s="1"/>
  <c r="R254" i="7"/>
  <c r="T254" i="7" s="1"/>
  <c r="U254" i="7" s="1"/>
  <c r="R253" i="7"/>
  <c r="T253" i="7"/>
  <c r="R252" i="7"/>
  <c r="T252" i="7" s="1"/>
  <c r="R251" i="7"/>
  <c r="T251" i="7" s="1"/>
  <c r="U251" i="7" s="1"/>
  <c r="R250" i="7"/>
  <c r="T250" i="7"/>
  <c r="R249" i="7"/>
  <c r="T249" i="7" s="1"/>
  <c r="R248" i="7"/>
  <c r="T248" i="7" s="1"/>
  <c r="R247" i="7"/>
  <c r="T247" i="7" s="1"/>
  <c r="R246" i="7"/>
  <c r="T246" i="7" s="1"/>
  <c r="R245" i="7"/>
  <c r="T245" i="7" s="1"/>
  <c r="U245" i="7" s="1"/>
  <c r="R244" i="7"/>
  <c r="T244" i="7" s="1"/>
  <c r="R243" i="7"/>
  <c r="T243" i="7" s="1"/>
  <c r="R242" i="7"/>
  <c r="T242" i="7"/>
  <c r="U242" i="7" s="1"/>
  <c r="R241" i="7"/>
  <c r="T241" i="7" s="1"/>
  <c r="R240" i="7"/>
  <c r="T240" i="7" s="1"/>
  <c r="R239" i="7"/>
  <c r="T239" i="7" s="1"/>
  <c r="R238" i="7"/>
  <c r="T238" i="7" s="1"/>
  <c r="R237" i="7"/>
  <c r="T237" i="7" s="1"/>
  <c r="R236" i="7"/>
  <c r="T236" i="7" s="1"/>
  <c r="U236" i="7" s="1"/>
  <c r="R235" i="7"/>
  <c r="T235" i="7" s="1"/>
  <c r="R234" i="7"/>
  <c r="T234" i="7" s="1"/>
  <c r="U234" i="7" s="1"/>
  <c r="R233" i="7"/>
  <c r="T233" i="7"/>
  <c r="R232" i="7"/>
  <c r="T232" i="7"/>
  <c r="U232" i="7" s="1"/>
  <c r="R231" i="7"/>
  <c r="T231" i="7" s="1"/>
  <c r="U231" i="7" s="1"/>
  <c r="R230" i="7"/>
  <c r="T230" i="7"/>
  <c r="R229" i="7"/>
  <c r="T229" i="7" s="1"/>
  <c r="R228" i="7"/>
  <c r="T228" i="7" s="1"/>
  <c r="R227" i="7"/>
  <c r="T227" i="7" s="1"/>
  <c r="R226" i="7"/>
  <c r="T226" i="7" s="1"/>
  <c r="R225" i="7"/>
  <c r="T225" i="7" s="1"/>
  <c r="R224" i="7"/>
  <c r="T224" i="7" s="1"/>
  <c r="R223" i="7"/>
  <c r="T223" i="7" s="1"/>
  <c r="R222" i="7"/>
  <c r="T222" i="7"/>
  <c r="R221" i="7"/>
  <c r="T221" i="7" s="1"/>
  <c r="R220" i="7"/>
  <c r="T220" i="7" s="1"/>
  <c r="R219" i="7"/>
  <c r="T219" i="7" s="1"/>
  <c r="R218" i="7"/>
  <c r="T218" i="7" s="1"/>
  <c r="U218" i="7" s="1"/>
  <c r="R217" i="7"/>
  <c r="T217" i="7"/>
  <c r="U217" i="7" s="1"/>
  <c r="R216" i="7"/>
  <c r="T216" i="7" s="1"/>
  <c r="R215" i="7"/>
  <c r="T215" i="7" s="1"/>
  <c r="R214" i="7"/>
  <c r="T214" i="7"/>
  <c r="R213" i="7"/>
  <c r="T213" i="7" s="1"/>
  <c r="R212" i="7"/>
  <c r="T212" i="7" s="1"/>
  <c r="R211" i="7"/>
  <c r="T211" i="7" s="1"/>
  <c r="R210" i="7"/>
  <c r="T210" i="7" s="1"/>
  <c r="U210" i="7" s="1"/>
  <c r="R209" i="7"/>
  <c r="T209" i="7" s="1"/>
  <c r="U209" i="7" s="1"/>
  <c r="R208" i="7"/>
  <c r="T208" i="7" s="1"/>
  <c r="R207" i="7"/>
  <c r="T207" i="7"/>
  <c r="R206" i="7"/>
  <c r="T206" i="7"/>
  <c r="U206" i="7" s="1"/>
  <c r="R205" i="7"/>
  <c r="T205" i="7" s="1"/>
  <c r="R204" i="7"/>
  <c r="T204" i="7" s="1"/>
  <c r="R203" i="7"/>
  <c r="T203" i="7" s="1"/>
  <c r="R202" i="7"/>
  <c r="T202" i="7" s="1"/>
  <c r="U202" i="7" s="1"/>
  <c r="R201" i="7"/>
  <c r="T201" i="7" s="1"/>
  <c r="R200" i="7"/>
  <c r="T200" i="7" s="1"/>
  <c r="R199" i="7"/>
  <c r="T199" i="7" s="1"/>
  <c r="R198" i="7"/>
  <c r="T198" i="7" s="1"/>
  <c r="U198" i="7" s="1"/>
  <c r="R197" i="7"/>
  <c r="T197" i="7" s="1"/>
  <c r="R196" i="7"/>
  <c r="T196" i="7" s="1"/>
  <c r="R195" i="7"/>
  <c r="T195" i="7" s="1"/>
  <c r="R194" i="7"/>
  <c r="T194" i="7" s="1"/>
  <c r="R193" i="7"/>
  <c r="T193" i="7" s="1"/>
  <c r="R192" i="7"/>
  <c r="T192" i="7" s="1"/>
  <c r="R191" i="7"/>
  <c r="T191" i="7" s="1"/>
  <c r="R190" i="7"/>
  <c r="T190" i="7"/>
  <c r="U190" i="7" s="1"/>
  <c r="R189" i="7"/>
  <c r="T189" i="7" s="1"/>
  <c r="R188" i="7"/>
  <c r="T188" i="7" s="1"/>
  <c r="R187" i="7"/>
  <c r="T187" i="7" s="1"/>
  <c r="R186" i="7"/>
  <c r="T186" i="7" s="1"/>
  <c r="R185" i="7"/>
  <c r="T185" i="7" s="1"/>
  <c r="R184" i="7"/>
  <c r="T184" i="7" s="1"/>
  <c r="R183" i="7"/>
  <c r="T183" i="7" s="1"/>
  <c r="R182" i="7"/>
  <c r="T182" i="7" s="1"/>
  <c r="U182" i="7" s="1"/>
  <c r="R181" i="7"/>
  <c r="T181" i="7" s="1"/>
  <c r="R180" i="7"/>
  <c r="T180" i="7" s="1"/>
  <c r="U180" i="7" s="1"/>
  <c r="R179" i="7"/>
  <c r="T179" i="7"/>
  <c r="R178" i="7"/>
  <c r="T178" i="7"/>
  <c r="R177" i="7"/>
  <c r="T177" i="7"/>
  <c r="R176" i="7"/>
  <c r="T176" i="7" s="1"/>
  <c r="R175" i="7"/>
  <c r="T175" i="7" s="1"/>
  <c r="U175" i="7" s="1"/>
  <c r="R174" i="7"/>
  <c r="T174" i="7"/>
  <c r="U174" i="7" s="1"/>
  <c r="R173" i="7"/>
  <c r="T173" i="7" s="1"/>
  <c r="R172" i="7"/>
  <c r="T172" i="7"/>
  <c r="U172" i="7" s="1"/>
  <c r="R171" i="7"/>
  <c r="T171" i="7" s="1"/>
  <c r="R170" i="7"/>
  <c r="T170" i="7"/>
  <c r="R169" i="7"/>
  <c r="T169" i="7" s="1"/>
  <c r="R168" i="7"/>
  <c r="T168" i="7" s="1"/>
  <c r="U168" i="7" s="1"/>
  <c r="R167" i="7"/>
  <c r="T167" i="7" s="1"/>
  <c r="R166" i="7"/>
  <c r="T166" i="7"/>
  <c r="U166" i="7" s="1"/>
  <c r="R165" i="7"/>
  <c r="T165" i="7" s="1"/>
  <c r="U165" i="7" s="1"/>
  <c r="R164" i="7"/>
  <c r="T164" i="7" s="1"/>
  <c r="R163" i="7"/>
  <c r="T163" i="7" s="1"/>
  <c r="R162" i="7"/>
  <c r="T162" i="7"/>
  <c r="R161" i="7"/>
  <c r="T161" i="7" s="1"/>
  <c r="R160" i="7"/>
  <c r="T160" i="7" s="1"/>
  <c r="U160" i="7" s="1"/>
  <c r="R159" i="7"/>
  <c r="T159" i="7"/>
  <c r="R158" i="7"/>
  <c r="T158" i="7" s="1"/>
  <c r="U158" i="7" s="1"/>
  <c r="R157" i="7"/>
  <c r="T157" i="7" s="1"/>
  <c r="R156" i="7"/>
  <c r="T156" i="7" s="1"/>
  <c r="U156" i="7"/>
  <c r="R155" i="7"/>
  <c r="T155" i="7" s="1"/>
  <c r="R154" i="7"/>
  <c r="T154" i="7"/>
  <c r="U154" i="7" s="1"/>
  <c r="R153" i="7"/>
  <c r="T153" i="7" s="1"/>
  <c r="R152" i="7"/>
  <c r="T152" i="7" s="1"/>
  <c r="R151" i="7"/>
  <c r="T151" i="7" s="1"/>
  <c r="R150" i="7"/>
  <c r="T150" i="7" s="1"/>
  <c r="R149" i="7"/>
  <c r="T149" i="7" s="1"/>
  <c r="R148" i="7"/>
  <c r="T148" i="7" s="1"/>
  <c r="U148" i="7" s="1"/>
  <c r="R147" i="7"/>
  <c r="T147" i="7" s="1"/>
  <c r="R146" i="7"/>
  <c r="T146" i="7"/>
  <c r="U146" i="7" s="1"/>
  <c r="R145" i="7"/>
  <c r="T145" i="7"/>
  <c r="R144" i="7"/>
  <c r="T144" i="7"/>
  <c r="R143" i="7"/>
  <c r="T143" i="7" s="1"/>
  <c r="R142" i="7"/>
  <c r="T142" i="7" s="1"/>
  <c r="R141" i="7"/>
  <c r="T141" i="7" s="1"/>
  <c r="U141" i="7" s="1"/>
  <c r="R140" i="7"/>
  <c r="T140" i="7"/>
  <c r="R139" i="7"/>
  <c r="T139" i="7" s="1"/>
  <c r="R138" i="7"/>
  <c r="T138" i="7"/>
  <c r="R137" i="7"/>
  <c r="T137" i="7" s="1"/>
  <c r="R136" i="7"/>
  <c r="T136" i="7" s="1"/>
  <c r="R135" i="7"/>
  <c r="T135" i="7" s="1"/>
  <c r="R134" i="7"/>
  <c r="T134" i="7" s="1"/>
  <c r="U134" i="7" s="1"/>
  <c r="R133" i="7"/>
  <c r="T133" i="7" s="1"/>
  <c r="R132" i="7"/>
  <c r="T132" i="7"/>
  <c r="R131" i="7"/>
  <c r="T131" i="7" s="1"/>
  <c r="R130" i="7"/>
  <c r="T130" i="7" s="1"/>
  <c r="R129" i="7"/>
  <c r="T129" i="7" s="1"/>
  <c r="R128" i="7"/>
  <c r="T128" i="7" s="1"/>
  <c r="R127" i="7"/>
  <c r="T127" i="7" s="1"/>
  <c r="R126" i="7"/>
  <c r="T126" i="7" s="1"/>
  <c r="R125" i="7"/>
  <c r="T125" i="7" s="1"/>
  <c r="R124" i="7"/>
  <c r="T124" i="7" s="1"/>
  <c r="U124" i="7" s="1"/>
  <c r="R123" i="7"/>
  <c r="T123" i="7" s="1"/>
  <c r="U123" i="7" s="1"/>
  <c r="R122" i="7"/>
  <c r="T122" i="7" s="1"/>
  <c r="U122" i="7" s="1"/>
  <c r="R121" i="7"/>
  <c r="T121" i="7" s="1"/>
  <c r="R120" i="7"/>
  <c r="T120" i="7" s="1"/>
  <c r="R119" i="7"/>
  <c r="T119" i="7" s="1"/>
  <c r="R118" i="7"/>
  <c r="T118" i="7" s="1"/>
  <c r="U118" i="7" s="1"/>
  <c r="R117" i="7"/>
  <c r="T117" i="7" s="1"/>
  <c r="U117" i="7" s="1"/>
  <c r="R116" i="7"/>
  <c r="T116" i="7" s="1"/>
  <c r="R115" i="7"/>
  <c r="T115" i="7"/>
  <c r="R114" i="7"/>
  <c r="T114" i="7" s="1"/>
  <c r="R113" i="7"/>
  <c r="T113" i="7" s="1"/>
  <c r="R112" i="7"/>
  <c r="T112" i="7" s="1"/>
  <c r="R111" i="7"/>
  <c r="T111" i="7" s="1"/>
  <c r="R110" i="7"/>
  <c r="T110" i="7" s="1"/>
  <c r="U110" i="7" s="1"/>
  <c r="R109" i="7"/>
  <c r="T109" i="7" s="1"/>
  <c r="R108" i="7"/>
  <c r="T108" i="7"/>
  <c r="R107" i="7"/>
  <c r="T107" i="7"/>
  <c r="R106" i="7"/>
  <c r="T106" i="7" s="1"/>
  <c r="R105" i="7"/>
  <c r="T105" i="7" s="1"/>
  <c r="R104" i="7"/>
  <c r="T104" i="7"/>
  <c r="R103" i="7"/>
  <c r="T103" i="7" s="1"/>
  <c r="R102" i="7"/>
  <c r="T102" i="7" s="1"/>
  <c r="R101" i="7"/>
  <c r="T101" i="7"/>
  <c r="R100" i="7"/>
  <c r="T100" i="7" s="1"/>
  <c r="R99" i="7"/>
  <c r="T99" i="7" s="1"/>
  <c r="R98" i="7"/>
  <c r="T98" i="7" s="1"/>
  <c r="R97" i="7"/>
  <c r="T97" i="7" s="1"/>
  <c r="U97" i="7" s="1"/>
  <c r="R96" i="7"/>
  <c r="T96" i="7" s="1"/>
  <c r="R95" i="7"/>
  <c r="T95" i="7" s="1"/>
  <c r="R94" i="7"/>
  <c r="T94" i="7"/>
  <c r="R93" i="7"/>
  <c r="T93" i="7" s="1"/>
  <c r="R92" i="7"/>
  <c r="T92" i="7" s="1"/>
  <c r="U92" i="7" s="1"/>
  <c r="R91" i="7"/>
  <c r="T91" i="7" s="1"/>
  <c r="R90" i="7"/>
  <c r="T90" i="7" s="1"/>
  <c r="R89" i="7"/>
  <c r="T89" i="7" s="1"/>
  <c r="R88" i="7"/>
  <c r="T88" i="7" s="1"/>
  <c r="U88" i="7" s="1"/>
  <c r="R87" i="7"/>
  <c r="T87" i="7"/>
  <c r="R86" i="7"/>
  <c r="T86" i="7" s="1"/>
  <c r="R85" i="7"/>
  <c r="T85" i="7" s="1"/>
  <c r="R84" i="7"/>
  <c r="T84" i="7" s="1"/>
  <c r="U84" i="7" s="1"/>
  <c r="R83" i="7"/>
  <c r="T83" i="7" s="1"/>
  <c r="R82" i="7"/>
  <c r="T82" i="7" s="1"/>
  <c r="U82" i="7" s="1"/>
  <c r="R81" i="7"/>
  <c r="T81" i="7"/>
  <c r="R80" i="7"/>
  <c r="T80" i="7"/>
  <c r="R79" i="7"/>
  <c r="T79" i="7" s="1"/>
  <c r="R78" i="7"/>
  <c r="T78" i="7" s="1"/>
  <c r="U78" i="7" s="1"/>
  <c r="R77" i="7"/>
  <c r="T77" i="7" s="1"/>
  <c r="R76" i="7"/>
  <c r="T76" i="7" s="1"/>
  <c r="R75" i="7"/>
  <c r="T75" i="7"/>
  <c r="R74" i="7"/>
  <c r="T74" i="7" s="1"/>
  <c r="R73" i="7"/>
  <c r="T73" i="7" s="1"/>
  <c r="R72" i="7"/>
  <c r="T72" i="7"/>
  <c r="R71" i="7"/>
  <c r="T71" i="7" s="1"/>
  <c r="U71" i="7" s="1"/>
  <c r="R70" i="7"/>
  <c r="T70" i="7" s="1"/>
  <c r="U70" i="7" s="1"/>
  <c r="R69" i="7"/>
  <c r="T69" i="7" s="1"/>
  <c r="R68" i="7"/>
  <c r="T68" i="7"/>
  <c r="U68" i="7" s="1"/>
  <c r="R67" i="7"/>
  <c r="T67" i="7" s="1"/>
  <c r="R66" i="7"/>
  <c r="T66" i="7" s="1"/>
  <c r="R65" i="7"/>
  <c r="T65" i="7"/>
  <c r="R64" i="7"/>
  <c r="T64" i="7" s="1"/>
  <c r="U64" i="7" s="1"/>
  <c r="R63" i="7"/>
  <c r="T63" i="7" s="1"/>
  <c r="R62" i="7"/>
  <c r="T62" i="7"/>
  <c r="R61" i="7"/>
  <c r="T61" i="7" s="1"/>
  <c r="R60" i="7"/>
  <c r="T60" i="7" s="1"/>
  <c r="R59" i="7"/>
  <c r="T59" i="7"/>
  <c r="R58" i="7"/>
  <c r="T58" i="7" s="1"/>
  <c r="R57" i="7"/>
  <c r="T57" i="7"/>
  <c r="R56" i="7"/>
  <c r="T56" i="7" s="1"/>
  <c r="U56" i="7" s="1"/>
  <c r="R55" i="7"/>
  <c r="T55" i="7" s="1"/>
  <c r="U55" i="7" s="1"/>
  <c r="R54" i="7"/>
  <c r="T54" i="7"/>
  <c r="U54" i="7" s="1"/>
  <c r="R53" i="7"/>
  <c r="T53" i="7" s="1"/>
  <c r="R52" i="7"/>
  <c r="T52" i="7" s="1"/>
  <c r="R51" i="7"/>
  <c r="T51" i="7" s="1"/>
  <c r="R50" i="7"/>
  <c r="T50" i="7" s="1"/>
  <c r="U50" i="7" s="1"/>
  <c r="R49" i="7"/>
  <c r="T49" i="7"/>
  <c r="R48" i="7"/>
  <c r="T48" i="7" s="1"/>
  <c r="R47" i="7"/>
  <c r="T47" i="7" s="1"/>
  <c r="R46" i="7"/>
  <c r="T46" i="7"/>
  <c r="U46" i="7" s="1"/>
  <c r="R45" i="7"/>
  <c r="T45" i="7" s="1"/>
  <c r="R44" i="7"/>
  <c r="T44" i="7" s="1"/>
  <c r="R43" i="7"/>
  <c r="T43" i="7" s="1"/>
  <c r="U43" i="7" s="1"/>
  <c r="R42" i="7"/>
  <c r="T42" i="7" s="1"/>
  <c r="R41" i="7"/>
  <c r="T41" i="7" s="1"/>
  <c r="R40" i="7"/>
  <c r="T40" i="7" s="1"/>
  <c r="U40" i="7" s="1"/>
  <c r="R39" i="7"/>
  <c r="T39" i="7" s="1"/>
  <c r="R38" i="7"/>
  <c r="T38" i="7" s="1"/>
  <c r="U38" i="7" s="1"/>
  <c r="R37" i="7"/>
  <c r="T37" i="7" s="1"/>
  <c r="R36" i="7"/>
  <c r="T36" i="7" s="1"/>
  <c r="R35" i="7"/>
  <c r="T35" i="7" s="1"/>
  <c r="U35" i="7" s="1"/>
  <c r="R34" i="7"/>
  <c r="T34" i="7" s="1"/>
  <c r="R33" i="7"/>
  <c r="T33" i="7" s="1"/>
  <c r="R32" i="7"/>
  <c r="T32" i="7" s="1"/>
  <c r="R31" i="7"/>
  <c r="T31" i="7" s="1"/>
  <c r="R30" i="7"/>
  <c r="T30" i="7"/>
  <c r="R29" i="7"/>
  <c r="T29" i="7" s="1"/>
  <c r="U29" i="7" s="1"/>
  <c r="R28" i="7"/>
  <c r="T28" i="7" s="1"/>
  <c r="U28" i="7" s="1"/>
  <c r="I448" i="7"/>
  <c r="J447" i="7"/>
  <c r="L447" i="7" s="1"/>
  <c r="M447" i="7" s="1"/>
  <c r="I393" i="7"/>
  <c r="J393" i="7" s="1"/>
  <c r="I394" i="7"/>
  <c r="I395" i="7" s="1"/>
  <c r="I396" i="7" s="1"/>
  <c r="J396" i="7" s="1"/>
  <c r="L396" i="7" s="1"/>
  <c r="L393" i="7"/>
  <c r="J392" i="7"/>
  <c r="L392" i="7"/>
  <c r="I338" i="7"/>
  <c r="J337" i="7"/>
  <c r="L337" i="7" s="1"/>
  <c r="J336" i="7"/>
  <c r="L336" i="7" s="1"/>
  <c r="J335" i="7"/>
  <c r="L335" i="7" s="1"/>
  <c r="J334" i="7"/>
  <c r="L334" i="7" s="1"/>
  <c r="J333" i="7"/>
  <c r="L333" i="7" s="1"/>
  <c r="J332" i="7"/>
  <c r="L332" i="7" s="1"/>
  <c r="J331" i="7"/>
  <c r="L331" i="7" s="1"/>
  <c r="M331" i="7" s="1"/>
  <c r="J330" i="7"/>
  <c r="L330" i="7" s="1"/>
  <c r="J329" i="7"/>
  <c r="L329" i="7" s="1"/>
  <c r="J328" i="7"/>
  <c r="L328" i="7" s="1"/>
  <c r="J327" i="7"/>
  <c r="L327" i="7" s="1"/>
  <c r="J326" i="7"/>
  <c r="L326" i="7" s="1"/>
  <c r="M326" i="7" s="1"/>
  <c r="J325" i="7"/>
  <c r="L325" i="7" s="1"/>
  <c r="J324" i="7"/>
  <c r="L324" i="7" s="1"/>
  <c r="J323" i="7"/>
  <c r="L323" i="7" s="1"/>
  <c r="J322" i="7"/>
  <c r="L322" i="7" s="1"/>
  <c r="J321" i="7"/>
  <c r="L321" i="7" s="1"/>
  <c r="M321" i="7" s="1"/>
  <c r="J320" i="7"/>
  <c r="L320" i="7"/>
  <c r="J319" i="7"/>
  <c r="L319" i="7" s="1"/>
  <c r="M319" i="7" s="1"/>
  <c r="J318" i="7"/>
  <c r="L318" i="7" s="1"/>
  <c r="J317" i="7"/>
  <c r="L317" i="7"/>
  <c r="J316" i="7"/>
  <c r="L316" i="7" s="1"/>
  <c r="J315" i="7"/>
  <c r="L315" i="7" s="1"/>
  <c r="J314" i="7"/>
  <c r="L314" i="7" s="1"/>
  <c r="J313" i="7"/>
  <c r="L313" i="7" s="1"/>
  <c r="J312" i="7"/>
  <c r="L312" i="7" s="1"/>
  <c r="J311" i="7"/>
  <c r="L311" i="7" s="1"/>
  <c r="J310" i="7"/>
  <c r="L310" i="7" s="1"/>
  <c r="J309" i="7"/>
  <c r="L309" i="7" s="1"/>
  <c r="M309" i="7" s="1"/>
  <c r="J308" i="7"/>
  <c r="L308" i="7" s="1"/>
  <c r="J307" i="7"/>
  <c r="L307" i="7" s="1"/>
  <c r="J306" i="7"/>
  <c r="L306" i="7" s="1"/>
  <c r="J305" i="7"/>
  <c r="L305" i="7" s="1"/>
  <c r="M305" i="7" s="1"/>
  <c r="J304" i="7"/>
  <c r="L304" i="7" s="1"/>
  <c r="J303" i="7"/>
  <c r="L303" i="7"/>
  <c r="J302" i="7"/>
  <c r="L302" i="7" s="1"/>
  <c r="J301" i="7"/>
  <c r="L301" i="7" s="1"/>
  <c r="J300" i="7"/>
  <c r="L300" i="7"/>
  <c r="J299" i="7"/>
  <c r="L299" i="7" s="1"/>
  <c r="M299" i="7" s="1"/>
  <c r="J298" i="7"/>
  <c r="L298" i="7" s="1"/>
  <c r="J297" i="7"/>
  <c r="L297" i="7"/>
  <c r="J296" i="7"/>
  <c r="L296" i="7" s="1"/>
  <c r="J295" i="7"/>
  <c r="L295" i="7"/>
  <c r="J294" i="7"/>
  <c r="L294" i="7" s="1"/>
  <c r="J293" i="7"/>
  <c r="L293" i="7"/>
  <c r="M293" i="7" s="1"/>
  <c r="J292" i="7"/>
  <c r="L292" i="7"/>
  <c r="J291" i="7"/>
  <c r="L291" i="7" s="1"/>
  <c r="J290" i="7"/>
  <c r="L290" i="7" s="1"/>
  <c r="J289" i="7"/>
  <c r="L289" i="7" s="1"/>
  <c r="M289" i="7" s="1"/>
  <c r="J288" i="7"/>
  <c r="L288" i="7" s="1"/>
  <c r="J287" i="7"/>
  <c r="L287" i="7" s="1"/>
  <c r="J286" i="7"/>
  <c r="L286" i="7" s="1"/>
  <c r="M286" i="7" s="1"/>
  <c r="J285" i="7"/>
  <c r="L285" i="7"/>
  <c r="J284" i="7"/>
  <c r="L284" i="7"/>
  <c r="J283" i="7"/>
  <c r="L283" i="7" s="1"/>
  <c r="J282" i="7"/>
  <c r="L282" i="7" s="1"/>
  <c r="J281" i="7"/>
  <c r="L281" i="7" s="1"/>
  <c r="M281" i="7" s="1"/>
  <c r="J280" i="7"/>
  <c r="L280" i="7" s="1"/>
  <c r="J279" i="7"/>
  <c r="L279" i="7" s="1"/>
  <c r="J278" i="7"/>
  <c r="L278" i="7" s="1"/>
  <c r="J277" i="7"/>
  <c r="L277" i="7" s="1"/>
  <c r="J276" i="7"/>
  <c r="L276" i="7" s="1"/>
  <c r="J275" i="7"/>
  <c r="L275" i="7"/>
  <c r="J274" i="7"/>
  <c r="L274" i="7"/>
  <c r="J273" i="7"/>
  <c r="L273" i="7" s="1"/>
  <c r="J272" i="7"/>
  <c r="L272" i="7"/>
  <c r="J271" i="7"/>
  <c r="L271" i="7" s="1"/>
  <c r="J270" i="7"/>
  <c r="L270" i="7"/>
  <c r="J269" i="7"/>
  <c r="L269" i="7" s="1"/>
  <c r="J268" i="7"/>
  <c r="L268" i="7" s="1"/>
  <c r="J267" i="7"/>
  <c r="L267" i="7" s="1"/>
  <c r="J266" i="7"/>
  <c r="L266" i="7"/>
  <c r="J265" i="7"/>
  <c r="L265" i="7" s="1"/>
  <c r="J264" i="7"/>
  <c r="L264" i="7" s="1"/>
  <c r="J263" i="7"/>
  <c r="L263" i="7" s="1"/>
  <c r="J262" i="7"/>
  <c r="L262" i="7" s="1"/>
  <c r="J261" i="7"/>
  <c r="L261" i="7" s="1"/>
  <c r="J260" i="7"/>
  <c r="L260" i="7" s="1"/>
  <c r="J259" i="7"/>
  <c r="L259" i="7" s="1"/>
  <c r="P259" i="7" s="1"/>
  <c r="J258" i="7"/>
  <c r="L258" i="7" s="1"/>
  <c r="J257" i="7"/>
  <c r="L257" i="7" s="1"/>
  <c r="J256" i="7"/>
  <c r="L256" i="7" s="1"/>
  <c r="J255" i="7"/>
  <c r="L255" i="7" s="1"/>
  <c r="M255" i="7" s="1"/>
  <c r="J254" i="7"/>
  <c r="L254" i="7" s="1"/>
  <c r="J253" i="7"/>
  <c r="L253" i="7" s="1"/>
  <c r="J252" i="7"/>
  <c r="L252" i="7" s="1"/>
  <c r="J251" i="7"/>
  <c r="L251" i="7" s="1"/>
  <c r="J250" i="7"/>
  <c r="L250" i="7" s="1"/>
  <c r="J249" i="7"/>
  <c r="L249" i="7" s="1"/>
  <c r="M249" i="7" s="1"/>
  <c r="J248" i="7"/>
  <c r="L248" i="7" s="1"/>
  <c r="J247" i="7"/>
  <c r="L247" i="7" s="1"/>
  <c r="M247" i="7" s="1"/>
  <c r="J246" i="7"/>
  <c r="L246" i="7"/>
  <c r="J245" i="7"/>
  <c r="L245" i="7" s="1"/>
  <c r="M245" i="7" s="1"/>
  <c r="J244" i="7"/>
  <c r="L244" i="7" s="1"/>
  <c r="J243" i="7"/>
  <c r="L243" i="7" s="1"/>
  <c r="J242" i="7"/>
  <c r="L242" i="7" s="1"/>
  <c r="J241" i="7"/>
  <c r="L241" i="7" s="1"/>
  <c r="M241" i="7" s="1"/>
  <c r="J240" i="7"/>
  <c r="L240" i="7"/>
  <c r="J239" i="7"/>
  <c r="L239" i="7" s="1"/>
  <c r="J238" i="7"/>
  <c r="L238" i="7" s="1"/>
  <c r="J237" i="7"/>
  <c r="L237" i="7"/>
  <c r="M237" i="7" s="1"/>
  <c r="J236" i="7"/>
  <c r="L236" i="7" s="1"/>
  <c r="J235" i="7"/>
  <c r="L235" i="7" s="1"/>
  <c r="J234" i="7"/>
  <c r="L234" i="7" s="1"/>
  <c r="J233" i="7"/>
  <c r="L233" i="7"/>
  <c r="J232" i="7"/>
  <c r="L232" i="7" s="1"/>
  <c r="M232" i="7" s="1"/>
  <c r="J231" i="7"/>
  <c r="L231" i="7" s="1"/>
  <c r="J230" i="7"/>
  <c r="L230" i="7" s="1"/>
  <c r="J229" i="7"/>
  <c r="L229" i="7" s="1"/>
  <c r="J228" i="7"/>
  <c r="L228" i="7" s="1"/>
  <c r="J227" i="7"/>
  <c r="L227" i="7" s="1"/>
  <c r="M227" i="7" s="1"/>
  <c r="J226" i="7"/>
  <c r="L226" i="7"/>
  <c r="J225" i="7"/>
  <c r="L225" i="7" s="1"/>
  <c r="J224" i="7"/>
  <c r="L224" i="7"/>
  <c r="M224" i="7" s="1"/>
  <c r="J223" i="7"/>
  <c r="L223" i="7"/>
  <c r="J222" i="7"/>
  <c r="L222" i="7" s="1"/>
  <c r="M222" i="7" s="1"/>
  <c r="J221" i="7"/>
  <c r="L221" i="7" s="1"/>
  <c r="J220" i="7"/>
  <c r="L220" i="7" s="1"/>
  <c r="J219" i="7"/>
  <c r="L219" i="7" s="1"/>
  <c r="J218" i="7"/>
  <c r="L218" i="7" s="1"/>
  <c r="J217" i="7"/>
  <c r="L217" i="7" s="1"/>
  <c r="J216" i="7"/>
  <c r="L216" i="7"/>
  <c r="J215" i="7"/>
  <c r="L215" i="7"/>
  <c r="M215" i="7" s="1"/>
  <c r="J214" i="7"/>
  <c r="L214" i="7" s="1"/>
  <c r="J213" i="7"/>
  <c r="L213" i="7"/>
  <c r="M213" i="7" s="1"/>
  <c r="J212" i="7"/>
  <c r="L212" i="7"/>
  <c r="J211" i="7"/>
  <c r="L211" i="7" s="1"/>
  <c r="M211" i="7" s="1"/>
  <c r="J210" i="7"/>
  <c r="L210" i="7" s="1"/>
  <c r="J209" i="7"/>
  <c r="L209" i="7"/>
  <c r="J208" i="7"/>
  <c r="L208" i="7" s="1"/>
  <c r="J207" i="7"/>
  <c r="L207" i="7"/>
  <c r="M207" i="7" s="1"/>
  <c r="J206" i="7"/>
  <c r="L206" i="7" s="1"/>
  <c r="J205" i="7"/>
  <c r="L205" i="7" s="1"/>
  <c r="J204" i="7"/>
  <c r="L204" i="7" s="1"/>
  <c r="J203" i="7"/>
  <c r="L203" i="7" s="1"/>
  <c r="J202" i="7"/>
  <c r="L202" i="7" s="1"/>
  <c r="J201" i="7"/>
  <c r="L201" i="7" s="1"/>
  <c r="J200" i="7"/>
  <c r="L200" i="7" s="1"/>
  <c r="J199" i="7"/>
  <c r="L199" i="7" s="1"/>
  <c r="J198" i="7"/>
  <c r="L198" i="7" s="1"/>
  <c r="J197" i="7"/>
  <c r="L197" i="7" s="1"/>
  <c r="J196" i="7"/>
  <c r="L196" i="7" s="1"/>
  <c r="M196" i="7" s="1"/>
  <c r="J195" i="7"/>
  <c r="L195" i="7"/>
  <c r="M195" i="7" s="1"/>
  <c r="J194" i="7"/>
  <c r="L194" i="7" s="1"/>
  <c r="J193" i="7"/>
  <c r="L193" i="7" s="1"/>
  <c r="J192" i="7"/>
  <c r="L192" i="7"/>
  <c r="J191" i="7"/>
  <c r="L191" i="7" s="1"/>
  <c r="J190" i="7"/>
  <c r="L190" i="7" s="1"/>
  <c r="J189" i="7"/>
  <c r="L189" i="7" s="1"/>
  <c r="M189" i="7" s="1"/>
  <c r="J188" i="7"/>
  <c r="L188" i="7"/>
  <c r="J187" i="7"/>
  <c r="L187" i="7" s="1"/>
  <c r="M187" i="7" s="1"/>
  <c r="J186" i="7"/>
  <c r="L186" i="7"/>
  <c r="J185" i="7"/>
  <c r="L185" i="7" s="1"/>
  <c r="J184" i="7"/>
  <c r="L184" i="7"/>
  <c r="J183" i="7"/>
  <c r="L183" i="7" s="1"/>
  <c r="J182" i="7"/>
  <c r="L182" i="7" s="1"/>
  <c r="J181" i="7"/>
  <c r="L181" i="7" s="1"/>
  <c r="J180" i="7"/>
  <c r="L180" i="7" s="1"/>
  <c r="J179" i="7"/>
  <c r="L179" i="7" s="1"/>
  <c r="J178" i="7"/>
  <c r="L178" i="7" s="1"/>
  <c r="J177" i="7"/>
  <c r="L177" i="7" s="1"/>
  <c r="M177" i="7" s="1"/>
  <c r="J176" i="7"/>
  <c r="L176" i="7"/>
  <c r="J175" i="7"/>
  <c r="L175" i="7" s="1"/>
  <c r="J174" i="7"/>
  <c r="L174" i="7" s="1"/>
  <c r="M174" i="7" s="1"/>
  <c r="J173" i="7"/>
  <c r="L173" i="7" s="1"/>
  <c r="J172" i="7"/>
  <c r="L172" i="7" s="1"/>
  <c r="M172" i="7" s="1"/>
  <c r="J171" i="7"/>
  <c r="L171" i="7" s="1"/>
  <c r="J170" i="7"/>
  <c r="L170" i="7"/>
  <c r="J169" i="7"/>
  <c r="L169" i="7" s="1"/>
  <c r="J168" i="7"/>
  <c r="L168" i="7" s="1"/>
  <c r="J167" i="7"/>
  <c r="L167" i="7" s="1"/>
  <c r="M167" i="7" s="1"/>
  <c r="J166" i="7"/>
  <c r="L166" i="7" s="1"/>
  <c r="J165" i="7"/>
  <c r="L165" i="7" s="1"/>
  <c r="J164" i="7"/>
  <c r="L164" i="7" s="1"/>
  <c r="J163" i="7"/>
  <c r="L163" i="7" s="1"/>
  <c r="J162" i="7"/>
  <c r="L162" i="7" s="1"/>
  <c r="J161" i="7"/>
  <c r="L161" i="7" s="1"/>
  <c r="J160" i="7"/>
  <c r="L160" i="7" s="1"/>
  <c r="J159" i="7"/>
  <c r="L159" i="7" s="1"/>
  <c r="J158" i="7"/>
  <c r="L158" i="7" s="1"/>
  <c r="J157" i="7"/>
  <c r="L157" i="7"/>
  <c r="J156" i="7"/>
  <c r="L156" i="7" s="1"/>
  <c r="J155" i="7"/>
  <c r="L155" i="7" s="1"/>
  <c r="J154" i="7"/>
  <c r="L154" i="7"/>
  <c r="J153" i="7"/>
  <c r="L153" i="7" s="1"/>
  <c r="J152" i="7"/>
  <c r="L152" i="7" s="1"/>
  <c r="J151" i="7"/>
  <c r="L151" i="7"/>
  <c r="J150" i="7"/>
  <c r="L150" i="7" s="1"/>
  <c r="M150" i="7" s="1"/>
  <c r="J149" i="7"/>
  <c r="L149" i="7" s="1"/>
  <c r="M149" i="7" s="1"/>
  <c r="J148" i="7"/>
  <c r="L148" i="7"/>
  <c r="J147" i="7"/>
  <c r="L147" i="7" s="1"/>
  <c r="J146" i="7"/>
  <c r="L146" i="7" s="1"/>
  <c r="J145" i="7"/>
  <c r="L145" i="7" s="1"/>
  <c r="J144" i="7"/>
  <c r="L144" i="7" s="1"/>
  <c r="J143" i="7"/>
  <c r="L143" i="7" s="1"/>
  <c r="J142" i="7"/>
  <c r="L142" i="7" s="1"/>
  <c r="J141" i="7"/>
  <c r="L141" i="7" s="1"/>
  <c r="J140" i="7"/>
  <c r="L140" i="7" s="1"/>
  <c r="J139" i="7"/>
  <c r="L139" i="7" s="1"/>
  <c r="M139" i="7" s="1"/>
  <c r="J138" i="7"/>
  <c r="L138" i="7" s="1"/>
  <c r="J137" i="7"/>
  <c r="L137" i="7" s="1"/>
  <c r="J136" i="7"/>
  <c r="L136" i="7" s="1"/>
  <c r="J135" i="7"/>
  <c r="L135" i="7" s="1"/>
  <c r="M135" i="7" s="1"/>
  <c r="J134" i="7"/>
  <c r="L134" i="7" s="1"/>
  <c r="J133" i="7"/>
  <c r="L133" i="7" s="1"/>
  <c r="M133" i="7" s="1"/>
  <c r="J132" i="7"/>
  <c r="L132" i="7" s="1"/>
  <c r="J131" i="7"/>
  <c r="L131" i="7"/>
  <c r="J130" i="7"/>
  <c r="L130" i="7" s="1"/>
  <c r="J129" i="7"/>
  <c r="L129" i="7" s="1"/>
  <c r="J128" i="7"/>
  <c r="L128" i="7"/>
  <c r="J127" i="7"/>
  <c r="L127" i="7" s="1"/>
  <c r="J126" i="7"/>
  <c r="L126" i="7" s="1"/>
  <c r="J125" i="7"/>
  <c r="L125" i="7" s="1"/>
  <c r="M125" i="7" s="1"/>
  <c r="J124" i="7"/>
  <c r="L124" i="7" s="1"/>
  <c r="J123" i="7"/>
  <c r="L123" i="7" s="1"/>
  <c r="J122" i="7"/>
  <c r="L122" i="7" s="1"/>
  <c r="J121" i="7"/>
  <c r="L121" i="7" s="1"/>
  <c r="M121" i="7" s="1"/>
  <c r="J120" i="7"/>
  <c r="L120" i="7" s="1"/>
  <c r="M120" i="7" s="1"/>
  <c r="J119" i="7"/>
  <c r="L119" i="7" s="1"/>
  <c r="M119" i="7" s="1"/>
  <c r="J118" i="7"/>
  <c r="L118" i="7" s="1"/>
  <c r="J117" i="7"/>
  <c r="L117" i="7" s="1"/>
  <c r="M117" i="7" s="1"/>
  <c r="J116" i="7"/>
  <c r="L116" i="7"/>
  <c r="M116" i="7" s="1"/>
  <c r="J115" i="7"/>
  <c r="L115" i="7" s="1"/>
  <c r="J114" i="7"/>
  <c r="L114" i="7" s="1"/>
  <c r="M114" i="7" s="1"/>
  <c r="J113" i="7"/>
  <c r="L113" i="7"/>
  <c r="J112" i="7"/>
  <c r="L112" i="7" s="1"/>
  <c r="J111" i="7"/>
  <c r="L111" i="7"/>
  <c r="J110" i="7"/>
  <c r="L110" i="7" s="1"/>
  <c r="M110" i="7" s="1"/>
  <c r="J109" i="7"/>
  <c r="L109" i="7" s="1"/>
  <c r="M109" i="7" s="1"/>
  <c r="J108" i="7"/>
  <c r="L108" i="7"/>
  <c r="M108" i="7" s="1"/>
  <c r="J107" i="7"/>
  <c r="L107" i="7"/>
  <c r="J106" i="7"/>
  <c r="L106" i="7" s="1"/>
  <c r="M106" i="7" s="1"/>
  <c r="J105" i="7"/>
  <c r="L105" i="7" s="1"/>
  <c r="J104" i="7"/>
  <c r="L104" i="7" s="1"/>
  <c r="J103" i="7"/>
  <c r="L103" i="7" s="1"/>
  <c r="J102" i="7"/>
  <c r="L102" i="7" s="1"/>
  <c r="J101" i="7"/>
  <c r="L101" i="7" s="1"/>
  <c r="J100" i="7"/>
  <c r="L100" i="7" s="1"/>
  <c r="J99" i="7"/>
  <c r="L99" i="7" s="1"/>
  <c r="J98" i="7"/>
  <c r="L98" i="7" s="1"/>
  <c r="J97" i="7"/>
  <c r="L97" i="7" s="1"/>
  <c r="J96" i="7"/>
  <c r="L96" i="7" s="1"/>
  <c r="J95" i="7"/>
  <c r="L95" i="7" s="1"/>
  <c r="M95" i="7" s="1"/>
  <c r="J94" i="7"/>
  <c r="L94" i="7"/>
  <c r="M94" i="7" s="1"/>
  <c r="J93" i="7"/>
  <c r="L93" i="7" s="1"/>
  <c r="J92" i="7"/>
  <c r="L92" i="7" s="1"/>
  <c r="J91" i="7"/>
  <c r="L91" i="7"/>
  <c r="J90" i="7"/>
  <c r="L90" i="7" s="1"/>
  <c r="J89" i="7"/>
  <c r="L89" i="7" s="1"/>
  <c r="J88" i="7"/>
  <c r="L88" i="7" s="1"/>
  <c r="J87" i="7"/>
  <c r="L87" i="7" s="1"/>
  <c r="J86" i="7"/>
  <c r="L86" i="7" s="1"/>
  <c r="J85" i="7"/>
  <c r="L85" i="7" s="1"/>
  <c r="M85" i="7" s="1"/>
  <c r="J84" i="7"/>
  <c r="L84" i="7"/>
  <c r="J83" i="7"/>
  <c r="L83" i="7" s="1"/>
  <c r="J82" i="7"/>
  <c r="L82" i="7" s="1"/>
  <c r="J81" i="7"/>
  <c r="L81" i="7" s="1"/>
  <c r="J80" i="7"/>
  <c r="L80" i="7" s="1"/>
  <c r="J79" i="7"/>
  <c r="L79" i="7" s="1"/>
  <c r="J78" i="7"/>
  <c r="L78" i="7" s="1"/>
  <c r="M78" i="7" s="1"/>
  <c r="J77" i="7"/>
  <c r="L77" i="7" s="1"/>
  <c r="M77" i="7" s="1"/>
  <c r="J76" i="7"/>
  <c r="L76" i="7" s="1"/>
  <c r="M76" i="7" s="1"/>
  <c r="J75" i="7"/>
  <c r="L75" i="7" s="1"/>
  <c r="J74" i="7"/>
  <c r="L74" i="7" s="1"/>
  <c r="J73" i="7"/>
  <c r="L73" i="7" s="1"/>
  <c r="J72" i="7"/>
  <c r="L72" i="7" s="1"/>
  <c r="M72" i="7" s="1"/>
  <c r="J71" i="7"/>
  <c r="L71" i="7" s="1"/>
  <c r="M71" i="7" s="1"/>
  <c r="J70" i="7"/>
  <c r="L70" i="7" s="1"/>
  <c r="J69" i="7"/>
  <c r="L69" i="7" s="1"/>
  <c r="M69" i="7" s="1"/>
  <c r="J68" i="7"/>
  <c r="L68" i="7"/>
  <c r="J67" i="7"/>
  <c r="L67" i="7" s="1"/>
  <c r="J66" i="7"/>
  <c r="L66" i="7" s="1"/>
  <c r="J65" i="7"/>
  <c r="L65" i="7"/>
  <c r="J64" i="7"/>
  <c r="L64" i="7" s="1"/>
  <c r="J63" i="7"/>
  <c r="L63" i="7" s="1"/>
  <c r="J62" i="7"/>
  <c r="L62" i="7"/>
  <c r="J61" i="7"/>
  <c r="L61" i="7" s="1"/>
  <c r="M61" i="7" s="1"/>
  <c r="J60" i="7"/>
  <c r="L60" i="7" s="1"/>
  <c r="J59" i="7"/>
  <c r="L59" i="7"/>
  <c r="M59" i="7" s="1"/>
  <c r="J58" i="7"/>
  <c r="L58" i="7"/>
  <c r="J57" i="7"/>
  <c r="L57" i="7" s="1"/>
  <c r="J56" i="7"/>
  <c r="L56" i="7"/>
  <c r="M56" i="7" s="1"/>
  <c r="J55" i="7"/>
  <c r="L55" i="7" s="1"/>
  <c r="J54" i="7"/>
  <c r="L54" i="7"/>
  <c r="J53" i="7"/>
  <c r="L53" i="7" s="1"/>
  <c r="J52" i="7"/>
  <c r="L52" i="7" s="1"/>
  <c r="J51" i="7"/>
  <c r="L51" i="7"/>
  <c r="P51" i="7"/>
  <c r="J50" i="7"/>
  <c r="L50" i="7" s="1"/>
  <c r="M50" i="7" s="1"/>
  <c r="J49" i="7"/>
  <c r="L49" i="7"/>
  <c r="M49" i="7" s="1"/>
  <c r="J48" i="7"/>
  <c r="L48" i="7" s="1"/>
  <c r="J47" i="7"/>
  <c r="L47" i="7" s="1"/>
  <c r="M47" i="7" s="1"/>
  <c r="J46" i="7"/>
  <c r="L46" i="7" s="1"/>
  <c r="M46" i="7" s="1"/>
  <c r="J45" i="7"/>
  <c r="L45" i="7" s="1"/>
  <c r="M45" i="7" s="1"/>
  <c r="J44" i="7"/>
  <c r="L44" i="7"/>
  <c r="J43" i="7"/>
  <c r="L43" i="7" s="1"/>
  <c r="M43" i="7" s="1"/>
  <c r="P43" i="7" s="1"/>
  <c r="J42" i="7"/>
  <c r="L42" i="7" s="1"/>
  <c r="J41" i="7"/>
  <c r="L41" i="7"/>
  <c r="M41" i="7" s="1"/>
  <c r="J40" i="7"/>
  <c r="L40" i="7" s="1"/>
  <c r="J39" i="7"/>
  <c r="L39" i="7"/>
  <c r="M39" i="7" s="1"/>
  <c r="J38" i="7"/>
  <c r="L38" i="7" s="1"/>
  <c r="J37" i="7"/>
  <c r="L37" i="7" s="1"/>
  <c r="J36" i="7"/>
  <c r="L36" i="7" s="1"/>
  <c r="M36" i="7" s="1"/>
  <c r="J35" i="7"/>
  <c r="L35" i="7" s="1"/>
  <c r="J34" i="7"/>
  <c r="L34" i="7" s="1"/>
  <c r="J33" i="7"/>
  <c r="L33" i="7" s="1"/>
  <c r="J32" i="7"/>
  <c r="L32" i="7" s="1"/>
  <c r="J31" i="7"/>
  <c r="L31" i="7"/>
  <c r="M31" i="7" s="1"/>
  <c r="J30" i="7"/>
  <c r="L30" i="7" s="1"/>
  <c r="J29" i="7"/>
  <c r="L29" i="7" s="1"/>
  <c r="M29" i="7" s="1"/>
  <c r="J28" i="7"/>
  <c r="L28" i="7" s="1"/>
  <c r="A448" i="7"/>
  <c r="A449" i="7" s="1"/>
  <c r="B447" i="7"/>
  <c r="D447" i="7"/>
  <c r="E447" i="7" s="1"/>
  <c r="A393" i="7"/>
  <c r="B392" i="7"/>
  <c r="D392" i="7" s="1"/>
  <c r="A338" i="7"/>
  <c r="A339" i="7" s="1"/>
  <c r="B339" i="7" s="1"/>
  <c r="D339" i="7" s="1"/>
  <c r="E339" i="7" s="1"/>
  <c r="A340" i="7"/>
  <c r="B338" i="7"/>
  <c r="D338" i="7" s="1"/>
  <c r="B337" i="7"/>
  <c r="D337" i="7" s="1"/>
  <c r="B336" i="7"/>
  <c r="D336" i="7"/>
  <c r="B335" i="7"/>
  <c r="D335" i="7" s="1"/>
  <c r="B334" i="7"/>
  <c r="D334" i="7" s="1"/>
  <c r="E334" i="7" s="1"/>
  <c r="B333" i="7"/>
  <c r="D333" i="7"/>
  <c r="B332" i="7"/>
  <c r="D332" i="7"/>
  <c r="B331" i="7"/>
  <c r="D331" i="7" s="1"/>
  <c r="B330" i="7"/>
  <c r="D330" i="7" s="1"/>
  <c r="B329" i="7"/>
  <c r="D329" i="7" s="1"/>
  <c r="E329" i="7" s="1"/>
  <c r="B328" i="7"/>
  <c r="D328" i="7" s="1"/>
  <c r="B327" i="7"/>
  <c r="D327" i="7"/>
  <c r="B326" i="7"/>
  <c r="D326" i="7" s="1"/>
  <c r="B325" i="7"/>
  <c r="D325" i="7" s="1"/>
  <c r="B324" i="7"/>
  <c r="D324" i="7" s="1"/>
  <c r="E324" i="7" s="1"/>
  <c r="B323" i="7"/>
  <c r="D323" i="7" s="1"/>
  <c r="B322" i="7"/>
  <c r="D322" i="7" s="1"/>
  <c r="B321" i="7"/>
  <c r="D321" i="7" s="1"/>
  <c r="B320" i="7"/>
  <c r="D320" i="7" s="1"/>
  <c r="B319" i="7"/>
  <c r="D319" i="7" s="1"/>
  <c r="E319" i="7" s="1"/>
  <c r="H319" i="7" s="1"/>
  <c r="B318" i="7"/>
  <c r="D318" i="7" s="1"/>
  <c r="B317" i="7"/>
  <c r="D317" i="7" s="1"/>
  <c r="E317" i="7" s="1"/>
  <c r="B316" i="7"/>
  <c r="D316" i="7" s="1"/>
  <c r="B315" i="7"/>
  <c r="D315" i="7" s="1"/>
  <c r="B314" i="7"/>
  <c r="D314" i="7" s="1"/>
  <c r="B313" i="7"/>
  <c r="D313" i="7"/>
  <c r="B312" i="7"/>
  <c r="D312" i="7" s="1"/>
  <c r="B311" i="7"/>
  <c r="D311" i="7" s="1"/>
  <c r="B310" i="7"/>
  <c r="D310" i="7" s="1"/>
  <c r="B309" i="7"/>
  <c r="D309" i="7" s="1"/>
  <c r="B308" i="7"/>
  <c r="D308" i="7"/>
  <c r="B307" i="7"/>
  <c r="D307" i="7" s="1"/>
  <c r="B306" i="7"/>
  <c r="D306" i="7" s="1"/>
  <c r="B305" i="7"/>
  <c r="D305" i="7" s="1"/>
  <c r="B304" i="7"/>
  <c r="D304" i="7" s="1"/>
  <c r="B303" i="7"/>
  <c r="D303" i="7"/>
  <c r="E303" i="7" s="1"/>
  <c r="B302" i="7"/>
  <c r="D302" i="7" s="1"/>
  <c r="B301" i="7"/>
  <c r="D301" i="7" s="1"/>
  <c r="B300" i="7"/>
  <c r="D300" i="7" s="1"/>
  <c r="B299" i="7"/>
  <c r="D299" i="7" s="1"/>
  <c r="E299" i="7" s="1"/>
  <c r="B298" i="7"/>
  <c r="D298" i="7" s="1"/>
  <c r="E298" i="7" s="1"/>
  <c r="B297" i="7"/>
  <c r="D297" i="7" s="1"/>
  <c r="B296" i="7"/>
  <c r="D296" i="7"/>
  <c r="B295" i="7"/>
  <c r="D295" i="7" s="1"/>
  <c r="B294" i="7"/>
  <c r="D294" i="7"/>
  <c r="B293" i="7"/>
  <c r="D293" i="7" s="1"/>
  <c r="B292" i="7"/>
  <c r="D292" i="7"/>
  <c r="B291" i="7"/>
  <c r="D291" i="7" s="1"/>
  <c r="B290" i="7"/>
  <c r="D290" i="7" s="1"/>
  <c r="B289" i="7"/>
  <c r="D289" i="7"/>
  <c r="B288" i="7"/>
  <c r="D288" i="7" s="1"/>
  <c r="B287" i="7"/>
  <c r="D287" i="7"/>
  <c r="B286" i="7"/>
  <c r="D286" i="7" s="1"/>
  <c r="B285" i="7"/>
  <c r="D285" i="7" s="1"/>
  <c r="E285" i="7" s="1"/>
  <c r="H285" i="7"/>
  <c r="B284" i="7"/>
  <c r="D284" i="7"/>
  <c r="B283" i="7"/>
  <c r="D283" i="7" s="1"/>
  <c r="B282" i="7"/>
  <c r="D282" i="7" s="1"/>
  <c r="B281" i="7"/>
  <c r="D281" i="7"/>
  <c r="E281" i="7" s="1"/>
  <c r="B280" i="7"/>
  <c r="D280" i="7" s="1"/>
  <c r="B279" i="7"/>
  <c r="D279" i="7" s="1"/>
  <c r="B278" i="7"/>
  <c r="D278" i="7" s="1"/>
  <c r="B277" i="7"/>
  <c r="D277" i="7" s="1"/>
  <c r="B276" i="7"/>
  <c r="D276" i="7"/>
  <c r="B275" i="7"/>
  <c r="D275" i="7" s="1"/>
  <c r="E275" i="7" s="1"/>
  <c r="B274" i="7"/>
  <c r="D274" i="7" s="1"/>
  <c r="B273" i="7"/>
  <c r="D273" i="7" s="1"/>
  <c r="B272" i="7"/>
  <c r="D272" i="7" s="1"/>
  <c r="E272" i="7" s="1"/>
  <c r="B271" i="7"/>
  <c r="D271" i="7" s="1"/>
  <c r="B270" i="7"/>
  <c r="D270" i="7" s="1"/>
  <c r="B269" i="7"/>
  <c r="D269" i="7" s="1"/>
  <c r="E269" i="7" s="1"/>
  <c r="H269" i="7" s="1"/>
  <c r="B268" i="7"/>
  <c r="D268" i="7"/>
  <c r="B267" i="7"/>
  <c r="D267" i="7" s="1"/>
  <c r="E267" i="7" s="1"/>
  <c r="B266" i="7"/>
  <c r="D266" i="7" s="1"/>
  <c r="B265" i="7"/>
  <c r="D265" i="7" s="1"/>
  <c r="B264" i="7"/>
  <c r="D264" i="7" s="1"/>
  <c r="B263" i="7"/>
  <c r="D263" i="7"/>
  <c r="B262" i="7"/>
  <c r="D262" i="7" s="1"/>
  <c r="B261" i="7"/>
  <c r="D261" i="7" s="1"/>
  <c r="E261" i="7" s="1"/>
  <c r="B260" i="7"/>
  <c r="D260" i="7"/>
  <c r="B259" i="7"/>
  <c r="D259" i="7" s="1"/>
  <c r="B258" i="7"/>
  <c r="D258" i="7" s="1"/>
  <c r="B257" i="7"/>
  <c r="D257" i="7"/>
  <c r="B256" i="7"/>
  <c r="D256" i="7" s="1"/>
  <c r="B255" i="7"/>
  <c r="D255" i="7" s="1"/>
  <c r="B254" i="7"/>
  <c r="D254" i="7" s="1"/>
  <c r="B253" i="7"/>
  <c r="D253" i="7" s="1"/>
  <c r="E253" i="7" s="1"/>
  <c r="B252" i="7"/>
  <c r="D252" i="7" s="1"/>
  <c r="B251" i="7"/>
  <c r="D251" i="7"/>
  <c r="B250" i="7"/>
  <c r="D250" i="7" s="1"/>
  <c r="B249" i="7"/>
  <c r="D249" i="7"/>
  <c r="E249" i="7" s="1"/>
  <c r="B248" i="7"/>
  <c r="D248" i="7" s="1"/>
  <c r="B247" i="7"/>
  <c r="D247" i="7" s="1"/>
  <c r="B246" i="7"/>
  <c r="D246" i="7" s="1"/>
  <c r="B245" i="7"/>
  <c r="D245" i="7" s="1"/>
  <c r="B244" i="7"/>
  <c r="D244" i="7" s="1"/>
  <c r="B243" i="7"/>
  <c r="D243" i="7" s="1"/>
  <c r="E243" i="7" s="1"/>
  <c r="B242" i="7"/>
  <c r="D242" i="7" s="1"/>
  <c r="B241" i="7"/>
  <c r="D241" i="7" s="1"/>
  <c r="B240" i="7"/>
  <c r="D240" i="7" s="1"/>
  <c r="B239" i="7"/>
  <c r="D239" i="7" s="1"/>
  <c r="B238" i="7"/>
  <c r="D238" i="7" s="1"/>
  <c r="B237" i="7"/>
  <c r="D237" i="7" s="1"/>
  <c r="E237" i="7" s="1"/>
  <c r="B236" i="7"/>
  <c r="D236" i="7" s="1"/>
  <c r="B235" i="7"/>
  <c r="D235" i="7" s="1"/>
  <c r="E235" i="7" s="1"/>
  <c r="B234" i="7"/>
  <c r="D234" i="7" s="1"/>
  <c r="B233" i="7"/>
  <c r="D233" i="7" s="1"/>
  <c r="B232" i="7"/>
  <c r="D232" i="7"/>
  <c r="B231" i="7"/>
  <c r="D231" i="7" s="1"/>
  <c r="B230" i="7"/>
  <c r="D230" i="7" s="1"/>
  <c r="B229" i="7"/>
  <c r="D229" i="7" s="1"/>
  <c r="E229" i="7" s="1"/>
  <c r="B228" i="7"/>
  <c r="D228" i="7" s="1"/>
  <c r="B227" i="7"/>
  <c r="D227" i="7" s="1"/>
  <c r="E227" i="7" s="1"/>
  <c r="B226" i="7"/>
  <c r="D226" i="7" s="1"/>
  <c r="E226" i="7" s="1"/>
  <c r="B225" i="7"/>
  <c r="D225" i="7" s="1"/>
  <c r="B224" i="7"/>
  <c r="D224" i="7" s="1"/>
  <c r="B223" i="7"/>
  <c r="D223" i="7" s="1"/>
  <c r="B222" i="7"/>
  <c r="D222" i="7" s="1"/>
  <c r="B221" i="7"/>
  <c r="D221" i="7" s="1"/>
  <c r="E221" i="7" s="1"/>
  <c r="B220" i="7"/>
  <c r="D220" i="7" s="1"/>
  <c r="B219" i="7"/>
  <c r="D219" i="7" s="1"/>
  <c r="B218" i="7"/>
  <c r="D218" i="7" s="1"/>
  <c r="B217" i="7"/>
  <c r="D217" i="7"/>
  <c r="E217" i="7" s="1"/>
  <c r="B216" i="7"/>
  <c r="D216" i="7" s="1"/>
  <c r="B215" i="7"/>
  <c r="D215" i="7" s="1"/>
  <c r="E215" i="7" s="1"/>
  <c r="B214" i="7"/>
  <c r="D214" i="7" s="1"/>
  <c r="B213" i="7"/>
  <c r="D213" i="7" s="1"/>
  <c r="E213" i="7" s="1"/>
  <c r="B212" i="7"/>
  <c r="D212" i="7" s="1"/>
  <c r="B211" i="7"/>
  <c r="D211" i="7"/>
  <c r="E211" i="7" s="1"/>
  <c r="B210" i="7"/>
  <c r="D210" i="7" s="1"/>
  <c r="B209" i="7"/>
  <c r="D209" i="7" s="1"/>
  <c r="B208" i="7"/>
  <c r="D208" i="7"/>
  <c r="B207" i="7"/>
  <c r="D207" i="7" s="1"/>
  <c r="B206" i="7"/>
  <c r="D206" i="7" s="1"/>
  <c r="B205" i="7"/>
  <c r="D205" i="7"/>
  <c r="B204" i="7"/>
  <c r="D204" i="7" s="1"/>
  <c r="B203" i="7"/>
  <c r="D203" i="7" s="1"/>
  <c r="B202" i="7"/>
  <c r="D202" i="7"/>
  <c r="B201" i="7"/>
  <c r="D201" i="7" s="1"/>
  <c r="B200" i="7"/>
  <c r="D200" i="7" s="1"/>
  <c r="B199" i="7"/>
  <c r="D199" i="7" s="1"/>
  <c r="B198" i="7"/>
  <c r="D198" i="7" s="1"/>
  <c r="B197" i="7"/>
  <c r="D197" i="7"/>
  <c r="B196" i="7"/>
  <c r="D196" i="7" s="1"/>
  <c r="B195" i="7"/>
  <c r="D195" i="7" s="1"/>
  <c r="B194" i="7"/>
  <c r="D194" i="7"/>
  <c r="E194" i="7" s="1"/>
  <c r="B193" i="7"/>
  <c r="D193" i="7" s="1"/>
  <c r="B192" i="7"/>
  <c r="D192" i="7" s="1"/>
  <c r="B191" i="7"/>
  <c r="D191" i="7"/>
  <c r="B190" i="7"/>
  <c r="D190" i="7" s="1"/>
  <c r="B189" i="7"/>
  <c r="D189" i="7" s="1"/>
  <c r="E189" i="7" s="1"/>
  <c r="B188" i="7"/>
  <c r="D188" i="7"/>
  <c r="B187" i="7"/>
  <c r="D187" i="7" s="1"/>
  <c r="B186" i="7"/>
  <c r="D186" i="7" s="1"/>
  <c r="B185" i="7"/>
  <c r="D185" i="7" s="1"/>
  <c r="E185" i="7" s="1"/>
  <c r="B184" i="7"/>
  <c r="D184" i="7" s="1"/>
  <c r="B183" i="7"/>
  <c r="D183" i="7" s="1"/>
  <c r="B182" i="7"/>
  <c r="D182" i="7" s="1"/>
  <c r="B181" i="7"/>
  <c r="D181" i="7" s="1"/>
  <c r="B180" i="7"/>
  <c r="D180" i="7" s="1"/>
  <c r="B179" i="7"/>
  <c r="D179" i="7" s="1"/>
  <c r="B178" i="7"/>
  <c r="D178" i="7" s="1"/>
  <c r="B177" i="7"/>
  <c r="D177" i="7" s="1"/>
  <c r="B176" i="7"/>
  <c r="D176" i="7"/>
  <c r="B175" i="7"/>
  <c r="D175" i="7" s="1"/>
  <c r="B174" i="7"/>
  <c r="D174" i="7"/>
  <c r="B173" i="7"/>
  <c r="D173" i="7" s="1"/>
  <c r="B172" i="7"/>
  <c r="D172" i="7" s="1"/>
  <c r="B171" i="7"/>
  <c r="D171" i="7"/>
  <c r="B170" i="7"/>
  <c r="D170" i="7" s="1"/>
  <c r="B169" i="7"/>
  <c r="D169" i="7"/>
  <c r="E169" i="7" s="1"/>
  <c r="B168" i="7"/>
  <c r="D168" i="7" s="1"/>
  <c r="B167" i="7"/>
  <c r="D167" i="7" s="1"/>
  <c r="B166" i="7"/>
  <c r="D166" i="7"/>
  <c r="B165" i="7"/>
  <c r="D165" i="7" s="1"/>
  <c r="B164" i="7"/>
  <c r="D164" i="7" s="1"/>
  <c r="B163" i="7"/>
  <c r="D163" i="7"/>
  <c r="E163" i="7" s="1"/>
  <c r="B162" i="7"/>
  <c r="D162" i="7" s="1"/>
  <c r="B161" i="7"/>
  <c r="D161" i="7" s="1"/>
  <c r="B160" i="7"/>
  <c r="D160" i="7" s="1"/>
  <c r="B159" i="7"/>
  <c r="D159" i="7" s="1"/>
  <c r="B158" i="7"/>
  <c r="D158" i="7" s="1"/>
  <c r="B157" i="7"/>
  <c r="D157" i="7" s="1"/>
  <c r="B156" i="7"/>
  <c r="D156" i="7" s="1"/>
  <c r="B155" i="7"/>
  <c r="D155" i="7"/>
  <c r="E155" i="7" s="1"/>
  <c r="B154" i="7"/>
  <c r="D154" i="7" s="1"/>
  <c r="B153" i="7"/>
  <c r="D153" i="7" s="1"/>
  <c r="B152" i="7"/>
  <c r="D152" i="7" s="1"/>
  <c r="E152" i="7" s="1"/>
  <c r="B151" i="7"/>
  <c r="D151" i="7" s="1"/>
  <c r="E151" i="7" s="1"/>
  <c r="B150" i="7"/>
  <c r="D150" i="7" s="1"/>
  <c r="B149" i="7"/>
  <c r="D149" i="7" s="1"/>
  <c r="E149" i="7" s="1"/>
  <c r="B148" i="7"/>
  <c r="D148" i="7"/>
  <c r="B147" i="7"/>
  <c r="D147" i="7" s="1"/>
  <c r="B146" i="7"/>
  <c r="D146" i="7" s="1"/>
  <c r="B145" i="7"/>
  <c r="D145" i="7" s="1"/>
  <c r="B144" i="7"/>
  <c r="D144" i="7" s="1"/>
  <c r="B143" i="7"/>
  <c r="D143" i="7" s="1"/>
  <c r="B142" i="7"/>
  <c r="D142" i="7" s="1"/>
  <c r="B141" i="7"/>
  <c r="D141" i="7" s="1"/>
  <c r="E141" i="7" s="1"/>
  <c r="B140" i="7"/>
  <c r="D140" i="7"/>
  <c r="B139" i="7"/>
  <c r="D139" i="7" s="1"/>
  <c r="B138" i="7"/>
  <c r="D138" i="7" s="1"/>
  <c r="B137" i="7"/>
  <c r="D137" i="7" s="1"/>
  <c r="E137" i="7" s="1"/>
  <c r="B136" i="7"/>
  <c r="D136" i="7" s="1"/>
  <c r="B135" i="7"/>
  <c r="D135" i="7" s="1"/>
  <c r="B134" i="7"/>
  <c r="D134" i="7" s="1"/>
  <c r="E134" i="7" s="1"/>
  <c r="B133" i="7"/>
  <c r="D133" i="7" s="1"/>
  <c r="E133" i="7" s="1"/>
  <c r="B132" i="7"/>
  <c r="D132" i="7" s="1"/>
  <c r="E132" i="7"/>
  <c r="B131" i="7"/>
  <c r="D131" i="7" s="1"/>
  <c r="E131" i="7" s="1"/>
  <c r="B130" i="7"/>
  <c r="D130" i="7" s="1"/>
  <c r="E130" i="7" s="1"/>
  <c r="B129" i="7"/>
  <c r="D129" i="7" s="1"/>
  <c r="B128" i="7"/>
  <c r="D128" i="7" s="1"/>
  <c r="B127" i="7"/>
  <c r="D127" i="7" s="1"/>
  <c r="B126" i="7"/>
  <c r="D126" i="7" s="1"/>
  <c r="B125" i="7"/>
  <c r="D125" i="7" s="1"/>
  <c r="E125" i="7" s="1"/>
  <c r="B124" i="7"/>
  <c r="D124" i="7" s="1"/>
  <c r="B123" i="7"/>
  <c r="D123" i="7" s="1"/>
  <c r="E123" i="7" s="1"/>
  <c r="B122" i="7"/>
  <c r="D122" i="7" s="1"/>
  <c r="B121" i="7"/>
  <c r="D121" i="7" s="1"/>
  <c r="B120" i="7"/>
  <c r="D120" i="7" s="1"/>
  <c r="E120" i="7" s="1"/>
  <c r="B119" i="7"/>
  <c r="D119" i="7" s="1"/>
  <c r="B118" i="7"/>
  <c r="D118" i="7"/>
  <c r="B117" i="7"/>
  <c r="D117" i="7" s="1"/>
  <c r="E117" i="7" s="1"/>
  <c r="B116" i="7"/>
  <c r="D116" i="7" s="1"/>
  <c r="B115" i="7"/>
  <c r="D115" i="7" s="1"/>
  <c r="E115" i="7" s="1"/>
  <c r="B114" i="7"/>
  <c r="D114" i="7" s="1"/>
  <c r="B113" i="7"/>
  <c r="D113" i="7"/>
  <c r="B112" i="7"/>
  <c r="D112" i="7" s="1"/>
  <c r="B111" i="7"/>
  <c r="D111" i="7" s="1"/>
  <c r="E111" i="7" s="1"/>
  <c r="B110" i="7"/>
  <c r="D110" i="7" s="1"/>
  <c r="B109" i="7"/>
  <c r="D109" i="7" s="1"/>
  <c r="B108" i="7"/>
  <c r="D108" i="7" s="1"/>
  <c r="B107" i="7"/>
  <c r="D107" i="7"/>
  <c r="E107" i="7" s="1"/>
  <c r="B106" i="7"/>
  <c r="D106" i="7" s="1"/>
  <c r="B105" i="7"/>
  <c r="D105" i="7" s="1"/>
  <c r="B104" i="7"/>
  <c r="D104" i="7"/>
  <c r="E104" i="7" s="1"/>
  <c r="B103" i="7"/>
  <c r="D103" i="7" s="1"/>
  <c r="B102" i="7"/>
  <c r="D102" i="7" s="1"/>
  <c r="B101" i="7"/>
  <c r="D101" i="7" s="1"/>
  <c r="B100" i="7"/>
  <c r="D100" i="7" s="1"/>
  <c r="B99" i="7"/>
  <c r="D99" i="7" s="1"/>
  <c r="B98" i="7"/>
  <c r="D98" i="7" s="1"/>
  <c r="E98" i="7" s="1"/>
  <c r="B97" i="7"/>
  <c r="D97" i="7" s="1"/>
  <c r="E97" i="7" s="1"/>
  <c r="B96" i="7"/>
  <c r="D96" i="7"/>
  <c r="B95" i="7"/>
  <c r="D95" i="7" s="1"/>
  <c r="B94" i="7"/>
  <c r="D94" i="7" s="1"/>
  <c r="B93" i="7"/>
  <c r="D93" i="7" s="1"/>
  <c r="B92" i="7"/>
  <c r="D92" i="7" s="1"/>
  <c r="B91" i="7"/>
  <c r="D91" i="7" s="1"/>
  <c r="E91" i="7" s="1"/>
  <c r="B90" i="7"/>
  <c r="D90" i="7" s="1"/>
  <c r="E90" i="7" s="1"/>
  <c r="B89" i="7"/>
  <c r="D89" i="7" s="1"/>
  <c r="B88" i="7"/>
  <c r="D88" i="7"/>
  <c r="B87" i="7"/>
  <c r="D87" i="7" s="1"/>
  <c r="E87" i="7" s="1"/>
  <c r="B86" i="7"/>
  <c r="D86" i="7" s="1"/>
  <c r="B85" i="7"/>
  <c r="D85" i="7" s="1"/>
  <c r="E85" i="7" s="1"/>
  <c r="B84" i="7"/>
  <c r="D84" i="7" s="1"/>
  <c r="B83" i="7"/>
  <c r="D83" i="7" s="1"/>
  <c r="B82" i="7"/>
  <c r="D82" i="7" s="1"/>
  <c r="E82" i="7" s="1"/>
  <c r="B81" i="7"/>
  <c r="D81" i="7" s="1"/>
  <c r="E81" i="7" s="1"/>
  <c r="B80" i="7"/>
  <c r="D80" i="7"/>
  <c r="B79" i="7"/>
  <c r="D79" i="7" s="1"/>
  <c r="B78" i="7"/>
  <c r="D78" i="7"/>
  <c r="B77" i="7"/>
  <c r="D77" i="7" s="1"/>
  <c r="B76" i="7"/>
  <c r="D76" i="7" s="1"/>
  <c r="B75" i="7"/>
  <c r="D75" i="7"/>
  <c r="B74" i="7"/>
  <c r="D74" i="7" s="1"/>
  <c r="B73" i="7"/>
  <c r="D73" i="7" s="1"/>
  <c r="B72" i="7"/>
  <c r="D72" i="7"/>
  <c r="B71" i="7"/>
  <c r="D71" i="7" s="1"/>
  <c r="B70" i="7"/>
  <c r="D70" i="7" s="1"/>
  <c r="B69" i="7"/>
  <c r="D69" i="7" s="1"/>
  <c r="B68" i="7"/>
  <c r="D68" i="7" s="1"/>
  <c r="B67" i="7"/>
  <c r="D67" i="7"/>
  <c r="B66" i="7"/>
  <c r="D66" i="7" s="1"/>
  <c r="E66" i="7" s="1"/>
  <c r="B65" i="7"/>
  <c r="D65" i="7" s="1"/>
  <c r="E65" i="7" s="1"/>
  <c r="B64" i="7"/>
  <c r="D64" i="7"/>
  <c r="B63" i="7"/>
  <c r="D63" i="7" s="1"/>
  <c r="B62" i="7"/>
  <c r="D62" i="7" s="1"/>
  <c r="B61" i="7"/>
  <c r="D61" i="7" s="1"/>
  <c r="B60" i="7"/>
  <c r="D60" i="7" s="1"/>
  <c r="E60" i="7" s="1"/>
  <c r="B59" i="7"/>
  <c r="D59" i="7" s="1"/>
  <c r="B58" i="7"/>
  <c r="D58" i="7" s="1"/>
  <c r="B57" i="7"/>
  <c r="D57" i="7" s="1"/>
  <c r="L35" i="3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A106" i="3"/>
  <c r="G48" i="22"/>
  <c r="H48" i="22"/>
  <c r="H47" i="22"/>
  <c r="G47" i="22"/>
  <c r="H46" i="22"/>
  <c r="G46" i="22"/>
  <c r="H45" i="22"/>
  <c r="G45" i="22"/>
  <c r="H44" i="22"/>
  <c r="G44" i="22"/>
  <c r="H43" i="22"/>
  <c r="G43" i="22"/>
  <c r="H42" i="22"/>
  <c r="G42" i="22"/>
  <c r="I42" i="22" s="1"/>
  <c r="H41" i="22"/>
  <c r="G41" i="22"/>
  <c r="H40" i="22"/>
  <c r="G40" i="22"/>
  <c r="H39" i="22"/>
  <c r="G39" i="22"/>
  <c r="H38" i="22"/>
  <c r="G38" i="22"/>
  <c r="H37" i="22"/>
  <c r="G37" i="22"/>
  <c r="I37" i="22" s="1"/>
  <c r="H36" i="22"/>
  <c r="I36" i="22" s="1"/>
  <c r="G36" i="22"/>
  <c r="H35" i="22"/>
  <c r="G35" i="22"/>
  <c r="I35" i="22" s="1"/>
  <c r="H34" i="22"/>
  <c r="G34" i="22"/>
  <c r="H33" i="22"/>
  <c r="G33" i="22"/>
  <c r="H32" i="22"/>
  <c r="G32" i="22"/>
  <c r="H31" i="22"/>
  <c r="G31" i="22"/>
  <c r="H30" i="22"/>
  <c r="G30" i="22"/>
  <c r="H29" i="22"/>
  <c r="G29" i="22"/>
  <c r="H28" i="22"/>
  <c r="G28" i="22"/>
  <c r="H26" i="22"/>
  <c r="G26" i="22"/>
  <c r="H25" i="22"/>
  <c r="G25" i="22"/>
  <c r="H24" i="22"/>
  <c r="G24" i="22"/>
  <c r="H23" i="22"/>
  <c r="G23" i="22"/>
  <c r="H22" i="22"/>
  <c r="G22" i="22"/>
  <c r="H21" i="22"/>
  <c r="G21" i="22"/>
  <c r="H20" i="22"/>
  <c r="I20" i="22" s="1"/>
  <c r="G20" i="22"/>
  <c r="H19" i="22"/>
  <c r="G19" i="22"/>
  <c r="H18" i="22"/>
  <c r="G18" i="22"/>
  <c r="H17" i="22"/>
  <c r="G17" i="22"/>
  <c r="H16" i="22"/>
  <c r="G16" i="22"/>
  <c r="H15" i="22"/>
  <c r="G15" i="22"/>
  <c r="I15" i="22" s="1"/>
  <c r="H12" i="22"/>
  <c r="G12" i="22"/>
  <c r="H9" i="22"/>
  <c r="G9" i="22"/>
  <c r="H8" i="22"/>
  <c r="G8" i="22"/>
  <c r="H7" i="22"/>
  <c r="I7" i="22" s="1"/>
  <c r="G7" i="22"/>
  <c r="A333" i="5"/>
  <c r="A334" i="5" s="1"/>
  <c r="B334" i="5" s="1"/>
  <c r="B332" i="5"/>
  <c r="D332" i="5" s="1"/>
  <c r="B331" i="5"/>
  <c r="D331" i="5"/>
  <c r="B330" i="5"/>
  <c r="D330" i="5" s="1"/>
  <c r="B329" i="5"/>
  <c r="D329" i="5"/>
  <c r="B328" i="5"/>
  <c r="D328" i="5" s="1"/>
  <c r="H328" i="5"/>
  <c r="B327" i="5"/>
  <c r="D327" i="5" s="1"/>
  <c r="E327" i="5" s="1"/>
  <c r="H327" i="5"/>
  <c r="B326" i="5"/>
  <c r="D326" i="5" s="1"/>
  <c r="B325" i="5"/>
  <c r="D325" i="5"/>
  <c r="B324" i="5"/>
  <c r="D324" i="5" s="1"/>
  <c r="E324" i="5" s="1"/>
  <c r="B323" i="5"/>
  <c r="D323" i="5" s="1"/>
  <c r="B322" i="5"/>
  <c r="D322" i="5" s="1"/>
  <c r="B321" i="5"/>
  <c r="D321" i="5"/>
  <c r="B320" i="5"/>
  <c r="D320" i="5" s="1"/>
  <c r="B319" i="5"/>
  <c r="D319" i="5"/>
  <c r="B318" i="5"/>
  <c r="D318" i="5" s="1"/>
  <c r="B317" i="5"/>
  <c r="D317" i="5" s="1"/>
  <c r="B316" i="5"/>
  <c r="D316" i="5" s="1"/>
  <c r="B315" i="5"/>
  <c r="D315" i="5" s="1"/>
  <c r="B314" i="5"/>
  <c r="D314" i="5" s="1"/>
  <c r="B313" i="5"/>
  <c r="D313" i="5" s="1"/>
  <c r="B312" i="5"/>
  <c r="D312" i="5" s="1"/>
  <c r="B311" i="5"/>
  <c r="D311" i="5" s="1"/>
  <c r="B310" i="5"/>
  <c r="D310" i="5"/>
  <c r="E310" i="5" s="1"/>
  <c r="B309" i="5"/>
  <c r="D309" i="5"/>
  <c r="B308" i="5"/>
  <c r="D308" i="5" s="1"/>
  <c r="B307" i="5"/>
  <c r="D307" i="5"/>
  <c r="B306" i="5"/>
  <c r="D306" i="5" s="1"/>
  <c r="B305" i="5"/>
  <c r="D305" i="5" s="1"/>
  <c r="B304" i="5"/>
  <c r="D304" i="5" s="1"/>
  <c r="E304" i="5" s="1"/>
  <c r="B303" i="5"/>
  <c r="D303" i="5" s="1"/>
  <c r="B302" i="5"/>
  <c r="D302" i="5"/>
  <c r="B301" i="5"/>
  <c r="D301" i="5" s="1"/>
  <c r="B300" i="5"/>
  <c r="D300" i="5"/>
  <c r="B299" i="5"/>
  <c r="D299" i="5" s="1"/>
  <c r="E299" i="5" s="1"/>
  <c r="B298" i="5"/>
  <c r="D298" i="5" s="1"/>
  <c r="B297" i="5"/>
  <c r="D297" i="5"/>
  <c r="B296" i="5"/>
  <c r="D296" i="5" s="1"/>
  <c r="B295" i="5"/>
  <c r="D295" i="5"/>
  <c r="B294" i="5"/>
  <c r="D294" i="5" s="1"/>
  <c r="B293" i="5"/>
  <c r="D293" i="5" s="1"/>
  <c r="B292" i="5"/>
  <c r="D292" i="5" s="1"/>
  <c r="B291" i="5"/>
  <c r="D291" i="5"/>
  <c r="B290" i="5"/>
  <c r="D290" i="5" s="1"/>
  <c r="B289" i="5"/>
  <c r="D289" i="5" s="1"/>
  <c r="B288" i="5"/>
  <c r="D288" i="5"/>
  <c r="B287" i="5"/>
  <c r="D287" i="5" s="1"/>
  <c r="B286" i="5"/>
  <c r="D286" i="5" s="1"/>
  <c r="B285" i="5"/>
  <c r="D285" i="5" s="1"/>
  <c r="B284" i="5"/>
  <c r="D284" i="5" s="1"/>
  <c r="E284" i="5" s="1"/>
  <c r="B283" i="5"/>
  <c r="D283" i="5"/>
  <c r="B282" i="5"/>
  <c r="D282" i="5" s="1"/>
  <c r="B281" i="5"/>
  <c r="D281" i="5" s="1"/>
  <c r="E281" i="5" s="1"/>
  <c r="B280" i="5"/>
  <c r="D280" i="5"/>
  <c r="E280" i="5" s="1"/>
  <c r="B279" i="5"/>
  <c r="D279" i="5" s="1"/>
  <c r="B278" i="5"/>
  <c r="D278" i="5" s="1"/>
  <c r="B277" i="5"/>
  <c r="D277" i="5" s="1"/>
  <c r="B276" i="5"/>
  <c r="D276" i="5"/>
  <c r="B275" i="5"/>
  <c r="D275" i="5" s="1"/>
  <c r="E275" i="5" s="1"/>
  <c r="B274" i="5"/>
  <c r="D274" i="5" s="1"/>
  <c r="E274" i="5" s="1"/>
  <c r="B273" i="5"/>
  <c r="D273" i="5" s="1"/>
  <c r="B272" i="5"/>
  <c r="D272" i="5" s="1"/>
  <c r="B271" i="5"/>
  <c r="D271" i="5" s="1"/>
  <c r="E271" i="5" s="1"/>
  <c r="B270" i="5"/>
  <c r="D270" i="5" s="1"/>
  <c r="B269" i="5"/>
  <c r="D269" i="5"/>
  <c r="B268" i="5"/>
  <c r="D268" i="5" s="1"/>
  <c r="B267" i="5"/>
  <c r="D267" i="5" s="1"/>
  <c r="B266" i="5"/>
  <c r="D266" i="5" s="1"/>
  <c r="B265" i="5"/>
  <c r="D265" i="5" s="1"/>
  <c r="B264" i="5"/>
  <c r="D264" i="5" s="1"/>
  <c r="B263" i="5"/>
  <c r="D263" i="5" s="1"/>
  <c r="B262" i="5"/>
  <c r="D262" i="5" s="1"/>
  <c r="E262" i="5" s="1"/>
  <c r="B261" i="5"/>
  <c r="D261" i="5" s="1"/>
  <c r="B260" i="5"/>
  <c r="D260" i="5" s="1"/>
  <c r="E260" i="5" s="1"/>
  <c r="B259" i="5"/>
  <c r="D259" i="5" s="1"/>
  <c r="B258" i="5"/>
  <c r="D258" i="5" s="1"/>
  <c r="B257" i="5"/>
  <c r="D257" i="5" s="1"/>
  <c r="B256" i="5"/>
  <c r="D256" i="5" s="1"/>
  <c r="B255" i="5"/>
  <c r="D255" i="5" s="1"/>
  <c r="E255" i="5" s="1"/>
  <c r="B254" i="5"/>
  <c r="D254" i="5" s="1"/>
  <c r="B253" i="5"/>
  <c r="D253" i="5" s="1"/>
  <c r="B252" i="5"/>
  <c r="D252" i="5" s="1"/>
  <c r="B251" i="5"/>
  <c r="D251" i="5" s="1"/>
  <c r="B250" i="5"/>
  <c r="D250" i="5" s="1"/>
  <c r="B249" i="5"/>
  <c r="D249" i="5" s="1"/>
  <c r="E249" i="5" s="1"/>
  <c r="B248" i="5"/>
  <c r="D248" i="5"/>
  <c r="B247" i="5"/>
  <c r="D247" i="5" s="1"/>
  <c r="B246" i="5"/>
  <c r="D246" i="5" s="1"/>
  <c r="B245" i="5"/>
  <c r="D245" i="5"/>
  <c r="B244" i="5"/>
  <c r="D244" i="5"/>
  <c r="B243" i="5"/>
  <c r="D243" i="5" s="1"/>
  <c r="B242" i="5"/>
  <c r="D242" i="5" s="1"/>
  <c r="B241" i="5"/>
  <c r="D241" i="5"/>
  <c r="B240" i="5"/>
  <c r="D240" i="5" s="1"/>
  <c r="E240" i="5" s="1"/>
  <c r="B239" i="5"/>
  <c r="D239" i="5" s="1"/>
  <c r="B238" i="5"/>
  <c r="D238" i="5" s="1"/>
  <c r="B237" i="5"/>
  <c r="D237" i="5"/>
  <c r="B236" i="5"/>
  <c r="D236" i="5" s="1"/>
  <c r="B235" i="5"/>
  <c r="D235" i="5" s="1"/>
  <c r="B234" i="5"/>
  <c r="D234" i="5" s="1"/>
  <c r="B233" i="5"/>
  <c r="D233" i="5" s="1"/>
  <c r="B232" i="5"/>
  <c r="D232" i="5"/>
  <c r="B231" i="5"/>
  <c r="D231" i="5"/>
  <c r="B230" i="5"/>
  <c r="D230" i="5"/>
  <c r="B229" i="5"/>
  <c r="D229" i="5" s="1"/>
  <c r="B228" i="5"/>
  <c r="D228" i="5" s="1"/>
  <c r="E228" i="5" s="1"/>
  <c r="B227" i="5"/>
  <c r="D227" i="5" s="1"/>
  <c r="B226" i="5"/>
  <c r="D226" i="5" s="1"/>
  <c r="B225" i="5"/>
  <c r="D225" i="5"/>
  <c r="B224" i="5"/>
  <c r="D224" i="5" s="1"/>
  <c r="B223" i="5"/>
  <c r="D223" i="5" s="1"/>
  <c r="B222" i="5"/>
  <c r="D222" i="5" s="1"/>
  <c r="B221" i="5"/>
  <c r="D221" i="5" s="1"/>
  <c r="B220" i="5"/>
  <c r="D220" i="5" s="1"/>
  <c r="B219" i="5"/>
  <c r="D219" i="5" s="1"/>
  <c r="B218" i="5"/>
  <c r="D218" i="5" s="1"/>
  <c r="B217" i="5"/>
  <c r="D217" i="5" s="1"/>
  <c r="B216" i="5"/>
  <c r="D216" i="5" s="1"/>
  <c r="B215" i="5"/>
  <c r="D215" i="5"/>
  <c r="B214" i="5"/>
  <c r="D214" i="5"/>
  <c r="B213" i="5"/>
  <c r="D213" i="5" s="1"/>
  <c r="E213" i="5" s="1"/>
  <c r="B212" i="5"/>
  <c r="D212" i="5" s="1"/>
  <c r="B211" i="5"/>
  <c r="D211" i="5"/>
  <c r="B210" i="5"/>
  <c r="D210" i="5" s="1"/>
  <c r="B209" i="5"/>
  <c r="D209" i="5" s="1"/>
  <c r="B208" i="5"/>
  <c r="D208" i="5"/>
  <c r="B207" i="5"/>
  <c r="D207" i="5" s="1"/>
  <c r="B206" i="5"/>
  <c r="D206" i="5" s="1"/>
  <c r="B205" i="5"/>
  <c r="D205" i="5"/>
  <c r="B204" i="5"/>
  <c r="D204" i="5" s="1"/>
  <c r="B203" i="5"/>
  <c r="D203" i="5" s="1"/>
  <c r="B202" i="5"/>
  <c r="D202" i="5" s="1"/>
  <c r="B201" i="5"/>
  <c r="D201" i="5"/>
  <c r="B200" i="5"/>
  <c r="D200" i="5" s="1"/>
  <c r="B199" i="5"/>
  <c r="D199" i="5" s="1"/>
  <c r="B198" i="5"/>
  <c r="D198" i="5" s="1"/>
  <c r="B197" i="5"/>
  <c r="D197" i="5"/>
  <c r="B196" i="5"/>
  <c r="D196" i="5"/>
  <c r="E196" i="5" s="1"/>
  <c r="B195" i="5"/>
  <c r="D195" i="5" s="1"/>
  <c r="B194" i="5"/>
  <c r="D194" i="5" s="1"/>
  <c r="B193" i="5"/>
  <c r="D193" i="5" s="1"/>
  <c r="E193" i="5" s="1"/>
  <c r="B192" i="5"/>
  <c r="D192" i="5"/>
  <c r="B191" i="5"/>
  <c r="D191" i="5"/>
  <c r="B190" i="5"/>
  <c r="D190" i="5" s="1"/>
  <c r="B189" i="5"/>
  <c r="D189" i="5" s="1"/>
  <c r="E189" i="5" s="1"/>
  <c r="B188" i="5"/>
  <c r="D188" i="5"/>
  <c r="B187" i="5"/>
  <c r="D187" i="5" s="1"/>
  <c r="E187" i="5" s="1"/>
  <c r="B186" i="5"/>
  <c r="D186" i="5" s="1"/>
  <c r="B185" i="5"/>
  <c r="D185" i="5" s="1"/>
  <c r="B184" i="5"/>
  <c r="D184" i="5" s="1"/>
  <c r="B183" i="5"/>
  <c r="D183" i="5"/>
  <c r="B182" i="5"/>
  <c r="D182" i="5"/>
  <c r="B181" i="5"/>
  <c r="D181" i="5" s="1"/>
  <c r="E181" i="5" s="1"/>
  <c r="B180" i="5"/>
  <c r="D180" i="5" s="1"/>
  <c r="B179" i="5"/>
  <c r="D179" i="5" s="1"/>
  <c r="E179" i="5" s="1"/>
  <c r="B178" i="5"/>
  <c r="D178" i="5" s="1"/>
  <c r="B177" i="5"/>
  <c r="D177" i="5" s="1"/>
  <c r="E177" i="5" s="1"/>
  <c r="B176" i="5"/>
  <c r="D176" i="5" s="1"/>
  <c r="B175" i="5"/>
  <c r="D175" i="5" s="1"/>
  <c r="E175" i="5" s="1"/>
  <c r="B174" i="5"/>
  <c r="D174" i="5" s="1"/>
  <c r="E174" i="5" s="1"/>
  <c r="B173" i="5"/>
  <c r="D173" i="5" s="1"/>
  <c r="B172" i="5"/>
  <c r="D172" i="5" s="1"/>
  <c r="B171" i="5"/>
  <c r="D171" i="5" s="1"/>
  <c r="B170" i="5"/>
  <c r="D170" i="5" s="1"/>
  <c r="B169" i="5"/>
  <c r="D169" i="5" s="1"/>
  <c r="B168" i="5"/>
  <c r="D168" i="5" s="1"/>
  <c r="B167" i="5"/>
  <c r="D167" i="5" s="1"/>
  <c r="B166" i="5"/>
  <c r="D166" i="5"/>
  <c r="E166" i="5" s="1"/>
  <c r="B165" i="5"/>
  <c r="D165" i="5" s="1"/>
  <c r="B164" i="5"/>
  <c r="D164" i="5" s="1"/>
  <c r="B163" i="5"/>
  <c r="D163" i="5"/>
  <c r="E163" i="5" s="1"/>
  <c r="B162" i="5"/>
  <c r="D162" i="5" s="1"/>
  <c r="B161" i="5"/>
  <c r="D161" i="5"/>
  <c r="B160" i="5"/>
  <c r="D160" i="5" s="1"/>
  <c r="E160" i="5" s="1"/>
  <c r="B159" i="5"/>
  <c r="D159" i="5" s="1"/>
  <c r="B158" i="5"/>
  <c r="D158" i="5"/>
  <c r="E158" i="5" s="1"/>
  <c r="B157" i="5"/>
  <c r="D157" i="5" s="1"/>
  <c r="B156" i="5"/>
  <c r="D156" i="5"/>
  <c r="B155" i="5"/>
  <c r="D155" i="5"/>
  <c r="B154" i="5"/>
  <c r="D154" i="5" s="1"/>
  <c r="B153" i="5"/>
  <c r="D153" i="5" s="1"/>
  <c r="B152" i="5"/>
  <c r="D152" i="5" s="1"/>
  <c r="E152" i="5" s="1"/>
  <c r="B151" i="5"/>
  <c r="D151" i="5" s="1"/>
  <c r="B150" i="5"/>
  <c r="D150" i="5"/>
  <c r="B149" i="5"/>
  <c r="D149" i="5" s="1"/>
  <c r="B148" i="5"/>
  <c r="D148" i="5"/>
  <c r="E148" i="5" s="1"/>
  <c r="B147" i="5"/>
  <c r="D147" i="5" s="1"/>
  <c r="E147" i="5"/>
  <c r="H147" i="5" s="1"/>
  <c r="B146" i="5"/>
  <c r="D146" i="5" s="1"/>
  <c r="B145" i="5"/>
  <c r="D145" i="5" s="1"/>
  <c r="B144" i="5"/>
  <c r="D144" i="5" s="1"/>
  <c r="B143" i="5"/>
  <c r="D143" i="5" s="1"/>
  <c r="E143" i="5" s="1"/>
  <c r="B142" i="5"/>
  <c r="D142" i="5" s="1"/>
  <c r="B141" i="5"/>
  <c r="D141" i="5" s="1"/>
  <c r="B140" i="5"/>
  <c r="D140" i="5" s="1"/>
  <c r="B139" i="5"/>
  <c r="D139" i="5" s="1"/>
  <c r="B138" i="5"/>
  <c r="D138" i="5" s="1"/>
  <c r="B137" i="5"/>
  <c r="D137" i="5" s="1"/>
  <c r="B136" i="5"/>
  <c r="D136" i="5" s="1"/>
  <c r="B135" i="5"/>
  <c r="D135" i="5" s="1"/>
  <c r="B134" i="5"/>
  <c r="D134" i="5" s="1"/>
  <c r="B133" i="5"/>
  <c r="D133" i="5" s="1"/>
  <c r="B132" i="5"/>
  <c r="D132" i="5" s="1"/>
  <c r="B131" i="5"/>
  <c r="D131" i="5" s="1"/>
  <c r="B130" i="5"/>
  <c r="D130" i="5" s="1"/>
  <c r="B129" i="5"/>
  <c r="D129" i="5"/>
  <c r="E129" i="5" s="1"/>
  <c r="B128" i="5"/>
  <c r="D128" i="5" s="1"/>
  <c r="B127" i="5"/>
  <c r="D127" i="5"/>
  <c r="E127" i="5" s="1"/>
  <c r="B126" i="5"/>
  <c r="D126" i="5" s="1"/>
  <c r="B125" i="5"/>
  <c r="D125" i="5"/>
  <c r="E125" i="5" s="1"/>
  <c r="B124" i="5"/>
  <c r="D124" i="5" s="1"/>
  <c r="B123" i="5"/>
  <c r="D123" i="5" s="1"/>
  <c r="B122" i="5"/>
  <c r="D122" i="5"/>
  <c r="B121" i="5"/>
  <c r="D121" i="5" s="1"/>
  <c r="E121" i="5" s="1"/>
  <c r="B120" i="5"/>
  <c r="D120" i="5"/>
  <c r="B119" i="5"/>
  <c r="D119" i="5"/>
  <c r="B118" i="5"/>
  <c r="D118" i="5" s="1"/>
  <c r="B117" i="5"/>
  <c r="D117" i="5" s="1"/>
  <c r="B116" i="5"/>
  <c r="D116" i="5" s="1"/>
  <c r="B115" i="5"/>
  <c r="D115" i="5" s="1"/>
  <c r="B114" i="5"/>
  <c r="D114" i="5" s="1"/>
  <c r="B113" i="5"/>
  <c r="D113" i="5" s="1"/>
  <c r="B112" i="5"/>
  <c r="D112" i="5"/>
  <c r="B111" i="5"/>
  <c r="D111" i="5"/>
  <c r="B110" i="5"/>
  <c r="D110" i="5" s="1"/>
  <c r="E110" i="5" s="1"/>
  <c r="B109" i="5"/>
  <c r="D109" i="5" s="1"/>
  <c r="B108" i="5"/>
  <c r="D108" i="5" s="1"/>
  <c r="B107" i="5"/>
  <c r="D107" i="5" s="1"/>
  <c r="B106" i="5"/>
  <c r="D106" i="5" s="1"/>
  <c r="B105" i="5"/>
  <c r="D105" i="5" s="1"/>
  <c r="E105" i="5" s="1"/>
  <c r="B104" i="5"/>
  <c r="D104" i="5" s="1"/>
  <c r="B103" i="5"/>
  <c r="D103" i="5" s="1"/>
  <c r="B102" i="5"/>
  <c r="D102" i="5" s="1"/>
  <c r="E102" i="5" s="1"/>
  <c r="H102" i="5"/>
  <c r="B101" i="5"/>
  <c r="D101" i="5" s="1"/>
  <c r="B100" i="5"/>
  <c r="D100" i="5" s="1"/>
  <c r="E100" i="5" s="1"/>
  <c r="B99" i="5"/>
  <c r="D99" i="5"/>
  <c r="B98" i="5"/>
  <c r="D98" i="5" s="1"/>
  <c r="B97" i="5"/>
  <c r="D97" i="5" s="1"/>
  <c r="B96" i="5"/>
  <c r="D96" i="5" s="1"/>
  <c r="B95" i="5"/>
  <c r="D95" i="5" s="1"/>
  <c r="B94" i="5"/>
  <c r="D94" i="5" s="1"/>
  <c r="B93" i="5"/>
  <c r="D93" i="5"/>
  <c r="B92" i="5"/>
  <c r="D92" i="5"/>
  <c r="B91" i="5"/>
  <c r="D91" i="5" s="1"/>
  <c r="B90" i="5"/>
  <c r="D90" i="5" s="1"/>
  <c r="B89" i="5"/>
  <c r="D89" i="5"/>
  <c r="B88" i="5"/>
  <c r="D88" i="5" s="1"/>
  <c r="B87" i="5"/>
  <c r="D87" i="5" s="1"/>
  <c r="B86" i="5"/>
  <c r="D86" i="5" s="1"/>
  <c r="B85" i="5"/>
  <c r="D85" i="5" s="1"/>
  <c r="B84" i="5"/>
  <c r="D84" i="5" s="1"/>
  <c r="B83" i="5"/>
  <c r="D83" i="5"/>
  <c r="E83" i="5" s="1"/>
  <c r="B82" i="5"/>
  <c r="D82" i="5" s="1"/>
  <c r="B81" i="5"/>
  <c r="D81" i="5" s="1"/>
  <c r="B80" i="5"/>
  <c r="D80" i="5"/>
  <c r="B79" i="5"/>
  <c r="D79" i="5" s="1"/>
  <c r="B78" i="5"/>
  <c r="D78" i="5" s="1"/>
  <c r="B77" i="5"/>
  <c r="D77" i="5" s="1"/>
  <c r="E77" i="5" s="1"/>
  <c r="B76" i="5"/>
  <c r="D76" i="5" s="1"/>
  <c r="B75" i="5"/>
  <c r="D75" i="5" s="1"/>
  <c r="B74" i="5"/>
  <c r="D74" i="5" s="1"/>
  <c r="B73" i="5"/>
  <c r="D73" i="5" s="1"/>
  <c r="B72" i="5"/>
  <c r="D72" i="5" s="1"/>
  <c r="B71" i="5"/>
  <c r="D71" i="5"/>
  <c r="E71" i="5" s="1"/>
  <c r="B70" i="5"/>
  <c r="D70" i="5" s="1"/>
  <c r="B69" i="5"/>
  <c r="D69" i="5" s="1"/>
  <c r="B68" i="5"/>
  <c r="D68" i="5" s="1"/>
  <c r="B67" i="5"/>
  <c r="D67" i="5" s="1"/>
  <c r="E67" i="5" s="1"/>
  <c r="B66" i="5"/>
  <c r="D66" i="5" s="1"/>
  <c r="B65" i="5"/>
  <c r="D65" i="5"/>
  <c r="B64" i="5"/>
  <c r="D64" i="5"/>
  <c r="B63" i="5"/>
  <c r="D63" i="5" s="1"/>
  <c r="B62" i="5"/>
  <c r="D62" i="5"/>
  <c r="B61" i="5"/>
  <c r="D61" i="5" s="1"/>
  <c r="B60" i="5"/>
  <c r="D60" i="5" s="1"/>
  <c r="B59" i="5"/>
  <c r="D59" i="5" s="1"/>
  <c r="E59" i="5" s="1"/>
  <c r="B58" i="5"/>
  <c r="D58" i="5" s="1"/>
  <c r="B57" i="5"/>
  <c r="D57" i="5" s="1"/>
  <c r="B56" i="5"/>
  <c r="D56" i="5" s="1"/>
  <c r="B55" i="5"/>
  <c r="D55" i="5" s="1"/>
  <c r="B54" i="5"/>
  <c r="D54" i="5"/>
  <c r="B53" i="5"/>
  <c r="D53" i="5" s="1"/>
  <c r="B52" i="5"/>
  <c r="D52" i="5" s="1"/>
  <c r="B51" i="5"/>
  <c r="D51" i="5" s="1"/>
  <c r="E51" i="5" s="1"/>
  <c r="B50" i="5"/>
  <c r="D50" i="5" s="1"/>
  <c r="E50" i="5" s="1"/>
  <c r="B49" i="5"/>
  <c r="D49" i="5" s="1"/>
  <c r="B48" i="5"/>
  <c r="D48" i="5"/>
  <c r="B47" i="5"/>
  <c r="D47" i="5"/>
  <c r="B46" i="5"/>
  <c r="D46" i="5"/>
  <c r="B45" i="5"/>
  <c r="D45" i="5"/>
  <c r="B44" i="5"/>
  <c r="D44" i="5" s="1"/>
  <c r="B43" i="5"/>
  <c r="D43" i="5" s="1"/>
  <c r="B42" i="5"/>
  <c r="D42" i="5" s="1"/>
  <c r="B41" i="5"/>
  <c r="D41" i="5" s="1"/>
  <c r="B40" i="5"/>
  <c r="D40" i="5" s="1"/>
  <c r="E40" i="5" s="1"/>
  <c r="B39" i="5"/>
  <c r="D39" i="5" s="1"/>
  <c r="E39" i="5" s="1"/>
  <c r="B38" i="5"/>
  <c r="D38" i="5" s="1"/>
  <c r="B37" i="5"/>
  <c r="D37" i="5" s="1"/>
  <c r="B36" i="5"/>
  <c r="D36" i="5" s="1"/>
  <c r="B35" i="5"/>
  <c r="D35" i="5" s="1"/>
  <c r="B34" i="5"/>
  <c r="D34" i="5" s="1"/>
  <c r="E34" i="5" s="1"/>
  <c r="B33" i="5"/>
  <c r="D33" i="5" s="1"/>
  <c r="B32" i="5"/>
  <c r="D32" i="5" s="1"/>
  <c r="B31" i="5"/>
  <c r="D31" i="5"/>
  <c r="B30" i="5"/>
  <c r="D30" i="5" s="1"/>
  <c r="E30" i="5" s="1"/>
  <c r="B29" i="5"/>
  <c r="D29" i="5" s="1"/>
  <c r="E29" i="5" s="1"/>
  <c r="B28" i="5"/>
  <c r="D28" i="5" s="1"/>
  <c r="B27" i="5"/>
  <c r="D27" i="5" s="1"/>
  <c r="E27" i="5"/>
  <c r="B26" i="5"/>
  <c r="D26" i="5" s="1"/>
  <c r="E26" i="5" s="1"/>
  <c r="B25" i="5"/>
  <c r="D25" i="5"/>
  <c r="B24" i="5"/>
  <c r="D24" i="5" s="1"/>
  <c r="B23" i="5"/>
  <c r="D23" i="5" s="1"/>
  <c r="A345" i="11"/>
  <c r="B344" i="11"/>
  <c r="F344" i="11"/>
  <c r="H344" i="11" s="1"/>
  <c r="B343" i="11"/>
  <c r="F343" i="11"/>
  <c r="B342" i="11"/>
  <c r="F342" i="11" s="1"/>
  <c r="H342" i="11" s="1"/>
  <c r="B341" i="11"/>
  <c r="F341" i="11"/>
  <c r="B340" i="11"/>
  <c r="F340" i="11" s="1"/>
  <c r="B339" i="11"/>
  <c r="F339" i="11"/>
  <c r="B338" i="11"/>
  <c r="F338" i="11"/>
  <c r="H338" i="11" s="1"/>
  <c r="B337" i="11"/>
  <c r="F337" i="11" s="1"/>
  <c r="B336" i="11"/>
  <c r="F336" i="11"/>
  <c r="B335" i="11"/>
  <c r="F335" i="11" s="1"/>
  <c r="B334" i="11"/>
  <c r="F334" i="11" s="1"/>
  <c r="B333" i="11"/>
  <c r="F333" i="11"/>
  <c r="B332" i="11"/>
  <c r="F332" i="11" s="1"/>
  <c r="B331" i="11"/>
  <c r="F331" i="11" s="1"/>
  <c r="B330" i="11"/>
  <c r="F330" i="11"/>
  <c r="B329" i="11"/>
  <c r="F329" i="11"/>
  <c r="B328" i="11"/>
  <c r="F328" i="11"/>
  <c r="B327" i="11"/>
  <c r="F327" i="11"/>
  <c r="B326" i="11"/>
  <c r="F326" i="11" s="1"/>
  <c r="B325" i="11"/>
  <c r="F325" i="11" s="1"/>
  <c r="B324" i="11"/>
  <c r="F324" i="11" s="1"/>
  <c r="B323" i="11"/>
  <c r="F323" i="11"/>
  <c r="B322" i="11"/>
  <c r="F322" i="11" s="1"/>
  <c r="H322" i="11" s="1"/>
  <c r="B321" i="11"/>
  <c r="F321" i="11" s="1"/>
  <c r="B320" i="11"/>
  <c r="F320" i="11" s="1"/>
  <c r="B319" i="11"/>
  <c r="F319" i="11" s="1"/>
  <c r="H319" i="11" s="1"/>
  <c r="B318" i="11"/>
  <c r="F318" i="11" s="1"/>
  <c r="B317" i="11"/>
  <c r="F317" i="11" s="1"/>
  <c r="B316" i="11"/>
  <c r="F316" i="11" s="1"/>
  <c r="B315" i="11"/>
  <c r="F315" i="11" s="1"/>
  <c r="B314" i="11"/>
  <c r="F314" i="11"/>
  <c r="B313" i="11"/>
  <c r="F313" i="11" s="1"/>
  <c r="B312" i="11"/>
  <c r="F312" i="11"/>
  <c r="B311" i="11"/>
  <c r="F311" i="11"/>
  <c r="B310" i="11"/>
  <c r="F310" i="11"/>
  <c r="B309" i="11"/>
  <c r="F309" i="11"/>
  <c r="B308" i="11"/>
  <c r="F308" i="11" s="1"/>
  <c r="B307" i="11"/>
  <c r="F307" i="11" s="1"/>
  <c r="B306" i="11"/>
  <c r="F306" i="11" s="1"/>
  <c r="H306" i="11" s="1"/>
  <c r="B305" i="11"/>
  <c r="F305" i="11"/>
  <c r="B304" i="11"/>
  <c r="F304" i="11" s="1"/>
  <c r="B303" i="11"/>
  <c r="F303" i="11" s="1"/>
  <c r="B302" i="11"/>
  <c r="F302" i="11"/>
  <c r="B301" i="11"/>
  <c r="F301" i="11"/>
  <c r="B300" i="11"/>
  <c r="F300" i="11" s="1"/>
  <c r="B299" i="11"/>
  <c r="F299" i="11" s="1"/>
  <c r="H299" i="11" s="1"/>
  <c r="B298" i="11"/>
  <c r="F298" i="11" s="1"/>
  <c r="H298" i="11" s="1"/>
  <c r="B297" i="11"/>
  <c r="F297" i="11" s="1"/>
  <c r="B296" i="11"/>
  <c r="F296" i="11" s="1"/>
  <c r="B295" i="11"/>
  <c r="F295" i="11" s="1"/>
  <c r="B294" i="11"/>
  <c r="F294" i="11" s="1"/>
  <c r="B293" i="11"/>
  <c r="F293" i="11" s="1"/>
  <c r="B292" i="11"/>
  <c r="F292" i="11" s="1"/>
  <c r="B291" i="11"/>
  <c r="F291" i="11" s="1"/>
  <c r="B290" i="11"/>
  <c r="F290" i="11" s="1"/>
  <c r="B289" i="11"/>
  <c r="F289" i="11" s="1"/>
  <c r="H289" i="11" s="1"/>
  <c r="B288" i="11"/>
  <c r="F288" i="11" s="1"/>
  <c r="B287" i="11"/>
  <c r="F287" i="11" s="1"/>
  <c r="B286" i="11"/>
  <c r="F286" i="11" s="1"/>
  <c r="B285" i="11"/>
  <c r="F285" i="11" s="1"/>
  <c r="B284" i="11"/>
  <c r="F284" i="11"/>
  <c r="B283" i="11"/>
  <c r="F283" i="11" s="1"/>
  <c r="B282" i="11"/>
  <c r="F282" i="11" s="1"/>
  <c r="H282" i="11" s="1"/>
  <c r="B281" i="11"/>
  <c r="F281" i="11" s="1"/>
  <c r="B280" i="11"/>
  <c r="F280" i="11"/>
  <c r="B279" i="11"/>
  <c r="F279" i="11"/>
  <c r="B278" i="11"/>
  <c r="F278" i="11" s="1"/>
  <c r="B277" i="11"/>
  <c r="F277" i="11" s="1"/>
  <c r="B276" i="11"/>
  <c r="F276" i="11" s="1"/>
  <c r="B275" i="11"/>
  <c r="F275" i="11" s="1"/>
  <c r="B274" i="11"/>
  <c r="F274" i="11"/>
  <c r="B273" i="11"/>
  <c r="F273" i="11" s="1"/>
  <c r="B272" i="11"/>
  <c r="F272" i="11" s="1"/>
  <c r="B271" i="11"/>
  <c r="F271" i="11" s="1"/>
  <c r="B270" i="11"/>
  <c r="F270" i="11" s="1"/>
  <c r="B269" i="11"/>
  <c r="F269" i="11" s="1"/>
  <c r="B268" i="11"/>
  <c r="F268" i="11" s="1"/>
  <c r="B267" i="11"/>
  <c r="F267" i="11" s="1"/>
  <c r="B266" i="11"/>
  <c r="F266" i="11" s="1"/>
  <c r="B265" i="11"/>
  <c r="F265" i="11" s="1"/>
  <c r="B264" i="11"/>
  <c r="F264" i="11" s="1"/>
  <c r="B263" i="11"/>
  <c r="F263" i="11" s="1"/>
  <c r="B262" i="11"/>
  <c r="F262" i="11"/>
  <c r="B261" i="11"/>
  <c r="F261" i="11" s="1"/>
  <c r="B260" i="11"/>
  <c r="F260" i="11"/>
  <c r="B259" i="11"/>
  <c r="F259" i="11" s="1"/>
  <c r="B258" i="11"/>
  <c r="F258" i="11" s="1"/>
  <c r="H258" i="11" s="1"/>
  <c r="B257" i="11"/>
  <c r="F257" i="11"/>
  <c r="B256" i="11"/>
  <c r="F256" i="11" s="1"/>
  <c r="B255" i="11"/>
  <c r="F255" i="11"/>
  <c r="B254" i="11"/>
  <c r="F254" i="11" s="1"/>
  <c r="B253" i="11"/>
  <c r="F253" i="11" s="1"/>
  <c r="B252" i="11"/>
  <c r="F252" i="11" s="1"/>
  <c r="B251" i="11"/>
  <c r="F251" i="11"/>
  <c r="B250" i="11"/>
  <c r="F250" i="11"/>
  <c r="B249" i="11"/>
  <c r="F249" i="11"/>
  <c r="B248" i="11"/>
  <c r="F248" i="11" s="1"/>
  <c r="B247" i="11"/>
  <c r="F247" i="11" s="1"/>
  <c r="B246" i="11"/>
  <c r="F246" i="11" s="1"/>
  <c r="B245" i="11"/>
  <c r="F245" i="11"/>
  <c r="H245" i="11" s="1"/>
  <c r="B244" i="11"/>
  <c r="F244" i="11" s="1"/>
  <c r="B243" i="11"/>
  <c r="F243" i="11" s="1"/>
  <c r="B242" i="11"/>
  <c r="F242" i="11" s="1"/>
  <c r="H242" i="11" s="1"/>
  <c r="B241" i="11"/>
  <c r="F241" i="11" s="1"/>
  <c r="B240" i="11"/>
  <c r="F240" i="11" s="1"/>
  <c r="B239" i="11"/>
  <c r="F239" i="11" s="1"/>
  <c r="B238" i="11"/>
  <c r="F238" i="11" s="1"/>
  <c r="H238" i="11"/>
  <c r="B237" i="11"/>
  <c r="F237" i="11" s="1"/>
  <c r="B236" i="11"/>
  <c r="F236" i="11" s="1"/>
  <c r="B235" i="11"/>
  <c r="F235" i="11" s="1"/>
  <c r="B234" i="11"/>
  <c r="F234" i="11" s="1"/>
  <c r="B233" i="11"/>
  <c r="F233" i="11"/>
  <c r="B232" i="11"/>
  <c r="F232" i="11" s="1"/>
  <c r="B231" i="11"/>
  <c r="F231" i="11" s="1"/>
  <c r="B230" i="11"/>
  <c r="F230" i="11" s="1"/>
  <c r="B229" i="11"/>
  <c r="F229" i="11" s="1"/>
  <c r="B228" i="11"/>
  <c r="F228" i="11" s="1"/>
  <c r="B227" i="11"/>
  <c r="F227" i="11" s="1"/>
  <c r="B226" i="11"/>
  <c r="F226" i="11" s="1"/>
  <c r="B225" i="11"/>
  <c r="F225" i="11"/>
  <c r="B224" i="11"/>
  <c r="F224" i="11" s="1"/>
  <c r="B223" i="11"/>
  <c r="F223" i="11"/>
  <c r="B222" i="11"/>
  <c r="F222" i="11"/>
  <c r="B221" i="11"/>
  <c r="F221" i="11"/>
  <c r="B220" i="11"/>
  <c r="F220" i="11"/>
  <c r="B219" i="11"/>
  <c r="F219" i="11"/>
  <c r="B218" i="11"/>
  <c r="F218" i="11"/>
  <c r="B217" i="11"/>
  <c r="F217" i="11"/>
  <c r="B216" i="11"/>
  <c r="F216" i="11" s="1"/>
  <c r="B215" i="11"/>
  <c r="F215" i="11" s="1"/>
  <c r="B214" i="11"/>
  <c r="F214" i="11"/>
  <c r="B213" i="11"/>
  <c r="F213" i="11" s="1"/>
  <c r="B212" i="11"/>
  <c r="F212" i="11"/>
  <c r="B211" i="11"/>
  <c r="F211" i="11" s="1"/>
  <c r="B210" i="11"/>
  <c r="F210" i="11" s="1"/>
  <c r="B209" i="11"/>
  <c r="F209" i="11" s="1"/>
  <c r="B208" i="11"/>
  <c r="F208" i="11" s="1"/>
  <c r="B207" i="11"/>
  <c r="F207" i="11" s="1"/>
  <c r="B206" i="11"/>
  <c r="F206" i="11"/>
  <c r="B205" i="11"/>
  <c r="F205" i="11" s="1"/>
  <c r="B204" i="11"/>
  <c r="F204" i="11"/>
  <c r="B203" i="11"/>
  <c r="F203" i="11"/>
  <c r="B202" i="11"/>
  <c r="F202" i="11" s="1"/>
  <c r="H202" i="11" s="1"/>
  <c r="B201" i="11"/>
  <c r="F201" i="11" s="1"/>
  <c r="B200" i="11"/>
  <c r="F200" i="11" s="1"/>
  <c r="B199" i="11"/>
  <c r="F199" i="11"/>
  <c r="B198" i="11"/>
  <c r="F198" i="11" s="1"/>
  <c r="B197" i="11"/>
  <c r="F197" i="11" s="1"/>
  <c r="B196" i="11"/>
  <c r="F196" i="11" s="1"/>
  <c r="B195" i="11"/>
  <c r="F195" i="11" s="1"/>
  <c r="B194" i="11"/>
  <c r="F194" i="11" s="1"/>
  <c r="B193" i="11"/>
  <c r="F193" i="11" s="1"/>
  <c r="B192" i="11"/>
  <c r="F192" i="11" s="1"/>
  <c r="B191" i="11"/>
  <c r="F191" i="11" s="1"/>
  <c r="B190" i="11"/>
  <c r="F190" i="11" s="1"/>
  <c r="B189" i="11"/>
  <c r="F189" i="11" s="1"/>
  <c r="B188" i="11"/>
  <c r="F188" i="11"/>
  <c r="B187" i="11"/>
  <c r="F187" i="11"/>
  <c r="B186" i="11"/>
  <c r="F186" i="11" s="1"/>
  <c r="B185" i="11"/>
  <c r="F185" i="11" s="1"/>
  <c r="B184" i="11"/>
  <c r="F184" i="11" s="1"/>
  <c r="B183" i="11"/>
  <c r="F183" i="11" s="1"/>
  <c r="B182" i="11"/>
  <c r="F182" i="11" s="1"/>
  <c r="B181" i="11"/>
  <c r="F181" i="11" s="1"/>
  <c r="B180" i="11"/>
  <c r="F180" i="11" s="1"/>
  <c r="B179" i="11"/>
  <c r="F179" i="11" s="1"/>
  <c r="B178" i="11"/>
  <c r="F178" i="11" s="1"/>
  <c r="B177" i="11"/>
  <c r="F177" i="11" s="1"/>
  <c r="B176" i="11"/>
  <c r="F176" i="11" s="1"/>
  <c r="B175" i="11"/>
  <c r="F175" i="11" s="1"/>
  <c r="B174" i="11"/>
  <c r="F174" i="11" s="1"/>
  <c r="B173" i="11"/>
  <c r="F173" i="11"/>
  <c r="B172" i="11"/>
  <c r="F172" i="11" s="1"/>
  <c r="B171" i="11"/>
  <c r="F171" i="11" s="1"/>
  <c r="B170" i="11"/>
  <c r="F170" i="11" s="1"/>
  <c r="B169" i="11"/>
  <c r="F169" i="11" s="1"/>
  <c r="B168" i="11"/>
  <c r="F168" i="11"/>
  <c r="B167" i="11"/>
  <c r="F167" i="11" s="1"/>
  <c r="B166" i="11"/>
  <c r="F166" i="11" s="1"/>
  <c r="B165" i="11"/>
  <c r="F165" i="11" s="1"/>
  <c r="B164" i="11"/>
  <c r="F164" i="11"/>
  <c r="B163" i="11"/>
  <c r="F163" i="11" s="1"/>
  <c r="B162" i="11"/>
  <c r="F162" i="11" s="1"/>
  <c r="B161" i="11"/>
  <c r="F161" i="11" s="1"/>
  <c r="B160" i="11"/>
  <c r="F160" i="11" s="1"/>
  <c r="B159" i="11"/>
  <c r="F159" i="11" s="1"/>
  <c r="B158" i="11"/>
  <c r="F158" i="11"/>
  <c r="B157" i="11"/>
  <c r="F157" i="11" s="1"/>
  <c r="B156" i="11"/>
  <c r="F156" i="11" s="1"/>
  <c r="B155" i="11"/>
  <c r="F155" i="11" s="1"/>
  <c r="B154" i="11"/>
  <c r="F154" i="11" s="1"/>
  <c r="H154" i="11" s="1"/>
  <c r="B153" i="11"/>
  <c r="F153" i="11" s="1"/>
  <c r="B152" i="11"/>
  <c r="F152" i="11" s="1"/>
  <c r="B151" i="11"/>
  <c r="F151" i="11" s="1"/>
  <c r="B150" i="11"/>
  <c r="F150" i="11" s="1"/>
  <c r="B149" i="11"/>
  <c r="F149" i="11" s="1"/>
  <c r="H149" i="11" s="1"/>
  <c r="B148" i="11"/>
  <c r="F148" i="11" s="1"/>
  <c r="B147" i="11"/>
  <c r="F147" i="11" s="1"/>
  <c r="B146" i="11"/>
  <c r="F146" i="11"/>
  <c r="B145" i="11"/>
  <c r="F145" i="11" s="1"/>
  <c r="B144" i="11"/>
  <c r="F144" i="11"/>
  <c r="B143" i="11"/>
  <c r="F143" i="11" s="1"/>
  <c r="B142" i="11"/>
  <c r="F142" i="11" s="1"/>
  <c r="B141" i="11"/>
  <c r="F141" i="11" s="1"/>
  <c r="B140" i="11"/>
  <c r="F140" i="11"/>
  <c r="B139" i="11"/>
  <c r="F139" i="11" s="1"/>
  <c r="B138" i="11"/>
  <c r="F138" i="11" s="1"/>
  <c r="B137" i="11"/>
  <c r="F137" i="11" s="1"/>
  <c r="H137" i="11" s="1"/>
  <c r="B136" i="11"/>
  <c r="F136" i="11" s="1"/>
  <c r="B135" i="11"/>
  <c r="F135" i="11" s="1"/>
  <c r="B134" i="11"/>
  <c r="F134" i="11"/>
  <c r="B133" i="11"/>
  <c r="F133" i="11" s="1"/>
  <c r="B132" i="11"/>
  <c r="F132" i="11" s="1"/>
  <c r="B131" i="11"/>
  <c r="F131" i="11" s="1"/>
  <c r="B130" i="11"/>
  <c r="F130" i="11" s="1"/>
  <c r="H130" i="11" s="1"/>
  <c r="B129" i="11"/>
  <c r="F129" i="11" s="1"/>
  <c r="B128" i="11"/>
  <c r="F128" i="11"/>
  <c r="B127" i="11"/>
  <c r="F127" i="11" s="1"/>
  <c r="B126" i="11"/>
  <c r="F126" i="11"/>
  <c r="H126" i="11" s="1"/>
  <c r="B125" i="11"/>
  <c r="F125" i="11" s="1"/>
  <c r="B124" i="11"/>
  <c r="F124" i="11" s="1"/>
  <c r="B123" i="11"/>
  <c r="F123" i="11" s="1"/>
  <c r="B122" i="11"/>
  <c r="F122" i="11" s="1"/>
  <c r="B121" i="11"/>
  <c r="F121" i="11"/>
  <c r="B120" i="11"/>
  <c r="F120" i="11" s="1"/>
  <c r="B119" i="11"/>
  <c r="F119" i="11" s="1"/>
  <c r="B118" i="11"/>
  <c r="F118" i="11" s="1"/>
  <c r="B117" i="11"/>
  <c r="F117" i="11" s="1"/>
  <c r="B116" i="11"/>
  <c r="F116" i="11"/>
  <c r="B115" i="11"/>
  <c r="F115" i="11" s="1"/>
  <c r="B114" i="11"/>
  <c r="F114" i="11"/>
  <c r="H114" i="11" s="1"/>
  <c r="B113" i="11"/>
  <c r="F113" i="11" s="1"/>
  <c r="B112" i="11"/>
  <c r="F112" i="11" s="1"/>
  <c r="B111" i="11"/>
  <c r="F111" i="11" s="1"/>
  <c r="B110" i="11"/>
  <c r="F110" i="11" s="1"/>
  <c r="B109" i="11"/>
  <c r="F109" i="11" s="1"/>
  <c r="B108" i="11"/>
  <c r="F108" i="11" s="1"/>
  <c r="B107" i="11"/>
  <c r="F107" i="11"/>
  <c r="B106" i="11"/>
  <c r="F106" i="11" s="1"/>
  <c r="B105" i="11"/>
  <c r="F105" i="11" s="1"/>
  <c r="H105" i="11" s="1"/>
  <c r="B104" i="11"/>
  <c r="F104" i="11" s="1"/>
  <c r="B103" i="11"/>
  <c r="F103" i="11" s="1"/>
  <c r="B102" i="11"/>
  <c r="F102" i="11"/>
  <c r="H102" i="11"/>
  <c r="B101" i="11"/>
  <c r="F101" i="11" s="1"/>
  <c r="B100" i="11"/>
  <c r="F100" i="11"/>
  <c r="B99" i="11"/>
  <c r="F99" i="11" s="1"/>
  <c r="B98" i="11"/>
  <c r="F98" i="11" s="1"/>
  <c r="B97" i="11"/>
  <c r="F97" i="11" s="1"/>
  <c r="B96" i="11"/>
  <c r="F96" i="11" s="1"/>
  <c r="B95" i="11"/>
  <c r="F95" i="11" s="1"/>
  <c r="B94" i="11"/>
  <c r="F94" i="11" s="1"/>
  <c r="B93" i="11"/>
  <c r="F93" i="11" s="1"/>
  <c r="B92" i="11"/>
  <c r="F92" i="11" s="1"/>
  <c r="B91" i="11"/>
  <c r="F91" i="11" s="1"/>
  <c r="B90" i="11"/>
  <c r="F90" i="11" s="1"/>
  <c r="H90" i="11" s="1"/>
  <c r="B89" i="11"/>
  <c r="F89" i="11" s="1"/>
  <c r="B88" i="11"/>
  <c r="F88" i="11" s="1"/>
  <c r="B87" i="11"/>
  <c r="F87" i="11"/>
  <c r="B86" i="11"/>
  <c r="F86" i="11" s="1"/>
  <c r="H86" i="11" s="1"/>
  <c r="B85" i="11"/>
  <c r="F85" i="11"/>
  <c r="H85" i="11" s="1"/>
  <c r="B84" i="11"/>
  <c r="F84" i="11" s="1"/>
  <c r="B83" i="11"/>
  <c r="F83" i="11" s="1"/>
  <c r="B82" i="11"/>
  <c r="F82" i="11"/>
  <c r="H82" i="11" s="1"/>
  <c r="B81" i="11"/>
  <c r="F81" i="11" s="1"/>
  <c r="B80" i="11"/>
  <c r="F80" i="11" s="1"/>
  <c r="B79" i="11"/>
  <c r="F79" i="11"/>
  <c r="B78" i="11"/>
  <c r="F78" i="11" s="1"/>
  <c r="B77" i="11"/>
  <c r="F77" i="11"/>
  <c r="B76" i="11"/>
  <c r="F76" i="11" s="1"/>
  <c r="B75" i="11"/>
  <c r="F75" i="11" s="1"/>
  <c r="B74" i="11"/>
  <c r="F74" i="11"/>
  <c r="B73" i="11"/>
  <c r="F73" i="11" s="1"/>
  <c r="H73" i="11" s="1"/>
  <c r="B72" i="11"/>
  <c r="F72" i="11"/>
  <c r="B71" i="11"/>
  <c r="F71" i="11" s="1"/>
  <c r="B70" i="11"/>
  <c r="F70" i="11" s="1"/>
  <c r="H70" i="11" s="1"/>
  <c r="B69" i="11"/>
  <c r="F69" i="11" s="1"/>
  <c r="B68" i="11"/>
  <c r="F68" i="11" s="1"/>
  <c r="B67" i="11"/>
  <c r="F67" i="11" s="1"/>
  <c r="B66" i="11"/>
  <c r="F66" i="11" s="1"/>
  <c r="B65" i="11"/>
  <c r="F65" i="11" s="1"/>
  <c r="B64" i="11"/>
  <c r="F64" i="11" s="1"/>
  <c r="B63" i="11"/>
  <c r="F63" i="11" s="1"/>
  <c r="B62" i="11"/>
  <c r="F62" i="11" s="1"/>
  <c r="B61" i="11"/>
  <c r="F61" i="11" s="1"/>
  <c r="B60" i="11"/>
  <c r="F60" i="11"/>
  <c r="B59" i="11"/>
  <c r="F59" i="11" s="1"/>
  <c r="B58" i="11"/>
  <c r="F58" i="11" s="1"/>
  <c r="B57" i="11"/>
  <c r="F57" i="11" s="1"/>
  <c r="B56" i="11"/>
  <c r="F56" i="11" s="1"/>
  <c r="B55" i="11"/>
  <c r="F55" i="11"/>
  <c r="B54" i="11"/>
  <c r="F54" i="11" s="1"/>
  <c r="B53" i="11"/>
  <c r="F53" i="11"/>
  <c r="H53" i="11"/>
  <c r="B52" i="11"/>
  <c r="F52" i="11" s="1"/>
  <c r="B51" i="11"/>
  <c r="F51" i="11"/>
  <c r="B50" i="11"/>
  <c r="F50" i="11" s="1"/>
  <c r="B49" i="11"/>
  <c r="F49" i="11" s="1"/>
  <c r="B48" i="11"/>
  <c r="F48" i="11"/>
  <c r="B47" i="11"/>
  <c r="F47" i="11" s="1"/>
  <c r="B46" i="11"/>
  <c r="F46" i="11"/>
  <c r="B45" i="11"/>
  <c r="F45" i="11" s="1"/>
  <c r="B44" i="11"/>
  <c r="F44" i="11" s="1"/>
  <c r="B43" i="11"/>
  <c r="F43" i="11"/>
  <c r="B42" i="11"/>
  <c r="F42" i="11"/>
  <c r="B41" i="11"/>
  <c r="F41" i="11" s="1"/>
  <c r="B40" i="11"/>
  <c r="F40" i="11" s="1"/>
  <c r="B39" i="11"/>
  <c r="F39" i="11" s="1"/>
  <c r="A338" i="12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s="1"/>
  <c r="A398" i="12" s="1"/>
  <c r="A399" i="12" s="1"/>
  <c r="A400" i="12" s="1"/>
  <c r="A401" i="12" s="1"/>
  <c r="A402" i="12" s="1"/>
  <c r="A403" i="12" s="1"/>
  <c r="A404" i="12" s="1"/>
  <c r="A405" i="12" s="1"/>
  <c r="A406" i="12" s="1"/>
  <c r="A407" i="12" s="1"/>
  <c r="A408" i="12" s="1"/>
  <c r="A409" i="12" s="1"/>
  <c r="A410" i="12" s="1"/>
  <c r="A411" i="12" s="1"/>
  <c r="A412" i="12" s="1"/>
  <c r="A413" i="12" s="1"/>
  <c r="A414" i="12" s="1"/>
  <c r="A415" i="12" s="1"/>
  <c r="A416" i="12" s="1"/>
  <c r="A417" i="12" s="1"/>
  <c r="A418" i="12" s="1"/>
  <c r="A419" i="12" s="1"/>
  <c r="A420" i="12" s="1"/>
  <c r="A421" i="12" s="1"/>
  <c r="A422" i="12" s="1"/>
  <c r="A423" i="12" s="1"/>
  <c r="A424" i="12" s="1"/>
  <c r="A425" i="12" s="1"/>
  <c r="A426" i="12" s="1"/>
  <c r="A427" i="12" s="1"/>
  <c r="A428" i="12" s="1"/>
  <c r="A429" i="12" s="1"/>
  <c r="A430" i="12" s="1"/>
  <c r="A431" i="12" s="1"/>
  <c r="A432" i="12" s="1"/>
  <c r="A433" i="12" s="1"/>
  <c r="A434" i="12" s="1"/>
  <c r="A435" i="12" s="1"/>
  <c r="A436" i="12" s="1"/>
  <c r="A437" i="12" s="1"/>
  <c r="A438" i="12" s="1"/>
  <c r="A439" i="12" s="1"/>
  <c r="A440" i="12" s="1"/>
  <c r="A441" i="12" s="1"/>
  <c r="A442" i="12" s="1"/>
  <c r="A443" i="12" s="1"/>
  <c r="A444" i="12" s="1"/>
  <c r="A445" i="12" s="1"/>
  <c r="A446" i="12" s="1"/>
  <c r="A447" i="12" s="1"/>
  <c r="A448" i="12" s="1"/>
  <c r="A449" i="12" s="1"/>
  <c r="A450" i="12" s="1"/>
  <c r="A451" i="12" s="1"/>
  <c r="A452" i="12" s="1"/>
  <c r="A453" i="12" s="1"/>
  <c r="A454" i="12" s="1"/>
  <c r="A455" i="12" s="1"/>
  <c r="A456" i="12" s="1"/>
  <c r="A457" i="12" s="1"/>
  <c r="A458" i="12" s="1"/>
  <c r="A459" i="12" s="1"/>
  <c r="A460" i="12" s="1"/>
  <c r="A461" i="12" s="1"/>
  <c r="A462" i="12" s="1"/>
  <c r="A463" i="12" s="1"/>
  <c r="A464" i="12" s="1"/>
  <c r="A465" i="12" s="1"/>
  <c r="A466" i="12" s="1"/>
  <c r="A467" i="12" s="1"/>
  <c r="A468" i="12" s="1"/>
  <c r="A469" i="12" s="1"/>
  <c r="A470" i="12" s="1"/>
  <c r="A471" i="12" s="1"/>
  <c r="A472" i="12" s="1"/>
  <c r="A473" i="12" s="1"/>
  <c r="A474" i="12" s="1"/>
  <c r="A475" i="12" s="1"/>
  <c r="A476" i="12" s="1"/>
  <c r="A477" i="12" s="1"/>
  <c r="A478" i="12" s="1"/>
  <c r="A479" i="12" s="1"/>
  <c r="A480" i="12" s="1"/>
  <c r="A481" i="12" s="1"/>
  <c r="A482" i="12" s="1"/>
  <c r="A483" i="12" s="1"/>
  <c r="A484" i="12" s="1"/>
  <c r="A485" i="12" s="1"/>
  <c r="A486" i="12" s="1"/>
  <c r="A487" i="12" s="1"/>
  <c r="A488" i="12" s="1"/>
  <c r="A489" i="12" s="1"/>
  <c r="A490" i="12" s="1"/>
  <c r="A491" i="12" s="1"/>
  <c r="A492" i="12" s="1"/>
  <c r="A493" i="12" s="1"/>
  <c r="A494" i="12" s="1"/>
  <c r="A495" i="12" s="1"/>
  <c r="A496" i="12" s="1"/>
  <c r="A497" i="12" s="1"/>
  <c r="A498" i="12" s="1"/>
  <c r="A499" i="12" s="1"/>
  <c r="A500" i="12" s="1"/>
  <c r="A501" i="12" s="1"/>
  <c r="A502" i="12" s="1"/>
  <c r="A503" i="12" s="1"/>
  <c r="A504" i="12" s="1"/>
  <c r="A505" i="12" s="1"/>
  <c r="A506" i="12" s="1"/>
  <c r="A507" i="12" s="1"/>
  <c r="A508" i="12" s="1"/>
  <c r="A509" i="12" s="1"/>
  <c r="A510" i="12" s="1"/>
  <c r="A511" i="12" s="1"/>
  <c r="A512" i="12" s="1"/>
  <c r="A513" i="12" s="1"/>
  <c r="A514" i="12" s="1"/>
  <c r="A515" i="12" s="1"/>
  <c r="A516" i="12" s="1"/>
  <c r="A517" i="12" s="1"/>
  <c r="A518" i="12" s="1"/>
  <c r="A519" i="12" s="1"/>
  <c r="A520" i="12" s="1"/>
  <c r="A521" i="12" s="1"/>
  <c r="A522" i="12" s="1"/>
  <c r="A523" i="12" s="1"/>
  <c r="A524" i="12" s="1"/>
  <c r="A525" i="12" s="1"/>
  <c r="A526" i="12" s="1"/>
  <c r="A527" i="12" s="1"/>
  <c r="A528" i="12" s="1"/>
  <c r="A529" i="12" s="1"/>
  <c r="A530" i="12" s="1"/>
  <c r="A531" i="12" s="1"/>
  <c r="A532" i="12" s="1"/>
  <c r="A533" i="12" s="1"/>
  <c r="A534" i="12" s="1"/>
  <c r="A535" i="12" s="1"/>
  <c r="A536" i="12" s="1"/>
  <c r="A537" i="12" s="1"/>
  <c r="A538" i="12" s="1"/>
  <c r="A539" i="12" s="1"/>
  <c r="A540" i="12" s="1"/>
  <c r="A541" i="12" s="1"/>
  <c r="A542" i="12" s="1"/>
  <c r="A543" i="12" s="1"/>
  <c r="A544" i="12" s="1"/>
  <c r="A545" i="12" s="1"/>
  <c r="A546" i="12" s="1"/>
  <c r="A547" i="12" s="1"/>
  <c r="A548" i="12" s="1"/>
  <c r="A549" i="12" s="1"/>
  <c r="A550" i="12" s="1"/>
  <c r="A551" i="12" s="1"/>
  <c r="A552" i="12" s="1"/>
  <c r="A553" i="12" s="1"/>
  <c r="A554" i="12" s="1"/>
  <c r="A555" i="12" s="1"/>
  <c r="A556" i="12" s="1"/>
  <c r="A557" i="12" s="1"/>
  <c r="A558" i="12" s="1"/>
  <c r="A559" i="12" s="1"/>
  <c r="A560" i="12" s="1"/>
  <c r="A561" i="12" s="1"/>
  <c r="A562" i="12" s="1"/>
  <c r="A563" i="12" s="1"/>
  <c r="A564" i="12" s="1"/>
  <c r="A565" i="12" s="1"/>
  <c r="A566" i="12" s="1"/>
  <c r="A567" i="12" s="1"/>
  <c r="A568" i="12" s="1"/>
  <c r="A569" i="12" s="1"/>
  <c r="A570" i="12" s="1"/>
  <c r="A571" i="12" s="1"/>
  <c r="A572" i="12" s="1"/>
  <c r="A573" i="12" s="1"/>
  <c r="A574" i="12" s="1"/>
  <c r="A575" i="12" s="1"/>
  <c r="A576" i="12" s="1"/>
  <c r="A577" i="12" s="1"/>
  <c r="A578" i="12" s="1"/>
  <c r="A579" i="12" s="1"/>
  <c r="A580" i="12" s="1"/>
  <c r="A581" i="12" s="1"/>
  <c r="A582" i="12" s="1"/>
  <c r="A583" i="12" s="1"/>
  <c r="A584" i="12" s="1"/>
  <c r="A585" i="12" s="1"/>
  <c r="A586" i="12" s="1"/>
  <c r="A587" i="12" s="1"/>
  <c r="A588" i="12" s="1"/>
  <c r="A589" i="12" s="1"/>
  <c r="A590" i="12" s="1"/>
  <c r="A591" i="12" s="1"/>
  <c r="A592" i="12" s="1"/>
  <c r="A593" i="12" s="1"/>
  <c r="A594" i="12" s="1"/>
  <c r="A595" i="12" s="1"/>
  <c r="A596" i="12" s="1"/>
  <c r="A597" i="12" s="1"/>
  <c r="A598" i="12" s="1"/>
  <c r="A599" i="12" s="1"/>
  <c r="A600" i="12" s="1"/>
  <c r="A601" i="12" s="1"/>
  <c r="A602" i="12" s="1"/>
  <c r="A603" i="12" s="1"/>
  <c r="A604" i="12" s="1"/>
  <c r="A605" i="12" s="1"/>
  <c r="A606" i="12" s="1"/>
  <c r="A607" i="12" s="1"/>
  <c r="A608" i="12" s="1"/>
  <c r="A609" i="12" s="1"/>
  <c r="A610" i="12" s="1"/>
  <c r="A611" i="12" s="1"/>
  <c r="A612" i="12" s="1"/>
  <c r="A613" i="12" s="1"/>
  <c r="A614" i="12" s="1"/>
  <c r="A615" i="12" s="1"/>
  <c r="A616" i="12" s="1"/>
  <c r="A617" i="12" s="1"/>
  <c r="A618" i="12" s="1"/>
  <c r="A619" i="12" s="1"/>
  <c r="A620" i="12" s="1"/>
  <c r="A621" i="12" s="1"/>
  <c r="A622" i="12" s="1"/>
  <c r="A623" i="12" s="1"/>
  <c r="A624" i="12" s="1"/>
  <c r="A625" i="12" s="1"/>
  <c r="A626" i="12" s="1"/>
  <c r="A627" i="12" s="1"/>
  <c r="A628" i="12" s="1"/>
  <c r="A629" i="12" s="1"/>
  <c r="A630" i="12" s="1"/>
  <c r="O252" i="6"/>
  <c r="O284" i="6"/>
  <c r="E212" i="5"/>
  <c r="E292" i="5"/>
  <c r="E312" i="5"/>
  <c r="H312" i="5" s="1"/>
  <c r="E328" i="5"/>
  <c r="R339" i="7"/>
  <c r="T339" i="7" s="1"/>
  <c r="Q340" i="7"/>
  <c r="R340" i="7" s="1"/>
  <c r="T340" i="7" s="1"/>
  <c r="B333" i="5"/>
  <c r="D333" i="5" s="1"/>
  <c r="E333" i="5" s="1"/>
  <c r="H337" i="11"/>
  <c r="E63" i="7"/>
  <c r="H63" i="7" s="1"/>
  <c r="E331" i="7"/>
  <c r="E335" i="7"/>
  <c r="H335" i="7" s="1"/>
  <c r="A450" i="7"/>
  <c r="B449" i="7"/>
  <c r="D449" i="7" s="1"/>
  <c r="Q395" i="7"/>
  <c r="R394" i="7"/>
  <c r="T394" i="7" s="1"/>
  <c r="J394" i="7"/>
  <c r="L394" i="7"/>
  <c r="M115" i="7"/>
  <c r="P115" i="7" s="1"/>
  <c r="M171" i="7"/>
  <c r="P171" i="7" s="1"/>
  <c r="M303" i="7"/>
  <c r="P303" i="7" s="1"/>
  <c r="U235" i="7"/>
  <c r="U271" i="7"/>
  <c r="X271" i="7" s="1"/>
  <c r="U283" i="7"/>
  <c r="X283" i="7" s="1"/>
  <c r="H80" i="3"/>
  <c r="H267" i="12"/>
  <c r="H519" i="12"/>
  <c r="E88" i="7"/>
  <c r="E112" i="7"/>
  <c r="E172" i="7"/>
  <c r="H172" i="7" s="1"/>
  <c r="E236" i="7"/>
  <c r="H236" i="7" s="1"/>
  <c r="E260" i="7"/>
  <c r="H260" i="7" s="1"/>
  <c r="E280" i="7"/>
  <c r="H280" i="7" s="1"/>
  <c r="E284" i="7"/>
  <c r="E288" i="7"/>
  <c r="E316" i="7"/>
  <c r="E336" i="7"/>
  <c r="H336" i="7" s="1"/>
  <c r="B448" i="7"/>
  <c r="D448" i="7"/>
  <c r="M32" i="7"/>
  <c r="M96" i="7"/>
  <c r="M180" i="7"/>
  <c r="M188" i="7"/>
  <c r="M236" i="7"/>
  <c r="M248" i="7"/>
  <c r="M252" i="7"/>
  <c r="P252" i="7"/>
  <c r="M260" i="7"/>
  <c r="P260" i="7" s="1"/>
  <c r="M292" i="7"/>
  <c r="P292" i="7" s="1"/>
  <c r="M324" i="7"/>
  <c r="P324" i="7" s="1"/>
  <c r="U60" i="7"/>
  <c r="U132" i="7"/>
  <c r="U296" i="7"/>
  <c r="I35" i="18"/>
  <c r="M12" i="3"/>
  <c r="H298" i="12"/>
  <c r="H447" i="12"/>
  <c r="H451" i="12"/>
  <c r="K451" i="12"/>
  <c r="H619" i="12"/>
  <c r="K619" i="12" s="1"/>
  <c r="M51" i="7"/>
  <c r="M163" i="7"/>
  <c r="M259" i="7"/>
  <c r="M283" i="7"/>
  <c r="U95" i="7"/>
  <c r="X95" i="7" s="1"/>
  <c r="U227" i="7"/>
  <c r="X227" i="7" s="1"/>
  <c r="U267" i="7"/>
  <c r="X267" i="7" s="1"/>
  <c r="H259" i="12"/>
  <c r="E73" i="7"/>
  <c r="E177" i="7"/>
  <c r="E297" i="7"/>
  <c r="E325" i="7"/>
  <c r="H325" i="7" s="1"/>
  <c r="M57" i="7"/>
  <c r="P57" i="7" s="1"/>
  <c r="M65" i="7"/>
  <c r="M89" i="7"/>
  <c r="P89" i="7" s="1"/>
  <c r="M145" i="7"/>
  <c r="M169" i="7"/>
  <c r="P169" i="7" s="1"/>
  <c r="M185" i="7"/>
  <c r="P185" i="7" s="1"/>
  <c r="M201" i="7"/>
  <c r="P201" i="7" s="1"/>
  <c r="M217" i="7"/>
  <c r="M265" i="7"/>
  <c r="P265" i="7" s="1"/>
  <c r="U45" i="7"/>
  <c r="U69" i="7"/>
  <c r="U85" i="7"/>
  <c r="X85" i="7" s="1"/>
  <c r="U101" i="7"/>
  <c r="U129" i="7"/>
  <c r="U137" i="7"/>
  <c r="X137" i="7"/>
  <c r="U145" i="7"/>
  <c r="U173" i="7"/>
  <c r="U177" i="7"/>
  <c r="U201" i="7"/>
  <c r="U213" i="7"/>
  <c r="U225" i="7"/>
  <c r="U241" i="7"/>
  <c r="U253" i="7"/>
  <c r="X253" i="7" s="1"/>
  <c r="U257" i="7"/>
  <c r="X257" i="7" s="1"/>
  <c r="U261" i="7"/>
  <c r="X261" i="7" s="1"/>
  <c r="U281" i="7"/>
  <c r="X281" i="7"/>
  <c r="U289" i="7"/>
  <c r="U305" i="7"/>
  <c r="X305" i="7" s="1"/>
  <c r="U321" i="7"/>
  <c r="X321" i="7" s="1"/>
  <c r="E61" i="5"/>
  <c r="E117" i="5"/>
  <c r="H117" i="5" s="1"/>
  <c r="E137" i="5"/>
  <c r="E265" i="5"/>
  <c r="E293" i="5"/>
  <c r="H152" i="12"/>
  <c r="H308" i="12"/>
  <c r="H333" i="12"/>
  <c r="H535" i="12"/>
  <c r="M155" i="7"/>
  <c r="M243" i="7"/>
  <c r="M335" i="7"/>
  <c r="U63" i="7"/>
  <c r="X63" i="7" s="1"/>
  <c r="U131" i="7"/>
  <c r="X131" i="7" s="1"/>
  <c r="U219" i="7"/>
  <c r="U243" i="7"/>
  <c r="X243" i="7" s="1"/>
  <c r="H244" i="12"/>
  <c r="H294" i="12"/>
  <c r="E78" i="7"/>
  <c r="E94" i="7"/>
  <c r="E102" i="7"/>
  <c r="E114" i="7"/>
  <c r="E122" i="7"/>
  <c r="H122" i="7" s="1"/>
  <c r="E166" i="7"/>
  <c r="E198" i="7"/>
  <c r="H198" i="7"/>
  <c r="E218" i="7"/>
  <c r="H218" i="7" s="1"/>
  <c r="E250" i="7"/>
  <c r="H250" i="7" s="1"/>
  <c r="E282" i="7"/>
  <c r="E326" i="7"/>
  <c r="H326" i="7" s="1"/>
  <c r="M38" i="7"/>
  <c r="P38" i="7" s="1"/>
  <c r="M42" i="7"/>
  <c r="M82" i="7"/>
  <c r="P82" i="7" s="1"/>
  <c r="M98" i="7"/>
  <c r="M126" i="7"/>
  <c r="P126" i="7" s="1"/>
  <c r="M134" i="7"/>
  <c r="M158" i="7"/>
  <c r="P158" i="7" s="1"/>
  <c r="M162" i="7"/>
  <c r="P162" i="7" s="1"/>
  <c r="M182" i="7"/>
  <c r="P182" i="7" s="1"/>
  <c r="M194" i="7"/>
  <c r="M230" i="7"/>
  <c r="P230" i="7" s="1"/>
  <c r="M270" i="7"/>
  <c r="P270" i="7" s="1"/>
  <c r="M302" i="7"/>
  <c r="P302" i="7" s="1"/>
  <c r="M310" i="7"/>
  <c r="P310" i="7" s="1"/>
  <c r="M330" i="7"/>
  <c r="M334" i="7"/>
  <c r="U74" i="7"/>
  <c r="U150" i="7"/>
  <c r="U194" i="7"/>
  <c r="X194" i="7" s="1"/>
  <c r="U230" i="7"/>
  <c r="X230" i="7" s="1"/>
  <c r="U238" i="7"/>
  <c r="U246" i="7"/>
  <c r="X246" i="7" s="1"/>
  <c r="U250" i="7"/>
  <c r="X250" i="7" s="1"/>
  <c r="U258" i="7"/>
  <c r="U290" i="7"/>
  <c r="X290" i="7" s="1"/>
  <c r="U302" i="7"/>
  <c r="X302" i="7" s="1"/>
  <c r="U318" i="7"/>
  <c r="U334" i="7"/>
  <c r="P255" i="2"/>
  <c r="I74" i="18"/>
  <c r="E66" i="5"/>
  <c r="E242" i="5"/>
  <c r="H242" i="5" s="1"/>
  <c r="E250" i="5"/>
  <c r="E290" i="5"/>
  <c r="H290" i="5"/>
  <c r="H36" i="3"/>
  <c r="H264" i="12"/>
  <c r="H436" i="12"/>
  <c r="H452" i="12"/>
  <c r="H559" i="12"/>
  <c r="L306" i="6"/>
  <c r="O306" i="6" s="1"/>
  <c r="H198" i="12"/>
  <c r="H318" i="12"/>
  <c r="H434" i="12"/>
  <c r="H466" i="12"/>
  <c r="H390" i="12"/>
  <c r="H504" i="12"/>
  <c r="H544" i="12"/>
  <c r="H129" i="2"/>
  <c r="L337" i="6"/>
  <c r="O337" i="6" s="1"/>
  <c r="S73" i="6"/>
  <c r="S105" i="6"/>
  <c r="S121" i="6"/>
  <c r="S185" i="6"/>
  <c r="P278" i="2"/>
  <c r="H237" i="12"/>
  <c r="H269" i="12"/>
  <c r="H309" i="12"/>
  <c r="H317" i="12"/>
  <c r="H403" i="12"/>
  <c r="H474" i="12"/>
  <c r="H483" i="12"/>
  <c r="H127" i="2"/>
  <c r="H148" i="2"/>
  <c r="P89" i="2"/>
  <c r="S89" i="2" s="1"/>
  <c r="P121" i="2"/>
  <c r="P225" i="2"/>
  <c r="S225" i="2"/>
  <c r="P273" i="2"/>
  <c r="L314" i="6"/>
  <c r="O314" i="6" s="1"/>
  <c r="H212" i="2"/>
  <c r="H228" i="2"/>
  <c r="K228" i="2" s="1"/>
  <c r="H244" i="2"/>
  <c r="H284" i="2"/>
  <c r="H290" i="2"/>
  <c r="L302" i="6"/>
  <c r="L310" i="6"/>
  <c r="O310" i="6"/>
  <c r="L319" i="6"/>
  <c r="L323" i="6"/>
  <c r="L339" i="6"/>
  <c r="O339" i="6" s="1"/>
  <c r="S27" i="6"/>
  <c r="V27" i="6"/>
  <c r="S35" i="6"/>
  <c r="V35" i="6"/>
  <c r="S43" i="6"/>
  <c r="V43" i="6" s="1"/>
  <c r="S51" i="6"/>
  <c r="V51" i="6" s="1"/>
  <c r="S63" i="6"/>
  <c r="V63" i="6" s="1"/>
  <c r="S71" i="6"/>
  <c r="V71" i="6" s="1"/>
  <c r="S79" i="6"/>
  <c r="V79" i="6" s="1"/>
  <c r="S87" i="6"/>
  <c r="S103" i="6"/>
  <c r="V103" i="6" s="1"/>
  <c r="S111" i="6"/>
  <c r="V111" i="6" s="1"/>
  <c r="S119" i="6"/>
  <c r="V119" i="6" s="1"/>
  <c r="S127" i="6"/>
  <c r="V127" i="6" s="1"/>
  <c r="S135" i="6"/>
  <c r="V135" i="6" s="1"/>
  <c r="S143" i="6"/>
  <c r="S151" i="6"/>
  <c r="S167" i="6"/>
  <c r="S183" i="6"/>
  <c r="V183" i="6" s="1"/>
  <c r="S191" i="6"/>
  <c r="S606" i="12"/>
  <c r="L318" i="6"/>
  <c r="O318" i="6" s="1"/>
  <c r="L326" i="6"/>
  <c r="O326" i="6" s="1"/>
  <c r="L328" i="6"/>
  <c r="O328" i="6" s="1"/>
  <c r="L332" i="6"/>
  <c r="L334" i="6"/>
  <c r="O334" i="6" s="1"/>
  <c r="L336" i="6"/>
  <c r="O336" i="6" s="1"/>
  <c r="S32" i="6"/>
  <c r="S48" i="6"/>
  <c r="V48" i="6" s="1"/>
  <c r="S50" i="6"/>
  <c r="S54" i="6"/>
  <c r="S70" i="6"/>
  <c r="S80" i="6"/>
  <c r="S82" i="6"/>
  <c r="S84" i="6"/>
  <c r="S92" i="6"/>
  <c r="V92" i="6" s="1"/>
  <c r="S102" i="6"/>
  <c r="S128" i="6"/>
  <c r="S130" i="6"/>
  <c r="S132" i="6"/>
  <c r="S134" i="6"/>
  <c r="S140" i="6"/>
  <c r="S144" i="6"/>
  <c r="S146" i="6"/>
  <c r="S148" i="6"/>
  <c r="V148" i="6" s="1"/>
  <c r="S150" i="6"/>
  <c r="S156" i="6"/>
  <c r="V156" i="6" s="1"/>
  <c r="S172" i="6"/>
  <c r="S182" i="6"/>
  <c r="S188" i="6"/>
  <c r="V188" i="6"/>
  <c r="S192" i="6"/>
  <c r="S194" i="6"/>
  <c r="S196" i="6"/>
  <c r="V196" i="6"/>
  <c r="S204" i="6"/>
  <c r="V204" i="6" s="1"/>
  <c r="S208" i="6"/>
  <c r="S210" i="6"/>
  <c r="S212" i="6"/>
  <c r="S214" i="6"/>
  <c r="S220" i="6"/>
  <c r="H39" i="7"/>
  <c r="S224" i="6"/>
  <c r="V224" i="6" s="1"/>
  <c r="S228" i="6"/>
  <c r="V228" i="6" s="1"/>
  <c r="S231" i="6"/>
  <c r="S235" i="6"/>
  <c r="S239" i="6"/>
  <c r="S240" i="6"/>
  <c r="V240" i="6"/>
  <c r="S243" i="6"/>
  <c r="V243" i="6" s="1"/>
  <c r="S244" i="6"/>
  <c r="S247" i="6"/>
  <c r="V247" i="6" s="1"/>
  <c r="S249" i="6"/>
  <c r="S253" i="6"/>
  <c r="V253" i="6" s="1"/>
  <c r="S256" i="6"/>
  <c r="V256" i="6" s="1"/>
  <c r="S257" i="6"/>
  <c r="S263" i="6"/>
  <c r="S266" i="6"/>
  <c r="S268" i="6"/>
  <c r="V268" i="6" s="1"/>
  <c r="S272" i="6"/>
  <c r="S275" i="6"/>
  <c r="V275" i="6" s="1"/>
  <c r="S276" i="6"/>
  <c r="S278" i="6"/>
  <c r="S283" i="6"/>
  <c r="V283" i="6" s="1"/>
  <c r="S284" i="6"/>
  <c r="V284" i="6" s="1"/>
  <c r="S285" i="6"/>
  <c r="V285" i="6" s="1"/>
  <c r="S287" i="6"/>
  <c r="V287" i="6"/>
  <c r="S288" i="6"/>
  <c r="V288" i="6" s="1"/>
  <c r="S289" i="6"/>
  <c r="S295" i="6"/>
  <c r="S299" i="6"/>
  <c r="V299" i="6"/>
  <c r="S303" i="6"/>
  <c r="V303" i="6" s="1"/>
  <c r="S306" i="6"/>
  <c r="S307" i="6"/>
  <c r="V307" i="6" s="1"/>
  <c r="S309" i="6"/>
  <c r="S311" i="6"/>
  <c r="S312" i="6"/>
  <c r="V312" i="6" s="1"/>
  <c r="S316" i="6"/>
  <c r="V316" i="6"/>
  <c r="S321" i="6"/>
  <c r="S324" i="6"/>
  <c r="S326" i="6"/>
  <c r="V326" i="6" s="1"/>
  <c r="S331" i="6"/>
  <c r="V331" i="6" s="1"/>
  <c r="S332" i="6"/>
  <c r="S335" i="6"/>
  <c r="V335" i="6" s="1"/>
  <c r="S336" i="6"/>
  <c r="V336" i="6" s="1"/>
  <c r="S338" i="6"/>
  <c r="S339" i="6"/>
  <c r="V339" i="6" s="1"/>
  <c r="M394" i="7"/>
  <c r="D334" i="5"/>
  <c r="J395" i="7"/>
  <c r="L395" i="7" s="1"/>
  <c r="R395" i="7"/>
  <c r="T395" i="7"/>
  <c r="Q396" i="7"/>
  <c r="R396" i="7" s="1"/>
  <c r="T396" i="7" s="1"/>
  <c r="Q341" i="7"/>
  <c r="Q342" i="7" s="1"/>
  <c r="R341" i="7"/>
  <c r="T341" i="7" s="1"/>
  <c r="Q397" i="7"/>
  <c r="I397" i="7"/>
  <c r="I398" i="7" s="1"/>
  <c r="J397" i="7"/>
  <c r="L397" i="7" s="1"/>
  <c r="R342" i="7"/>
  <c r="T342" i="7" s="1"/>
  <c r="U342" i="7" s="1"/>
  <c r="Q343" i="7"/>
  <c r="I33" i="20"/>
  <c r="L33" i="20" s="1"/>
  <c r="I21" i="20"/>
  <c r="I13" i="24"/>
  <c r="I62" i="18"/>
  <c r="I78" i="18"/>
  <c r="I71" i="18"/>
  <c r="I53" i="17"/>
  <c r="I13" i="17"/>
  <c r="S52" i="3"/>
  <c r="H78" i="3"/>
  <c r="H42" i="3"/>
  <c r="H71" i="3"/>
  <c r="H62" i="3"/>
  <c r="K62" i="3" s="1"/>
  <c r="M14" i="3"/>
  <c r="P14" i="3" s="1"/>
  <c r="H7" i="27"/>
  <c r="S482" i="12"/>
  <c r="V482" i="12" s="1"/>
  <c r="S580" i="12"/>
  <c r="S47" i="12"/>
  <c r="V47" i="12" s="1"/>
  <c r="S510" i="12"/>
  <c r="S628" i="12"/>
  <c r="V588" i="12"/>
  <c r="V594" i="12"/>
  <c r="K141" i="12"/>
  <c r="H242" i="12"/>
  <c r="K458" i="12"/>
  <c r="H245" i="12"/>
  <c r="H82" i="12"/>
  <c r="H107" i="12"/>
  <c r="H407" i="12"/>
  <c r="H508" i="12"/>
  <c r="H525" i="12"/>
  <c r="H528" i="12"/>
  <c r="H214" i="12"/>
  <c r="H266" i="12"/>
  <c r="H60" i="12"/>
  <c r="K60" i="12" s="1"/>
  <c r="K132" i="12"/>
  <c r="H217" i="12"/>
  <c r="H268" i="12"/>
  <c r="H426" i="12"/>
  <c r="K426" i="12" s="1"/>
  <c r="H430" i="12"/>
  <c r="H432" i="12"/>
  <c r="K432" i="12" s="1"/>
  <c r="H468" i="12"/>
  <c r="H490" i="12"/>
  <c r="H537" i="12"/>
  <c r="H170" i="12"/>
  <c r="H275" i="12"/>
  <c r="H322" i="12"/>
  <c r="H341" i="12"/>
  <c r="H421" i="12"/>
  <c r="K461" i="12"/>
  <c r="H461" i="12"/>
  <c r="K521" i="12"/>
  <c r="H463" i="12"/>
  <c r="H284" i="12"/>
  <c r="H123" i="12"/>
  <c r="K123" i="12" s="1"/>
  <c r="H232" i="12"/>
  <c r="K232" i="12" s="1"/>
  <c r="H499" i="12"/>
  <c r="H374" i="12"/>
  <c r="H280" i="12"/>
  <c r="H53" i="12"/>
  <c r="H105" i="12"/>
  <c r="H124" i="12"/>
  <c r="H220" i="12"/>
  <c r="H281" i="12"/>
  <c r="H295" i="12"/>
  <c r="H440" i="12"/>
  <c r="H472" i="12"/>
  <c r="H523" i="12"/>
  <c r="H526" i="12"/>
  <c r="H297" i="12"/>
  <c r="H416" i="12"/>
  <c r="H457" i="12"/>
  <c r="H465" i="12"/>
  <c r="H492" i="12"/>
  <c r="H518" i="12"/>
  <c r="H534" i="12"/>
  <c r="H578" i="12"/>
  <c r="H396" i="12"/>
  <c r="H424" i="12"/>
  <c r="H441" i="12"/>
  <c r="H449" i="12"/>
  <c r="H529" i="12"/>
  <c r="K529" i="12" s="1"/>
  <c r="H569" i="12"/>
  <c r="K418" i="12"/>
  <c r="K471" i="12"/>
  <c r="K493" i="12"/>
  <c r="K514" i="12"/>
  <c r="K533" i="12"/>
  <c r="K593" i="12"/>
  <c r="K82" i="11"/>
  <c r="K154" i="11"/>
  <c r="H198" i="11"/>
  <c r="H206" i="11"/>
  <c r="H222" i="11"/>
  <c r="K222" i="11" s="1"/>
  <c r="H274" i="11"/>
  <c r="H290" i="11"/>
  <c r="K290" i="11" s="1"/>
  <c r="H334" i="11"/>
  <c r="K334" i="11" s="1"/>
  <c r="H189" i="11"/>
  <c r="K149" i="11"/>
  <c r="K245" i="11"/>
  <c r="P101" i="2"/>
  <c r="S195" i="2"/>
  <c r="H155" i="2"/>
  <c r="H310" i="2"/>
  <c r="P61" i="2"/>
  <c r="H119" i="2"/>
  <c r="P189" i="2"/>
  <c r="P60" i="2"/>
  <c r="P293" i="2"/>
  <c r="P253" i="2"/>
  <c r="P272" i="2"/>
  <c r="P111" i="2"/>
  <c r="H122" i="2"/>
  <c r="K169" i="2"/>
  <c r="H178" i="2"/>
  <c r="S192" i="2"/>
  <c r="P53" i="2"/>
  <c r="S53" i="2" s="1"/>
  <c r="S64" i="2"/>
  <c r="P85" i="2"/>
  <c r="P213" i="2"/>
  <c r="S213" i="2" s="1"/>
  <c r="P245" i="2"/>
  <c r="S245" i="2"/>
  <c r="S275" i="2"/>
  <c r="P277" i="2"/>
  <c r="K190" i="2"/>
  <c r="K284" i="2"/>
  <c r="H193" i="2"/>
  <c r="H289" i="2"/>
  <c r="H160" i="5"/>
  <c r="E31" i="5"/>
  <c r="E79" i="5"/>
  <c r="E111" i="5"/>
  <c r="H111" i="5" s="1"/>
  <c r="E159" i="5"/>
  <c r="E191" i="5"/>
  <c r="H191" i="5" s="1"/>
  <c r="E239" i="5"/>
  <c r="E287" i="5"/>
  <c r="H287" i="5" s="1"/>
  <c r="E55" i="5"/>
  <c r="H55" i="5" s="1"/>
  <c r="E151" i="5"/>
  <c r="H151" i="5" s="1"/>
  <c r="G12" i="5"/>
  <c r="J12" i="5" s="1"/>
  <c r="X177" i="7"/>
  <c r="X129" i="7"/>
  <c r="U36" i="7"/>
  <c r="X64" i="7"/>
  <c r="X88" i="7"/>
  <c r="X92" i="7"/>
  <c r="U100" i="7"/>
  <c r="U104" i="7"/>
  <c r="X110" i="7"/>
  <c r="X124" i="7"/>
  <c r="X134" i="7"/>
  <c r="U136" i="7"/>
  <c r="X136" i="7" s="1"/>
  <c r="X148" i="7"/>
  <c r="X166" i="7"/>
  <c r="X172" i="7"/>
  <c r="X174" i="7"/>
  <c r="X182" i="7"/>
  <c r="X190" i="7"/>
  <c r="U196" i="7"/>
  <c r="U204" i="7"/>
  <c r="X204" i="7" s="1"/>
  <c r="U214" i="7"/>
  <c r="X214" i="7" s="1"/>
  <c r="U220" i="7"/>
  <c r="X220" i="7" s="1"/>
  <c r="X236" i="7"/>
  <c r="U252" i="7"/>
  <c r="X252" i="7" s="1"/>
  <c r="X268" i="7"/>
  <c r="X280" i="7"/>
  <c r="X284" i="7"/>
  <c r="U284" i="7"/>
  <c r="U308" i="7"/>
  <c r="X308" i="7"/>
  <c r="U332" i="7"/>
  <c r="M37" i="7"/>
  <c r="M55" i="7"/>
  <c r="M75" i="7"/>
  <c r="M79" i="7"/>
  <c r="M93" i="7"/>
  <c r="P95" i="7"/>
  <c r="M103" i="7"/>
  <c r="M107" i="7"/>
  <c r="P107" i="7" s="1"/>
  <c r="M123" i="7"/>
  <c r="M127" i="7"/>
  <c r="P133" i="7"/>
  <c r="P139" i="7"/>
  <c r="M165" i="7"/>
  <c r="M173" i="7"/>
  <c r="M175" i="7"/>
  <c r="M181" i="7"/>
  <c r="M191" i="7"/>
  <c r="P191" i="7" s="1"/>
  <c r="M197" i="7"/>
  <c r="M205" i="7"/>
  <c r="P205" i="7"/>
  <c r="P207" i="7"/>
  <c r="P211" i="7"/>
  <c r="P213" i="7"/>
  <c r="M219" i="7"/>
  <c r="M229" i="7"/>
  <c r="P229" i="7" s="1"/>
  <c r="M239" i="7"/>
  <c r="M263" i="7"/>
  <c r="M279" i="7"/>
  <c r="M291" i="7"/>
  <c r="P291" i="7" s="1"/>
  <c r="M301" i="7"/>
  <c r="P331" i="7"/>
  <c r="M333" i="7"/>
  <c r="P71" i="7"/>
  <c r="P93" i="7"/>
  <c r="P447" i="7"/>
  <c r="E233" i="7"/>
  <c r="E105" i="7"/>
  <c r="H105" i="7" s="1"/>
  <c r="E263" i="7"/>
  <c r="H267" i="7"/>
  <c r="E277" i="7"/>
  <c r="E279" i="7"/>
  <c r="E289" i="7"/>
  <c r="E291" i="7"/>
  <c r="H291" i="7" s="1"/>
  <c r="E295" i="7"/>
  <c r="E301" i="7"/>
  <c r="E309" i="7"/>
  <c r="E311" i="7"/>
  <c r="E313" i="7"/>
  <c r="E315" i="7"/>
  <c r="H315" i="7" s="1"/>
  <c r="E56" i="7"/>
  <c r="E448" i="7"/>
  <c r="E49" i="7"/>
  <c r="H49" i="7" s="1"/>
  <c r="E67" i="7"/>
  <c r="E69" i="7"/>
  <c r="H85" i="7"/>
  <c r="H87" i="7"/>
  <c r="E95" i="7"/>
  <c r="H95" i="7" s="1"/>
  <c r="E101" i="7"/>
  <c r="H101" i="7" s="1"/>
  <c r="H115" i="7"/>
  <c r="E121" i="7"/>
  <c r="H121" i="7" s="1"/>
  <c r="E129" i="7"/>
  <c r="H129" i="7" s="1"/>
  <c r="E135" i="7"/>
  <c r="E139" i="7"/>
  <c r="H139" i="7" s="1"/>
  <c r="H149" i="7"/>
  <c r="E153" i="7"/>
  <c r="H153" i="7" s="1"/>
  <c r="E175" i="7"/>
  <c r="H175" i="7" s="1"/>
  <c r="E181" i="7"/>
  <c r="H195" i="7"/>
  <c r="E195" i="7"/>
  <c r="E205" i="7"/>
  <c r="H205" i="7" s="1"/>
  <c r="H211" i="7"/>
  <c r="E225" i="7"/>
  <c r="H225" i="7" s="1"/>
  <c r="H229" i="7"/>
  <c r="H235" i="7"/>
  <c r="E247" i="7"/>
  <c r="E251" i="7"/>
  <c r="E257" i="7"/>
  <c r="H221" i="7"/>
  <c r="E273" i="7"/>
  <c r="E283" i="7"/>
  <c r="E203" i="7"/>
  <c r="H203" i="7" s="1"/>
  <c r="E103" i="7"/>
  <c r="H103" i="7" s="1"/>
  <c r="E159" i="7"/>
  <c r="H189" i="7"/>
  <c r="H253" i="7"/>
  <c r="H317" i="7"/>
  <c r="H29" i="7"/>
  <c r="E322" i="7"/>
  <c r="H322" i="7" s="1"/>
  <c r="E36" i="7"/>
  <c r="H324" i="7"/>
  <c r="S29" i="6"/>
  <c r="V29" i="6" s="1"/>
  <c r="S33" i="6"/>
  <c r="V49" i="6"/>
  <c r="S61" i="6"/>
  <c r="V65" i="6"/>
  <c r="S65" i="6"/>
  <c r="S77" i="6"/>
  <c r="S81" i="6"/>
  <c r="V89" i="6"/>
  <c r="S93" i="6"/>
  <c r="S101" i="6"/>
  <c r="V101" i="6" s="1"/>
  <c r="V105" i="6"/>
  <c r="S109" i="6"/>
  <c r="S113" i="6"/>
  <c r="V113" i="6" s="1"/>
  <c r="S125" i="6"/>
  <c r="V125" i="6" s="1"/>
  <c r="S141" i="6"/>
  <c r="V153" i="6"/>
  <c r="S157" i="6"/>
  <c r="V157" i="6" s="1"/>
  <c r="S161" i="6"/>
  <c r="S173" i="6"/>
  <c r="V193" i="6"/>
  <c r="V201" i="6"/>
  <c r="S221" i="6"/>
  <c r="S225" i="6"/>
  <c r="S237" i="6"/>
  <c r="S241" i="6"/>
  <c r="V241" i="6" s="1"/>
  <c r="S245" i="6"/>
  <c r="V245" i="6" s="1"/>
  <c r="V257" i="6"/>
  <c r="S261" i="6"/>
  <c r="S273" i="6"/>
  <c r="S281" i="6"/>
  <c r="V289" i="6"/>
  <c r="S297" i="6"/>
  <c r="V297" i="6" s="1"/>
  <c r="S301" i="6"/>
  <c r="V301" i="6" s="1"/>
  <c r="S305" i="6"/>
  <c r="V309" i="6"/>
  <c r="S325" i="6"/>
  <c r="V325" i="6" s="1"/>
  <c r="S337" i="6"/>
  <c r="V337" i="6" s="1"/>
  <c r="V61" i="6"/>
  <c r="S42" i="6"/>
  <c r="S46" i="6"/>
  <c r="V50" i="6"/>
  <c r="S62" i="6"/>
  <c r="V62" i="6" s="1"/>
  <c r="V82" i="6"/>
  <c r="V130" i="6"/>
  <c r="S226" i="6"/>
  <c r="V230" i="6"/>
  <c r="S294" i="6"/>
  <c r="S314" i="6"/>
  <c r="V314" i="6" s="1"/>
  <c r="S334" i="6"/>
  <c r="S310" i="6"/>
  <c r="V310" i="6"/>
  <c r="S186" i="6"/>
  <c r="V186" i="6" s="1"/>
  <c r="S170" i="6"/>
  <c r="V86" i="6"/>
  <c r="V166" i="6"/>
  <c r="S322" i="6"/>
  <c r="V322" i="6" s="1"/>
  <c r="S222" i="6"/>
  <c r="S206" i="6"/>
  <c r="S190" i="6"/>
  <c r="V190" i="6" s="1"/>
  <c r="S158" i="6"/>
  <c r="V158" i="6" s="1"/>
  <c r="L28" i="6"/>
  <c r="O28" i="6" s="1"/>
  <c r="L36" i="6"/>
  <c r="O36" i="6" s="1"/>
  <c r="L44" i="6"/>
  <c r="L52" i="6"/>
  <c r="L68" i="6"/>
  <c r="O68" i="6" s="1"/>
  <c r="L84" i="6"/>
  <c r="L100" i="6"/>
  <c r="O100" i="6" s="1"/>
  <c r="L116" i="6"/>
  <c r="L124" i="6"/>
  <c r="O124" i="6" s="1"/>
  <c r="L132" i="6"/>
  <c r="O132" i="6" s="1"/>
  <c r="O142" i="6"/>
  <c r="L148" i="6"/>
  <c r="L160" i="6"/>
  <c r="O160" i="6" s="1"/>
  <c r="L176" i="6"/>
  <c r="O176" i="6" s="1"/>
  <c r="L184" i="6"/>
  <c r="O184" i="6" s="1"/>
  <c r="L192" i="6"/>
  <c r="O192" i="6" s="1"/>
  <c r="L313" i="6"/>
  <c r="O313" i="6" s="1"/>
  <c r="O319" i="6"/>
  <c r="L333" i="6"/>
  <c r="O333" i="6" s="1"/>
  <c r="L21" i="6"/>
  <c r="O21" i="6" s="1"/>
  <c r="L25" i="6"/>
  <c r="O25" i="6" s="1"/>
  <c r="L29" i="6"/>
  <c r="O29" i="6" s="1"/>
  <c r="L53" i="6"/>
  <c r="O53" i="6" s="1"/>
  <c r="L57" i="6"/>
  <c r="O57" i="6" s="1"/>
  <c r="L65" i="6"/>
  <c r="L69" i="6"/>
  <c r="O69" i="6" s="1"/>
  <c r="L73" i="6"/>
  <c r="L81" i="6"/>
  <c r="L85" i="6"/>
  <c r="O85" i="6" s="1"/>
  <c r="O89" i="6"/>
  <c r="L89" i="6"/>
  <c r="L93" i="6"/>
  <c r="O93" i="6" s="1"/>
  <c r="L97" i="6"/>
  <c r="L109" i="6"/>
  <c r="O109" i="6" s="1"/>
  <c r="L113" i="6"/>
  <c r="L125" i="6"/>
  <c r="O125" i="6"/>
  <c r="L133" i="6"/>
  <c r="O133" i="6" s="1"/>
  <c r="L137" i="6"/>
  <c r="L145" i="6"/>
  <c r="O145" i="6" s="1"/>
  <c r="L149" i="6"/>
  <c r="O149" i="6" s="1"/>
  <c r="L185" i="6"/>
  <c r="L193" i="6"/>
  <c r="O31" i="6"/>
  <c r="O159" i="6"/>
  <c r="O191" i="6"/>
  <c r="O303" i="6"/>
  <c r="O156" i="6"/>
  <c r="L164" i="6"/>
  <c r="O164" i="6" s="1"/>
  <c r="L188" i="6"/>
  <c r="L198" i="6"/>
  <c r="O198" i="6" s="1"/>
  <c r="O202" i="6"/>
  <c r="L218" i="6"/>
  <c r="O218" i="6" s="1"/>
  <c r="L226" i="6"/>
  <c r="L234" i="6"/>
  <c r="O246" i="6"/>
  <c r="L250" i="6"/>
  <c r="L254" i="6"/>
  <c r="L258" i="6"/>
  <c r="L266" i="6"/>
  <c r="L270" i="6"/>
  <c r="O270" i="6" s="1"/>
  <c r="L274" i="6"/>
  <c r="O274" i="6" s="1"/>
  <c r="L278" i="6"/>
  <c r="O278" i="6" s="1"/>
  <c r="L286" i="6"/>
  <c r="L290" i="6"/>
  <c r="O290" i="6" s="1"/>
  <c r="O308" i="6"/>
  <c r="O323" i="6"/>
  <c r="L30" i="6"/>
  <c r="L32" i="6"/>
  <c r="O32" i="6" s="1"/>
  <c r="L38" i="6"/>
  <c r="L40" i="6"/>
  <c r="O40" i="6" s="1"/>
  <c r="L48" i="6"/>
  <c r="O48" i="6" s="1"/>
  <c r="L54" i="6"/>
  <c r="L62" i="6"/>
  <c r="L70" i="6"/>
  <c r="L78" i="6"/>
  <c r="L86" i="6"/>
  <c r="O86" i="6" s="1"/>
  <c r="L96" i="6"/>
  <c r="O96" i="6" s="1"/>
  <c r="L102" i="6"/>
  <c r="L110" i="6"/>
  <c r="L112" i="6"/>
  <c r="O112" i="6" s="1"/>
  <c r="L118" i="6"/>
  <c r="L120" i="6"/>
  <c r="L128" i="6"/>
  <c r="O128" i="6" s="1"/>
  <c r="L134" i="6"/>
  <c r="L136" i="6"/>
  <c r="O136" i="6" s="1"/>
  <c r="L142" i="6"/>
  <c r="L144" i="6"/>
  <c r="O144" i="6" s="1"/>
  <c r="L150" i="6"/>
  <c r="L173" i="6"/>
  <c r="L181" i="6"/>
  <c r="L189" i="6"/>
  <c r="O23" i="6"/>
  <c r="O55" i="6"/>
  <c r="O103" i="6"/>
  <c r="O135" i="6"/>
  <c r="O167" i="6"/>
  <c r="O183" i="6"/>
  <c r="L312" i="6"/>
  <c r="O312" i="6" s="1"/>
  <c r="L305" i="6"/>
  <c r="E244" i="6"/>
  <c r="E255" i="6"/>
  <c r="E337" i="6"/>
  <c r="H337" i="6" s="1"/>
  <c r="E223" i="6"/>
  <c r="E250" i="6"/>
  <c r="H250" i="6" s="1"/>
  <c r="H191" i="6"/>
  <c r="E308" i="6"/>
  <c r="H308" i="6" s="1"/>
  <c r="E186" i="6"/>
  <c r="E287" i="6"/>
  <c r="E162" i="6"/>
  <c r="H167" i="6"/>
  <c r="E194" i="6"/>
  <c r="E226" i="6"/>
  <c r="E258" i="6"/>
  <c r="H263" i="6"/>
  <c r="E290" i="6"/>
  <c r="H290" i="6" s="1"/>
  <c r="E335" i="6"/>
  <c r="E30" i="6"/>
  <c r="H30" i="6"/>
  <c r="E34" i="6"/>
  <c r="E40" i="6"/>
  <c r="H40" i="6" s="1"/>
  <c r="E44" i="6"/>
  <c r="H44" i="6" s="1"/>
  <c r="E46" i="6"/>
  <c r="H46" i="6" s="1"/>
  <c r="E48" i="6"/>
  <c r="E54" i="6"/>
  <c r="H54" i="6" s="1"/>
  <c r="E58" i="6"/>
  <c r="H58" i="6" s="1"/>
  <c r="E60" i="6"/>
  <c r="H60" i="6" s="1"/>
  <c r="E62" i="6"/>
  <c r="H62" i="6" s="1"/>
  <c r="E72" i="6"/>
  <c r="H72" i="6" s="1"/>
  <c r="E78" i="6"/>
  <c r="E86" i="6"/>
  <c r="E88" i="6"/>
  <c r="H88" i="6" s="1"/>
  <c r="E94" i="6"/>
  <c r="H94" i="6" s="1"/>
  <c r="E96" i="6"/>
  <c r="H96" i="6" s="1"/>
  <c r="E114" i="6"/>
  <c r="E120" i="6"/>
  <c r="E124" i="6"/>
  <c r="H124" i="6" s="1"/>
  <c r="E130" i="6"/>
  <c r="E134" i="6"/>
  <c r="E140" i="6"/>
  <c r="E150" i="6"/>
  <c r="H150" i="6" s="1"/>
  <c r="E154" i="6"/>
  <c r="H154" i="6" s="1"/>
  <c r="H175" i="6"/>
  <c r="E217" i="6"/>
  <c r="H217" i="6" s="1"/>
  <c r="E300" i="6"/>
  <c r="H300" i="6" s="1"/>
  <c r="H303" i="6"/>
  <c r="H305" i="6"/>
  <c r="E178" i="6"/>
  <c r="H215" i="6"/>
  <c r="E274" i="6"/>
  <c r="H311" i="6"/>
  <c r="H172" i="6"/>
  <c r="H204" i="6"/>
  <c r="H220" i="6"/>
  <c r="H252" i="6"/>
  <c r="E21" i="6"/>
  <c r="H21" i="6" s="1"/>
  <c r="H334" i="6"/>
  <c r="X292" i="7"/>
  <c r="O121" i="6"/>
  <c r="H34" i="3"/>
  <c r="H92" i="3"/>
  <c r="K92" i="3" s="1"/>
  <c r="U396" i="7"/>
  <c r="U139" i="7"/>
  <c r="X139" i="7" s="1"/>
  <c r="U187" i="7"/>
  <c r="U229" i="7"/>
  <c r="U51" i="7"/>
  <c r="U99" i="7"/>
  <c r="U319" i="7"/>
  <c r="X319" i="7" s="1"/>
  <c r="X392" i="7"/>
  <c r="U149" i="7"/>
  <c r="U151" i="7"/>
  <c r="X234" i="7"/>
  <c r="U247" i="7"/>
  <c r="U256" i="7"/>
  <c r="U279" i="7"/>
  <c r="U322" i="7"/>
  <c r="X117" i="7"/>
  <c r="X223" i="7"/>
  <c r="U223" i="7"/>
  <c r="X293" i="7"/>
  <c r="U310" i="7"/>
  <c r="X329" i="7"/>
  <c r="X43" i="7"/>
  <c r="U59" i="7"/>
  <c r="X323" i="7"/>
  <c r="U147" i="7"/>
  <c r="U303" i="7"/>
  <c r="X311" i="7"/>
  <c r="M208" i="7"/>
  <c r="P208" i="7"/>
  <c r="M226" i="7"/>
  <c r="P226" i="7" s="1"/>
  <c r="M90" i="7"/>
  <c r="P90" i="7" s="1"/>
  <c r="M153" i="7"/>
  <c r="P135" i="7"/>
  <c r="P49" i="7"/>
  <c r="P76" i="7"/>
  <c r="M192" i="7"/>
  <c r="M296" i="7"/>
  <c r="P314" i="7"/>
  <c r="M314" i="7"/>
  <c r="P98" i="7"/>
  <c r="M199" i="7"/>
  <c r="P199" i="7" s="1"/>
  <c r="P46" i="7"/>
  <c r="M40" i="7"/>
  <c r="P195" i="7"/>
  <c r="M327" i="7"/>
  <c r="E28" i="7"/>
  <c r="E43" i="7"/>
  <c r="H132" i="7"/>
  <c r="E84" i="7"/>
  <c r="H84" i="7"/>
  <c r="E182" i="7"/>
  <c r="H182" i="7" s="1"/>
  <c r="E220" i="7"/>
  <c r="H220" i="7" s="1"/>
  <c r="E248" i="7"/>
  <c r="E266" i="7"/>
  <c r="H266" i="7" s="1"/>
  <c r="E292" i="7"/>
  <c r="H292" i="7" s="1"/>
  <c r="H316" i="7"/>
  <c r="E108" i="7"/>
  <c r="H108" i="7" s="1"/>
  <c r="E224" i="7"/>
  <c r="E239" i="7"/>
  <c r="H239" i="7" s="1"/>
  <c r="E259" i="7"/>
  <c r="E320" i="7"/>
  <c r="H339" i="7"/>
  <c r="H44" i="7"/>
  <c r="K12" i="7"/>
  <c r="S39" i="6"/>
  <c r="V46" i="6"/>
  <c r="S67" i="6"/>
  <c r="V67" i="6" s="1"/>
  <c r="S99" i="6"/>
  <c r="S131" i="6"/>
  <c r="S163" i="6"/>
  <c r="S195" i="6"/>
  <c r="V249" i="6"/>
  <c r="S315" i="6"/>
  <c r="V216" i="6"/>
  <c r="V276" i="6"/>
  <c r="S138" i="6"/>
  <c r="V138" i="6" s="1"/>
  <c r="S218" i="6"/>
  <c r="V218" i="6" s="1"/>
  <c r="V90" i="6"/>
  <c r="V273" i="6"/>
  <c r="V265" i="6"/>
  <c r="V229" i="6"/>
  <c r="S197" i="6"/>
  <c r="V197" i="6" s="1"/>
  <c r="S69" i="6"/>
  <c r="V69" i="6" s="1"/>
  <c r="S232" i="6"/>
  <c r="V232" i="6" s="1"/>
  <c r="V140" i="6"/>
  <c r="V38" i="6"/>
  <c r="S23" i="6"/>
  <c r="S83" i="6"/>
  <c r="S104" i="6"/>
  <c r="S115" i="6"/>
  <c r="V115" i="6" s="1"/>
  <c r="S136" i="6"/>
  <c r="S147" i="6"/>
  <c r="V147" i="6" s="1"/>
  <c r="S165" i="6"/>
  <c r="S168" i="6"/>
  <c r="S179" i="6"/>
  <c r="V179" i="6" s="1"/>
  <c r="V200" i="6"/>
  <c r="S211" i="6"/>
  <c r="S269" i="6"/>
  <c r="V272" i="6"/>
  <c r="V291" i="6"/>
  <c r="S320" i="6"/>
  <c r="S328" i="6"/>
  <c r="V328" i="6" s="1"/>
  <c r="S213" i="6"/>
  <c r="V213" i="6" s="1"/>
  <c r="S149" i="6"/>
  <c r="S133" i="6"/>
  <c r="V133" i="6" s="1"/>
  <c r="S117" i="6"/>
  <c r="S41" i="6"/>
  <c r="V41" i="6"/>
  <c r="S293" i="6"/>
  <c r="V293" i="6"/>
  <c r="S236" i="6"/>
  <c r="V236" i="6" s="1"/>
  <c r="V136" i="6"/>
  <c r="V235" i="6"/>
  <c r="V31" i="6"/>
  <c r="S31" i="6"/>
  <c r="S59" i="6"/>
  <c r="V80" i="6"/>
  <c r="S91" i="6"/>
  <c r="S123" i="6"/>
  <c r="S155" i="6"/>
  <c r="V155" i="6" s="1"/>
  <c r="S187" i="6"/>
  <c r="V239" i="6"/>
  <c r="V255" i="6"/>
  <c r="V144" i="6"/>
  <c r="S47" i="6"/>
  <c r="V47" i="6" s="1"/>
  <c r="S75" i="6"/>
  <c r="S107" i="6"/>
  <c r="V107" i="6" s="1"/>
  <c r="S139" i="6"/>
  <c r="V139" i="6"/>
  <c r="S171" i="6"/>
  <c r="V171" i="6"/>
  <c r="V192" i="6"/>
  <c r="V128" i="6"/>
  <c r="L143" i="6"/>
  <c r="L195" i="6"/>
  <c r="L219" i="6"/>
  <c r="L231" i="6"/>
  <c r="O231" i="6" s="1"/>
  <c r="L261" i="6"/>
  <c r="O261" i="6" s="1"/>
  <c r="L287" i="6"/>
  <c r="L322" i="6"/>
  <c r="O322" i="6" s="1"/>
  <c r="L338" i="6"/>
  <c r="L172" i="6"/>
  <c r="O172" i="6" s="1"/>
  <c r="L31" i="6"/>
  <c r="L61" i="6"/>
  <c r="L79" i="6"/>
  <c r="O79" i="6" s="1"/>
  <c r="O83" i="6"/>
  <c r="L99" i="6"/>
  <c r="O99" i="6" s="1"/>
  <c r="L178" i="6"/>
  <c r="L255" i="6"/>
  <c r="L47" i="6"/>
  <c r="O51" i="6"/>
  <c r="O80" i="6"/>
  <c r="L131" i="6"/>
  <c r="L166" i="6"/>
  <c r="L175" i="6"/>
  <c r="L208" i="6"/>
  <c r="O208" i="6" s="1"/>
  <c r="L251" i="6"/>
  <c r="O251" i="6"/>
  <c r="L280" i="6"/>
  <c r="L315" i="6"/>
  <c r="L330" i="6"/>
  <c r="O330" i="6" s="1"/>
  <c r="O120" i="6"/>
  <c r="O177" i="6"/>
  <c r="O332" i="6"/>
  <c r="L27" i="6"/>
  <c r="L35" i="6"/>
  <c r="O35" i="6" s="1"/>
  <c r="L63" i="6"/>
  <c r="O63" i="6" s="1"/>
  <c r="L95" i="6"/>
  <c r="L111" i="6"/>
  <c r="L199" i="6"/>
  <c r="O199" i="6" s="1"/>
  <c r="O206" i="6"/>
  <c r="L209" i="6"/>
  <c r="L221" i="6"/>
  <c r="O244" i="6"/>
  <c r="L281" i="6"/>
  <c r="L293" i="6"/>
  <c r="O131" i="6"/>
  <c r="L59" i="6"/>
  <c r="O59" i="6"/>
  <c r="O155" i="6"/>
  <c r="L155" i="6"/>
  <c r="O170" i="6"/>
  <c r="L179" i="6"/>
  <c r="O179" i="6" s="1"/>
  <c r="L241" i="6"/>
  <c r="L263" i="6"/>
  <c r="L273" i="6"/>
  <c r="O273" i="6" s="1"/>
  <c r="O107" i="6"/>
  <c r="O139" i="6"/>
  <c r="L217" i="6"/>
  <c r="L249" i="6"/>
  <c r="O259" i="6"/>
  <c r="E67" i="6"/>
  <c r="E91" i="6"/>
  <c r="H91" i="6" s="1"/>
  <c r="H156" i="6"/>
  <c r="E224" i="6"/>
  <c r="H224" i="6" s="1"/>
  <c r="E233" i="6"/>
  <c r="H236" i="6"/>
  <c r="H226" i="6"/>
  <c r="E65" i="6"/>
  <c r="E79" i="6"/>
  <c r="E137" i="6"/>
  <c r="E153" i="6"/>
  <c r="H153" i="6" s="1"/>
  <c r="E310" i="6"/>
  <c r="E27" i="6"/>
  <c r="H27" i="6" s="1"/>
  <c r="H89" i="6"/>
  <c r="H22" i="6"/>
  <c r="E47" i="6"/>
  <c r="E57" i="6"/>
  <c r="E69" i="6"/>
  <c r="E99" i="6"/>
  <c r="E131" i="6"/>
  <c r="E147" i="6"/>
  <c r="E201" i="6"/>
  <c r="H201" i="6" s="1"/>
  <c r="E232" i="6"/>
  <c r="E248" i="6"/>
  <c r="E288" i="6"/>
  <c r="H326" i="6"/>
  <c r="E139" i="6"/>
  <c r="E176" i="6"/>
  <c r="E227" i="6"/>
  <c r="H164" i="6"/>
  <c r="H222" i="6"/>
  <c r="E304" i="6"/>
  <c r="H304" i="6" s="1"/>
  <c r="H267" i="6"/>
  <c r="E32" i="5"/>
  <c r="H34" i="5"/>
  <c r="E88" i="5"/>
  <c r="H88" i="5" s="1"/>
  <c r="E97" i="5"/>
  <c r="E104" i="5"/>
  <c r="H104" i="5" s="1"/>
  <c r="E131" i="5"/>
  <c r="E141" i="5"/>
  <c r="H141" i="5" s="1"/>
  <c r="E219" i="5"/>
  <c r="H219" i="5" s="1"/>
  <c r="H249" i="5"/>
  <c r="E259" i="5"/>
  <c r="E269" i="5"/>
  <c r="H284" i="5"/>
  <c r="E58" i="5"/>
  <c r="E296" i="5"/>
  <c r="H296" i="5" s="1"/>
  <c r="E108" i="5"/>
  <c r="H108" i="5" s="1"/>
  <c r="E24" i="5"/>
  <c r="H24" i="5" s="1"/>
  <c r="E123" i="5"/>
  <c r="H123" i="5" s="1"/>
  <c r="E92" i="5"/>
  <c r="E188" i="5"/>
  <c r="H193" i="5"/>
  <c r="E251" i="5"/>
  <c r="H251" i="5" s="1"/>
  <c r="H281" i="5"/>
  <c r="E316" i="5"/>
  <c r="H316" i="5" s="1"/>
  <c r="E112" i="5"/>
  <c r="E155" i="5"/>
  <c r="E323" i="5"/>
  <c r="H58" i="12"/>
  <c r="H171" i="12"/>
  <c r="H324" i="12"/>
  <c r="H351" i="12"/>
  <c r="H516" i="12"/>
  <c r="K516" i="12"/>
  <c r="H522" i="12"/>
  <c r="H612" i="12"/>
  <c r="H296" i="12"/>
  <c r="H76" i="12"/>
  <c r="H265" i="12"/>
  <c r="H486" i="12"/>
  <c r="H399" i="12"/>
  <c r="H538" i="12"/>
  <c r="H524" i="12"/>
  <c r="H92" i="12"/>
  <c r="H172" i="12"/>
  <c r="K172" i="12" s="1"/>
  <c r="H203" i="12"/>
  <c r="H88" i="12"/>
  <c r="H128" i="12"/>
  <c r="H201" i="12"/>
  <c r="H207" i="12"/>
  <c r="H287" i="12"/>
  <c r="H325" i="12"/>
  <c r="K354" i="12"/>
  <c r="H428" i="12"/>
  <c r="H455" i="12"/>
  <c r="H627" i="12"/>
  <c r="H116" i="12"/>
  <c r="H496" i="12"/>
  <c r="H500" i="12"/>
  <c r="H514" i="12"/>
  <c r="H339" i="12"/>
  <c r="H459" i="12"/>
  <c r="K459" i="12"/>
  <c r="H478" i="12"/>
  <c r="H139" i="12"/>
  <c r="H576" i="12"/>
  <c r="H342" i="12"/>
  <c r="H410" i="12"/>
  <c r="H476" i="12"/>
  <c r="H239" i="12"/>
  <c r="H507" i="12"/>
  <c r="K14" i="12"/>
  <c r="K337" i="11"/>
  <c r="H195" i="11"/>
  <c r="K195" i="11" s="1"/>
  <c r="H321" i="11"/>
  <c r="H22" i="11"/>
  <c r="H294" i="11"/>
  <c r="K294" i="11" s="1"/>
  <c r="H212" i="11"/>
  <c r="H28" i="11"/>
  <c r="P115" i="2"/>
  <c r="P141" i="2"/>
  <c r="P156" i="2"/>
  <c r="P214" i="2"/>
  <c r="H79" i="2"/>
  <c r="H106" i="2"/>
  <c r="H152" i="2"/>
  <c r="H268" i="2"/>
  <c r="K277" i="2"/>
  <c r="P43" i="2"/>
  <c r="H44" i="2"/>
  <c r="P207" i="2"/>
  <c r="P109" i="2"/>
  <c r="S109" i="2" s="1"/>
  <c r="H33" i="2"/>
  <c r="H50" i="2"/>
  <c r="H51" i="2"/>
  <c r="H70" i="2"/>
  <c r="H76" i="2"/>
  <c r="H81" i="2"/>
  <c r="H92" i="2"/>
  <c r="H96" i="2"/>
  <c r="H107" i="2"/>
  <c r="H123" i="2"/>
  <c r="H143" i="2"/>
  <c r="H146" i="2"/>
  <c r="H262" i="2"/>
  <c r="K262" i="2" s="1"/>
  <c r="H69" i="2"/>
  <c r="P63" i="2"/>
  <c r="P200" i="2"/>
  <c r="S200" i="2" s="1"/>
  <c r="H252" i="2"/>
  <c r="P127" i="2"/>
  <c r="S265" i="2"/>
  <c r="H192" i="2"/>
  <c r="S69" i="2"/>
  <c r="P160" i="2"/>
  <c r="H98" i="2"/>
  <c r="X322" i="7"/>
  <c r="O221" i="6"/>
  <c r="H227" i="6"/>
  <c r="I10" i="28"/>
  <c r="I26" i="22"/>
  <c r="I39" i="22"/>
  <c r="I27" i="22"/>
  <c r="L80" i="18"/>
  <c r="I76" i="18"/>
  <c r="I69" i="18"/>
  <c r="I68" i="18"/>
  <c r="I60" i="18"/>
  <c r="I12" i="18"/>
  <c r="L45" i="17"/>
  <c r="I18" i="17"/>
  <c r="I9" i="17"/>
  <c r="I8" i="22"/>
  <c r="I47" i="22"/>
  <c r="I18" i="22"/>
  <c r="I28" i="22"/>
  <c r="I45" i="22"/>
  <c r="I7" i="21"/>
  <c r="I42" i="21"/>
  <c r="I13" i="21"/>
  <c r="I19" i="20"/>
  <c r="I35" i="20"/>
  <c r="I15" i="20"/>
  <c r="S31" i="12"/>
  <c r="S39" i="12"/>
  <c r="V43" i="12"/>
  <c r="S45" i="12"/>
  <c r="S49" i="12"/>
  <c r="S51" i="12"/>
  <c r="S53" i="12"/>
  <c r="S67" i="12"/>
  <c r="S85" i="12"/>
  <c r="S95" i="12"/>
  <c r="S103" i="12"/>
  <c r="H73" i="3" l="1"/>
  <c r="H82" i="3"/>
  <c r="H89" i="3"/>
  <c r="K89" i="3" s="1"/>
  <c r="H61" i="3"/>
  <c r="K61" i="3" s="1"/>
  <c r="S62" i="3"/>
  <c r="T62" i="3"/>
  <c r="V62" i="3" s="1"/>
  <c r="S50" i="3"/>
  <c r="T50" i="3"/>
  <c r="S35" i="3"/>
  <c r="T35" i="3"/>
  <c r="V35" i="3" s="1"/>
  <c r="S39" i="3"/>
  <c r="T39" i="3"/>
  <c r="S41" i="3"/>
  <c r="T41" i="3"/>
  <c r="S51" i="3"/>
  <c r="T51" i="3"/>
  <c r="H29" i="3"/>
  <c r="I29" i="3"/>
  <c r="K29" i="3" s="1"/>
  <c r="H39" i="3"/>
  <c r="I39" i="3"/>
  <c r="H43" i="3"/>
  <c r="I43" i="3"/>
  <c r="K43" i="3" s="1"/>
  <c r="H55" i="3"/>
  <c r="I55" i="3"/>
  <c r="H57" i="3"/>
  <c r="I57" i="3"/>
  <c r="K57" i="3" s="1"/>
  <c r="H59" i="3"/>
  <c r="I59" i="3"/>
  <c r="H104" i="3"/>
  <c r="I104" i="3"/>
  <c r="H64" i="3"/>
  <c r="I64" i="3"/>
  <c r="H28" i="3"/>
  <c r="I28" i="3"/>
  <c r="K28" i="3" s="1"/>
  <c r="H30" i="3"/>
  <c r="I30" i="3"/>
  <c r="H38" i="3"/>
  <c r="I38" i="3"/>
  <c r="K38" i="3" s="1"/>
  <c r="H48" i="3"/>
  <c r="I48" i="3"/>
  <c r="H50" i="3"/>
  <c r="I50" i="3"/>
  <c r="K50" i="3" s="1"/>
  <c r="H54" i="3"/>
  <c r="I54" i="3"/>
  <c r="H60" i="3"/>
  <c r="I60" i="3"/>
  <c r="K60" i="3" s="1"/>
  <c r="K76" i="3"/>
  <c r="H40" i="3"/>
  <c r="K40" i="3" s="1"/>
  <c r="H86" i="3"/>
  <c r="H63" i="3"/>
  <c r="K63" i="3" s="1"/>
  <c r="H70" i="3"/>
  <c r="K70" i="3" s="1"/>
  <c r="H72" i="3"/>
  <c r="K72" i="3" s="1"/>
  <c r="I72" i="3"/>
  <c r="H88" i="3"/>
  <c r="I88" i="3"/>
  <c r="I13" i="29"/>
  <c r="J13" i="29"/>
  <c r="I15" i="29"/>
  <c r="J15" i="29"/>
  <c r="J8" i="29"/>
  <c r="J10" i="29"/>
  <c r="J12" i="29"/>
  <c r="J14" i="29"/>
  <c r="J16" i="29"/>
  <c r="I19" i="29"/>
  <c r="J19" i="29"/>
  <c r="L19" i="29" s="1"/>
  <c r="J18" i="29"/>
  <c r="I36" i="20"/>
  <c r="J36" i="20"/>
  <c r="I94" i="18"/>
  <c r="J94" i="18"/>
  <c r="I9" i="28"/>
  <c r="L9" i="28" s="1"/>
  <c r="L10" i="28"/>
  <c r="I7" i="28"/>
  <c r="L26" i="22"/>
  <c r="I40" i="22"/>
  <c r="I44" i="22"/>
  <c r="I13" i="22"/>
  <c r="L13" i="22" s="1"/>
  <c r="L8" i="22"/>
  <c r="I16" i="22"/>
  <c r="L18" i="22"/>
  <c r="I30" i="22"/>
  <c r="L47" i="22"/>
  <c r="I9" i="22"/>
  <c r="I17" i="22"/>
  <c r="I46" i="22"/>
  <c r="L20" i="22"/>
  <c r="I22" i="22"/>
  <c r="L22" i="22" s="1"/>
  <c r="I24" i="22"/>
  <c r="I29" i="22"/>
  <c r="I38" i="22"/>
  <c r="L11" i="22"/>
  <c r="I8" i="21"/>
  <c r="J8" i="21"/>
  <c r="I12" i="21"/>
  <c r="L12" i="21" s="1"/>
  <c r="J12" i="21"/>
  <c r="I18" i="21"/>
  <c r="J18" i="21"/>
  <c r="L18" i="21" s="1"/>
  <c r="I20" i="21"/>
  <c r="J20" i="21"/>
  <c r="I22" i="21"/>
  <c r="J22" i="21"/>
  <c r="I35" i="21"/>
  <c r="L35" i="21" s="1"/>
  <c r="J35" i="21"/>
  <c r="I37" i="21"/>
  <c r="J37" i="21"/>
  <c r="I39" i="21"/>
  <c r="L39" i="21" s="1"/>
  <c r="J39" i="21"/>
  <c r="I43" i="21"/>
  <c r="L43" i="21" s="1"/>
  <c r="J43" i="21"/>
  <c r="I45" i="21"/>
  <c r="L45" i="21" s="1"/>
  <c r="J45" i="21"/>
  <c r="I55" i="21"/>
  <c r="L55" i="21" s="1"/>
  <c r="J55" i="21"/>
  <c r="I57" i="21"/>
  <c r="L57" i="21" s="1"/>
  <c r="J57" i="21"/>
  <c r="I59" i="21"/>
  <c r="J59" i="21"/>
  <c r="I61" i="21"/>
  <c r="L61" i="21" s="1"/>
  <c r="J61" i="21"/>
  <c r="I31" i="21"/>
  <c r="L31" i="21" s="1"/>
  <c r="I9" i="21"/>
  <c r="L9" i="21" s="1"/>
  <c r="J9" i="21"/>
  <c r="J11" i="21"/>
  <c r="J13" i="21"/>
  <c r="J15" i="21"/>
  <c r="I17" i="21"/>
  <c r="L17" i="21" s="1"/>
  <c r="J17" i="21"/>
  <c r="I19" i="21"/>
  <c r="J19" i="21"/>
  <c r="J21" i="21"/>
  <c r="I23" i="21"/>
  <c r="J23" i="21"/>
  <c r="I26" i="21"/>
  <c r="L26" i="21" s="1"/>
  <c r="J26" i="21"/>
  <c r="I28" i="21"/>
  <c r="J28" i="21"/>
  <c r="I30" i="21"/>
  <c r="J30" i="21"/>
  <c r="I32" i="21"/>
  <c r="J32" i="21"/>
  <c r="L32" i="21" s="1"/>
  <c r="I34" i="21"/>
  <c r="J34" i="21"/>
  <c r="I36" i="21"/>
  <c r="J36" i="21"/>
  <c r="L36" i="21" s="1"/>
  <c r="J38" i="21"/>
  <c r="I40" i="21"/>
  <c r="L40" i="21" s="1"/>
  <c r="J40" i="21"/>
  <c r="J42" i="21"/>
  <c r="L42" i="21" s="1"/>
  <c r="J44" i="21"/>
  <c r="J46" i="21"/>
  <c r="L46" i="21" s="1"/>
  <c r="J48" i="21"/>
  <c r="J50" i="21"/>
  <c r="J52" i="21"/>
  <c r="J54" i="21"/>
  <c r="J56" i="21"/>
  <c r="I58" i="21"/>
  <c r="J58" i="21"/>
  <c r="I60" i="21"/>
  <c r="L60" i="21" s="1"/>
  <c r="J60" i="21"/>
  <c r="J62" i="21"/>
  <c r="J64" i="21"/>
  <c r="L64" i="21" s="1"/>
  <c r="J24" i="21"/>
  <c r="L24" i="21" s="1"/>
  <c r="I10" i="29"/>
  <c r="I16" i="29"/>
  <c r="L16" i="29" s="1"/>
  <c r="I27" i="20"/>
  <c r="I34" i="20"/>
  <c r="I10" i="20"/>
  <c r="I14" i="20"/>
  <c r="I20" i="20"/>
  <c r="I12" i="24"/>
  <c r="I8" i="24"/>
  <c r="L14" i="24"/>
  <c r="I16" i="24"/>
  <c r="I7" i="24"/>
  <c r="L51" i="18"/>
  <c r="I57" i="18"/>
  <c r="L57" i="18" s="1"/>
  <c r="I15" i="18"/>
  <c r="I61" i="18"/>
  <c r="I13" i="18"/>
  <c r="L13" i="18" s="1"/>
  <c r="L32" i="18"/>
  <c r="I31" i="18"/>
  <c r="I33" i="18"/>
  <c r="I36" i="18"/>
  <c r="L36" i="18" s="1"/>
  <c r="I17" i="18"/>
  <c r="L17" i="18" s="1"/>
  <c r="L44" i="18"/>
  <c r="L83" i="18"/>
  <c r="I96" i="18"/>
  <c r="L91" i="18"/>
  <c r="L94" i="18"/>
  <c r="I14" i="18"/>
  <c r="I26" i="18"/>
  <c r="I34" i="18"/>
  <c r="L34" i="18" s="1"/>
  <c r="L35" i="18"/>
  <c r="L47" i="18"/>
  <c r="I52" i="18"/>
  <c r="I64" i="18"/>
  <c r="L68" i="18"/>
  <c r="I90" i="18"/>
  <c r="I46" i="17"/>
  <c r="L46" i="17" s="1"/>
  <c r="I54" i="17"/>
  <c r="L54" i="17" s="1"/>
  <c r="I17" i="17"/>
  <c r="I14" i="17"/>
  <c r="I8" i="17"/>
  <c r="L8" i="17" s="1"/>
  <c r="I7" i="17"/>
  <c r="L8" i="23"/>
  <c r="H7" i="25"/>
  <c r="S28" i="3"/>
  <c r="V28" i="3" s="1"/>
  <c r="S30" i="3"/>
  <c r="S32" i="3"/>
  <c r="V32" i="3" s="1"/>
  <c r="S38" i="3"/>
  <c r="V38" i="3" s="1"/>
  <c r="S40" i="3"/>
  <c r="V40" i="3" s="1"/>
  <c r="S48" i="3"/>
  <c r="V48" i="3" s="1"/>
  <c r="S56" i="3"/>
  <c r="V56" i="3" s="1"/>
  <c r="S58" i="3"/>
  <c r="V58" i="3" s="1"/>
  <c r="H95" i="3"/>
  <c r="K95" i="3" s="1"/>
  <c r="S54" i="3"/>
  <c r="S60" i="3"/>
  <c r="V60" i="3" s="1"/>
  <c r="S44" i="3"/>
  <c r="S27" i="3"/>
  <c r="S29" i="3"/>
  <c r="V29" i="3" s="1"/>
  <c r="S33" i="3"/>
  <c r="S37" i="3"/>
  <c r="S43" i="3"/>
  <c r="V43" i="3" s="1"/>
  <c r="S45" i="3"/>
  <c r="V45" i="3" s="1"/>
  <c r="H74" i="3"/>
  <c r="K74" i="3" s="1"/>
  <c r="H93" i="3"/>
  <c r="K93" i="3" s="1"/>
  <c r="H101" i="3"/>
  <c r="K101" i="3" s="1"/>
  <c r="H75" i="3"/>
  <c r="K75" i="3" s="1"/>
  <c r="H79" i="3"/>
  <c r="K79" i="3" s="1"/>
  <c r="H87" i="3"/>
  <c r="K87" i="3" s="1"/>
  <c r="H99" i="3"/>
  <c r="K99" i="3" s="1"/>
  <c r="H103" i="3"/>
  <c r="K103" i="3" s="1"/>
  <c r="K78" i="3"/>
  <c r="K104" i="3"/>
  <c r="H33" i="3"/>
  <c r="K33" i="3" s="1"/>
  <c r="H35" i="3"/>
  <c r="H37" i="3"/>
  <c r="K37" i="3" s="1"/>
  <c r="H45" i="3"/>
  <c r="K45" i="3" s="1"/>
  <c r="H47" i="3"/>
  <c r="K47" i="3" s="1"/>
  <c r="H65" i="3"/>
  <c r="K65" i="3" s="1"/>
  <c r="H67" i="3"/>
  <c r="K67" i="3" s="1"/>
  <c r="M13" i="3"/>
  <c r="H9" i="26"/>
  <c r="H11" i="26"/>
  <c r="U188" i="7"/>
  <c r="U120" i="7"/>
  <c r="X120" i="7" s="1"/>
  <c r="X78" i="7"/>
  <c r="X54" i="7"/>
  <c r="X396" i="7"/>
  <c r="X201" i="7"/>
  <c r="U161" i="7"/>
  <c r="U255" i="7"/>
  <c r="X255" i="7" s="1"/>
  <c r="U211" i="7"/>
  <c r="X211" i="7" s="1"/>
  <c r="U31" i="7"/>
  <c r="X31" i="7" s="1"/>
  <c r="X56" i="7"/>
  <c r="U62" i="7"/>
  <c r="X62" i="7"/>
  <c r="X68" i="7"/>
  <c r="X74" i="7"/>
  <c r="U77" i="7"/>
  <c r="X77" i="7" s="1"/>
  <c r="U90" i="7"/>
  <c r="X90" i="7" s="1"/>
  <c r="U103" i="7"/>
  <c r="X103" i="7" s="1"/>
  <c r="U112" i="7"/>
  <c r="X112" i="7"/>
  <c r="U119" i="7"/>
  <c r="U138" i="7"/>
  <c r="X138" i="7" s="1"/>
  <c r="U153" i="7"/>
  <c r="X153" i="7" s="1"/>
  <c r="U162" i="7"/>
  <c r="U176" i="7"/>
  <c r="X176" i="7"/>
  <c r="U185" i="7"/>
  <c r="U192" i="7"/>
  <c r="X200" i="7"/>
  <c r="U200" i="7"/>
  <c r="U240" i="7"/>
  <c r="X240" i="7"/>
  <c r="U208" i="7"/>
  <c r="X208" i="7"/>
  <c r="U324" i="7"/>
  <c r="X324" i="7" s="1"/>
  <c r="X342" i="7"/>
  <c r="X296" i="7"/>
  <c r="U248" i="7"/>
  <c r="X248" i="7" s="1"/>
  <c r="U140" i="7"/>
  <c r="U152" i="7"/>
  <c r="U164" i="7"/>
  <c r="X164" i="7" s="1"/>
  <c r="U170" i="7"/>
  <c r="X178" i="7"/>
  <c r="U178" i="7"/>
  <c r="U184" i="7"/>
  <c r="X199" i="7"/>
  <c r="U199" i="7"/>
  <c r="U249" i="7"/>
  <c r="X249" i="7" s="1"/>
  <c r="U273" i="7"/>
  <c r="X273" i="7" s="1"/>
  <c r="X245" i="7"/>
  <c r="X206" i="7"/>
  <c r="U143" i="7"/>
  <c r="U340" i="7"/>
  <c r="U32" i="7"/>
  <c r="U44" i="7"/>
  <c r="X44" i="7"/>
  <c r="X72" i="7"/>
  <c r="U72" i="7"/>
  <c r="U81" i="7"/>
  <c r="U91" i="7"/>
  <c r="X101" i="7"/>
  <c r="U107" i="7"/>
  <c r="X107" i="7" s="1"/>
  <c r="U109" i="7"/>
  <c r="U116" i="7"/>
  <c r="X116" i="7"/>
  <c r="U128" i="7"/>
  <c r="U221" i="7"/>
  <c r="X221" i="7" s="1"/>
  <c r="X336" i="7"/>
  <c r="U298" i="7"/>
  <c r="X298" i="7" s="1"/>
  <c r="X313" i="7"/>
  <c r="U328" i="7"/>
  <c r="X328" i="7" s="1"/>
  <c r="M28" i="7"/>
  <c r="P28" i="7"/>
  <c r="M223" i="7"/>
  <c r="P223" i="7" s="1"/>
  <c r="M231" i="7"/>
  <c r="P231" i="7"/>
  <c r="M257" i="7"/>
  <c r="P39" i="7"/>
  <c r="P227" i="7"/>
  <c r="M97" i="7"/>
  <c r="P97" i="7" s="1"/>
  <c r="M101" i="7"/>
  <c r="P101" i="7" s="1"/>
  <c r="M111" i="7"/>
  <c r="P111" i="7"/>
  <c r="P120" i="7"/>
  <c r="P127" i="7"/>
  <c r="M130" i="7"/>
  <c r="P130" i="7" s="1"/>
  <c r="M136" i="7"/>
  <c r="P136" i="7" s="1"/>
  <c r="M53" i="7"/>
  <c r="M295" i="7"/>
  <c r="P295" i="7" s="1"/>
  <c r="M325" i="7"/>
  <c r="M271" i="7"/>
  <c r="M253" i="7"/>
  <c r="M234" i="7"/>
  <c r="P234" i="7" s="1"/>
  <c r="M268" i="7"/>
  <c r="P179" i="7"/>
  <c r="M179" i="7"/>
  <c r="M198" i="7"/>
  <c r="M212" i="7"/>
  <c r="M214" i="7"/>
  <c r="M209" i="7"/>
  <c r="P209" i="7" s="1"/>
  <c r="M220" i="7"/>
  <c r="M261" i="7"/>
  <c r="P261" i="7" s="1"/>
  <c r="P197" i="7"/>
  <c r="M183" i="7"/>
  <c r="P183" i="7" s="1"/>
  <c r="M392" i="7"/>
  <c r="P392" i="7" s="1"/>
  <c r="M206" i="7"/>
  <c r="P206" i="7" s="1"/>
  <c r="M63" i="7"/>
  <c r="P63" i="7"/>
  <c r="M88" i="7"/>
  <c r="P177" i="7"/>
  <c r="P114" i="7"/>
  <c r="M168" i="7"/>
  <c r="P168" i="7" s="1"/>
  <c r="P36" i="7"/>
  <c r="P55" i="7"/>
  <c r="M221" i="7"/>
  <c r="P221" i="7" s="1"/>
  <c r="M203" i="7"/>
  <c r="P222" i="7"/>
  <c r="M64" i="7"/>
  <c r="P64" i="7" s="1"/>
  <c r="M336" i="7"/>
  <c r="P336" i="7" s="1"/>
  <c r="P42" i="7"/>
  <c r="M272" i="7"/>
  <c r="P272" i="7" s="1"/>
  <c r="P78" i="7"/>
  <c r="P45" i="7"/>
  <c r="P125" i="7"/>
  <c r="P61" i="7"/>
  <c r="P279" i="7"/>
  <c r="M269" i="7"/>
  <c r="P247" i="7"/>
  <c r="P219" i="7"/>
  <c r="P203" i="7"/>
  <c r="M254" i="7"/>
  <c r="P254" i="7" s="1"/>
  <c r="M210" i="7"/>
  <c r="P210" i="7" s="1"/>
  <c r="M142" i="7"/>
  <c r="P142" i="7" s="1"/>
  <c r="M54" i="7"/>
  <c r="P54" i="7" s="1"/>
  <c r="M68" i="7"/>
  <c r="P68" i="7" s="1"/>
  <c r="E147" i="7"/>
  <c r="H147" i="7" s="1"/>
  <c r="E157" i="7"/>
  <c r="H157" i="7"/>
  <c r="E170" i="7"/>
  <c r="E173" i="7"/>
  <c r="H173" i="7" s="1"/>
  <c r="E187" i="7"/>
  <c r="E199" i="7"/>
  <c r="H199" i="7"/>
  <c r="E302" i="7"/>
  <c r="E305" i="7"/>
  <c r="H305" i="7"/>
  <c r="E53" i="7"/>
  <c r="H215" i="7"/>
  <c r="E183" i="7"/>
  <c r="H183" i="7" s="1"/>
  <c r="E161" i="7"/>
  <c r="H161" i="7" s="1"/>
  <c r="E143" i="7"/>
  <c r="H143" i="7" s="1"/>
  <c r="E99" i="7"/>
  <c r="H99" i="7" s="1"/>
  <c r="E113" i="7"/>
  <c r="E119" i="7"/>
  <c r="H119" i="7" s="1"/>
  <c r="E165" i="7"/>
  <c r="E184" i="7"/>
  <c r="E209" i="7"/>
  <c r="H209" i="7"/>
  <c r="E219" i="7"/>
  <c r="H219" i="7" s="1"/>
  <c r="E223" i="7"/>
  <c r="H227" i="7"/>
  <c r="E231" i="7"/>
  <c r="E242" i="7"/>
  <c r="H242" i="7" s="1"/>
  <c r="E293" i="7"/>
  <c r="E37" i="7"/>
  <c r="H37" i="7" s="1"/>
  <c r="E40" i="7"/>
  <c r="E50" i="7"/>
  <c r="H50" i="7" s="1"/>
  <c r="H226" i="7"/>
  <c r="E290" i="7"/>
  <c r="H290" i="7" s="1"/>
  <c r="H60" i="7"/>
  <c r="E47" i="7"/>
  <c r="H47" i="7" s="1"/>
  <c r="E171" i="7"/>
  <c r="H133" i="7"/>
  <c r="H123" i="7"/>
  <c r="E109" i="7"/>
  <c r="E64" i="7"/>
  <c r="H64" i="7" s="1"/>
  <c r="E262" i="7"/>
  <c r="H262" i="7" s="1"/>
  <c r="E71" i="7"/>
  <c r="H71" i="7" s="1"/>
  <c r="E77" i="7"/>
  <c r="H82" i="7"/>
  <c r="E89" i="7"/>
  <c r="H89" i="7" s="1"/>
  <c r="E110" i="7"/>
  <c r="H110" i="7" s="1"/>
  <c r="H263" i="7"/>
  <c r="E310" i="7"/>
  <c r="H310" i="7" s="1"/>
  <c r="E321" i="7"/>
  <c r="H321" i="7" s="1"/>
  <c r="E332" i="7"/>
  <c r="E38" i="7"/>
  <c r="H38" i="7" s="1"/>
  <c r="H194" i="7"/>
  <c r="H130" i="7"/>
  <c r="H81" i="7"/>
  <c r="E193" i="7"/>
  <c r="E179" i="7"/>
  <c r="H179" i="7" s="1"/>
  <c r="E167" i="7"/>
  <c r="H167" i="7" s="1"/>
  <c r="H275" i="7"/>
  <c r="E92" i="7"/>
  <c r="H92" i="7" s="1"/>
  <c r="E308" i="7"/>
  <c r="H311" i="7"/>
  <c r="H297" i="7"/>
  <c r="H159" i="7"/>
  <c r="H331" i="7"/>
  <c r="E323" i="7"/>
  <c r="H323" i="7" s="1"/>
  <c r="E128" i="7"/>
  <c r="H128" i="7" s="1"/>
  <c r="H217" i="7"/>
  <c r="E207" i="7"/>
  <c r="H207" i="7" s="1"/>
  <c r="E83" i="7"/>
  <c r="H83" i="7" s="1"/>
  <c r="E294" i="7"/>
  <c r="H294" i="7" s="1"/>
  <c r="E300" i="7"/>
  <c r="H300" i="7" s="1"/>
  <c r="H99" i="6"/>
  <c r="H57" i="6"/>
  <c r="H310" i="6"/>
  <c r="H114" i="6"/>
  <c r="E338" i="6"/>
  <c r="E302" i="6"/>
  <c r="H34" i="6"/>
  <c r="E260" i="6"/>
  <c r="H177" i="6"/>
  <c r="E25" i="6"/>
  <c r="H25" i="6" s="1"/>
  <c r="E144" i="6"/>
  <c r="H144" i="6" s="1"/>
  <c r="E112" i="6"/>
  <c r="H112" i="6" s="1"/>
  <c r="H335" i="6"/>
  <c r="H194" i="6"/>
  <c r="H289" i="6"/>
  <c r="H244" i="6"/>
  <c r="H257" i="6"/>
  <c r="H203" i="6"/>
  <c r="H288" i="6"/>
  <c r="H232" i="6"/>
  <c r="E173" i="6"/>
  <c r="H173" i="6" s="1"/>
  <c r="H131" i="6"/>
  <c r="H71" i="6"/>
  <c r="H47" i="6"/>
  <c r="E116" i="6"/>
  <c r="E84" i="6"/>
  <c r="H84" i="6" s="1"/>
  <c r="E133" i="6"/>
  <c r="H133" i="6" s="1"/>
  <c r="H65" i="6"/>
  <c r="E243" i="6"/>
  <c r="H243" i="6" s="1"/>
  <c r="H148" i="6"/>
  <c r="E281" i="6"/>
  <c r="H281" i="6" s="1"/>
  <c r="H209" i="6"/>
  <c r="H140" i="6"/>
  <c r="E128" i="6"/>
  <c r="H128" i="6" s="1"/>
  <c r="E122" i="6"/>
  <c r="H122" i="6" s="1"/>
  <c r="E56" i="6"/>
  <c r="H56" i="6" s="1"/>
  <c r="H327" i="6"/>
  <c r="H258" i="6"/>
  <c r="E218" i="6"/>
  <c r="H218" i="6" s="1"/>
  <c r="E321" i="6"/>
  <c r="E212" i="6"/>
  <c r="H212" i="6" s="1"/>
  <c r="E26" i="6"/>
  <c r="H26" i="6" s="1"/>
  <c r="H32" i="6"/>
  <c r="H36" i="6"/>
  <c r="H95" i="6"/>
  <c r="H98" i="6"/>
  <c r="E101" i="6"/>
  <c r="H101" i="6" s="1"/>
  <c r="E117" i="6"/>
  <c r="H117" i="6" s="1"/>
  <c r="H127" i="6"/>
  <c r="E160" i="6"/>
  <c r="H160" i="6" s="1"/>
  <c r="E195" i="6"/>
  <c r="E197" i="6"/>
  <c r="H197" i="6" s="1"/>
  <c r="H207" i="6"/>
  <c r="E270" i="6"/>
  <c r="H270" i="6" s="1"/>
  <c r="E280" i="6"/>
  <c r="H280" i="6" s="1"/>
  <c r="H265" i="6"/>
  <c r="H286" i="6"/>
  <c r="H230" i="6"/>
  <c r="E149" i="6"/>
  <c r="H149" i="6" s="1"/>
  <c r="H37" i="6"/>
  <c r="H268" i="6"/>
  <c r="H174" i="6"/>
  <c r="E132" i="6"/>
  <c r="H132" i="6" s="1"/>
  <c r="E138" i="6"/>
  <c r="H138" i="6" s="1"/>
  <c r="E126" i="6"/>
  <c r="H126" i="6" s="1"/>
  <c r="E102" i="6"/>
  <c r="H102" i="6" s="1"/>
  <c r="E28" i="6"/>
  <c r="E31" i="6"/>
  <c r="H31" i="6" s="1"/>
  <c r="H73" i="6"/>
  <c r="H253" i="6"/>
  <c r="E256" i="6"/>
  <c r="H256" i="6" s="1"/>
  <c r="E317" i="6"/>
  <c r="E323" i="6"/>
  <c r="H323" i="6" s="1"/>
  <c r="H333" i="5"/>
  <c r="H269" i="5"/>
  <c r="E176" i="5"/>
  <c r="H121" i="5"/>
  <c r="E53" i="5"/>
  <c r="H53" i="5" s="1"/>
  <c r="E215" i="5"/>
  <c r="H215" i="5" s="1"/>
  <c r="H83" i="5"/>
  <c r="E63" i="5"/>
  <c r="E76" i="5"/>
  <c r="H40" i="5"/>
  <c r="E315" i="5"/>
  <c r="H50" i="5"/>
  <c r="H324" i="5"/>
  <c r="E234" i="5"/>
  <c r="H39" i="5"/>
  <c r="E207" i="5"/>
  <c r="E47" i="5"/>
  <c r="E235" i="5"/>
  <c r="H235" i="5" s="1"/>
  <c r="E222" i="5"/>
  <c r="H222" i="5" s="1"/>
  <c r="E288" i="5"/>
  <c r="H288" i="5" s="1"/>
  <c r="E72" i="5"/>
  <c r="H72" i="5" s="1"/>
  <c r="E283" i="5"/>
  <c r="H283" i="5" s="1"/>
  <c r="H187" i="5"/>
  <c r="E291" i="5"/>
  <c r="H291" i="5" s="1"/>
  <c r="H158" i="5"/>
  <c r="E56" i="5"/>
  <c r="H56" i="5" s="1"/>
  <c r="E289" i="5"/>
  <c r="H259" i="5"/>
  <c r="H166" i="5"/>
  <c r="E35" i="5"/>
  <c r="E203" i="5"/>
  <c r="H203" i="5" s="1"/>
  <c r="E329" i="5"/>
  <c r="H329" i="5" s="1"/>
  <c r="E272" i="5"/>
  <c r="H159" i="5"/>
  <c r="H175" i="5"/>
  <c r="E23" i="5"/>
  <c r="H23" i="5" s="1"/>
  <c r="V580" i="12"/>
  <c r="S490" i="12"/>
  <c r="V490" i="12" s="1"/>
  <c r="V492" i="12"/>
  <c r="S492" i="12"/>
  <c r="S504" i="12"/>
  <c r="V512" i="12"/>
  <c r="S512" i="12"/>
  <c r="S514" i="12"/>
  <c r="V514" i="12"/>
  <c r="V516" i="12"/>
  <c r="S516" i="12"/>
  <c r="S518" i="12"/>
  <c r="V518" i="12"/>
  <c r="S520" i="12"/>
  <c r="V520" i="12"/>
  <c r="V530" i="12"/>
  <c r="S532" i="12"/>
  <c r="V532" i="12" s="1"/>
  <c r="S542" i="12"/>
  <c r="V542" i="12" s="1"/>
  <c r="V546" i="12"/>
  <c r="S546" i="12"/>
  <c r="V548" i="12"/>
  <c r="S550" i="12"/>
  <c r="V550" i="12" s="1"/>
  <c r="S552" i="12"/>
  <c r="V554" i="12"/>
  <c r="S558" i="12"/>
  <c r="S564" i="12"/>
  <c r="V564" i="12" s="1"/>
  <c r="S576" i="12"/>
  <c r="V576" i="12" s="1"/>
  <c r="S584" i="12"/>
  <c r="S586" i="12"/>
  <c r="S596" i="12"/>
  <c r="V606" i="12"/>
  <c r="S612" i="12"/>
  <c r="V612" i="12"/>
  <c r="V614" i="12"/>
  <c r="S614" i="12"/>
  <c r="S616" i="12"/>
  <c r="V616" i="12"/>
  <c r="S618" i="12"/>
  <c r="S622" i="12"/>
  <c r="S626" i="12"/>
  <c r="S630" i="12"/>
  <c r="V630" i="12" s="1"/>
  <c r="V624" i="12"/>
  <c r="V500" i="12"/>
  <c r="S538" i="12"/>
  <c r="S506" i="12"/>
  <c r="V506" i="12" s="1"/>
  <c r="V610" i="12"/>
  <c r="S598" i="12"/>
  <c r="V598" i="12" s="1"/>
  <c r="S592" i="12"/>
  <c r="V592" i="12" s="1"/>
  <c r="V35" i="12"/>
  <c r="V498" i="12"/>
  <c r="S608" i="12"/>
  <c r="V608" i="12" s="1"/>
  <c r="V578" i="12"/>
  <c r="V484" i="12"/>
  <c r="S566" i="12"/>
  <c r="V566" i="12" s="1"/>
  <c r="V53" i="12"/>
  <c r="S41" i="12"/>
  <c r="V41" i="12" s="1"/>
  <c r="S57" i="12"/>
  <c r="S59" i="12"/>
  <c r="V59" i="12" s="1"/>
  <c r="V63" i="12"/>
  <c r="V67" i="12"/>
  <c r="S71" i="12"/>
  <c r="S81" i="12"/>
  <c r="V85" i="12"/>
  <c r="S91" i="12"/>
  <c r="V95" i="12"/>
  <c r="S481" i="12"/>
  <c r="S487" i="12"/>
  <c r="S491" i="12"/>
  <c r="S501" i="12"/>
  <c r="S525" i="12"/>
  <c r="S529" i="12"/>
  <c r="V539" i="12"/>
  <c r="S551" i="12"/>
  <c r="S557" i="12"/>
  <c r="S573" i="12"/>
  <c r="S575" i="12"/>
  <c r="S583" i="12"/>
  <c r="V589" i="12"/>
  <c r="S629" i="12"/>
  <c r="V629" i="12" s="1"/>
  <c r="K304" i="12"/>
  <c r="K486" i="12"/>
  <c r="K121" i="12"/>
  <c r="K130" i="12"/>
  <c r="K239" i="12"/>
  <c r="K374" i="12"/>
  <c r="K312" i="12"/>
  <c r="K220" i="12"/>
  <c r="K84" i="12"/>
  <c r="K183" i="12"/>
  <c r="K204" i="12"/>
  <c r="K399" i="12"/>
  <c r="K401" i="12"/>
  <c r="K410" i="12"/>
  <c r="K112" i="12"/>
  <c r="H117" i="12"/>
  <c r="K117" i="12" s="1"/>
  <c r="K119" i="12"/>
  <c r="H103" i="12"/>
  <c r="K265" i="12"/>
  <c r="K387" i="12"/>
  <c r="H143" i="12"/>
  <c r="K97" i="12"/>
  <c r="K270" i="12"/>
  <c r="K170" i="12"/>
  <c r="K407" i="12"/>
  <c r="H548" i="12"/>
  <c r="K548" i="12"/>
  <c r="K608" i="12"/>
  <c r="H601" i="12"/>
  <c r="K601" i="12" s="1"/>
  <c r="K622" i="12"/>
  <c r="H587" i="12"/>
  <c r="H33" i="12"/>
  <c r="K33" i="12" s="1"/>
  <c r="K324" i="12"/>
  <c r="K41" i="12"/>
  <c r="K143" i="12"/>
  <c r="K226" i="12"/>
  <c r="H596" i="12"/>
  <c r="H41" i="12"/>
  <c r="K159" i="12"/>
  <c r="H84" i="12"/>
  <c r="H163" i="12"/>
  <c r="K163" i="12" s="1"/>
  <c r="H168" i="12"/>
  <c r="K168" i="12" s="1"/>
  <c r="K179" i="12"/>
  <c r="K497" i="12"/>
  <c r="K505" i="12"/>
  <c r="K284" i="12"/>
  <c r="K522" i="12"/>
  <c r="H595" i="12"/>
  <c r="K595" i="12" s="1"/>
  <c r="K264" i="12"/>
  <c r="H570" i="12"/>
  <c r="H98" i="12"/>
  <c r="K98" i="12" s="1"/>
  <c r="H572" i="12"/>
  <c r="K468" i="12"/>
  <c r="K181" i="12"/>
  <c r="H39" i="12"/>
  <c r="K39" i="12" s="1"/>
  <c r="H43" i="12"/>
  <c r="K43" i="12" s="1"/>
  <c r="K57" i="12"/>
  <c r="H61" i="12"/>
  <c r="K61" i="12" s="1"/>
  <c r="K75" i="12"/>
  <c r="H77" i="12"/>
  <c r="K83" i="12"/>
  <c r="H167" i="12"/>
  <c r="K171" i="12"/>
  <c r="H175" i="12"/>
  <c r="H178" i="12"/>
  <c r="H199" i="12"/>
  <c r="K251" i="12"/>
  <c r="K403" i="12"/>
  <c r="H191" i="12"/>
  <c r="H194" i="12"/>
  <c r="K194" i="12" s="1"/>
  <c r="K200" i="12"/>
  <c r="H204" i="12"/>
  <c r="H213" i="12"/>
  <c r="H216" i="12"/>
  <c r="H218" i="12"/>
  <c r="K218" i="12" s="1"/>
  <c r="H225" i="12"/>
  <c r="H234" i="12"/>
  <c r="H240" i="12"/>
  <c r="K244" i="12"/>
  <c r="H248" i="12"/>
  <c r="H254" i="12"/>
  <c r="K268" i="12"/>
  <c r="H270" i="12"/>
  <c r="H286" i="12"/>
  <c r="H288" i="12"/>
  <c r="H290" i="12"/>
  <c r="K290" i="12" s="1"/>
  <c r="H292" i="12"/>
  <c r="H303" i="12"/>
  <c r="H306" i="12"/>
  <c r="H312" i="12"/>
  <c r="K325" i="12"/>
  <c r="H346" i="12"/>
  <c r="H348" i="12"/>
  <c r="K348" i="12" s="1"/>
  <c r="H362" i="12"/>
  <c r="H364" i="12"/>
  <c r="K364" i="12" s="1"/>
  <c r="H370" i="12"/>
  <c r="H376" i="12"/>
  <c r="H385" i="12"/>
  <c r="H387" i="12"/>
  <c r="K389" i="12"/>
  <c r="H391" i="12"/>
  <c r="H405" i="12"/>
  <c r="K405" i="12" s="1"/>
  <c r="K440" i="12"/>
  <c r="H444" i="12"/>
  <c r="K444" i="12" s="1"/>
  <c r="H446" i="12"/>
  <c r="H450" i="12"/>
  <c r="H460" i="12"/>
  <c r="K460" i="12" s="1"/>
  <c r="H464" i="12"/>
  <c r="H470" i="12"/>
  <c r="H484" i="12"/>
  <c r="K490" i="12"/>
  <c r="H494" i="12"/>
  <c r="K494" i="12" s="1"/>
  <c r="K500" i="12"/>
  <c r="H541" i="12"/>
  <c r="K541" i="12" s="1"/>
  <c r="H557" i="12"/>
  <c r="H561" i="12"/>
  <c r="H567" i="12"/>
  <c r="H579" i="12"/>
  <c r="K579" i="12" s="1"/>
  <c r="H184" i="12"/>
  <c r="H186" i="12"/>
  <c r="H192" i="12"/>
  <c r="K192" i="12" s="1"/>
  <c r="K203" i="12"/>
  <c r="H205" i="12"/>
  <c r="K208" i="12"/>
  <c r="H212" i="12"/>
  <c r="K212" i="12" s="1"/>
  <c r="K214" i="12"/>
  <c r="K215" i="12"/>
  <c r="H221" i="12"/>
  <c r="H230" i="12"/>
  <c r="H243" i="12"/>
  <c r="H246" i="12"/>
  <c r="H247" i="12"/>
  <c r="H253" i="12"/>
  <c r="K253" i="12" s="1"/>
  <c r="H255" i="12"/>
  <c r="K255" i="12" s="1"/>
  <c r="H258" i="12"/>
  <c r="H262" i="12"/>
  <c r="K262" i="12" s="1"/>
  <c r="H271" i="12"/>
  <c r="K271" i="12" s="1"/>
  <c r="H274" i="12"/>
  <c r="H277" i="12"/>
  <c r="K280" i="12"/>
  <c r="H282" i="12"/>
  <c r="H285" i="12"/>
  <c r="H293" i="12"/>
  <c r="K293" i="12" s="1"/>
  <c r="H299" i="12"/>
  <c r="K299" i="12" s="1"/>
  <c r="H302" i="12"/>
  <c r="K302" i="12" s="1"/>
  <c r="H304" i="12"/>
  <c r="H311" i="12"/>
  <c r="K317" i="12"/>
  <c r="H323" i="12"/>
  <c r="K323" i="12" s="1"/>
  <c r="H343" i="12"/>
  <c r="K343" i="12" s="1"/>
  <c r="H384" i="12"/>
  <c r="H386" i="12"/>
  <c r="H388" i="12"/>
  <c r="H394" i="12"/>
  <c r="H404" i="12"/>
  <c r="H406" i="12"/>
  <c r="K406" i="12" s="1"/>
  <c r="H530" i="12"/>
  <c r="H532" i="12"/>
  <c r="K550" i="12"/>
  <c r="H554" i="12"/>
  <c r="K554" i="12" s="1"/>
  <c r="H582" i="12"/>
  <c r="K582" i="12" s="1"/>
  <c r="H586" i="12"/>
  <c r="H590" i="12"/>
  <c r="K602" i="12"/>
  <c r="K612" i="12"/>
  <c r="H620" i="12"/>
  <c r="K620" i="12" s="1"/>
  <c r="H118" i="11"/>
  <c r="H125" i="11"/>
  <c r="K299" i="11"/>
  <c r="H318" i="11"/>
  <c r="K318" i="11"/>
  <c r="H330" i="11"/>
  <c r="H341" i="11"/>
  <c r="H29" i="11"/>
  <c r="H37" i="11"/>
  <c r="K37" i="11"/>
  <c r="H143" i="11"/>
  <c r="H307" i="11"/>
  <c r="K331" i="11"/>
  <c r="H269" i="11"/>
  <c r="H273" i="11"/>
  <c r="K273" i="11"/>
  <c r="H275" i="11"/>
  <c r="H281" i="11"/>
  <c r="K281" i="11"/>
  <c r="H302" i="11"/>
  <c r="H315" i="11"/>
  <c r="H292" i="11"/>
  <c r="H122" i="11"/>
  <c r="K126" i="11"/>
  <c r="H248" i="11"/>
  <c r="K248" i="11" s="1"/>
  <c r="H61" i="11"/>
  <c r="H78" i="11"/>
  <c r="K78" i="11" s="1"/>
  <c r="H103" i="11"/>
  <c r="K107" i="11"/>
  <c r="H110" i="11"/>
  <c r="H157" i="11"/>
  <c r="K157" i="11"/>
  <c r="H160" i="11"/>
  <c r="K160" i="11" s="1"/>
  <c r="H221" i="11"/>
  <c r="H236" i="11"/>
  <c r="K236" i="11" s="1"/>
  <c r="H260" i="11"/>
  <c r="K260" i="11" s="1"/>
  <c r="H266" i="11"/>
  <c r="K266" i="11" s="1"/>
  <c r="K88" i="11"/>
  <c r="K341" i="11"/>
  <c r="K202" i="11"/>
  <c r="H40" i="11"/>
  <c r="K40" i="11" s="1"/>
  <c r="H150" i="11"/>
  <c r="H186" i="11"/>
  <c r="H226" i="11"/>
  <c r="K226" i="11"/>
  <c r="H230" i="11"/>
  <c r="K274" i="11"/>
  <c r="H304" i="11"/>
  <c r="K206" i="11"/>
  <c r="H148" i="11"/>
  <c r="H200" i="11"/>
  <c r="H224" i="11"/>
  <c r="H227" i="11"/>
  <c r="K227" i="11" s="1"/>
  <c r="K238" i="11"/>
  <c r="K252" i="11"/>
  <c r="H165" i="11"/>
  <c r="H193" i="11"/>
  <c r="K193" i="11" s="1"/>
  <c r="H209" i="11"/>
  <c r="H333" i="11"/>
  <c r="H142" i="11"/>
  <c r="K142" i="11" s="1"/>
  <c r="K105" i="11"/>
  <c r="H93" i="11"/>
  <c r="K124" i="11"/>
  <c r="H225" i="11"/>
  <c r="H284" i="11"/>
  <c r="K284" i="11" s="1"/>
  <c r="H301" i="11"/>
  <c r="K301" i="11" s="1"/>
  <c r="J12" i="2"/>
  <c r="S96" i="2"/>
  <c r="S143" i="2"/>
  <c r="S173" i="2"/>
  <c r="K69" i="2"/>
  <c r="P41" i="2"/>
  <c r="S93" i="2"/>
  <c r="P93" i="2"/>
  <c r="P103" i="2"/>
  <c r="P131" i="2"/>
  <c r="P135" i="2"/>
  <c r="P197" i="2"/>
  <c r="P229" i="2"/>
  <c r="P232" i="2"/>
  <c r="S232" i="2" s="1"/>
  <c r="P235" i="2"/>
  <c r="P244" i="2"/>
  <c r="P257" i="2"/>
  <c r="S293" i="2"/>
  <c r="H28" i="2"/>
  <c r="K34" i="2"/>
  <c r="P30" i="2"/>
  <c r="S30" i="2"/>
  <c r="P34" i="2"/>
  <c r="S34" i="2" s="1"/>
  <c r="P38" i="2"/>
  <c r="S38" i="2"/>
  <c r="P126" i="2"/>
  <c r="P162" i="2"/>
  <c r="S162" i="2" s="1"/>
  <c r="P238" i="2"/>
  <c r="S238" i="2" s="1"/>
  <c r="P302" i="2"/>
  <c r="P118" i="2"/>
  <c r="P82" i="2"/>
  <c r="S82" i="2" s="1"/>
  <c r="S127" i="2"/>
  <c r="K279" i="2"/>
  <c r="S43" i="2"/>
  <c r="K32" i="2"/>
  <c r="S205" i="2"/>
  <c r="S115" i="2"/>
  <c r="S55" i="2"/>
  <c r="P309" i="2"/>
  <c r="S309" i="2" s="1"/>
  <c r="K126" i="2"/>
  <c r="P145" i="2"/>
  <c r="S145" i="2" s="1"/>
  <c r="H216" i="2"/>
  <c r="H218" i="2"/>
  <c r="H222" i="2"/>
  <c r="H270" i="2"/>
  <c r="H274" i="2"/>
  <c r="H283" i="2"/>
  <c r="H285" i="2"/>
  <c r="H302" i="2"/>
  <c r="H306" i="2"/>
  <c r="P31" i="2"/>
  <c r="P79" i="2"/>
  <c r="P167" i="2"/>
  <c r="S167" i="2"/>
  <c r="S251" i="2"/>
  <c r="P259" i="2"/>
  <c r="S259" i="2" s="1"/>
  <c r="P77" i="2"/>
  <c r="S77" i="2" s="1"/>
  <c r="P169" i="2"/>
  <c r="S169" i="2" s="1"/>
  <c r="S73" i="2"/>
  <c r="K137" i="2"/>
  <c r="S59" i="2"/>
  <c r="S253" i="2"/>
  <c r="H113" i="2"/>
  <c r="K113" i="2" s="1"/>
  <c r="H162" i="2"/>
  <c r="H171" i="2"/>
  <c r="K171" i="2" s="1"/>
  <c r="H173" i="2"/>
  <c r="K173" i="2" s="1"/>
  <c r="H175" i="2"/>
  <c r="K175" i="2" s="1"/>
  <c r="H194" i="2"/>
  <c r="H221" i="2"/>
  <c r="H247" i="2"/>
  <c r="H259" i="2"/>
  <c r="K280" i="2"/>
  <c r="S184" i="2"/>
  <c r="P33" i="2"/>
  <c r="S47" i="2"/>
  <c r="H37" i="2"/>
  <c r="K37" i="2" s="1"/>
  <c r="K268" i="2"/>
  <c r="P227" i="2"/>
  <c r="S123" i="2"/>
  <c r="S287" i="2"/>
  <c r="S139" i="2"/>
  <c r="S299" i="2"/>
  <c r="P44" i="2"/>
  <c r="S44" i="2"/>
  <c r="P67" i="2"/>
  <c r="S80" i="2"/>
  <c r="P80" i="2"/>
  <c r="P83" i="2"/>
  <c r="P86" i="2"/>
  <c r="P95" i="2"/>
  <c r="S95" i="2" s="1"/>
  <c r="P134" i="2"/>
  <c r="P138" i="2"/>
  <c r="P142" i="2"/>
  <c r="P151" i="2"/>
  <c r="P157" i="2"/>
  <c r="P175" i="2"/>
  <c r="S175" i="2" s="1"/>
  <c r="P179" i="2"/>
  <c r="S207" i="2"/>
  <c r="P219" i="2"/>
  <c r="S219" i="2"/>
  <c r="P223" i="2"/>
  <c r="P234" i="2"/>
  <c r="P246" i="2"/>
  <c r="P252" i="2"/>
  <c r="S252" i="2" s="1"/>
  <c r="P267" i="2"/>
  <c r="S267" i="2" s="1"/>
  <c r="P271" i="2"/>
  <c r="P295" i="2"/>
  <c r="P305" i="2"/>
  <c r="S305" i="2"/>
  <c r="P307" i="2"/>
  <c r="H41" i="2"/>
  <c r="H43" i="2"/>
  <c r="K43" i="2" s="1"/>
  <c r="K46" i="2"/>
  <c r="H48" i="2"/>
  <c r="K50" i="2"/>
  <c r="H53" i="2"/>
  <c r="H64" i="2"/>
  <c r="H71" i="2"/>
  <c r="K71" i="2" s="1"/>
  <c r="H73" i="2"/>
  <c r="K73" i="2" s="1"/>
  <c r="H75" i="2"/>
  <c r="K75" i="2" s="1"/>
  <c r="K81" i="2"/>
  <c r="H85" i="2"/>
  <c r="K85" i="2"/>
  <c r="K87" i="2"/>
  <c r="K89" i="2"/>
  <c r="H89" i="2"/>
  <c r="H100" i="2"/>
  <c r="K100" i="2"/>
  <c r="H102" i="2"/>
  <c r="H104" i="2"/>
  <c r="K104" i="2" s="1"/>
  <c r="K106" i="2"/>
  <c r="H121" i="2"/>
  <c r="H126" i="2"/>
  <c r="H128" i="2"/>
  <c r="H130" i="2"/>
  <c r="H132" i="2"/>
  <c r="K132" i="2" s="1"/>
  <c r="H137" i="2"/>
  <c r="H164" i="2"/>
  <c r="H177" i="2"/>
  <c r="H179" i="2"/>
  <c r="H200" i="2"/>
  <c r="K200" i="2" s="1"/>
  <c r="S71" i="2"/>
  <c r="S81" i="2"/>
  <c r="P91" i="2"/>
  <c r="P107" i="2"/>
  <c r="S107" i="2" s="1"/>
  <c r="P143" i="2"/>
  <c r="P155" i="2"/>
  <c r="P159" i="2"/>
  <c r="P183" i="2"/>
  <c r="P203" i="2"/>
  <c r="S215" i="2"/>
  <c r="P215" i="2"/>
  <c r="P303" i="2"/>
  <c r="S303" i="2" s="1"/>
  <c r="H38" i="2"/>
  <c r="H55" i="2"/>
  <c r="H58" i="2"/>
  <c r="H63" i="2"/>
  <c r="H66" i="2"/>
  <c r="K92" i="2"/>
  <c r="H110" i="2"/>
  <c r="H112" i="2"/>
  <c r="K112" i="2" s="1"/>
  <c r="H116" i="2"/>
  <c r="H131" i="2"/>
  <c r="K131" i="2" s="1"/>
  <c r="H136" i="2"/>
  <c r="K136" i="2" s="1"/>
  <c r="H165" i="2"/>
  <c r="H167" i="2"/>
  <c r="H174" i="2"/>
  <c r="K174" i="2"/>
  <c r="H183" i="2"/>
  <c r="K193" i="2"/>
  <c r="H233" i="2"/>
  <c r="H250" i="2"/>
  <c r="K250" i="2" s="1"/>
  <c r="H254" i="2"/>
  <c r="K254" i="2" s="1"/>
  <c r="K273" i="2"/>
  <c r="H278" i="2"/>
  <c r="K290" i="2"/>
  <c r="H305" i="2"/>
  <c r="K305" i="2" s="1"/>
  <c r="P35" i="2"/>
  <c r="P37" i="2"/>
  <c r="P88" i="2"/>
  <c r="P176" i="2"/>
  <c r="P208" i="2"/>
  <c r="P216" i="2"/>
  <c r="S220" i="2"/>
  <c r="S224" i="2"/>
  <c r="P248" i="2"/>
  <c r="S248" i="2" s="1"/>
  <c r="P268" i="2"/>
  <c r="S272" i="2"/>
  <c r="P284" i="2"/>
  <c r="K256" i="2"/>
  <c r="K38" i="2"/>
  <c r="S183" i="2"/>
  <c r="S91" i="2"/>
  <c r="H195" i="2"/>
  <c r="H201" i="2"/>
  <c r="P39" i="2"/>
  <c r="S39" i="2" s="1"/>
  <c r="S63" i="2"/>
  <c r="P75" i="2"/>
  <c r="S75" i="2" s="1"/>
  <c r="P119" i="2"/>
  <c r="S119" i="2" s="1"/>
  <c r="P171" i="2"/>
  <c r="S171" i="2" s="1"/>
  <c r="P184" i="2"/>
  <c r="P243" i="2"/>
  <c r="S243" i="2" s="1"/>
  <c r="P251" i="2"/>
  <c r="P256" i="2"/>
  <c r="S256" i="2" s="1"/>
  <c r="P300" i="2"/>
  <c r="S300" i="2" s="1"/>
  <c r="K44" i="2"/>
  <c r="H62" i="2"/>
  <c r="H109" i="2"/>
  <c r="K109" i="2" s="1"/>
  <c r="H111" i="2"/>
  <c r="H115" i="2"/>
  <c r="H117" i="2"/>
  <c r="K117" i="2" s="1"/>
  <c r="H135" i="2"/>
  <c r="H142" i="2"/>
  <c r="P129" i="2"/>
  <c r="P217" i="2"/>
  <c r="L43" i="17"/>
  <c r="H16" i="15"/>
  <c r="F23" i="15"/>
  <c r="H23" i="15" s="1"/>
  <c r="F24" i="15"/>
  <c r="H24" i="15" s="1"/>
  <c r="H26" i="15"/>
  <c r="H15" i="15"/>
  <c r="H18" i="15"/>
  <c r="H29" i="15"/>
  <c r="H17" i="15"/>
  <c r="F14" i="15"/>
  <c r="H14" i="15" s="1"/>
  <c r="F12" i="15"/>
  <c r="H12" i="15" s="1"/>
  <c r="F34" i="15"/>
  <c r="H34" i="15" s="1"/>
  <c r="F25" i="15"/>
  <c r="H25" i="15" s="1"/>
  <c r="F35" i="15"/>
  <c r="H35" i="15" s="1"/>
  <c r="L10" i="21"/>
  <c r="L16" i="21"/>
  <c r="I51" i="21"/>
  <c r="L51" i="21" s="1"/>
  <c r="I10" i="21"/>
  <c r="L7" i="21"/>
  <c r="L30" i="21"/>
  <c r="I29" i="21"/>
  <c r="L29" i="21" s="1"/>
  <c r="L8" i="21"/>
  <c r="I14" i="21"/>
  <c r="L14" i="21" s="1"/>
  <c r="I16" i="21"/>
  <c r="L37" i="21"/>
  <c r="I53" i="21"/>
  <c r="L53" i="21" s="1"/>
  <c r="I63" i="21"/>
  <c r="L63" i="21" s="1"/>
  <c r="L15" i="29"/>
  <c r="L35" i="20"/>
  <c r="L34" i="20"/>
  <c r="I29" i="20"/>
  <c r="L29" i="20" s="1"/>
  <c r="L30" i="20"/>
  <c r="L21" i="20"/>
  <c r="I7" i="20"/>
  <c r="L7" i="20" s="1"/>
  <c r="I49" i="17"/>
  <c r="L49" i="17" s="1"/>
  <c r="I50" i="17"/>
  <c r="L50" i="17" s="1"/>
  <c r="I47" i="17"/>
  <c r="I41" i="17"/>
  <c r="L41" i="17" s="1"/>
  <c r="I39" i="17"/>
  <c r="L39" i="17" s="1"/>
  <c r="I40" i="17"/>
  <c r="L31" i="17"/>
  <c r="L32" i="17"/>
  <c r="I27" i="17"/>
  <c r="I26" i="17"/>
  <c r="L26" i="17" s="1"/>
  <c r="I25" i="17"/>
  <c r="L25" i="17" s="1"/>
  <c r="L23" i="17"/>
  <c r="L22" i="17"/>
  <c r="I19" i="17"/>
  <c r="L19" i="17" s="1"/>
  <c r="L18" i="17"/>
  <c r="I16" i="17"/>
  <c r="L16" i="17" s="1"/>
  <c r="I12" i="17"/>
  <c r="L12" i="17" s="1"/>
  <c r="L99" i="18"/>
  <c r="L96" i="18"/>
  <c r="I92" i="18"/>
  <c r="L90" i="18"/>
  <c r="I89" i="18"/>
  <c r="I87" i="18"/>
  <c r="I88" i="18"/>
  <c r="L88" i="18" s="1"/>
  <c r="I85" i="18"/>
  <c r="I84" i="18"/>
  <c r="L84" i="18" s="1"/>
  <c r="L82" i="18"/>
  <c r="L78" i="18"/>
  <c r="I77" i="18"/>
  <c r="L77" i="18"/>
  <c r="L69" i="18"/>
  <c r="I63" i="18"/>
  <c r="L64" i="18"/>
  <c r="L62" i="18"/>
  <c r="L60" i="18"/>
  <c r="I59" i="18"/>
  <c r="L59" i="18" s="1"/>
  <c r="L48" i="18"/>
  <c r="I45" i="18"/>
  <c r="L45" i="18" s="1"/>
  <c r="I39" i="18"/>
  <c r="L39" i="18" s="1"/>
  <c r="L37" i="18"/>
  <c r="I30" i="18"/>
  <c r="L30" i="18" s="1"/>
  <c r="L27" i="18"/>
  <c r="I28" i="18"/>
  <c r="L28" i="18" s="1"/>
  <c r="L26" i="18"/>
  <c r="L15" i="18"/>
  <c r="L12" i="18"/>
  <c r="I7" i="18"/>
  <c r="L7" i="18"/>
  <c r="S222" i="2"/>
  <c r="S206" i="2"/>
  <c r="S274" i="2"/>
  <c r="S246" i="2"/>
  <c r="S214" i="2"/>
  <c r="S156" i="2"/>
  <c r="S308" i="2"/>
  <c r="K275" i="2"/>
  <c r="K31" i="2"/>
  <c r="K310" i="2"/>
  <c r="P40" i="2"/>
  <c r="S40" i="2"/>
  <c r="P54" i="2"/>
  <c r="S54" i="2"/>
  <c r="P72" i="2"/>
  <c r="P76" i="2"/>
  <c r="P99" i="2"/>
  <c r="S99" i="2" s="1"/>
  <c r="P148" i="2"/>
  <c r="S148" i="2" s="1"/>
  <c r="P168" i="2"/>
  <c r="P190" i="2"/>
  <c r="S190" i="2"/>
  <c r="P269" i="2"/>
  <c r="H166" i="2"/>
  <c r="K166" i="2" s="1"/>
  <c r="H198" i="2"/>
  <c r="K198" i="2" s="1"/>
  <c r="H205" i="2"/>
  <c r="H209" i="2"/>
  <c r="H240" i="2"/>
  <c r="K240" i="2" s="1"/>
  <c r="H243" i="2"/>
  <c r="H255" i="2"/>
  <c r="H257" i="2"/>
  <c r="H298" i="2"/>
  <c r="P32" i="2"/>
  <c r="S32" i="2" s="1"/>
  <c r="S118" i="2"/>
  <c r="P182" i="2"/>
  <c r="S182" i="2" s="1"/>
  <c r="K199" i="2"/>
  <c r="P48" i="2"/>
  <c r="S48" i="2" s="1"/>
  <c r="K192" i="2"/>
  <c r="P177" i="2"/>
  <c r="S177" i="2" s="1"/>
  <c r="P282" i="2"/>
  <c r="S282" i="2" s="1"/>
  <c r="S57" i="2"/>
  <c r="K252" i="2"/>
  <c r="S83" i="2"/>
  <c r="H207" i="2"/>
  <c r="K207" i="2" s="1"/>
  <c r="S105" i="2"/>
  <c r="K215" i="2"/>
  <c r="K152" i="2"/>
  <c r="P154" i="2"/>
  <c r="S154" i="2" s="1"/>
  <c r="K285" i="2"/>
  <c r="K221" i="2"/>
  <c r="S172" i="2"/>
  <c r="K302" i="2"/>
  <c r="S164" i="2"/>
  <c r="H245" i="2"/>
  <c r="S291" i="2"/>
  <c r="H311" i="2"/>
  <c r="K311" i="2" s="1"/>
  <c r="K119" i="2"/>
  <c r="P198" i="2"/>
  <c r="S198" i="2" s="1"/>
  <c r="P279" i="2"/>
  <c r="P254" i="2"/>
  <c r="P266" i="2"/>
  <c r="P304" i="2"/>
  <c r="P311" i="2"/>
  <c r="S311" i="2"/>
  <c r="H154" i="2"/>
  <c r="K154" i="2" s="1"/>
  <c r="H158" i="2"/>
  <c r="H159" i="2"/>
  <c r="H161" i="2"/>
  <c r="K161" i="2" s="1"/>
  <c r="K170" i="2"/>
  <c r="H182" i="2"/>
  <c r="K182" i="2"/>
  <c r="H185" i="2"/>
  <c r="H189" i="2"/>
  <c r="K189" i="2" s="1"/>
  <c r="K191" i="2"/>
  <c r="H197" i="2"/>
  <c r="K197" i="2" s="1"/>
  <c r="K201" i="2"/>
  <c r="K204" i="2"/>
  <c r="K216" i="2"/>
  <c r="H227" i="2"/>
  <c r="K233" i="2"/>
  <c r="H242" i="2"/>
  <c r="H258" i="2"/>
  <c r="H261" i="2"/>
  <c r="H269" i="2"/>
  <c r="H282" i="2"/>
  <c r="H286" i="2"/>
  <c r="H291" i="2"/>
  <c r="K291" i="2" s="1"/>
  <c r="H293" i="2"/>
  <c r="K295" i="2"/>
  <c r="K297" i="2"/>
  <c r="K308" i="2"/>
  <c r="K167" i="2"/>
  <c r="K283" i="2"/>
  <c r="H219" i="2"/>
  <c r="K248" i="2"/>
  <c r="H168" i="2"/>
  <c r="K168" i="2" s="1"/>
  <c r="S113" i="2"/>
  <c r="S266" i="2"/>
  <c r="P178" i="2"/>
  <c r="S178" i="2" s="1"/>
  <c r="H108" i="2"/>
  <c r="H265" i="2"/>
  <c r="K265" i="2" s="1"/>
  <c r="H211" i="2"/>
  <c r="K211" i="2" s="1"/>
  <c r="H276" i="2"/>
  <c r="K276" i="2" s="1"/>
  <c r="H150" i="2"/>
  <c r="S226" i="2"/>
  <c r="P42" i="2"/>
  <c r="S42" i="2" s="1"/>
  <c r="K58" i="2"/>
  <c r="H215" i="2"/>
  <c r="H210" i="2"/>
  <c r="H145" i="2"/>
  <c r="K145" i="2" s="1"/>
  <c r="K54" i="2"/>
  <c r="P50" i="2"/>
  <c r="H241" i="2"/>
  <c r="K241" i="2" s="1"/>
  <c r="S76" i="2"/>
  <c r="S196" i="2"/>
  <c r="K226" i="2"/>
  <c r="K227" i="2"/>
  <c r="K122" i="2"/>
  <c r="H61" i="2"/>
  <c r="K61" i="2" s="1"/>
  <c r="P283" i="2"/>
  <c r="S283" i="2" s="1"/>
  <c r="H307" i="2"/>
  <c r="K307" i="2" s="1"/>
  <c r="K176" i="2"/>
  <c r="S276" i="2"/>
  <c r="S255" i="2"/>
  <c r="S120" i="2"/>
  <c r="H229" i="2"/>
  <c r="S142" i="2"/>
  <c r="H223" i="2"/>
  <c r="H86" i="2"/>
  <c r="K86" i="2" s="1"/>
  <c r="S296" i="2"/>
  <c r="H157" i="2"/>
  <c r="K157" i="2" s="1"/>
  <c r="H234" i="2"/>
  <c r="H220" i="2"/>
  <c r="K220" i="2" s="1"/>
  <c r="P161" i="2"/>
  <c r="S254" i="2"/>
  <c r="P186" i="2"/>
  <c r="P231" i="2"/>
  <c r="S231" i="2"/>
  <c r="P241" i="2"/>
  <c r="S249" i="2"/>
  <c r="P285" i="2"/>
  <c r="H52" i="2"/>
  <c r="K52" i="2" s="1"/>
  <c r="H57" i="2"/>
  <c r="H80" i="2"/>
  <c r="K80" i="2" s="1"/>
  <c r="K84" i="2"/>
  <c r="K96" i="2"/>
  <c r="K99" i="2"/>
  <c r="K127" i="2"/>
  <c r="S33" i="2"/>
  <c r="S160" i="2"/>
  <c r="S216" i="2"/>
  <c r="S179" i="2"/>
  <c r="P226" i="2"/>
  <c r="P290" i="2"/>
  <c r="P194" i="2"/>
  <c r="K66" i="2"/>
  <c r="S116" i="2"/>
  <c r="K210" i="2"/>
  <c r="S126" i="2"/>
  <c r="S151" i="2"/>
  <c r="S180" i="2"/>
  <c r="S52" i="2"/>
  <c r="H295" i="2"/>
  <c r="K149" i="2"/>
  <c r="S67" i="2"/>
  <c r="P125" i="2"/>
  <c r="S125" i="2" s="1"/>
  <c r="H191" i="2"/>
  <c r="S86" i="2"/>
  <c r="S269" i="2"/>
  <c r="H172" i="2"/>
  <c r="H134" i="2"/>
  <c r="K134" i="2" s="1"/>
  <c r="P181" i="2"/>
  <c r="S181" i="2" s="1"/>
  <c r="S221" i="2"/>
  <c r="S230" i="2"/>
  <c r="P247" i="2"/>
  <c r="S247" i="2"/>
  <c r="P250" i="2"/>
  <c r="S288" i="2"/>
  <c r="P288" i="2"/>
  <c r="H49" i="2"/>
  <c r="K49" i="2" s="1"/>
  <c r="H60" i="2"/>
  <c r="H68" i="2"/>
  <c r="H72" i="2"/>
  <c r="H78" i="2"/>
  <c r="H82" i="2"/>
  <c r="K82" i="2" s="1"/>
  <c r="H88" i="2"/>
  <c r="K88" i="2" s="1"/>
  <c r="H94" i="2"/>
  <c r="H103" i="2"/>
  <c r="H118" i="2"/>
  <c r="K120" i="2"/>
  <c r="H125" i="2"/>
  <c r="K125" i="2" s="1"/>
  <c r="S301" i="2"/>
  <c r="K232" i="2"/>
  <c r="K267" i="2"/>
  <c r="K68" i="2"/>
  <c r="K186" i="2"/>
  <c r="S239" i="2"/>
  <c r="S88" i="2"/>
  <c r="K103" i="2"/>
  <c r="P132" i="2"/>
  <c r="S132" i="2" s="1"/>
  <c r="S49" i="2"/>
  <c r="P49" i="2"/>
  <c r="P65" i="2"/>
  <c r="P84" i="2"/>
  <c r="S84" i="2" s="1"/>
  <c r="P90" i="2"/>
  <c r="S100" i="2"/>
  <c r="P106" i="2"/>
  <c r="S106" i="2" s="1"/>
  <c r="P110" i="2"/>
  <c r="S110" i="2" s="1"/>
  <c r="P128" i="2"/>
  <c r="S128" i="2" s="1"/>
  <c r="P158" i="2"/>
  <c r="P165" i="2"/>
  <c r="S165" i="2" s="1"/>
  <c r="P185" i="2"/>
  <c r="P201" i="2"/>
  <c r="P212" i="2"/>
  <c r="S212" i="2" s="1"/>
  <c r="P108" i="2"/>
  <c r="S108" i="2" s="1"/>
  <c r="S112" i="2"/>
  <c r="P130" i="2"/>
  <c r="P144" i="2"/>
  <c r="S144" i="2" s="1"/>
  <c r="P150" i="2"/>
  <c r="S150" i="2" s="1"/>
  <c r="S188" i="2"/>
  <c r="P191" i="2"/>
  <c r="P204" i="2"/>
  <c r="S204" i="2" s="1"/>
  <c r="P222" i="2"/>
  <c r="P228" i="2"/>
  <c r="S228" i="2" s="1"/>
  <c r="P236" i="2"/>
  <c r="S236" i="2" s="1"/>
  <c r="P242" i="2"/>
  <c r="P260" i="2"/>
  <c r="P264" i="2"/>
  <c r="S264" i="2" s="1"/>
  <c r="S278" i="2"/>
  <c r="P292" i="2"/>
  <c r="S292" i="2" s="1"/>
  <c r="P298" i="2"/>
  <c r="P308" i="2"/>
  <c r="H95" i="2"/>
  <c r="H114" i="2"/>
  <c r="K114" i="2" s="1"/>
  <c r="K179" i="2"/>
  <c r="H230" i="2"/>
  <c r="H249" i="2"/>
  <c r="K249" i="2" s="1"/>
  <c r="P28" i="2"/>
  <c r="P36" i="2"/>
  <c r="P52" i="2"/>
  <c r="S62" i="2"/>
  <c r="S68" i="2"/>
  <c r="P78" i="2"/>
  <c r="S78" i="2" s="1"/>
  <c r="S85" i="2"/>
  <c r="S121" i="2"/>
  <c r="P124" i="2"/>
  <c r="S124" i="2" s="1"/>
  <c r="P140" i="2"/>
  <c r="S140" i="2" s="1"/>
  <c r="S149" i="2"/>
  <c r="S208" i="2"/>
  <c r="S217" i="2"/>
  <c r="P233" i="2"/>
  <c r="S233" i="2" s="1"/>
  <c r="P240" i="2"/>
  <c r="S240" i="2" s="1"/>
  <c r="S277" i="2"/>
  <c r="P280" i="2"/>
  <c r="S280" i="2" s="1"/>
  <c r="P297" i="2"/>
  <c r="S297" i="2" s="1"/>
  <c r="H30" i="2"/>
  <c r="K30" i="2" s="1"/>
  <c r="H39" i="2"/>
  <c r="H77" i="2"/>
  <c r="K77" i="2" s="1"/>
  <c r="K115" i="2"/>
  <c r="H124" i="2"/>
  <c r="K124" i="2" s="1"/>
  <c r="K140" i="2"/>
  <c r="H144" i="2"/>
  <c r="K144" i="2" s="1"/>
  <c r="H151" i="2"/>
  <c r="K151" i="2" s="1"/>
  <c r="H153" i="2"/>
  <c r="K153" i="2" s="1"/>
  <c r="H156" i="2"/>
  <c r="K156" i="2" s="1"/>
  <c r="H239" i="2"/>
  <c r="K239" i="2" s="1"/>
  <c r="K244" i="2"/>
  <c r="K246" i="2"/>
  <c r="H266" i="2"/>
  <c r="K266" i="2" s="1"/>
  <c r="H288" i="2"/>
  <c r="K288" i="2" s="1"/>
  <c r="P29" i="2"/>
  <c r="S29" i="2" s="1"/>
  <c r="S35" i="2"/>
  <c r="H39" i="11"/>
  <c r="H42" i="11"/>
  <c r="K42" i="11" s="1"/>
  <c r="H44" i="11"/>
  <c r="K44" i="11" s="1"/>
  <c r="H47" i="11"/>
  <c r="K47" i="11" s="1"/>
  <c r="H49" i="11"/>
  <c r="H52" i="11"/>
  <c r="K52" i="11"/>
  <c r="H54" i="11"/>
  <c r="H68" i="11"/>
  <c r="K72" i="11"/>
  <c r="H80" i="11"/>
  <c r="K80" i="11"/>
  <c r="H83" i="11"/>
  <c r="H97" i="11"/>
  <c r="K97" i="11"/>
  <c r="H109" i="11"/>
  <c r="K60" i="11"/>
  <c r="K86" i="11"/>
  <c r="H64" i="11"/>
  <c r="K64" i="11" s="1"/>
  <c r="H113" i="11"/>
  <c r="H241" i="11"/>
  <c r="K241" i="11"/>
  <c r="K250" i="11"/>
  <c r="H250" i="11"/>
  <c r="H293" i="11"/>
  <c r="H309" i="11"/>
  <c r="K28" i="11"/>
  <c r="K323" i="11"/>
  <c r="H55" i="11"/>
  <c r="H58" i="11"/>
  <c r="K58" i="11" s="1"/>
  <c r="H65" i="11"/>
  <c r="K65" i="11" s="1"/>
  <c r="H84" i="11"/>
  <c r="H101" i="11"/>
  <c r="K101" i="11" s="1"/>
  <c r="H190" i="11"/>
  <c r="H194" i="11"/>
  <c r="K194" i="11" s="1"/>
  <c r="H213" i="11"/>
  <c r="H216" i="11"/>
  <c r="K197" i="11"/>
  <c r="K321" i="11"/>
  <c r="H311" i="11"/>
  <c r="H164" i="11"/>
  <c r="K164" i="11" s="1"/>
  <c r="H177" i="11"/>
  <c r="K177" i="11" s="1"/>
  <c r="H181" i="11"/>
  <c r="K181" i="11"/>
  <c r="H185" i="11"/>
  <c r="K185" i="11" s="1"/>
  <c r="K21" i="11"/>
  <c r="K23" i="11"/>
  <c r="H33" i="11"/>
  <c r="K33" i="11"/>
  <c r="H67" i="11"/>
  <c r="H119" i="11"/>
  <c r="K119" i="11" s="1"/>
  <c r="H131" i="11"/>
  <c r="K131" i="11" s="1"/>
  <c r="H203" i="11"/>
  <c r="H267" i="11"/>
  <c r="K84" i="11"/>
  <c r="H197" i="11"/>
  <c r="K175" i="11"/>
  <c r="K103" i="11"/>
  <c r="K224" i="11"/>
  <c r="K311" i="11"/>
  <c r="H210" i="11"/>
  <c r="K210" i="11" s="1"/>
  <c r="H187" i="11"/>
  <c r="K187" i="11" s="1"/>
  <c r="H115" i="11"/>
  <c r="K115" i="11" s="1"/>
  <c r="H117" i="11"/>
  <c r="K117" i="11"/>
  <c r="H123" i="11"/>
  <c r="K123" i="11" s="1"/>
  <c r="H129" i="11"/>
  <c r="K129" i="11"/>
  <c r="H133" i="11"/>
  <c r="H139" i="11"/>
  <c r="K139" i="11" s="1"/>
  <c r="H145" i="11"/>
  <c r="H158" i="11"/>
  <c r="K168" i="11"/>
  <c r="H171" i="11"/>
  <c r="K171" i="11" s="1"/>
  <c r="H178" i="11"/>
  <c r="K178" i="11"/>
  <c r="K220" i="11"/>
  <c r="K319" i="11"/>
  <c r="H323" i="11"/>
  <c r="H326" i="11"/>
  <c r="K326" i="11" s="1"/>
  <c r="K339" i="11"/>
  <c r="H21" i="11"/>
  <c r="K122" i="11"/>
  <c r="H144" i="11"/>
  <c r="K144" i="11" s="1"/>
  <c r="H300" i="11"/>
  <c r="K53" i="11"/>
  <c r="K189" i="11"/>
  <c r="H46" i="11"/>
  <c r="K46" i="11" s="1"/>
  <c r="H48" i="11"/>
  <c r="K48" i="11" s="1"/>
  <c r="H76" i="11"/>
  <c r="K76" i="11" s="1"/>
  <c r="K85" i="11"/>
  <c r="H128" i="11"/>
  <c r="K128" i="11" s="1"/>
  <c r="K155" i="11"/>
  <c r="H162" i="11"/>
  <c r="K162" i="11" s="1"/>
  <c r="K183" i="11"/>
  <c r="H192" i="11"/>
  <c r="K192" i="11" s="1"/>
  <c r="H199" i="11"/>
  <c r="H207" i="11"/>
  <c r="K207" i="11" s="1"/>
  <c r="H219" i="11"/>
  <c r="K219" i="11" s="1"/>
  <c r="H232" i="11"/>
  <c r="K232" i="11" s="1"/>
  <c r="H255" i="11"/>
  <c r="K276" i="11"/>
  <c r="H287" i="11"/>
  <c r="K287" i="11" s="1"/>
  <c r="H291" i="11"/>
  <c r="K316" i="11"/>
  <c r="H320" i="11"/>
  <c r="K320" i="11" s="1"/>
  <c r="H327" i="11"/>
  <c r="H36" i="11"/>
  <c r="K36" i="11" s="1"/>
  <c r="H313" i="11"/>
  <c r="K313" i="11" s="1"/>
  <c r="K199" i="11"/>
  <c r="H214" i="11"/>
  <c r="K214" i="11" s="1"/>
  <c r="K152" i="11"/>
  <c r="K209" i="11"/>
  <c r="K73" i="11"/>
  <c r="K298" i="11"/>
  <c r="H270" i="11"/>
  <c r="K242" i="11"/>
  <c r="H134" i="11"/>
  <c r="K134" i="11" s="1"/>
  <c r="K102" i="11"/>
  <c r="K292" i="11"/>
  <c r="H140" i="11"/>
  <c r="H163" i="11"/>
  <c r="H173" i="11"/>
  <c r="K173" i="11" s="1"/>
  <c r="H176" i="11"/>
  <c r="K176" i="11" s="1"/>
  <c r="H180" i="11"/>
  <c r="K180" i="11" s="1"/>
  <c r="H184" i="11"/>
  <c r="K184" i="11" s="1"/>
  <c r="H196" i="11"/>
  <c r="K196" i="11" s="1"/>
  <c r="H205" i="11"/>
  <c r="K205" i="11" s="1"/>
  <c r="K212" i="11"/>
  <c r="H229" i="11"/>
  <c r="K229" i="11" s="1"/>
  <c r="K243" i="11"/>
  <c r="H249" i="11"/>
  <c r="K249" i="11" s="1"/>
  <c r="H253" i="11"/>
  <c r="K253" i="11" s="1"/>
  <c r="H263" i="11"/>
  <c r="K263" i="11" s="1"/>
  <c r="K282" i="11"/>
  <c r="H285" i="11"/>
  <c r="K285" i="11" s="1"/>
  <c r="H314" i="11"/>
  <c r="K314" i="11" s="1"/>
  <c r="H335" i="11"/>
  <c r="K335" i="11" s="1"/>
  <c r="H41" i="11"/>
  <c r="K41" i="11" s="1"/>
  <c r="H56" i="11"/>
  <c r="K56" i="11" s="1"/>
  <c r="H60" i="11"/>
  <c r="H63" i="11"/>
  <c r="K63" i="11" s="1"/>
  <c r="K67" i="11"/>
  <c r="K71" i="11"/>
  <c r="K100" i="11"/>
  <c r="H111" i="11"/>
  <c r="K111" i="11" s="1"/>
  <c r="K137" i="11"/>
  <c r="H179" i="11"/>
  <c r="K179" i="11" s="1"/>
  <c r="H220" i="11"/>
  <c r="H237" i="11"/>
  <c r="K237" i="11" s="1"/>
  <c r="H261" i="11"/>
  <c r="K261" i="11" s="1"/>
  <c r="H272" i="11"/>
  <c r="K272" i="11" s="1"/>
  <c r="K289" i="11"/>
  <c r="H305" i="11"/>
  <c r="H312" i="11"/>
  <c r="K312" i="11" s="1"/>
  <c r="H325" i="11"/>
  <c r="K325" i="11" s="1"/>
  <c r="K333" i="11"/>
  <c r="H343" i="11"/>
  <c r="K343" i="11" s="1"/>
  <c r="H24" i="11"/>
  <c r="K24" i="11" s="1"/>
  <c r="K32" i="11"/>
  <c r="H34" i="11"/>
  <c r="S61" i="12"/>
  <c r="V61" i="12" s="1"/>
  <c r="S65" i="12"/>
  <c r="S69" i="12"/>
  <c r="S73" i="12"/>
  <c r="S75" i="12"/>
  <c r="V75" i="12" s="1"/>
  <c r="S79" i="12"/>
  <c r="S83" i="12"/>
  <c r="V83" i="12"/>
  <c r="S87" i="12"/>
  <c r="S89" i="12"/>
  <c r="V89" i="12" s="1"/>
  <c r="S93" i="12"/>
  <c r="S97" i="12"/>
  <c r="V97" i="12"/>
  <c r="S101" i="12"/>
  <c r="S99" i="12"/>
  <c r="V91" i="12"/>
  <c r="V81" i="12"/>
  <c r="S63" i="12"/>
  <c r="V57" i="12"/>
  <c r="V481" i="12"/>
  <c r="S483" i="12"/>
  <c r="V487" i="12"/>
  <c r="S495" i="12"/>
  <c r="V501" i="12"/>
  <c r="S505" i="12"/>
  <c r="V505" i="12" s="1"/>
  <c r="S511" i="12"/>
  <c r="S513" i="12"/>
  <c r="S515" i="12"/>
  <c r="S519" i="12"/>
  <c r="S521" i="12"/>
  <c r="V521" i="12" s="1"/>
  <c r="S531" i="12"/>
  <c r="S533" i="12"/>
  <c r="S535" i="12"/>
  <c r="S537" i="12"/>
  <c r="S539" i="12"/>
  <c r="S543" i="12"/>
  <c r="S545" i="12"/>
  <c r="V545" i="12" s="1"/>
  <c r="S547" i="12"/>
  <c r="V547" i="12" s="1"/>
  <c r="S549" i="12"/>
  <c r="V549" i="12" s="1"/>
  <c r="V551" i="12"/>
  <c r="S553" i="12"/>
  <c r="V553" i="12" s="1"/>
  <c r="S563" i="12"/>
  <c r="V563" i="12" s="1"/>
  <c r="S567" i="12"/>
  <c r="S569" i="12"/>
  <c r="V569" i="12" s="1"/>
  <c r="V575" i="12"/>
  <c r="V583" i="12"/>
  <c r="S587" i="12"/>
  <c r="S589" i="12"/>
  <c r="S593" i="12"/>
  <c r="V593" i="12" s="1"/>
  <c r="S595" i="12"/>
  <c r="V595" i="12" s="1"/>
  <c r="S599" i="12"/>
  <c r="V103" i="12"/>
  <c r="V49" i="12"/>
  <c r="V504" i="12"/>
  <c r="S603" i="12"/>
  <c r="S605" i="12"/>
  <c r="V607" i="12"/>
  <c r="S613" i="12"/>
  <c r="V613" i="12" s="1"/>
  <c r="S615" i="12"/>
  <c r="V615" i="12" s="1"/>
  <c r="S623" i="12"/>
  <c r="V51" i="12"/>
  <c r="V33" i="12"/>
  <c r="V584" i="12"/>
  <c r="V628" i="12"/>
  <c r="V568" i="12"/>
  <c r="V552" i="12"/>
  <c r="V590" i="12"/>
  <c r="V510" i="12"/>
  <c r="S534" i="12"/>
  <c r="S574" i="12"/>
  <c r="V574" i="12" s="1"/>
  <c r="S562" i="12"/>
  <c r="V562" i="12" s="1"/>
  <c r="K627" i="12"/>
  <c r="H328" i="12"/>
  <c r="H330" i="12"/>
  <c r="K332" i="12"/>
  <c r="H334" i="12"/>
  <c r="H340" i="12"/>
  <c r="K371" i="12"/>
  <c r="H375" i="12"/>
  <c r="H467" i="12"/>
  <c r="K467" i="12" s="1"/>
  <c r="H469" i="12"/>
  <c r="K499" i="12"/>
  <c r="K525" i="12"/>
  <c r="K630" i="12"/>
  <c r="K353" i="12"/>
  <c r="K238" i="12"/>
  <c r="K496" i="12"/>
  <c r="H96" i="12"/>
  <c r="K96" i="12" s="1"/>
  <c r="H70" i="12"/>
  <c r="K70" i="12" s="1"/>
  <c r="H154" i="12"/>
  <c r="K154" i="12" s="1"/>
  <c r="K519" i="12"/>
  <c r="H617" i="12"/>
  <c r="K617" i="12" s="1"/>
  <c r="K430" i="12"/>
  <c r="K217" i="12"/>
  <c r="K158" i="12"/>
  <c r="H54" i="12"/>
  <c r="K54" i="12" s="1"/>
  <c r="H607" i="12"/>
  <c r="K607" i="12" s="1"/>
  <c r="H63" i="12"/>
  <c r="K63" i="12" s="1"/>
  <c r="H67" i="12"/>
  <c r="K67" i="12" s="1"/>
  <c r="H73" i="12"/>
  <c r="K77" i="12"/>
  <c r="H79" i="12"/>
  <c r="K79" i="12" s="1"/>
  <c r="H85" i="12"/>
  <c r="K85" i="12" s="1"/>
  <c r="H89" i="12"/>
  <c r="K89" i="12" s="1"/>
  <c r="H91" i="12"/>
  <c r="H165" i="12"/>
  <c r="K165" i="12" s="1"/>
  <c r="H169" i="12"/>
  <c r="K178" i="12"/>
  <c r="K180" i="12"/>
  <c r="H185" i="12"/>
  <c r="K187" i="12"/>
  <c r="H197" i="12"/>
  <c r="H206" i="12"/>
  <c r="K206" i="12"/>
  <c r="K216" i="12"/>
  <c r="H231" i="12"/>
  <c r="K231" i="12"/>
  <c r="H236" i="12"/>
  <c r="K236" i="12" s="1"/>
  <c r="H250" i="12"/>
  <c r="K250" i="12" s="1"/>
  <c r="K254" i="12"/>
  <c r="H257" i="12"/>
  <c r="H263" i="12"/>
  <c r="H272" i="12"/>
  <c r="K272" i="12"/>
  <c r="H301" i="12"/>
  <c r="K308" i="12"/>
  <c r="H310" i="12"/>
  <c r="H314" i="12"/>
  <c r="K314" i="12" s="1"/>
  <c r="H316" i="12"/>
  <c r="H327" i="12"/>
  <c r="K327" i="12" s="1"/>
  <c r="K362" i="12"/>
  <c r="K370" i="12"/>
  <c r="K391" i="12"/>
  <c r="H420" i="12"/>
  <c r="H422" i="12"/>
  <c r="K446" i="12"/>
  <c r="K464" i="12"/>
  <c r="K144" i="12"/>
  <c r="K72" i="12"/>
  <c r="H109" i="12"/>
  <c r="K109" i="12"/>
  <c r="H111" i="12"/>
  <c r="H113" i="12"/>
  <c r="H118" i="12"/>
  <c r="H136" i="12"/>
  <c r="K136" i="12" s="1"/>
  <c r="H140" i="12"/>
  <c r="K140" i="12" s="1"/>
  <c r="H147" i="12"/>
  <c r="K147" i="12" s="1"/>
  <c r="H156" i="12"/>
  <c r="H409" i="12"/>
  <c r="K409" i="12" s="1"/>
  <c r="H411" i="12"/>
  <c r="H413" i="12"/>
  <c r="H417" i="12"/>
  <c r="H419" i="12"/>
  <c r="K419" i="12"/>
  <c r="H437" i="12"/>
  <c r="K437" i="12" s="1"/>
  <c r="K466" i="12"/>
  <c r="H603" i="12"/>
  <c r="H605" i="12"/>
  <c r="H611" i="12"/>
  <c r="H613" i="12"/>
  <c r="K613" i="12" s="1"/>
  <c r="H615" i="12"/>
  <c r="K621" i="12"/>
  <c r="H621" i="12"/>
  <c r="K381" i="12"/>
  <c r="K576" i="12"/>
  <c r="K339" i="12"/>
  <c r="K92" i="12"/>
  <c r="K151" i="12"/>
  <c r="K591" i="12"/>
  <c r="K544" i="12"/>
  <c r="K452" i="12"/>
  <c r="K574" i="12"/>
  <c r="H433" i="12"/>
  <c r="K433" i="12" s="1"/>
  <c r="K198" i="12"/>
  <c r="K46" i="12"/>
  <c r="H609" i="12"/>
  <c r="K609" i="12" s="1"/>
  <c r="K124" i="12"/>
  <c r="K66" i="12"/>
  <c r="H36" i="12"/>
  <c r="K36" i="12" s="1"/>
  <c r="K82" i="12"/>
  <c r="K34" i="12"/>
  <c r="H44" i="12"/>
  <c r="K58" i="12"/>
  <c r="K186" i="12"/>
  <c r="K247" i="12"/>
  <c r="K267" i="12"/>
  <c r="K287" i="12"/>
  <c r="K321" i="12"/>
  <c r="H349" i="12"/>
  <c r="H355" i="12"/>
  <c r="K355" i="12" s="1"/>
  <c r="H365" i="12"/>
  <c r="K365" i="12"/>
  <c r="H398" i="12"/>
  <c r="K398" i="12" s="1"/>
  <c r="H402" i="12"/>
  <c r="H546" i="12"/>
  <c r="H438" i="12"/>
  <c r="K450" i="12"/>
  <c r="H560" i="12"/>
  <c r="K560" i="12" s="1"/>
  <c r="H566" i="12"/>
  <c r="K578" i="12"/>
  <c r="H580" i="12"/>
  <c r="K623" i="12"/>
  <c r="K507" i="12"/>
  <c r="K558" i="12"/>
  <c r="H531" i="12"/>
  <c r="K531" i="12" s="1"/>
  <c r="H562" i="12"/>
  <c r="K562" i="12" s="1"/>
  <c r="K182" i="12"/>
  <c r="K128" i="12"/>
  <c r="H515" i="12"/>
  <c r="K515" i="12" s="1"/>
  <c r="K509" i="12"/>
  <c r="H448" i="12"/>
  <c r="K491" i="12"/>
  <c r="H564" i="12"/>
  <c r="K564" i="12" s="1"/>
  <c r="H442" i="12"/>
  <c r="K442" i="12" s="1"/>
  <c r="H568" i="12"/>
  <c r="K568" i="12" s="1"/>
  <c r="H495" i="12"/>
  <c r="K495" i="12" s="1"/>
  <c r="H32" i="12"/>
  <c r="K32" i="12" s="1"/>
  <c r="K38" i="12"/>
  <c r="H50" i="12"/>
  <c r="H195" i="12"/>
  <c r="K219" i="12"/>
  <c r="H260" i="12"/>
  <c r="H289" i="12"/>
  <c r="K295" i="12"/>
  <c r="H305" i="12"/>
  <c r="K368" i="12"/>
  <c r="H395" i="12"/>
  <c r="H423" i="12"/>
  <c r="K423" i="12" s="1"/>
  <c r="H429" i="12"/>
  <c r="K429" i="12" s="1"/>
  <c r="H431" i="12"/>
  <c r="K431" i="12"/>
  <c r="H435" i="12"/>
  <c r="K435" i="12" s="1"/>
  <c r="H454" i="12"/>
  <c r="K454" i="12" s="1"/>
  <c r="K470" i="12"/>
  <c r="K472" i="12"/>
  <c r="H480" i="12"/>
  <c r="K508" i="12"/>
  <c r="H512" i="12"/>
  <c r="K512" i="12"/>
  <c r="K517" i="12"/>
  <c r="K537" i="12"/>
  <c r="H545" i="12"/>
  <c r="H547" i="12"/>
  <c r="K590" i="12"/>
  <c r="K592" i="12"/>
  <c r="H594" i="12"/>
  <c r="K594" i="12" s="1"/>
  <c r="H600" i="12"/>
  <c r="H606" i="12"/>
  <c r="K606" i="12" s="1"/>
  <c r="H614" i="12"/>
  <c r="K614" i="12" s="1"/>
  <c r="H616" i="12"/>
  <c r="K528" i="12"/>
  <c r="K59" i="12"/>
  <c r="K116" i="12"/>
  <c r="K210" i="12"/>
  <c r="K513" i="12"/>
  <c r="K598" i="12"/>
  <c r="K503" i="12"/>
  <c r="K462" i="12"/>
  <c r="K376" i="12"/>
  <c r="H502" i="12"/>
  <c r="K443" i="12"/>
  <c r="H553" i="12"/>
  <c r="K553" i="12" s="1"/>
  <c r="K465" i="12"/>
  <c r="H427" i="12"/>
  <c r="K274" i="12"/>
  <c r="H249" i="12"/>
  <c r="K249" i="12" s="1"/>
  <c r="K561" i="12"/>
  <c r="H291" i="12"/>
  <c r="K291" i="12" s="1"/>
  <c r="H501" i="12"/>
  <c r="K501" i="12" s="1"/>
  <c r="H425" i="12"/>
  <c r="K425" i="12" s="1"/>
  <c r="H487" i="12"/>
  <c r="K487" i="12" s="1"/>
  <c r="H588" i="12"/>
  <c r="K588" i="12" s="1"/>
  <c r="K50" i="12"/>
  <c r="H604" i="12"/>
  <c r="H397" i="12"/>
  <c r="K397" i="12" s="1"/>
  <c r="H414" i="12"/>
  <c r="K414" i="12" s="1"/>
  <c r="H122" i="12"/>
  <c r="H126" i="12"/>
  <c r="K126" i="12" s="1"/>
  <c r="H135" i="12"/>
  <c r="K135" i="12" s="1"/>
  <c r="K424" i="12"/>
  <c r="K463" i="12"/>
  <c r="H94" i="12"/>
  <c r="K94" i="12" s="1"/>
  <c r="H138" i="12"/>
  <c r="K138" i="12" s="1"/>
  <c r="K142" i="12"/>
  <c r="H153" i="12"/>
  <c r="K153" i="12" s="1"/>
  <c r="H173" i="12"/>
  <c r="K175" i="12"/>
  <c r="H187" i="12"/>
  <c r="H196" i="12"/>
  <c r="H227" i="12"/>
  <c r="K227" i="12" s="1"/>
  <c r="H229" i="12"/>
  <c r="K229" i="12" s="1"/>
  <c r="K242" i="12"/>
  <c r="H261" i="12"/>
  <c r="K275" i="12"/>
  <c r="H276" i="12"/>
  <c r="K276" i="12" s="1"/>
  <c r="K285" i="12"/>
  <c r="K298" i="12"/>
  <c r="K311" i="12"/>
  <c r="H320" i="12"/>
  <c r="H338" i="12"/>
  <c r="H347" i="12"/>
  <c r="K347" i="12" s="1"/>
  <c r="H356" i="12"/>
  <c r="K356" i="12" s="1"/>
  <c r="K358" i="12"/>
  <c r="H360" i="12"/>
  <c r="K360" i="12" s="1"/>
  <c r="H366" i="12"/>
  <c r="K366" i="12" s="1"/>
  <c r="H368" i="12"/>
  <c r="K378" i="12"/>
  <c r="K394" i="12"/>
  <c r="H445" i="12"/>
  <c r="K445" i="12" s="1"/>
  <c r="K484" i="12"/>
  <c r="K530" i="12"/>
  <c r="H37" i="12"/>
  <c r="K37" i="12" s="1"/>
  <c r="K51" i="12"/>
  <c r="K88" i="12"/>
  <c r="K114" i="12"/>
  <c r="K205" i="12"/>
  <c r="K221" i="12"/>
  <c r="K243" i="12"/>
  <c r="H273" i="12"/>
  <c r="K273" i="12" s="1"/>
  <c r="H321" i="12"/>
  <c r="K404" i="12"/>
  <c r="K453" i="12"/>
  <c r="K457" i="12"/>
  <c r="K474" i="12"/>
  <c r="K520" i="12"/>
  <c r="K526" i="12"/>
  <c r="H549" i="12"/>
  <c r="K549" i="12" s="1"/>
  <c r="K551" i="12"/>
  <c r="K557" i="12"/>
  <c r="H563" i="12"/>
  <c r="K563" i="12" s="1"/>
  <c r="H565" i="12"/>
  <c r="K565" i="12" s="1"/>
  <c r="K567" i="12"/>
  <c r="H571" i="12"/>
  <c r="K571" i="12" s="1"/>
  <c r="H575" i="12"/>
  <c r="K583" i="12"/>
  <c r="K589" i="12"/>
  <c r="K628" i="12"/>
  <c r="N14" i="12"/>
  <c r="K13" i="12"/>
  <c r="H163" i="5"/>
  <c r="E38" i="5"/>
  <c r="E135" i="5"/>
  <c r="H135" i="5" s="1"/>
  <c r="E146" i="5"/>
  <c r="E248" i="5"/>
  <c r="H181" i="5"/>
  <c r="E161" i="5"/>
  <c r="H161" i="5" s="1"/>
  <c r="E86" i="5"/>
  <c r="E95" i="5"/>
  <c r="H112" i="5"/>
  <c r="E126" i="5"/>
  <c r="H126" i="5" s="1"/>
  <c r="E132" i="5"/>
  <c r="E243" i="5"/>
  <c r="H243" i="5" s="1"/>
  <c r="E309" i="5"/>
  <c r="H309" i="5" s="1"/>
  <c r="E311" i="5"/>
  <c r="H311" i="5" s="1"/>
  <c r="E321" i="5"/>
  <c r="E99" i="5"/>
  <c r="H99" i="5" s="1"/>
  <c r="E64" i="5"/>
  <c r="H64" i="5"/>
  <c r="H66" i="5"/>
  <c r="E195" i="5"/>
  <c r="H195" i="5" s="1"/>
  <c r="E223" i="5"/>
  <c r="E230" i="5"/>
  <c r="E279" i="5"/>
  <c r="H315" i="5"/>
  <c r="H58" i="5"/>
  <c r="E48" i="5"/>
  <c r="H148" i="5"/>
  <c r="E153" i="5"/>
  <c r="E156" i="5"/>
  <c r="H250" i="5"/>
  <c r="H32" i="5"/>
  <c r="H47" i="5"/>
  <c r="E136" i="5"/>
  <c r="H136" i="5" s="1"/>
  <c r="E106" i="5"/>
  <c r="H106" i="5" s="1"/>
  <c r="H59" i="5"/>
  <c r="E319" i="5"/>
  <c r="H319" i="5" s="1"/>
  <c r="E139" i="5"/>
  <c r="H139" i="5" s="1"/>
  <c r="E74" i="5"/>
  <c r="H74" i="5" s="1"/>
  <c r="H304" i="5"/>
  <c r="E247" i="5"/>
  <c r="H247" i="5" s="1"/>
  <c r="E87" i="5"/>
  <c r="H87" i="5" s="1"/>
  <c r="H67" i="5"/>
  <c r="E75" i="5"/>
  <c r="H75" i="5" s="1"/>
  <c r="H32" i="15"/>
  <c r="F30" i="15"/>
  <c r="H30" i="15" s="1"/>
  <c r="H31" i="15"/>
  <c r="F28" i="15"/>
  <c r="H28" i="15" s="1"/>
  <c r="H20" i="15"/>
  <c r="H13" i="15"/>
  <c r="F10" i="15"/>
  <c r="H10" i="15" s="1"/>
  <c r="V24" i="6"/>
  <c r="S52" i="6"/>
  <c r="V52" i="6" s="1"/>
  <c r="V56" i="6"/>
  <c r="S76" i="6"/>
  <c r="V76" i="6" s="1"/>
  <c r="S110" i="6"/>
  <c r="S114" i="6"/>
  <c r="V114" i="6"/>
  <c r="S160" i="6"/>
  <c r="V160" i="6" s="1"/>
  <c r="S164" i="6"/>
  <c r="S180" i="6"/>
  <c r="V180" i="6" s="1"/>
  <c r="S234" i="6"/>
  <c r="V234" i="6" s="1"/>
  <c r="S238" i="6"/>
  <c r="V238" i="6"/>
  <c r="S242" i="6"/>
  <c r="S254" i="6"/>
  <c r="V254" i="6" s="1"/>
  <c r="V258" i="6"/>
  <c r="V266" i="6"/>
  <c r="V270" i="6"/>
  <c r="S270" i="6"/>
  <c r="S304" i="6"/>
  <c r="V304" i="6" s="1"/>
  <c r="V219" i="6"/>
  <c r="V149" i="6"/>
  <c r="V165" i="6"/>
  <c r="S44" i="6"/>
  <c r="V44" i="6" s="1"/>
  <c r="V296" i="6"/>
  <c r="S94" i="6"/>
  <c r="V94" i="6" s="1"/>
  <c r="S250" i="6"/>
  <c r="V194" i="6"/>
  <c r="V169" i="6"/>
  <c r="V137" i="6"/>
  <c r="V292" i="6"/>
  <c r="V263" i="6"/>
  <c r="S246" i="6"/>
  <c r="V246" i="6" s="1"/>
  <c r="S72" i="6"/>
  <c r="V72" i="6" s="1"/>
  <c r="S60" i="6"/>
  <c r="V60" i="6" s="1"/>
  <c r="S40" i="6"/>
  <c r="V40" i="6" s="1"/>
  <c r="S24" i="6"/>
  <c r="S21" i="6"/>
  <c r="V21" i="6" s="1"/>
  <c r="S37" i="6"/>
  <c r="V37" i="6" s="1"/>
  <c r="V81" i="6"/>
  <c r="S95" i="6"/>
  <c r="V95" i="6" s="1"/>
  <c r="V184" i="6"/>
  <c r="V191" i="6"/>
  <c r="S199" i="6"/>
  <c r="V199" i="6" s="1"/>
  <c r="S223" i="6"/>
  <c r="S271" i="6"/>
  <c r="V271" i="6" s="1"/>
  <c r="V203" i="6"/>
  <c r="V36" i="6"/>
  <c r="S267" i="6"/>
  <c r="S85" i="6"/>
  <c r="V85" i="6" s="1"/>
  <c r="S181" i="6"/>
  <c r="V181" i="6" s="1"/>
  <c r="V332" i="6"/>
  <c r="V150" i="6"/>
  <c r="S262" i="6"/>
  <c r="V262" i="6" s="1"/>
  <c r="V98" i="6"/>
  <c r="V333" i="6"/>
  <c r="S313" i="6"/>
  <c r="V313" i="6" s="1"/>
  <c r="S277" i="6"/>
  <c r="V277" i="6" s="1"/>
  <c r="V185" i="6"/>
  <c r="S145" i="6"/>
  <c r="V145" i="6" s="1"/>
  <c r="S308" i="6"/>
  <c r="V308" i="6" s="1"/>
  <c r="S280" i="6"/>
  <c r="V280" i="6" s="1"/>
  <c r="S259" i="6"/>
  <c r="V259" i="6" s="1"/>
  <c r="S251" i="6"/>
  <c r="V251" i="6" s="1"/>
  <c r="S118" i="6"/>
  <c r="V118" i="6" s="1"/>
  <c r="S20" i="6"/>
  <c r="V20" i="6" s="1"/>
  <c r="S215" i="6"/>
  <c r="V215" i="6" s="1"/>
  <c r="V22" i="6"/>
  <c r="S26" i="6"/>
  <c r="S66" i="6"/>
  <c r="S78" i="6"/>
  <c r="S100" i="6"/>
  <c r="V100" i="6" s="1"/>
  <c r="S108" i="6"/>
  <c r="S120" i="6"/>
  <c r="V120" i="6"/>
  <c r="S124" i="6"/>
  <c r="V143" i="6"/>
  <c r="S162" i="6"/>
  <c r="S178" i="6"/>
  <c r="S252" i="6"/>
  <c r="S260" i="6"/>
  <c r="V260" i="6" s="1"/>
  <c r="S264" i="6"/>
  <c r="S282" i="6"/>
  <c r="V290" i="6"/>
  <c r="S298" i="6"/>
  <c r="S302" i="6"/>
  <c r="V302" i="6"/>
  <c r="V306" i="6"/>
  <c r="V64" i="6"/>
  <c r="V248" i="6"/>
  <c r="V208" i="6"/>
  <c r="V117" i="6"/>
  <c r="V317" i="6"/>
  <c r="V83" i="6"/>
  <c r="S30" i="6"/>
  <c r="S106" i="6"/>
  <c r="V106" i="6" s="1"/>
  <c r="V315" i="6"/>
  <c r="V53" i="6"/>
  <c r="S28" i="6"/>
  <c r="V28" i="6" s="1"/>
  <c r="S142" i="6"/>
  <c r="V182" i="6"/>
  <c r="V244" i="6"/>
  <c r="V329" i="6"/>
  <c r="V281" i="6"/>
  <c r="V225" i="6"/>
  <c r="S177" i="6"/>
  <c r="V73" i="6"/>
  <c r="V57" i="6"/>
  <c r="V132" i="6"/>
  <c r="S116" i="6"/>
  <c r="V116" i="6" s="1"/>
  <c r="S68" i="6"/>
  <c r="V68" i="6" s="1"/>
  <c r="V32" i="6"/>
  <c r="S207" i="6"/>
  <c r="V207" i="6" s="1"/>
  <c r="S97" i="6"/>
  <c r="V97" i="6" s="1"/>
  <c r="S159" i="6"/>
  <c r="S175" i="6"/>
  <c r="V175" i="6" s="1"/>
  <c r="V189" i="6"/>
  <c r="V205" i="6"/>
  <c r="V209" i="6"/>
  <c r="S217" i="6"/>
  <c r="V221" i="6"/>
  <c r="S233" i="6"/>
  <c r="V311" i="6"/>
  <c r="S319" i="6"/>
  <c r="V319" i="6" s="1"/>
  <c r="S323" i="6"/>
  <c r="V324" i="6"/>
  <c r="V261" i="6"/>
  <c r="V278" i="6"/>
  <c r="S55" i="6"/>
  <c r="V55" i="6" s="1"/>
  <c r="V146" i="6"/>
  <c r="S174" i="6"/>
  <c r="S198" i="6"/>
  <c r="V198" i="6"/>
  <c r="V210" i="6"/>
  <c r="S279" i="6"/>
  <c r="V279" i="6" s="1"/>
  <c r="V318" i="6"/>
  <c r="S330" i="6"/>
  <c r="V338" i="6"/>
  <c r="V77" i="6"/>
  <c r="V134" i="6"/>
  <c r="V87" i="6"/>
  <c r="L33" i="6"/>
  <c r="O33" i="6" s="1"/>
  <c r="O41" i="6"/>
  <c r="O45" i="6"/>
  <c r="L56" i="6"/>
  <c r="L64" i="6"/>
  <c r="O64" i="6" s="1"/>
  <c r="L130" i="6"/>
  <c r="O130" i="6"/>
  <c r="O153" i="6"/>
  <c r="O210" i="6"/>
  <c r="L216" i="6"/>
  <c r="L227" i="6"/>
  <c r="O227" i="6"/>
  <c r="O71" i="6"/>
  <c r="L165" i="6"/>
  <c r="O230" i="6"/>
  <c r="L169" i="6"/>
  <c r="O169" i="6" s="1"/>
  <c r="L49" i="6"/>
  <c r="L60" i="6"/>
  <c r="O60" i="6" s="1"/>
  <c r="L108" i="6"/>
  <c r="O108" i="6" s="1"/>
  <c r="O115" i="6"/>
  <c r="L123" i="6"/>
  <c r="L275" i="6"/>
  <c r="O275" i="6" s="1"/>
  <c r="L297" i="6"/>
  <c r="O297" i="6"/>
  <c r="L304" i="6"/>
  <c r="O338" i="6"/>
  <c r="O143" i="6"/>
  <c r="O49" i="6"/>
  <c r="O305" i="6"/>
  <c r="L157" i="6"/>
  <c r="L104" i="6"/>
  <c r="O104" i="6" s="1"/>
  <c r="L301" i="6"/>
  <c r="O301" i="6" s="1"/>
  <c r="L87" i="6"/>
  <c r="O87" i="6"/>
  <c r="O101" i="6"/>
  <c r="O113" i="6"/>
  <c r="L171" i="6"/>
  <c r="O171" i="6"/>
  <c r="L194" i="6"/>
  <c r="O194" i="6" s="1"/>
  <c r="L232" i="6"/>
  <c r="O232" i="6" s="1"/>
  <c r="L240" i="6"/>
  <c r="L257" i="6"/>
  <c r="L268" i="6"/>
  <c r="O268" i="6" s="1"/>
  <c r="O282" i="6"/>
  <c r="O294" i="6"/>
  <c r="L294" i="6"/>
  <c r="L316" i="6"/>
  <c r="O316" i="6" s="1"/>
  <c r="L320" i="6"/>
  <c r="L324" i="6"/>
  <c r="O324" i="6" s="1"/>
  <c r="L327" i="6"/>
  <c r="O327" i="6" s="1"/>
  <c r="O223" i="6"/>
  <c r="O91" i="6"/>
  <c r="O204" i="6"/>
  <c r="O147" i="6"/>
  <c r="O236" i="6"/>
  <c r="O47" i="6"/>
  <c r="O287" i="6"/>
  <c r="O119" i="6"/>
  <c r="O150" i="6"/>
  <c r="L22" i="6"/>
  <c r="L331" i="6"/>
  <c r="O331" i="6" s="1"/>
  <c r="O226" i="6"/>
  <c r="O161" i="6"/>
  <c r="L105" i="6"/>
  <c r="L37" i="6"/>
  <c r="O37" i="6" s="1"/>
  <c r="L335" i="6"/>
  <c r="O335" i="6" s="1"/>
  <c r="O74" i="6"/>
  <c r="O81" i="6"/>
  <c r="L88" i="6"/>
  <c r="O92" i="6"/>
  <c r="L141" i="6"/>
  <c r="O141" i="6" s="1"/>
  <c r="L152" i="6"/>
  <c r="L180" i="6"/>
  <c r="O180" i="6" s="1"/>
  <c r="L237" i="6"/>
  <c r="O237" i="6"/>
  <c r="L262" i="6"/>
  <c r="O295" i="6"/>
  <c r="L34" i="6"/>
  <c r="O34" i="6" s="1"/>
  <c r="L72" i="6"/>
  <c r="O72" i="6" s="1"/>
  <c r="L196" i="6"/>
  <c r="O196" i="6" s="1"/>
  <c r="O238" i="6"/>
  <c r="L245" i="6"/>
  <c r="O245" i="6" s="1"/>
  <c r="O302" i="6"/>
  <c r="L321" i="6"/>
  <c r="L325" i="6"/>
  <c r="O325" i="6" s="1"/>
  <c r="O263" i="6"/>
  <c r="O280" i="6"/>
  <c r="O166" i="6"/>
  <c r="O219" i="6"/>
  <c r="O151" i="6"/>
  <c r="L299" i="6"/>
  <c r="O299" i="6" s="1"/>
  <c r="O129" i="6"/>
  <c r="L117" i="6"/>
  <c r="O117" i="6" s="1"/>
  <c r="O65" i="6"/>
  <c r="L317" i="6"/>
  <c r="O317" i="6" s="1"/>
  <c r="O20" i="6"/>
  <c r="L24" i="6"/>
  <c r="O24" i="6" s="1"/>
  <c r="L39" i="6"/>
  <c r="O39" i="6" s="1"/>
  <c r="L75" i="6"/>
  <c r="O185" i="6"/>
  <c r="L243" i="6"/>
  <c r="O243" i="6" s="1"/>
  <c r="L260" i="6"/>
  <c r="O260" i="6" s="1"/>
  <c r="O277" i="6"/>
  <c r="L307" i="6"/>
  <c r="L329" i="6"/>
  <c r="O329" i="6" s="1"/>
  <c r="H105" i="6"/>
  <c r="H184" i="6"/>
  <c r="H309" i="6"/>
  <c r="H266" i="6"/>
  <c r="H69" i="6"/>
  <c r="H76" i="6"/>
  <c r="E76" i="6"/>
  <c r="E80" i="6"/>
  <c r="H80" i="6" s="1"/>
  <c r="E142" i="6"/>
  <c r="E249" i="6"/>
  <c r="E316" i="6"/>
  <c r="H316" i="6" s="1"/>
  <c r="H322" i="6"/>
  <c r="E339" i="6"/>
  <c r="H339" i="6"/>
  <c r="E187" i="6"/>
  <c r="H187" i="6" s="1"/>
  <c r="E45" i="6"/>
  <c r="H45" i="6" s="1"/>
  <c r="H130" i="6"/>
  <c r="H23" i="6"/>
  <c r="H325" i="6"/>
  <c r="E210" i="6"/>
  <c r="H210" i="6" s="1"/>
  <c r="H273" i="6"/>
  <c r="H241" i="6"/>
  <c r="E146" i="6"/>
  <c r="E104" i="6"/>
  <c r="H104" i="6" s="1"/>
  <c r="H86" i="6"/>
  <c r="E66" i="6"/>
  <c r="H66" i="6" s="1"/>
  <c r="E38" i="6"/>
  <c r="H38" i="6" s="1"/>
  <c r="E319" i="6"/>
  <c r="H319" i="6" s="1"/>
  <c r="H180" i="6"/>
  <c r="E225" i="6"/>
  <c r="H225" i="6" s="1"/>
  <c r="E70" i="6"/>
  <c r="H70" i="6" s="1"/>
  <c r="E77" i="6"/>
  <c r="E188" i="6"/>
  <c r="H292" i="6"/>
  <c r="E292" i="6"/>
  <c r="E313" i="6"/>
  <c r="H313" i="6" s="1"/>
  <c r="H235" i="6"/>
  <c r="E291" i="6"/>
  <c r="H291" i="6" s="1"/>
  <c r="E329" i="6"/>
  <c r="H329" i="6" s="1"/>
  <c r="H302" i="6"/>
  <c r="E301" i="6"/>
  <c r="H301" i="6" s="1"/>
  <c r="E59" i="6"/>
  <c r="H59" i="6" s="1"/>
  <c r="H24" i="6"/>
  <c r="H52" i="6"/>
  <c r="H330" i="6"/>
  <c r="E123" i="6"/>
  <c r="H123" i="6" s="1"/>
  <c r="H274" i="6"/>
  <c r="H183" i="6"/>
  <c r="E136" i="6"/>
  <c r="H136" i="6" s="1"/>
  <c r="H120" i="6"/>
  <c r="E92" i="6"/>
  <c r="H92" i="6" s="1"/>
  <c r="E82" i="6"/>
  <c r="H82" i="6" s="1"/>
  <c r="E64" i="6"/>
  <c r="H64" i="6" s="1"/>
  <c r="H223" i="6"/>
  <c r="E53" i="6"/>
  <c r="H61" i="6"/>
  <c r="H63" i="6"/>
  <c r="H81" i="6"/>
  <c r="E106" i="6"/>
  <c r="H106" i="6" s="1"/>
  <c r="H110" i="6"/>
  <c r="E121" i="6"/>
  <c r="H121" i="6" s="1"/>
  <c r="E161" i="6"/>
  <c r="E208" i="6"/>
  <c r="E221" i="6"/>
  <c r="H221" i="6" s="1"/>
  <c r="E231" i="6"/>
  <c r="E247" i="6"/>
  <c r="H247" i="6"/>
  <c r="E271" i="6"/>
  <c r="H271" i="6" s="1"/>
  <c r="E320" i="6"/>
  <c r="H320" i="6"/>
  <c r="H331" i="6"/>
  <c r="E331" i="6"/>
  <c r="H333" i="6"/>
  <c r="H259" i="6"/>
  <c r="E20" i="6"/>
  <c r="H20" i="6" s="1"/>
  <c r="H294" i="6"/>
  <c r="H246" i="6"/>
  <c r="H139" i="6"/>
  <c r="H338" i="6"/>
  <c r="H248" i="6"/>
  <c r="H147" i="6"/>
  <c r="H48" i="6"/>
  <c r="E185" i="6"/>
  <c r="H185" i="6" s="1"/>
  <c r="H251" i="6"/>
  <c r="H182" i="6"/>
  <c r="H35" i="6"/>
  <c r="H181" i="6"/>
  <c r="H137" i="6"/>
  <c r="E115" i="6"/>
  <c r="H115" i="6" s="1"/>
  <c r="H188" i="6"/>
  <c r="E23" i="6"/>
  <c r="E306" i="6"/>
  <c r="H306" i="6" s="1"/>
  <c r="H242" i="6"/>
  <c r="H178" i="6"/>
  <c r="H199" i="6"/>
  <c r="H298" i="6"/>
  <c r="E234" i="6"/>
  <c r="H234" i="6" s="1"/>
  <c r="H152" i="6"/>
  <c r="E118" i="6"/>
  <c r="H118" i="6" s="1"/>
  <c r="E108" i="6"/>
  <c r="H108" i="6" s="1"/>
  <c r="H78" i="6"/>
  <c r="E74" i="6"/>
  <c r="H74" i="6" s="1"/>
  <c r="E42" i="6"/>
  <c r="H295" i="6"/>
  <c r="E314" i="6"/>
  <c r="H314" i="6" s="1"/>
  <c r="H321" i="6"/>
  <c r="E155" i="6"/>
  <c r="H155" i="6" s="1"/>
  <c r="H317" i="6"/>
  <c r="E41" i="6"/>
  <c r="H41" i="6" s="1"/>
  <c r="E50" i="6"/>
  <c r="E85" i="6"/>
  <c r="H85" i="6" s="1"/>
  <c r="H100" i="6"/>
  <c r="H107" i="6"/>
  <c r="E198" i="6"/>
  <c r="H198" i="6" s="1"/>
  <c r="H202" i="6"/>
  <c r="H216" i="6"/>
  <c r="E262" i="6"/>
  <c r="H262" i="6" s="1"/>
  <c r="E324" i="6"/>
  <c r="E332" i="6"/>
  <c r="H134" i="6"/>
  <c r="H90" i="6"/>
  <c r="H28" i="6"/>
  <c r="U49" i="7"/>
  <c r="U76" i="7"/>
  <c r="X76" i="7" s="1"/>
  <c r="X100" i="7"/>
  <c r="U108" i="7"/>
  <c r="X108" i="7"/>
  <c r="U126" i="7"/>
  <c r="U133" i="7"/>
  <c r="X99" i="7"/>
  <c r="X187" i="7"/>
  <c r="X448" i="7"/>
  <c r="X118" i="7"/>
  <c r="X46" i="7"/>
  <c r="X38" i="7"/>
  <c r="X28" i="7"/>
  <c r="U105" i="7"/>
  <c r="X105" i="7" s="1"/>
  <c r="U233" i="7"/>
  <c r="X233" i="7" s="1"/>
  <c r="X272" i="7"/>
  <c r="U282" i="7"/>
  <c r="X301" i="7"/>
  <c r="U301" i="7"/>
  <c r="U393" i="7"/>
  <c r="X279" i="7"/>
  <c r="U34" i="7"/>
  <c r="X34" i="7" s="1"/>
  <c r="X122" i="7"/>
  <c r="X244" i="7"/>
  <c r="X70" i="7"/>
  <c r="U263" i="7"/>
  <c r="U269" i="7"/>
  <c r="X269" i="7" s="1"/>
  <c r="X133" i="7"/>
  <c r="U144" i="7"/>
  <c r="U159" i="7"/>
  <c r="X159" i="7"/>
  <c r="U181" i="7"/>
  <c r="X181" i="7" s="1"/>
  <c r="U212" i="7"/>
  <c r="U222" i="7"/>
  <c r="X231" i="7"/>
  <c r="X242" i="7"/>
  <c r="U270" i="7"/>
  <c r="U304" i="7"/>
  <c r="X316" i="7"/>
  <c r="X318" i="7"/>
  <c r="X332" i="7"/>
  <c r="X149" i="7"/>
  <c r="X147" i="7"/>
  <c r="X331" i="7"/>
  <c r="X82" i="7"/>
  <c r="X312" i="7"/>
  <c r="U276" i="7"/>
  <c r="X276" i="7" s="1"/>
  <c r="X260" i="7"/>
  <c r="U244" i="7"/>
  <c r="U228" i="7"/>
  <c r="X228" i="7" s="1"/>
  <c r="X156" i="7"/>
  <c r="X36" i="7"/>
  <c r="U306" i="7"/>
  <c r="X306" i="7" s="1"/>
  <c r="U286" i="7"/>
  <c r="X286" i="7" s="1"/>
  <c r="U58" i="7"/>
  <c r="X58" i="7" s="1"/>
  <c r="X263" i="7"/>
  <c r="U167" i="7"/>
  <c r="X167" i="7" s="1"/>
  <c r="U325" i="7"/>
  <c r="X325" i="7" s="1"/>
  <c r="U309" i="7"/>
  <c r="X309" i="7" s="1"/>
  <c r="X173" i="7"/>
  <c r="U203" i="7"/>
  <c r="X203" i="7" s="1"/>
  <c r="U288" i="7"/>
  <c r="X288" i="7" s="1"/>
  <c r="U48" i="7"/>
  <c r="X60" i="7"/>
  <c r="X165" i="7"/>
  <c r="X168" i="7"/>
  <c r="X213" i="7"/>
  <c r="U216" i="7"/>
  <c r="X256" i="7"/>
  <c r="X238" i="7"/>
  <c r="X151" i="7"/>
  <c r="X91" i="7"/>
  <c r="U259" i="7"/>
  <c r="X259" i="7" s="1"/>
  <c r="X247" i="7"/>
  <c r="X334" i="7"/>
  <c r="X170" i="7"/>
  <c r="X180" i="7"/>
  <c r="X160" i="7"/>
  <c r="X84" i="7"/>
  <c r="U53" i="7"/>
  <c r="X53" i="7" s="1"/>
  <c r="U163" i="7"/>
  <c r="P104" i="7"/>
  <c r="P255" i="7"/>
  <c r="P103" i="7"/>
  <c r="M122" i="7"/>
  <c r="M144" i="7"/>
  <c r="P150" i="7"/>
  <c r="M274" i="7"/>
  <c r="P274" i="7" s="1"/>
  <c r="P280" i="7"/>
  <c r="M280" i="7"/>
  <c r="M307" i="7"/>
  <c r="M311" i="7"/>
  <c r="M328" i="7"/>
  <c r="P144" i="7"/>
  <c r="M104" i="7"/>
  <c r="P72" i="7"/>
  <c r="P119" i="7"/>
  <c r="P167" i="7"/>
  <c r="P333" i="7"/>
  <c r="M315" i="7"/>
  <c r="M159" i="7"/>
  <c r="P159" i="7" s="1"/>
  <c r="P37" i="7"/>
  <c r="M87" i="7"/>
  <c r="P87" i="7" s="1"/>
  <c r="M128" i="7"/>
  <c r="P128" i="7" s="1"/>
  <c r="P217" i="7"/>
  <c r="P262" i="7"/>
  <c r="M262" i="7"/>
  <c r="P269" i="7"/>
  <c r="M312" i="7"/>
  <c r="M48" i="7"/>
  <c r="P48" i="7" s="1"/>
  <c r="M235" i="7"/>
  <c r="P235" i="7" s="1"/>
  <c r="P56" i="7"/>
  <c r="P192" i="7"/>
  <c r="M250" i="7"/>
  <c r="P319" i="7"/>
  <c r="M277" i="7"/>
  <c r="P277" i="7" s="1"/>
  <c r="P263" i="7"/>
  <c r="P155" i="7"/>
  <c r="M131" i="7"/>
  <c r="P131" i="7" s="1"/>
  <c r="P123" i="7"/>
  <c r="P31" i="7"/>
  <c r="M156" i="7"/>
  <c r="P156" i="7" s="1"/>
  <c r="M190" i="7"/>
  <c r="P196" i="7"/>
  <c r="M204" i="7"/>
  <c r="P204" i="7" s="1"/>
  <c r="M218" i="7"/>
  <c r="P236" i="7"/>
  <c r="P241" i="7"/>
  <c r="M176" i="7"/>
  <c r="P176" i="7" s="1"/>
  <c r="P296" i="7"/>
  <c r="P220" i="7"/>
  <c r="P250" i="7"/>
  <c r="P245" i="7"/>
  <c r="P215" i="7"/>
  <c r="P311" i="7"/>
  <c r="P283" i="7"/>
  <c r="P271" i="7"/>
  <c r="P117" i="7"/>
  <c r="P47" i="7"/>
  <c r="P286" i="7"/>
  <c r="M225" i="7"/>
  <c r="P225" i="7" s="1"/>
  <c r="M113" i="7"/>
  <c r="M304" i="7"/>
  <c r="P304" i="7" s="1"/>
  <c r="M200" i="7"/>
  <c r="P65" i="7"/>
  <c r="M83" i="7"/>
  <c r="P83" i="7"/>
  <c r="M86" i="7"/>
  <c r="P86" i="7" s="1"/>
  <c r="M99" i="7"/>
  <c r="M112" i="7"/>
  <c r="P149" i="7"/>
  <c r="M152" i="7"/>
  <c r="P166" i="7"/>
  <c r="M166" i="7"/>
  <c r="P248" i="7"/>
  <c r="P224" i="7"/>
  <c r="P40" i="7"/>
  <c r="P174" i="7"/>
  <c r="P335" i="7"/>
  <c r="P85" i="7"/>
  <c r="P330" i="7"/>
  <c r="M202" i="7"/>
  <c r="P202" i="7" s="1"/>
  <c r="M137" i="7"/>
  <c r="P137" i="7" s="1"/>
  <c r="M256" i="7"/>
  <c r="P256" i="7" s="1"/>
  <c r="H169" i="7"/>
  <c r="E230" i="7"/>
  <c r="H230" i="7" s="1"/>
  <c r="E241" i="7"/>
  <c r="H32" i="7"/>
  <c r="E32" i="7"/>
  <c r="E45" i="7"/>
  <c r="H36" i="7"/>
  <c r="E54" i="7"/>
  <c r="E271" i="7"/>
  <c r="H271" i="7" s="1"/>
  <c r="H247" i="7"/>
  <c r="H171" i="7"/>
  <c r="H165" i="7"/>
  <c r="H67" i="7"/>
  <c r="E287" i="7"/>
  <c r="H287" i="7" s="1"/>
  <c r="H273" i="7"/>
  <c r="E268" i="7"/>
  <c r="H268" i="7" s="1"/>
  <c r="E74" i="7"/>
  <c r="H120" i="7"/>
  <c r="H137" i="7"/>
  <c r="H259" i="7"/>
  <c r="H52" i="7"/>
  <c r="H55" i="7"/>
  <c r="H155" i="7"/>
  <c r="H248" i="7"/>
  <c r="E200" i="7"/>
  <c r="H200" i="7" s="1"/>
  <c r="E127" i="7"/>
  <c r="H127" i="7" s="1"/>
  <c r="E245" i="7"/>
  <c r="H245" i="7" s="1"/>
  <c r="E197" i="7"/>
  <c r="H193" i="7"/>
  <c r="H151" i="7"/>
  <c r="H135" i="7"/>
  <c r="E79" i="7"/>
  <c r="H79" i="7" s="1"/>
  <c r="E158" i="7"/>
  <c r="H158" i="7" s="1"/>
  <c r="E264" i="7"/>
  <c r="H264" i="7" s="1"/>
  <c r="E216" i="7"/>
  <c r="H216" i="7" s="1"/>
  <c r="E58" i="7"/>
  <c r="H58" i="7" s="1"/>
  <c r="H145" i="7"/>
  <c r="H224" i="7"/>
  <c r="E330" i="7"/>
  <c r="H330" i="7"/>
  <c r="H447" i="7"/>
  <c r="H298" i="7"/>
  <c r="E138" i="7"/>
  <c r="H138" i="7" s="1"/>
  <c r="H90" i="7"/>
  <c r="E246" i="7"/>
  <c r="H246" i="7" s="1"/>
  <c r="H42" i="7"/>
  <c r="E51" i="7"/>
  <c r="H51" i="7" s="1"/>
  <c r="E145" i="7"/>
  <c r="E255" i="7"/>
  <c r="H255" i="7" s="1"/>
  <c r="H249" i="7"/>
  <c r="E191" i="7"/>
  <c r="H191" i="7" s="1"/>
  <c r="H163" i="7"/>
  <c r="H111" i="7"/>
  <c r="H107" i="7"/>
  <c r="H97" i="7"/>
  <c r="H233" i="7"/>
  <c r="H313" i="7"/>
  <c r="H301" i="7"/>
  <c r="H295" i="7"/>
  <c r="E61" i="7"/>
  <c r="H61" i="7" s="1"/>
  <c r="E204" i="7"/>
  <c r="H204" i="7" s="1"/>
  <c r="E254" i="7"/>
  <c r="E270" i="7"/>
  <c r="H270" i="7" s="1"/>
  <c r="H281" i="7"/>
  <c r="E31" i="7"/>
  <c r="H66" i="7"/>
  <c r="H308" i="7"/>
  <c r="H125" i="7"/>
  <c r="E160" i="7"/>
  <c r="H160" i="7" s="1"/>
  <c r="H28" i="7"/>
  <c r="K11" i="26"/>
  <c r="K9" i="27"/>
  <c r="K8" i="27"/>
  <c r="V33" i="3"/>
  <c r="V52" i="3"/>
  <c r="S47" i="3"/>
  <c r="V47" i="3" s="1"/>
  <c r="V41" i="3"/>
  <c r="S374" i="3"/>
  <c r="S53" i="3"/>
  <c r="V53" i="3" s="1"/>
  <c r="S61" i="3"/>
  <c r="V61" i="3" s="1"/>
  <c r="S59" i="3"/>
  <c r="S57" i="3"/>
  <c r="K82" i="3"/>
  <c r="K42" i="3"/>
  <c r="H32" i="3"/>
  <c r="K32" i="3" s="1"/>
  <c r="H96" i="3"/>
  <c r="K96" i="3" s="1"/>
  <c r="H84" i="3"/>
  <c r="H91" i="3"/>
  <c r="K91" i="3" s="1"/>
  <c r="H97" i="3"/>
  <c r="K97" i="3" s="1"/>
  <c r="H85" i="3"/>
  <c r="K85" i="3" s="1"/>
  <c r="H58" i="3"/>
  <c r="K58" i="3" s="1"/>
  <c r="H77" i="3"/>
  <c r="K77" i="3" s="1"/>
  <c r="H31" i="3"/>
  <c r="K31" i="3" s="1"/>
  <c r="K73" i="3"/>
  <c r="H27" i="3"/>
  <c r="K27" i="3" s="1"/>
  <c r="H56" i="3"/>
  <c r="K56" i="3" s="1"/>
  <c r="K86" i="3"/>
  <c r="H26" i="3"/>
  <c r="K26" i="3" s="1"/>
  <c r="P12" i="3"/>
  <c r="H9" i="25"/>
  <c r="I7" i="19"/>
  <c r="I7" i="29"/>
  <c r="L7" i="29" s="1"/>
  <c r="L13" i="21"/>
  <c r="I21" i="21"/>
  <c r="L21" i="21" s="1"/>
  <c r="I38" i="21"/>
  <c r="L38" i="21" s="1"/>
  <c r="L28" i="21"/>
  <c r="I44" i="21"/>
  <c r="L58" i="21"/>
  <c r="I41" i="21"/>
  <c r="I25" i="21"/>
  <c r="L19" i="21"/>
  <c r="L20" i="21"/>
  <c r="I46" i="21"/>
  <c r="L42" i="22"/>
  <c r="L27" i="22"/>
  <c r="L30" i="22"/>
  <c r="L7" i="22"/>
  <c r="L39" i="22"/>
  <c r="I12" i="22"/>
  <c r="L12" i="22" s="1"/>
  <c r="I34" i="22"/>
  <c r="L34" i="22" s="1"/>
  <c r="L24" i="22"/>
  <c r="L29" i="22"/>
  <c r="L46" i="22"/>
  <c r="L7" i="28"/>
  <c r="L13" i="24"/>
  <c r="L16" i="24"/>
  <c r="L35" i="22"/>
  <c r="V599" i="12"/>
  <c r="V491" i="12"/>
  <c r="K307" i="11"/>
  <c r="R397" i="7"/>
  <c r="T397" i="7" s="1"/>
  <c r="Q398" i="7"/>
  <c r="H138" i="11"/>
  <c r="K138" i="11" s="1"/>
  <c r="H169" i="11"/>
  <c r="H234" i="11"/>
  <c r="K234" i="11" s="1"/>
  <c r="E208" i="5"/>
  <c r="H208" i="5"/>
  <c r="E267" i="5"/>
  <c r="I23" i="22"/>
  <c r="E80" i="7"/>
  <c r="M141" i="7"/>
  <c r="M151" i="7"/>
  <c r="M164" i="7"/>
  <c r="P164" i="7" s="1"/>
  <c r="M186" i="7"/>
  <c r="P186" i="7" s="1"/>
  <c r="M287" i="7"/>
  <c r="M317" i="7"/>
  <c r="M320" i="7"/>
  <c r="P320" i="7"/>
  <c r="U30" i="7"/>
  <c r="H102" i="12"/>
  <c r="K102" i="12" s="1"/>
  <c r="H129" i="12"/>
  <c r="S32" i="12"/>
  <c r="S38" i="12"/>
  <c r="V38" i="12" s="1"/>
  <c r="S44" i="12"/>
  <c r="S68" i="12"/>
  <c r="V68" i="12" s="1"/>
  <c r="S70" i="12"/>
  <c r="V70" i="12"/>
  <c r="S80" i="12"/>
  <c r="S86" i="12"/>
  <c r="V86" i="12" s="1"/>
  <c r="S565" i="12"/>
  <c r="V565" i="12" s="1"/>
  <c r="S579" i="12"/>
  <c r="V579" i="12" s="1"/>
  <c r="V557" i="12"/>
  <c r="S517" i="12"/>
  <c r="S507" i="12"/>
  <c r="S497" i="12"/>
  <c r="V497" i="12" s="1"/>
  <c r="L23" i="22"/>
  <c r="K98" i="2"/>
  <c r="K70" i="2"/>
  <c r="K33" i="2"/>
  <c r="S56" i="2"/>
  <c r="E227" i="5"/>
  <c r="H227" i="5" s="1"/>
  <c r="E68" i="7"/>
  <c r="H68" i="7" s="1"/>
  <c r="S611" i="12"/>
  <c r="V611" i="12" s="1"/>
  <c r="V605" i="12"/>
  <c r="S601" i="12"/>
  <c r="S591" i="12"/>
  <c r="S585" i="12"/>
  <c r="S581" i="12"/>
  <c r="V581" i="12" s="1"/>
  <c r="S571" i="12"/>
  <c r="V567" i="12"/>
  <c r="S561" i="12"/>
  <c r="S555" i="12"/>
  <c r="V555" i="12" s="1"/>
  <c r="S541" i="12"/>
  <c r="V541" i="12" s="1"/>
  <c r="V533" i="12"/>
  <c r="V531" i="12"/>
  <c r="S527" i="12"/>
  <c r="S503" i="12"/>
  <c r="V503" i="12" s="1"/>
  <c r="V495" i="12"/>
  <c r="S493" i="12"/>
  <c r="V493" i="12" s="1"/>
  <c r="V39" i="12"/>
  <c r="I14" i="22"/>
  <c r="L28" i="22"/>
  <c r="L12" i="24"/>
  <c r="K108" i="2"/>
  <c r="S290" i="2"/>
  <c r="H135" i="11"/>
  <c r="V525" i="12"/>
  <c r="S597" i="12"/>
  <c r="S577" i="12"/>
  <c r="V577" i="12" s="1"/>
  <c r="V573" i="12"/>
  <c r="S523" i="12"/>
  <c r="V513" i="12"/>
  <c r="S509" i="12"/>
  <c r="S499" i="12"/>
  <c r="V499" i="12" s="1"/>
  <c r="S489" i="12"/>
  <c r="V489" i="12" s="1"/>
  <c r="S485" i="12"/>
  <c r="V77" i="12"/>
  <c r="V45" i="12"/>
  <c r="V37" i="12"/>
  <c r="L22" i="21"/>
  <c r="L9" i="22"/>
  <c r="L76" i="18"/>
  <c r="L87" i="18"/>
  <c r="L89" i="18"/>
  <c r="K8" i="25"/>
  <c r="S295" i="2"/>
  <c r="S66" i="2"/>
  <c r="K123" i="2"/>
  <c r="K79" i="2"/>
  <c r="K150" i="11"/>
  <c r="K135" i="11"/>
  <c r="K315" i="11"/>
  <c r="K22" i="11"/>
  <c r="K143" i="11"/>
  <c r="K291" i="11"/>
  <c r="H106" i="12"/>
  <c r="K224" i="12"/>
  <c r="K296" i="12"/>
  <c r="H188" i="5"/>
  <c r="H71" i="5"/>
  <c r="H289" i="5"/>
  <c r="H274" i="5"/>
  <c r="H176" i="6"/>
  <c r="P327" i="7"/>
  <c r="H157" i="6"/>
  <c r="V93" i="6"/>
  <c r="P309" i="7"/>
  <c r="K93" i="11"/>
  <c r="S96" i="12"/>
  <c r="V96" i="12" s="1"/>
  <c r="U114" i="7"/>
  <c r="X114" i="7" s="1"/>
  <c r="H166" i="11"/>
  <c r="H257" i="11"/>
  <c r="H262" i="11"/>
  <c r="E205" i="5"/>
  <c r="H205" i="5"/>
  <c r="E75" i="7"/>
  <c r="M81" i="7"/>
  <c r="M148" i="7"/>
  <c r="M157" i="7"/>
  <c r="M264" i="7"/>
  <c r="M282" i="7"/>
  <c r="H104" i="12"/>
  <c r="H108" i="12"/>
  <c r="H131" i="12"/>
  <c r="K131" i="12" s="1"/>
  <c r="S34" i="12"/>
  <c r="V34" i="12" s="1"/>
  <c r="S40" i="12"/>
  <c r="S46" i="12"/>
  <c r="S54" i="12"/>
  <c r="S66" i="12"/>
  <c r="S84" i="12"/>
  <c r="S90" i="12"/>
  <c r="V90" i="12" s="1"/>
  <c r="S94" i="12"/>
  <c r="S100" i="12"/>
  <c r="I21" i="22"/>
  <c r="L21" i="22" s="1"/>
  <c r="S97" i="2"/>
  <c r="K428" i="12"/>
  <c r="H309" i="7"/>
  <c r="M393" i="7"/>
  <c r="P393" i="7" s="1"/>
  <c r="S50" i="12"/>
  <c r="V50" i="12" s="1"/>
  <c r="B450" i="7"/>
  <c r="D450" i="7" s="1"/>
  <c r="A451" i="7"/>
  <c r="H57" i="11"/>
  <c r="H231" i="11"/>
  <c r="H254" i="11"/>
  <c r="H265" i="11"/>
  <c r="E303" i="5"/>
  <c r="E62" i="7"/>
  <c r="E72" i="7"/>
  <c r="M154" i="7"/>
  <c r="M267" i="7"/>
  <c r="P267" i="7" s="1"/>
  <c r="M275" i="7"/>
  <c r="M285" i="7"/>
  <c r="M337" i="7"/>
  <c r="I449" i="7"/>
  <c r="J448" i="7"/>
  <c r="L448" i="7" s="1"/>
  <c r="P163" i="2"/>
  <c r="S36" i="12"/>
  <c r="S42" i="12"/>
  <c r="S48" i="12"/>
  <c r="V48" i="12" s="1"/>
  <c r="S52" i="12"/>
  <c r="S56" i="12"/>
  <c r="S62" i="12"/>
  <c r="S76" i="12"/>
  <c r="S82" i="12"/>
  <c r="S88" i="12"/>
  <c r="S102" i="12"/>
  <c r="S609" i="12"/>
  <c r="V571" i="12"/>
  <c r="S559" i="12"/>
  <c r="V559" i="12" s="1"/>
  <c r="L37" i="22"/>
  <c r="S141" i="2"/>
  <c r="K332" i="11"/>
  <c r="H228" i="5"/>
  <c r="V597" i="12"/>
  <c r="V55" i="12"/>
  <c r="V31" i="12"/>
  <c r="K183" i="2"/>
  <c r="H133" i="12"/>
  <c r="K106" i="12"/>
  <c r="H26" i="5"/>
  <c r="E42" i="5"/>
  <c r="H42" i="5" s="1"/>
  <c r="H97" i="5"/>
  <c r="S159" i="2"/>
  <c r="K342" i="11"/>
  <c r="V54" i="6"/>
  <c r="S92" i="12"/>
  <c r="V92" i="12" s="1"/>
  <c r="K143" i="2"/>
  <c r="K76" i="2"/>
  <c r="K65" i="2"/>
  <c r="K41" i="2"/>
  <c r="S227" i="2"/>
  <c r="K275" i="11"/>
  <c r="K31" i="12"/>
  <c r="K201" i="12"/>
  <c r="K103" i="12"/>
  <c r="K48" i="12"/>
  <c r="K76" i="12"/>
  <c r="K351" i="12"/>
  <c r="K74" i="12"/>
  <c r="H92" i="5"/>
  <c r="H234" i="5"/>
  <c r="H196" i="5"/>
  <c r="H131" i="5"/>
  <c r="H307" i="6"/>
  <c r="H116" i="6"/>
  <c r="H79" i="6"/>
  <c r="H233" i="6"/>
  <c r="O281" i="6"/>
  <c r="O209" i="6"/>
  <c r="O95" i="6"/>
  <c r="O178" i="6"/>
  <c r="O291" i="6"/>
  <c r="V187" i="6"/>
  <c r="V267" i="6"/>
  <c r="V300" i="6"/>
  <c r="V88" i="6"/>
  <c r="V25" i="6"/>
  <c r="H320" i="7"/>
  <c r="X202" i="7"/>
  <c r="X51" i="7"/>
  <c r="L7" i="23"/>
  <c r="H162" i="6"/>
  <c r="H287" i="6"/>
  <c r="H193" i="6"/>
  <c r="H282" i="6"/>
  <c r="O181" i="6"/>
  <c r="O110" i="6"/>
  <c r="O242" i="6"/>
  <c r="O234" i="6"/>
  <c r="O193" i="6"/>
  <c r="O97" i="6"/>
  <c r="O73" i="6"/>
  <c r="O148" i="6"/>
  <c r="O116" i="6"/>
  <c r="O84" i="6"/>
  <c r="O52" i="6"/>
  <c r="V222" i="6"/>
  <c r="V42" i="6"/>
  <c r="H197" i="7"/>
  <c r="H117" i="7"/>
  <c r="H91" i="7"/>
  <c r="H279" i="7"/>
  <c r="H261" i="7"/>
  <c r="P165" i="7"/>
  <c r="P109" i="7"/>
  <c r="P77" i="7"/>
  <c r="P69" i="7"/>
  <c r="P29" i="7"/>
  <c r="X198" i="7"/>
  <c r="X192" i="7"/>
  <c r="U395" i="7"/>
  <c r="X395" i="7" s="1"/>
  <c r="H255" i="5"/>
  <c r="K225" i="11"/>
  <c r="K90" i="11"/>
  <c r="V538" i="12"/>
  <c r="K7" i="27"/>
  <c r="K296" i="2"/>
  <c r="X289" i="7"/>
  <c r="U80" i="7"/>
  <c r="X80" i="7" s="1"/>
  <c r="E180" i="5"/>
  <c r="H180" i="5" s="1"/>
  <c r="H172" i="11"/>
  <c r="H188" i="11"/>
  <c r="H191" i="11"/>
  <c r="H277" i="11"/>
  <c r="E115" i="5"/>
  <c r="E119" i="5"/>
  <c r="E124" i="5"/>
  <c r="E138" i="5"/>
  <c r="E306" i="5"/>
  <c r="E86" i="7"/>
  <c r="H86" i="7" s="1"/>
  <c r="E93" i="7"/>
  <c r="U262" i="7"/>
  <c r="U265" i="7"/>
  <c r="U275" i="7"/>
  <c r="U278" i="7"/>
  <c r="X300" i="7"/>
  <c r="U314" i="7"/>
  <c r="X314" i="7" s="1"/>
  <c r="U327" i="7"/>
  <c r="U330" i="7"/>
  <c r="U338" i="7"/>
  <c r="I8" i="20"/>
  <c r="H39" i="6"/>
  <c r="O217" i="6"/>
  <c r="O61" i="6"/>
  <c r="V227" i="6"/>
  <c r="V152" i="6"/>
  <c r="X254" i="7"/>
  <c r="X29" i="7"/>
  <c r="O157" i="6"/>
  <c r="O102" i="6"/>
  <c r="O188" i="6"/>
  <c r="V305" i="6"/>
  <c r="V237" i="6"/>
  <c r="V173" i="6"/>
  <c r="V109" i="6"/>
  <c r="V45" i="6"/>
  <c r="H289" i="7"/>
  <c r="H31" i="5"/>
  <c r="K155" i="2"/>
  <c r="K288" i="12"/>
  <c r="V494" i="12"/>
  <c r="V102" i="6"/>
  <c r="H288" i="7"/>
  <c r="H45" i="11"/>
  <c r="K45" i="11" s="1"/>
  <c r="H50" i="11"/>
  <c r="H81" i="11"/>
  <c r="K81" i="11"/>
  <c r="H161" i="11"/>
  <c r="H217" i="11"/>
  <c r="K228" i="11"/>
  <c r="H228" i="11"/>
  <c r="E85" i="5"/>
  <c r="H85" i="5" s="1"/>
  <c r="E107" i="5"/>
  <c r="E134" i="5"/>
  <c r="H134" i="5"/>
  <c r="E59" i="7"/>
  <c r="E142" i="7"/>
  <c r="E146" i="7"/>
  <c r="E178" i="7"/>
  <c r="E186" i="7"/>
  <c r="E202" i="7"/>
  <c r="H208" i="7"/>
  <c r="E208" i="7"/>
  <c r="M30" i="7"/>
  <c r="M33" i="7"/>
  <c r="M62" i="7"/>
  <c r="M67" i="7"/>
  <c r="M396" i="7"/>
  <c r="U42" i="7"/>
  <c r="U52" i="7"/>
  <c r="U86" i="7"/>
  <c r="U96" i="7"/>
  <c r="U111" i="7"/>
  <c r="P102" i="2"/>
  <c r="S102" i="2"/>
  <c r="P122" i="2"/>
  <c r="P137" i="2"/>
  <c r="S137" i="2" s="1"/>
  <c r="H56" i="12"/>
  <c r="H93" i="12"/>
  <c r="K93" i="12"/>
  <c r="H101" i="12"/>
  <c r="K478" i="12"/>
  <c r="K455" i="12"/>
  <c r="K44" i="12"/>
  <c r="K587" i="12"/>
  <c r="K538" i="12"/>
  <c r="K191" i="12"/>
  <c r="K64" i="12"/>
  <c r="H323" i="5"/>
  <c r="H155" i="5"/>
  <c r="H176" i="5"/>
  <c r="H260" i="6"/>
  <c r="H196" i="6"/>
  <c r="H67" i="6"/>
  <c r="O111" i="6"/>
  <c r="O187" i="6"/>
  <c r="V123" i="6"/>
  <c r="V269" i="6"/>
  <c r="V30" i="6"/>
  <c r="H152" i="7"/>
  <c r="X217" i="7"/>
  <c r="O78" i="6"/>
  <c r="O46" i="6"/>
  <c r="V154" i="6"/>
  <c r="V34" i="6"/>
  <c r="V141" i="6"/>
  <c r="H237" i="7"/>
  <c r="H277" i="7"/>
  <c r="P79" i="7"/>
  <c r="H63" i="5"/>
  <c r="K218" i="2"/>
  <c r="S60" i="2"/>
  <c r="K545" i="12"/>
  <c r="P153" i="2"/>
  <c r="S153" i="2" s="1"/>
  <c r="M70" i="7"/>
  <c r="P70" i="7" s="1"/>
  <c r="H78" i="7"/>
  <c r="P145" i="7"/>
  <c r="E332" i="5"/>
  <c r="H332" i="5" s="1"/>
  <c r="H62" i="11"/>
  <c r="H239" i="11"/>
  <c r="H310" i="11"/>
  <c r="E44" i="5"/>
  <c r="E80" i="5"/>
  <c r="H177" i="5"/>
  <c r="E183" i="5"/>
  <c r="E197" i="5"/>
  <c r="E326" i="5"/>
  <c r="E106" i="7"/>
  <c r="H106" i="7"/>
  <c r="H109" i="7"/>
  <c r="U447" i="7"/>
  <c r="X447" i="7" s="1"/>
  <c r="P51" i="2"/>
  <c r="I16" i="18"/>
  <c r="I29" i="18"/>
  <c r="L29" i="18" s="1"/>
  <c r="H69" i="3"/>
  <c r="K69" i="3" s="1"/>
  <c r="S26" i="3"/>
  <c r="V26" i="3" s="1"/>
  <c r="V30" i="3"/>
  <c r="S34" i="3"/>
  <c r="V34" i="3" s="1"/>
  <c r="S36" i="3"/>
  <c r="S42" i="3"/>
  <c r="S46" i="3"/>
  <c r="H55" i="12"/>
  <c r="K569" i="12"/>
  <c r="H573" i="12"/>
  <c r="H577" i="12"/>
  <c r="H581" i="12"/>
  <c r="H585" i="12"/>
  <c r="O249" i="6"/>
  <c r="O241" i="6"/>
  <c r="O293" i="6"/>
  <c r="O77" i="6"/>
  <c r="O27" i="6"/>
  <c r="O255" i="6"/>
  <c r="O195" i="6"/>
  <c r="V75" i="6"/>
  <c r="V91" i="6"/>
  <c r="V59" i="6"/>
  <c r="V320" i="6"/>
  <c r="V168" i="6"/>
  <c r="V104" i="6"/>
  <c r="V23" i="6"/>
  <c r="V334" i="6"/>
  <c r="V195" i="6"/>
  <c r="V163" i="6"/>
  <c r="V131" i="6"/>
  <c r="V99" i="6"/>
  <c r="V39" i="6"/>
  <c r="H184" i="7"/>
  <c r="H43" i="7"/>
  <c r="P328" i="7"/>
  <c r="P153" i="7"/>
  <c r="P281" i="7"/>
  <c r="X59" i="7"/>
  <c r="X310" i="7"/>
  <c r="X71" i="7"/>
  <c r="X210" i="7"/>
  <c r="X154" i="7"/>
  <c r="X97" i="7"/>
  <c r="X229" i="7"/>
  <c r="O173" i="6"/>
  <c r="O266" i="6"/>
  <c r="O258" i="6"/>
  <c r="O250" i="6"/>
  <c r="O222" i="6"/>
  <c r="O214" i="6"/>
  <c r="O105" i="6"/>
  <c r="O140" i="6"/>
  <c r="O76" i="6"/>
  <c r="O44" i="6"/>
  <c r="V142" i="6"/>
  <c r="V206" i="6"/>
  <c r="V250" i="6"/>
  <c r="V214" i="6"/>
  <c r="V226" i="6"/>
  <c r="V321" i="6"/>
  <c r="V233" i="6"/>
  <c r="V177" i="6"/>
  <c r="V129" i="6"/>
  <c r="V121" i="6"/>
  <c r="H54" i="7"/>
  <c r="H283" i="7"/>
  <c r="H257" i="7"/>
  <c r="H251" i="7"/>
  <c r="H243" i="7"/>
  <c r="H185" i="7"/>
  <c r="H181" i="7"/>
  <c r="H177" i="7"/>
  <c r="H141" i="7"/>
  <c r="H69" i="7"/>
  <c r="H303" i="7"/>
  <c r="P243" i="7"/>
  <c r="P315" i="7"/>
  <c r="P299" i="7"/>
  <c r="P237" i="7"/>
  <c r="P181" i="7"/>
  <c r="P173" i="7"/>
  <c r="P75" i="7"/>
  <c r="P53" i="7"/>
  <c r="X188" i="7"/>
  <c r="X152" i="7"/>
  <c r="H207" i="5"/>
  <c r="H143" i="5"/>
  <c r="H51" i="5"/>
  <c r="E334" i="5"/>
  <c r="H334" i="5" s="1"/>
  <c r="K234" i="2"/>
  <c r="S37" i="2"/>
  <c r="S189" i="2"/>
  <c r="K130" i="2"/>
  <c r="S101" i="2"/>
  <c r="H246" i="11"/>
  <c r="K246" i="11" s="1"/>
  <c r="K130" i="11"/>
  <c r="K114" i="11"/>
  <c r="H94" i="11"/>
  <c r="K94" i="11" s="1"/>
  <c r="K436" i="12"/>
  <c r="K309" i="12"/>
  <c r="K476" i="12"/>
  <c r="K586" i="12"/>
  <c r="K441" i="12"/>
  <c r="K233" i="12"/>
  <c r="K518" i="12"/>
  <c r="K492" i="12"/>
  <c r="K416" i="12"/>
  <c r="K570" i="12"/>
  <c r="K110" i="12"/>
  <c r="K174" i="12"/>
  <c r="K196" i="12"/>
  <c r="H41" i="3"/>
  <c r="L16" i="22"/>
  <c r="A335" i="5"/>
  <c r="B335" i="5" s="1"/>
  <c r="D335" i="5" s="1"/>
  <c r="H511" i="12"/>
  <c r="K511" i="12" s="1"/>
  <c r="E318" i="5"/>
  <c r="H318" i="5" s="1"/>
  <c r="E182" i="5"/>
  <c r="H182" i="5" s="1"/>
  <c r="M306" i="7"/>
  <c r="P306" i="7" s="1"/>
  <c r="E229" i="5"/>
  <c r="H229" i="5" s="1"/>
  <c r="S176" i="2"/>
  <c r="K447" i="12"/>
  <c r="P180" i="7"/>
  <c r="E188" i="7"/>
  <c r="H188" i="7" s="1"/>
  <c r="E256" i="5"/>
  <c r="H256" i="5" s="1"/>
  <c r="H89" i="11"/>
  <c r="H106" i="11"/>
  <c r="H182" i="11"/>
  <c r="K190" i="11"/>
  <c r="H329" i="11"/>
  <c r="H79" i="5"/>
  <c r="H213" i="5"/>
  <c r="H262" i="5"/>
  <c r="L40" i="22"/>
  <c r="E96" i="7"/>
  <c r="M73" i="7"/>
  <c r="P73" i="7" s="1"/>
  <c r="M84" i="7"/>
  <c r="M91" i="7"/>
  <c r="M100" i="7"/>
  <c r="P113" i="7"/>
  <c r="P188" i="7"/>
  <c r="X45" i="7"/>
  <c r="U142" i="7"/>
  <c r="X142" i="7" s="1"/>
  <c r="X145" i="7"/>
  <c r="U287" i="7"/>
  <c r="X287" i="7" s="1"/>
  <c r="U326" i="7"/>
  <c r="U333" i="7"/>
  <c r="X333" i="7" s="1"/>
  <c r="P104" i="2"/>
  <c r="P146" i="2"/>
  <c r="S191" i="2"/>
  <c r="I38" i="18"/>
  <c r="I70" i="18"/>
  <c r="I72" i="18"/>
  <c r="L72" i="18" s="1"/>
  <c r="I79" i="18"/>
  <c r="L9" i="17"/>
  <c r="H98" i="3"/>
  <c r="K98" i="3" s="1"/>
  <c r="S63" i="3"/>
  <c r="V63" i="3" s="1"/>
  <c r="H115" i="12"/>
  <c r="H235" i="12"/>
  <c r="H256" i="12"/>
  <c r="K269" i="12"/>
  <c r="H300" i="12"/>
  <c r="H307" i="12"/>
  <c r="K307" i="12" s="1"/>
  <c r="H313" i="12"/>
  <c r="H315" i="12"/>
  <c r="H326" i="12"/>
  <c r="K326" i="12" s="1"/>
  <c r="H350" i="12"/>
  <c r="K350" i="12"/>
  <c r="K372" i="12"/>
  <c r="K388" i="12"/>
  <c r="K390" i="12"/>
  <c r="K392" i="12"/>
  <c r="H475" i="12"/>
  <c r="K475" i="12" s="1"/>
  <c r="H479" i="12"/>
  <c r="H481" i="12"/>
  <c r="H42" i="2"/>
  <c r="K47" i="2"/>
  <c r="K129" i="2"/>
  <c r="H133" i="2"/>
  <c r="K133" i="2" s="1"/>
  <c r="K434" i="12"/>
  <c r="H74" i="11"/>
  <c r="H77" i="11"/>
  <c r="K113" i="11"/>
  <c r="H121" i="11"/>
  <c r="K148" i="11"/>
  <c r="H153" i="11"/>
  <c r="H170" i="11"/>
  <c r="K170" i="11" s="1"/>
  <c r="H278" i="11"/>
  <c r="K338" i="11"/>
  <c r="E43" i="5"/>
  <c r="H125" i="5"/>
  <c r="E171" i="5"/>
  <c r="E237" i="5"/>
  <c r="H271" i="5"/>
  <c r="I25" i="22"/>
  <c r="L25" i="22" s="1"/>
  <c r="E240" i="7"/>
  <c r="E318" i="7"/>
  <c r="E338" i="7"/>
  <c r="M138" i="7"/>
  <c r="M300" i="7"/>
  <c r="U215" i="7"/>
  <c r="X218" i="7"/>
  <c r="U224" i="7"/>
  <c r="U239" i="7"/>
  <c r="X251" i="7"/>
  <c r="X258" i="7"/>
  <c r="S87" i="2"/>
  <c r="S90" i="2"/>
  <c r="P270" i="2"/>
  <c r="S273" i="2"/>
  <c r="I15" i="21"/>
  <c r="I13" i="20"/>
  <c r="H49" i="3"/>
  <c r="K49" i="3" s="1"/>
  <c r="M15" i="3"/>
  <c r="H47" i="12"/>
  <c r="H49" i="12"/>
  <c r="K53" i="12"/>
  <c r="H95" i="12"/>
  <c r="K95" i="12" s="1"/>
  <c r="K99" i="12"/>
  <c r="K523" i="12"/>
  <c r="H536" i="12"/>
  <c r="H542" i="12"/>
  <c r="H196" i="2"/>
  <c r="K196" i="2" s="1"/>
  <c r="H238" i="2"/>
  <c r="K238" i="2"/>
  <c r="K289" i="2"/>
  <c r="E171" i="6"/>
  <c r="V58" i="12"/>
  <c r="V64" i="12"/>
  <c r="S72" i="12"/>
  <c r="V72" i="12" s="1"/>
  <c r="V78" i="12"/>
  <c r="V98" i="12"/>
  <c r="S104" i="12"/>
  <c r="V104" i="12" s="1"/>
  <c r="V480" i="12"/>
  <c r="V534" i="12"/>
  <c r="V556" i="12"/>
  <c r="V586" i="12"/>
  <c r="K45" i="12"/>
  <c r="K80" i="3"/>
  <c r="K222" i="2"/>
  <c r="S46" i="2"/>
  <c r="P187" i="7"/>
  <c r="X232" i="7"/>
  <c r="X132" i="7"/>
  <c r="E244" i="7"/>
  <c r="H244" i="7" s="1"/>
  <c r="H116" i="11"/>
  <c r="K116" i="11" s="1"/>
  <c r="K118" i="11"/>
  <c r="H146" i="11"/>
  <c r="K165" i="11"/>
  <c r="H233" i="11"/>
  <c r="H244" i="11"/>
  <c r="K244" i="11"/>
  <c r="K258" i="11"/>
  <c r="E45" i="5"/>
  <c r="H45" i="5"/>
  <c r="E69" i="5"/>
  <c r="E169" i="5"/>
  <c r="E190" i="5"/>
  <c r="E307" i="5"/>
  <c r="E331" i="5"/>
  <c r="I43" i="22"/>
  <c r="B106" i="3"/>
  <c r="F106" i="3" s="1"/>
  <c r="A107" i="3"/>
  <c r="H98" i="7"/>
  <c r="E118" i="7"/>
  <c r="E144" i="7"/>
  <c r="H284" i="7"/>
  <c r="P172" i="7"/>
  <c r="M178" i="7"/>
  <c r="P200" i="7"/>
  <c r="S103" i="2"/>
  <c r="P114" i="2"/>
  <c r="S114" i="2" s="1"/>
  <c r="P117" i="2"/>
  <c r="P193" i="2"/>
  <c r="S193" i="2" s="1"/>
  <c r="P209" i="2"/>
  <c r="S209" i="2" s="1"/>
  <c r="P211" i="2"/>
  <c r="S211" i="2"/>
  <c r="P310" i="2"/>
  <c r="H482" i="12"/>
  <c r="K506" i="12"/>
  <c r="H45" i="2"/>
  <c r="K45" i="2"/>
  <c r="K225" i="2"/>
  <c r="H236" i="2"/>
  <c r="H281" i="2"/>
  <c r="E97" i="6"/>
  <c r="X196" i="7"/>
  <c r="X158" i="7"/>
  <c r="X150" i="7"/>
  <c r="X40" i="7"/>
  <c r="H239" i="5"/>
  <c r="H35" i="5"/>
  <c r="K206" i="2"/>
  <c r="S271" i="2"/>
  <c r="K165" i="2"/>
  <c r="S263" i="2"/>
  <c r="S223" i="2"/>
  <c r="S92" i="2"/>
  <c r="K278" i="2"/>
  <c r="K322" i="11"/>
  <c r="K572" i="12"/>
  <c r="K449" i="12"/>
  <c r="K626" i="12"/>
  <c r="K603" i="12"/>
  <c r="K259" i="12"/>
  <c r="K448" i="12"/>
  <c r="K543" i="12"/>
  <c r="K421" i="12"/>
  <c r="K225" i="12"/>
  <c r="K127" i="12"/>
  <c r="K240" i="12"/>
  <c r="K164" i="12"/>
  <c r="V488" i="12"/>
  <c r="V600" i="12"/>
  <c r="V544" i="12"/>
  <c r="V524" i="12"/>
  <c r="V508" i="12"/>
  <c r="V622" i="12"/>
  <c r="S526" i="12"/>
  <c r="V526" i="12" s="1"/>
  <c r="S582" i="12"/>
  <c r="V582" i="12" s="1"/>
  <c r="U294" i="7"/>
  <c r="X294" i="7" s="1"/>
  <c r="U266" i="7"/>
  <c r="X266" i="7" s="1"/>
  <c r="P214" i="7"/>
  <c r="U195" i="7"/>
  <c r="X195" i="7" s="1"/>
  <c r="X143" i="7"/>
  <c r="X241" i="7"/>
  <c r="U125" i="7"/>
  <c r="X125" i="7" s="1"/>
  <c r="U65" i="7"/>
  <c r="X65" i="7" s="1"/>
  <c r="U291" i="7"/>
  <c r="X291" i="7" s="1"/>
  <c r="M240" i="7"/>
  <c r="P240" i="7" s="1"/>
  <c r="M44" i="7"/>
  <c r="P44" i="7" s="1"/>
  <c r="U115" i="7"/>
  <c r="E327" i="7"/>
  <c r="H327" i="7" s="1"/>
  <c r="K70" i="11"/>
  <c r="H98" i="11"/>
  <c r="K98" i="11" s="1"/>
  <c r="K198" i="11"/>
  <c r="I33" i="22"/>
  <c r="L33" i="22" s="1"/>
  <c r="I48" i="22"/>
  <c r="L48" i="22" s="1"/>
  <c r="H134" i="7"/>
  <c r="E210" i="7"/>
  <c r="X81" i="7"/>
  <c r="S58" i="2"/>
  <c r="S174" i="2"/>
  <c r="P262" i="2"/>
  <c r="S262" i="2" s="1"/>
  <c r="P286" i="2"/>
  <c r="S286" i="2" s="1"/>
  <c r="L34" i="21"/>
  <c r="I47" i="21"/>
  <c r="L47" i="21" s="1"/>
  <c r="L12" i="20"/>
  <c r="L52" i="18"/>
  <c r="I58" i="18"/>
  <c r="L58" i="18" s="1"/>
  <c r="L24" i="17"/>
  <c r="H8" i="26"/>
  <c r="K8" i="26" s="1"/>
  <c r="H69" i="12"/>
  <c r="K69" i="12" s="1"/>
  <c r="H190" i="12"/>
  <c r="K190" i="12" s="1"/>
  <c r="K202" i="12"/>
  <c r="H209" i="12"/>
  <c r="K209" i="12" s="1"/>
  <c r="K292" i="12"/>
  <c r="V496" i="12"/>
  <c r="V570" i="12"/>
  <c r="H67" i="2"/>
  <c r="E261" i="6"/>
  <c r="L248" i="6"/>
  <c r="L265" i="6"/>
  <c r="O265" i="6" s="1"/>
  <c r="S486" i="12"/>
  <c r="S502" i="12"/>
  <c r="S522" i="12"/>
  <c r="V528" i="12"/>
  <c r="S528" i="12"/>
  <c r="S536" i="12"/>
  <c r="V540" i="12"/>
  <c r="S560" i="12"/>
  <c r="S572" i="12"/>
  <c r="V572" i="12" s="1"/>
  <c r="S602" i="12"/>
  <c r="V602" i="12" s="1"/>
  <c r="S604" i="12"/>
  <c r="S620" i="12"/>
  <c r="V620" i="12" s="1"/>
  <c r="P212" i="7"/>
  <c r="X161" i="7"/>
  <c r="I27" i="21"/>
  <c r="L27" i="21" s="1"/>
  <c r="I18" i="18"/>
  <c r="L65" i="18"/>
  <c r="H90" i="12"/>
  <c r="K90" i="12" s="1"/>
  <c r="H176" i="12"/>
  <c r="K176" i="12" s="1"/>
  <c r="K266" i="12"/>
  <c r="K504" i="12"/>
  <c r="H506" i="12"/>
  <c r="K527" i="12"/>
  <c r="H141" i="6"/>
  <c r="E269" i="6"/>
  <c r="L174" i="6"/>
  <c r="O174" i="6" s="1"/>
  <c r="L225" i="6"/>
  <c r="O225" i="6" s="1"/>
  <c r="L17" i="22"/>
  <c r="I31" i="22"/>
  <c r="L36" i="22"/>
  <c r="P268" i="7"/>
  <c r="S70" i="2"/>
  <c r="S158" i="2"/>
  <c r="S166" i="2"/>
  <c r="P202" i="2"/>
  <c r="S202" i="2" s="1"/>
  <c r="P210" i="2"/>
  <c r="S210" i="2" s="1"/>
  <c r="S234" i="2"/>
  <c r="I11" i="21"/>
  <c r="L11" i="21" s="1"/>
  <c r="I54" i="21"/>
  <c r="I56" i="21"/>
  <c r="L56" i="21" s="1"/>
  <c r="I11" i="20"/>
  <c r="L11" i="20" s="1"/>
  <c r="I16" i="20"/>
  <c r="I26" i="20"/>
  <c r="L26" i="20" s="1"/>
  <c r="I9" i="18"/>
  <c r="L9" i="18" s="1"/>
  <c r="I75" i="18"/>
  <c r="L75" i="18" s="1"/>
  <c r="I100" i="18"/>
  <c r="L100" i="18" s="1"/>
  <c r="L10" i="17"/>
  <c r="I36" i="17"/>
  <c r="L36" i="17" s="1"/>
  <c r="I42" i="17"/>
  <c r="L42" i="17" s="1"/>
  <c r="H66" i="3"/>
  <c r="K328" i="12"/>
  <c r="H393" i="12"/>
  <c r="H412" i="12"/>
  <c r="K412" i="12" s="1"/>
  <c r="H439" i="12"/>
  <c r="K439" i="12" s="1"/>
  <c r="K584" i="12"/>
  <c r="H105" i="2"/>
  <c r="K105" i="2" s="1"/>
  <c r="K107" i="2"/>
  <c r="K159" i="2"/>
  <c r="K180" i="2"/>
  <c r="K212" i="2"/>
  <c r="H214" i="2"/>
  <c r="K214" i="2" s="1"/>
  <c r="H300" i="2"/>
  <c r="K300" i="2" s="1"/>
  <c r="H49" i="6"/>
  <c r="E163" i="6"/>
  <c r="H163" i="6" s="1"/>
  <c r="E254" i="6"/>
  <c r="L205" i="6"/>
  <c r="L213" i="6"/>
  <c r="O213" i="6" s="1"/>
  <c r="L233" i="6"/>
  <c r="O233" i="6" s="1"/>
  <c r="I53" i="18"/>
  <c r="L53" i="18" s="1"/>
  <c r="I9" i="24"/>
  <c r="S257" i="2"/>
  <c r="S294" i="2"/>
  <c r="S298" i="2"/>
  <c r="S306" i="2"/>
  <c r="L59" i="21"/>
  <c r="I20" i="18"/>
  <c r="L20" i="18" s="1"/>
  <c r="I22" i="18"/>
  <c r="L22" i="18" s="1"/>
  <c r="I42" i="18"/>
  <c r="L42" i="18" s="1"/>
  <c r="I49" i="18"/>
  <c r="I66" i="18"/>
  <c r="L66" i="18" s="1"/>
  <c r="I21" i="17"/>
  <c r="L21" i="17" s="1"/>
  <c r="I35" i="17"/>
  <c r="L35" i="17" s="1"/>
  <c r="H53" i="3"/>
  <c r="K53" i="3" s="1"/>
  <c r="H105" i="3"/>
  <c r="K105" i="3" s="1"/>
  <c r="H27" i="11"/>
  <c r="K27" i="11" s="1"/>
  <c r="H42" i="12"/>
  <c r="K139" i="12"/>
  <c r="H150" i="12"/>
  <c r="H155" i="12"/>
  <c r="K155" i="12" s="1"/>
  <c r="K157" i="12"/>
  <c r="K166" i="12"/>
  <c r="H211" i="12"/>
  <c r="K211" i="12" s="1"/>
  <c r="K248" i="12"/>
  <c r="H278" i="12"/>
  <c r="K278" i="12" s="1"/>
  <c r="K282" i="12"/>
  <c r="K294" i="12"/>
  <c r="H319" i="12"/>
  <c r="H331" i="12"/>
  <c r="K331" i="12" s="1"/>
  <c r="K335" i="12"/>
  <c r="K346" i="12"/>
  <c r="K51" i="2"/>
  <c r="K57" i="2"/>
  <c r="K110" i="2"/>
  <c r="K121" i="2"/>
  <c r="H202" i="2"/>
  <c r="E43" i="6"/>
  <c r="E318" i="6"/>
  <c r="H318" i="6" s="1"/>
  <c r="L212" i="6"/>
  <c r="O212" i="6" s="1"/>
  <c r="L239" i="6"/>
  <c r="O239" i="6" s="1"/>
  <c r="L256" i="6"/>
  <c r="O256" i="6"/>
  <c r="L309" i="6"/>
  <c r="O309" i="6" s="1"/>
  <c r="H13" i="7"/>
  <c r="I10" i="24"/>
  <c r="L10" i="24" s="1"/>
  <c r="S94" i="2"/>
  <c r="P147" i="2"/>
  <c r="S147" i="2" s="1"/>
  <c r="S170" i="2"/>
  <c r="P187" i="2"/>
  <c r="S187" i="2" s="1"/>
  <c r="P199" i="2"/>
  <c r="S199" i="2" s="1"/>
  <c r="S302" i="2"/>
  <c r="I33" i="21"/>
  <c r="L33" i="21" s="1"/>
  <c r="I50" i="21"/>
  <c r="L50" i="21" s="1"/>
  <c r="I52" i="21"/>
  <c r="I62" i="21"/>
  <c r="L62" i="21" s="1"/>
  <c r="L9" i="20"/>
  <c r="L14" i="20"/>
  <c r="L19" i="20"/>
  <c r="I25" i="20"/>
  <c r="L25" i="20" s="1"/>
  <c r="I8" i="18"/>
  <c r="L8" i="18" s="1"/>
  <c r="I21" i="18"/>
  <c r="L21" i="18" s="1"/>
  <c r="I46" i="18"/>
  <c r="L46" i="18" s="1"/>
  <c r="I67" i="18"/>
  <c r="L67" i="18" s="1"/>
  <c r="L85" i="18"/>
  <c r="I98" i="18"/>
  <c r="L98" i="18" s="1"/>
  <c r="L7" i="17"/>
  <c r="I55" i="17"/>
  <c r="L55" i="17" s="1"/>
  <c r="K71" i="3"/>
  <c r="H102" i="3"/>
  <c r="K102" i="3" s="1"/>
  <c r="S31" i="3"/>
  <c r="V31" i="3" s="1"/>
  <c r="V37" i="3"/>
  <c r="S49" i="3"/>
  <c r="S55" i="3"/>
  <c r="V55" i="3" s="1"/>
  <c r="K20" i="11"/>
  <c r="H30" i="11"/>
  <c r="K30" i="11" s="1"/>
  <c r="H35" i="12"/>
  <c r="K35" i="12" s="1"/>
  <c r="H52" i="12"/>
  <c r="K52" i="12" s="1"/>
  <c r="K62" i="12"/>
  <c r="H78" i="12"/>
  <c r="K78" i="12" s="1"/>
  <c r="H87" i="12"/>
  <c r="K87" i="12" s="1"/>
  <c r="H100" i="12"/>
  <c r="K100" i="12" s="1"/>
  <c r="K105" i="12"/>
  <c r="K107" i="12"/>
  <c r="K120" i="12"/>
  <c r="H125" i="12"/>
  <c r="K125" i="12" s="1"/>
  <c r="H146" i="12"/>
  <c r="K146" i="12" s="1"/>
  <c r="H193" i="12"/>
  <c r="K193" i="12" s="1"/>
  <c r="H223" i="12"/>
  <c r="K223" i="12" s="1"/>
  <c r="K245" i="12"/>
  <c r="H252" i="12"/>
  <c r="K252" i="12" s="1"/>
  <c r="H357" i="12"/>
  <c r="K357" i="12" s="1"/>
  <c r="H408" i="12"/>
  <c r="K477" i="12"/>
  <c r="K524" i="12"/>
  <c r="K535" i="12"/>
  <c r="K539" i="12"/>
  <c r="K552" i="12"/>
  <c r="K27" i="2"/>
  <c r="H29" i="2"/>
  <c r="K29" i="2" s="1"/>
  <c r="H35" i="2"/>
  <c r="K35" i="2" s="1"/>
  <c r="K40" i="2"/>
  <c r="H56" i="2"/>
  <c r="K56" i="2" s="1"/>
  <c r="K59" i="2"/>
  <c r="K62" i="2"/>
  <c r="K118" i="2"/>
  <c r="H138" i="2"/>
  <c r="K138" i="2" s="1"/>
  <c r="H181" i="2"/>
  <c r="K260" i="2"/>
  <c r="H264" i="2"/>
  <c r="K264" i="2" s="1"/>
  <c r="H301" i="2"/>
  <c r="K301" i="2" s="1"/>
  <c r="H303" i="2"/>
  <c r="K303" i="2" s="1"/>
  <c r="E312" i="6"/>
  <c r="H332" i="6"/>
  <c r="O163" i="6"/>
  <c r="O220" i="6"/>
  <c r="E34" i="7"/>
  <c r="E283" i="6"/>
  <c r="L207" i="6"/>
  <c r="L267" i="6"/>
  <c r="K149" i="12"/>
  <c r="K184" i="12"/>
  <c r="K234" i="12"/>
  <c r="K258" i="12"/>
  <c r="K306" i="12"/>
  <c r="K318" i="12"/>
  <c r="K333" i="12"/>
  <c r="K342" i="12"/>
  <c r="H345" i="12"/>
  <c r="K345" i="12" s="1"/>
  <c r="H363" i="12"/>
  <c r="K363" i="12" s="1"/>
  <c r="H369" i="12"/>
  <c r="K369" i="12" s="1"/>
  <c r="H373" i="12"/>
  <c r="K373" i="12" s="1"/>
  <c r="K383" i="12"/>
  <c r="H400" i="12"/>
  <c r="K400" i="12" s="1"/>
  <c r="H489" i="12"/>
  <c r="K489" i="12" s="1"/>
  <c r="K534" i="12"/>
  <c r="H540" i="12"/>
  <c r="K540" i="12" s="1"/>
  <c r="H610" i="12"/>
  <c r="K610" i="12" s="1"/>
  <c r="H618" i="12"/>
  <c r="K618" i="12" s="1"/>
  <c r="H629" i="12"/>
  <c r="K629" i="12" s="1"/>
  <c r="N12" i="12"/>
  <c r="K36" i="2"/>
  <c r="H91" i="2"/>
  <c r="K91" i="2" s="1"/>
  <c r="H93" i="2"/>
  <c r="K111" i="2"/>
  <c r="K146" i="2"/>
  <c r="H160" i="2"/>
  <c r="K160" i="2" s="1"/>
  <c r="H163" i="2"/>
  <c r="K184" i="2"/>
  <c r="H213" i="2"/>
  <c r="K213" i="2" s="1"/>
  <c r="K224" i="2"/>
  <c r="H263" i="2"/>
  <c r="H272" i="2"/>
  <c r="K272" i="2" s="1"/>
  <c r="H287" i="2"/>
  <c r="K287" i="2" s="1"/>
  <c r="K292" i="2"/>
  <c r="K294" i="2"/>
  <c r="K306" i="2"/>
  <c r="P27" i="2"/>
  <c r="S27" i="2" s="1"/>
  <c r="M12" i="2"/>
  <c r="E129" i="6"/>
  <c r="E168" i="6"/>
  <c r="E229" i="6"/>
  <c r="L158" i="6"/>
  <c r="O158" i="6" s="1"/>
  <c r="O272" i="6"/>
  <c r="L272" i="6"/>
  <c r="E41" i="7"/>
  <c r="I8" i="29"/>
  <c r="L8" i="29" s="1"/>
  <c r="L12" i="29"/>
  <c r="I10" i="22"/>
  <c r="L10" i="22" s="1"/>
  <c r="I32" i="20"/>
  <c r="L32" i="20" s="1"/>
  <c r="L54" i="18"/>
  <c r="L17" i="17"/>
  <c r="L13" i="29"/>
  <c r="I17" i="29"/>
  <c r="L17" i="29" s="1"/>
  <c r="S619" i="12"/>
  <c r="S621" i="12"/>
  <c r="S627" i="12"/>
  <c r="E286" i="5"/>
  <c r="H286" i="5" s="1"/>
  <c r="E302" i="5"/>
  <c r="U37" i="7"/>
  <c r="U102" i="7"/>
  <c r="L106" i="12"/>
  <c r="M105" i="12"/>
  <c r="Q105" i="12" s="1"/>
  <c r="E254" i="5"/>
  <c r="H254" i="5" s="1"/>
  <c r="O165" i="6"/>
  <c r="O62" i="6"/>
  <c r="O254" i="6"/>
  <c r="O137" i="6"/>
  <c r="V161" i="6"/>
  <c r="H213" i="7"/>
  <c r="H131" i="7"/>
  <c r="H448" i="7"/>
  <c r="H299" i="7"/>
  <c r="P301" i="7"/>
  <c r="P239" i="7"/>
  <c r="P175" i="7"/>
  <c r="X184" i="7"/>
  <c r="X104" i="7"/>
  <c r="S284" i="2"/>
  <c r="K306" i="11"/>
  <c r="K336" i="12"/>
  <c r="K281" i="12"/>
  <c r="K473" i="12"/>
  <c r="K322" i="12"/>
  <c r="K382" i="12"/>
  <c r="V558" i="12"/>
  <c r="K596" i="12"/>
  <c r="E449" i="7"/>
  <c r="H208" i="11"/>
  <c r="E273" i="5"/>
  <c r="H299" i="5"/>
  <c r="U94" i="7"/>
  <c r="S617" i="12"/>
  <c r="S625" i="12"/>
  <c r="V625" i="12" s="1"/>
  <c r="E294" i="5"/>
  <c r="H294" i="5" s="1"/>
  <c r="O126" i="6"/>
  <c r="O94" i="6"/>
  <c r="H293" i="7"/>
  <c r="S307" i="2"/>
  <c r="S152" i="2"/>
  <c r="H29" i="5"/>
  <c r="X303" i="7"/>
  <c r="X49" i="7"/>
  <c r="K34" i="3"/>
  <c r="H186" i="6"/>
  <c r="H255" i="6"/>
  <c r="O70" i="6"/>
  <c r="O311" i="6"/>
  <c r="O286" i="6"/>
  <c r="O168" i="6"/>
  <c r="V286" i="6"/>
  <c r="H56" i="7"/>
  <c r="P293" i="7"/>
  <c r="P253" i="7"/>
  <c r="P189" i="7"/>
  <c r="P59" i="7"/>
  <c r="H127" i="5"/>
  <c r="K259" i="2"/>
  <c r="K178" i="2"/>
  <c r="K396" i="12"/>
  <c r="K469" i="12"/>
  <c r="K297" i="12"/>
  <c r="K341" i="12"/>
  <c r="K81" i="12"/>
  <c r="V626" i="12"/>
  <c r="U341" i="7"/>
  <c r="V170" i="6"/>
  <c r="O118" i="6"/>
  <c r="R343" i="7"/>
  <c r="T343" i="7" s="1"/>
  <c r="Q344" i="7"/>
  <c r="I399" i="7"/>
  <c r="J398" i="7"/>
  <c r="L398" i="7" s="1"/>
  <c r="M395" i="7"/>
  <c r="H328" i="11"/>
  <c r="H340" i="11"/>
  <c r="B345" i="11"/>
  <c r="F345" i="11" s="1"/>
  <c r="A346" i="11"/>
  <c r="M397" i="7"/>
  <c r="P397" i="7" s="1"/>
  <c r="L65" i="3"/>
  <c r="M64" i="3"/>
  <c r="Q64" i="3" s="1"/>
  <c r="K148" i="2"/>
  <c r="H91" i="11"/>
  <c r="H215" i="11"/>
  <c r="K215" i="11"/>
  <c r="H279" i="11"/>
  <c r="H295" i="11"/>
  <c r="E60" i="5"/>
  <c r="E81" i="5"/>
  <c r="E84" i="5"/>
  <c r="E90" i="5"/>
  <c r="E93" i="5"/>
  <c r="E96" i="5"/>
  <c r="E118" i="5"/>
  <c r="E120" i="5"/>
  <c r="E168" i="5"/>
  <c r="E201" i="5"/>
  <c r="E211" i="5"/>
  <c r="E214" i="5"/>
  <c r="E216" i="5"/>
  <c r="H216" i="5" s="1"/>
  <c r="E231" i="5"/>
  <c r="E233" i="5"/>
  <c r="H238" i="5"/>
  <c r="E238" i="5"/>
  <c r="E245" i="5"/>
  <c r="E450" i="7"/>
  <c r="H450" i="7" s="1"/>
  <c r="K164" i="2"/>
  <c r="H59" i="11"/>
  <c r="H66" i="11"/>
  <c r="H69" i="11"/>
  <c r="K69" i="11" s="1"/>
  <c r="H75" i="11"/>
  <c r="H95" i="11"/>
  <c r="H108" i="11"/>
  <c r="K120" i="11"/>
  <c r="H141" i="11"/>
  <c r="K141" i="11"/>
  <c r="H235" i="11"/>
  <c r="H240" i="11"/>
  <c r="H259" i="11"/>
  <c r="H264" i="11"/>
  <c r="H296" i="11"/>
  <c r="E25" i="5"/>
  <c r="H27" i="5"/>
  <c r="E49" i="5"/>
  <c r="H61" i="5"/>
  <c r="H77" i="5"/>
  <c r="E91" i="5"/>
  <c r="E114" i="5"/>
  <c r="E116" i="5"/>
  <c r="E128" i="5"/>
  <c r="E130" i="5"/>
  <c r="E142" i="5"/>
  <c r="H142" i="5" s="1"/>
  <c r="E145" i="5"/>
  <c r="E149" i="5"/>
  <c r="H149" i="5" s="1"/>
  <c r="E154" i="5"/>
  <c r="E164" i="5"/>
  <c r="H164" i="5" s="1"/>
  <c r="E173" i="5"/>
  <c r="H173" i="5" s="1"/>
  <c r="E194" i="5"/>
  <c r="E206" i="5"/>
  <c r="H209" i="5"/>
  <c r="E209" i="5"/>
  <c r="E225" i="5"/>
  <c r="E241" i="5"/>
  <c r="E261" i="5"/>
  <c r="E100" i="7"/>
  <c r="E192" i="7"/>
  <c r="E201" i="7"/>
  <c r="E212" i="7"/>
  <c r="E258" i="7"/>
  <c r="E274" i="7"/>
  <c r="E306" i="7"/>
  <c r="H306" i="7" s="1"/>
  <c r="E314" i="7"/>
  <c r="M34" i="7"/>
  <c r="M66" i="7"/>
  <c r="M92" i="7"/>
  <c r="M105" i="7"/>
  <c r="P110" i="7"/>
  <c r="M129" i="7"/>
  <c r="P129" i="7" s="1"/>
  <c r="M140" i="7"/>
  <c r="P140" i="7" s="1"/>
  <c r="M170" i="7"/>
  <c r="P170" i="7" s="1"/>
  <c r="M193" i="7"/>
  <c r="P193" i="7" s="1"/>
  <c r="M251" i="7"/>
  <c r="P251" i="7" s="1"/>
  <c r="M278" i="7"/>
  <c r="M284" i="7"/>
  <c r="P284" i="7" s="1"/>
  <c r="M290" i="7"/>
  <c r="P290" i="7" s="1"/>
  <c r="M298" i="7"/>
  <c r="P298" i="7" s="1"/>
  <c r="M318" i="7"/>
  <c r="P318" i="7" s="1"/>
  <c r="P321" i="7"/>
  <c r="X35" i="7"/>
  <c r="U57" i="7"/>
  <c r="U83" i="7"/>
  <c r="U106" i="7"/>
  <c r="U127" i="7"/>
  <c r="U130" i="7"/>
  <c r="U169" i="7"/>
  <c r="X169" i="7" s="1"/>
  <c r="U186" i="7"/>
  <c r="X186" i="7" s="1"/>
  <c r="U189" i="7"/>
  <c r="U197" i="7"/>
  <c r="P261" i="2"/>
  <c r="I22" i="20"/>
  <c r="L22" i="20" s="1"/>
  <c r="L24" i="20"/>
  <c r="H43" i="11"/>
  <c r="H87" i="11"/>
  <c r="K87" i="11" s="1"/>
  <c r="H96" i="11"/>
  <c r="H99" i="11"/>
  <c r="H132" i="11"/>
  <c r="H147" i="11"/>
  <c r="H151" i="11"/>
  <c r="K151" i="11" s="1"/>
  <c r="H156" i="11"/>
  <c r="H268" i="11"/>
  <c r="H324" i="11"/>
  <c r="K344" i="11"/>
  <c r="E33" i="5"/>
  <c r="E36" i="5"/>
  <c r="E41" i="5"/>
  <c r="H46" i="5"/>
  <c r="E46" i="5"/>
  <c r="E65" i="5"/>
  <c r="E103" i="5"/>
  <c r="E140" i="5"/>
  <c r="E157" i="5"/>
  <c r="E162" i="5"/>
  <c r="E167" i="5"/>
  <c r="H179" i="5"/>
  <c r="H189" i="5"/>
  <c r="E192" i="5"/>
  <c r="E202" i="5"/>
  <c r="H212" i="5"/>
  <c r="E264" i="5"/>
  <c r="E285" i="5"/>
  <c r="H292" i="5"/>
  <c r="E308" i="5"/>
  <c r="E313" i="5"/>
  <c r="E164" i="7"/>
  <c r="E190" i="7"/>
  <c r="H190" i="7" s="1"/>
  <c r="E196" i="7"/>
  <c r="E206" i="7"/>
  <c r="H206" i="7" s="1"/>
  <c r="E256" i="7"/>
  <c r="E265" i="7"/>
  <c r="E304" i="7"/>
  <c r="E307" i="7"/>
  <c r="E312" i="7"/>
  <c r="E333" i="7"/>
  <c r="E392" i="7"/>
  <c r="M52" i="7"/>
  <c r="M58" i="7"/>
  <c r="P58" i="7" s="1"/>
  <c r="M80" i="7"/>
  <c r="P80" i="7"/>
  <c r="U89" i="7"/>
  <c r="X89" i="7" s="1"/>
  <c r="U98" i="7"/>
  <c r="X98" i="7" s="1"/>
  <c r="P133" i="2"/>
  <c r="S138" i="2"/>
  <c r="P281" i="2"/>
  <c r="P289" i="2"/>
  <c r="X340" i="7"/>
  <c r="V66" i="6"/>
  <c r="K152" i="12"/>
  <c r="H51" i="11"/>
  <c r="E70" i="5"/>
  <c r="H70" i="5" s="1"/>
  <c r="E73" i="5"/>
  <c r="E78" i="5"/>
  <c r="E98" i="5"/>
  <c r="E101" i="5"/>
  <c r="H101" i="5" s="1"/>
  <c r="E122" i="5"/>
  <c r="H129" i="5"/>
  <c r="E185" i="5"/>
  <c r="E200" i="5"/>
  <c r="E221" i="5"/>
  <c r="E224" i="5"/>
  <c r="E226" i="5"/>
  <c r="H226" i="5"/>
  <c r="H265" i="5"/>
  <c r="E270" i="5"/>
  <c r="H270" i="5" s="1"/>
  <c r="H275" i="5"/>
  <c r="H280" i="5"/>
  <c r="E298" i="5"/>
  <c r="E301" i="5"/>
  <c r="E317" i="5"/>
  <c r="E320" i="5"/>
  <c r="E57" i="7"/>
  <c r="H65" i="7"/>
  <c r="H73" i="7"/>
  <c r="H102" i="7"/>
  <c r="E116" i="7"/>
  <c r="E140" i="7"/>
  <c r="H140" i="7" s="1"/>
  <c r="E162" i="7"/>
  <c r="E168" i="7"/>
  <c r="H168" i="7" s="1"/>
  <c r="E174" i="7"/>
  <c r="E176" i="7"/>
  <c r="H176" i="7" s="1"/>
  <c r="E234" i="7"/>
  <c r="E278" i="7"/>
  <c r="E286" i="7"/>
  <c r="E296" i="7"/>
  <c r="M216" i="7"/>
  <c r="M242" i="7"/>
  <c r="M297" i="7"/>
  <c r="P297" i="7"/>
  <c r="M308" i="7"/>
  <c r="P326" i="7"/>
  <c r="M329" i="7"/>
  <c r="U33" i="7"/>
  <c r="U41" i="7"/>
  <c r="U61" i="7"/>
  <c r="U67" i="7"/>
  <c r="U79" i="7"/>
  <c r="U113" i="7"/>
  <c r="U121" i="7"/>
  <c r="U157" i="7"/>
  <c r="X175" i="7"/>
  <c r="U205" i="7"/>
  <c r="U274" i="7"/>
  <c r="U307" i="7"/>
  <c r="U337" i="7"/>
  <c r="K194" i="2"/>
  <c r="X235" i="7"/>
  <c r="U394" i="7"/>
  <c r="U339" i="7"/>
  <c r="H112" i="11"/>
  <c r="H127" i="11"/>
  <c r="K200" i="11"/>
  <c r="H247" i="11"/>
  <c r="H251" i="11"/>
  <c r="K251" i="11" s="1"/>
  <c r="H271" i="11"/>
  <c r="K271" i="11" s="1"/>
  <c r="H286" i="11"/>
  <c r="K286" i="11" s="1"/>
  <c r="H297" i="11"/>
  <c r="K297" i="11" s="1"/>
  <c r="E37" i="5"/>
  <c r="E54" i="5"/>
  <c r="E68" i="5"/>
  <c r="E109" i="5"/>
  <c r="E144" i="5"/>
  <c r="H174" i="5"/>
  <c r="E198" i="5"/>
  <c r="E210" i="5"/>
  <c r="H210" i="5" s="1"/>
  <c r="E218" i="5"/>
  <c r="E232" i="5"/>
  <c r="E253" i="5"/>
  <c r="E258" i="5"/>
  <c r="H258" i="5" s="1"/>
  <c r="E263" i="5"/>
  <c r="E266" i="5"/>
  <c r="H266" i="5" s="1"/>
  <c r="E268" i="5"/>
  <c r="E277" i="5"/>
  <c r="E282" i="5"/>
  <c r="E295" i="5"/>
  <c r="E297" i="5"/>
  <c r="H297" i="5" s="1"/>
  <c r="H310" i="5"/>
  <c r="H325" i="5"/>
  <c r="E325" i="5"/>
  <c r="E76" i="7"/>
  <c r="H94" i="7"/>
  <c r="H114" i="7"/>
  <c r="E126" i="7"/>
  <c r="E150" i="7"/>
  <c r="E156" i="7"/>
  <c r="H166" i="7"/>
  <c r="E214" i="7"/>
  <c r="E232" i="7"/>
  <c r="H232" i="7" s="1"/>
  <c r="E238" i="7"/>
  <c r="E276" i="7"/>
  <c r="H282" i="7"/>
  <c r="E328" i="7"/>
  <c r="A341" i="7"/>
  <c r="B340" i="7"/>
  <c r="D340" i="7" s="1"/>
  <c r="M74" i="7"/>
  <c r="P94" i="7"/>
  <c r="M146" i="7"/>
  <c r="M184" i="7"/>
  <c r="P232" i="7"/>
  <c r="M258" i="7"/>
  <c r="P289" i="7"/>
  <c r="P305" i="7"/>
  <c r="M323" i="7"/>
  <c r="M332" i="7"/>
  <c r="U39" i="7"/>
  <c r="X55" i="7"/>
  <c r="U66" i="7"/>
  <c r="X69" i="7"/>
  <c r="U75" i="7"/>
  <c r="U87" i="7"/>
  <c r="U135" i="7"/>
  <c r="X146" i="7"/>
  <c r="U155" i="7"/>
  <c r="U171" i="7"/>
  <c r="U191" i="7"/>
  <c r="U277" i="7"/>
  <c r="X285" i="7"/>
  <c r="U317" i="7"/>
  <c r="U335" i="7"/>
  <c r="X335" i="7"/>
  <c r="P394" i="7"/>
  <c r="H79" i="11"/>
  <c r="K79" i="11" s="1"/>
  <c r="H104" i="11"/>
  <c r="K104" i="11" s="1"/>
  <c r="H201" i="11"/>
  <c r="H280" i="11"/>
  <c r="H288" i="11"/>
  <c r="E28" i="5"/>
  <c r="E52" i="5"/>
  <c r="E57" i="5"/>
  <c r="H57" i="5" s="1"/>
  <c r="E62" i="5"/>
  <c r="E89" i="5"/>
  <c r="H89" i="5" s="1"/>
  <c r="E94" i="5"/>
  <c r="H100" i="5"/>
  <c r="H105" i="5"/>
  <c r="H110" i="5"/>
  <c r="E150" i="5"/>
  <c r="H152" i="5"/>
  <c r="E170" i="5"/>
  <c r="E172" i="5"/>
  <c r="E199" i="5"/>
  <c r="H199" i="5" s="1"/>
  <c r="E204" i="5"/>
  <c r="E217" i="5"/>
  <c r="H217" i="5" s="1"/>
  <c r="E220" i="5"/>
  <c r="E252" i="5"/>
  <c r="E257" i="5"/>
  <c r="H260" i="5"/>
  <c r="E276" i="5"/>
  <c r="E278" i="5"/>
  <c r="H293" i="5"/>
  <c r="E305" i="5"/>
  <c r="E314" i="5"/>
  <c r="E330" i="5"/>
  <c r="H330" i="5" s="1"/>
  <c r="E124" i="7"/>
  <c r="E136" i="7"/>
  <c r="E148" i="7"/>
  <c r="E154" i="7"/>
  <c r="E252" i="7"/>
  <c r="B393" i="7"/>
  <c r="D393" i="7" s="1"/>
  <c r="A394" i="7"/>
  <c r="P41" i="7"/>
  <c r="M60" i="7"/>
  <c r="P60" i="7" s="1"/>
  <c r="P116" i="7"/>
  <c r="P121" i="7"/>
  <c r="M124" i="7"/>
  <c r="P124" i="7" s="1"/>
  <c r="M161" i="7"/>
  <c r="M228" i="7"/>
  <c r="P228" i="7" s="1"/>
  <c r="M244" i="7"/>
  <c r="P249" i="7"/>
  <c r="M276" i="7"/>
  <c r="M288" i="7"/>
  <c r="P288" i="7" s="1"/>
  <c r="U47" i="7"/>
  <c r="X50" i="7"/>
  <c r="U179" i="7"/>
  <c r="U193" i="7"/>
  <c r="X193" i="7" s="1"/>
  <c r="X209" i="7"/>
  <c r="X219" i="7"/>
  <c r="U226" i="7"/>
  <c r="X226" i="7" s="1"/>
  <c r="U237" i="7"/>
  <c r="X297" i="7"/>
  <c r="U315" i="7"/>
  <c r="U320" i="7"/>
  <c r="P45" i="2"/>
  <c r="S45" i="2" s="1"/>
  <c r="P136" i="2"/>
  <c r="K415" i="12"/>
  <c r="K36" i="3"/>
  <c r="P134" i="7"/>
  <c r="P32" i="7"/>
  <c r="H92" i="11"/>
  <c r="K136" i="11"/>
  <c r="H159" i="11"/>
  <c r="H167" i="11"/>
  <c r="K167" i="11"/>
  <c r="H174" i="11"/>
  <c r="K174" i="11" s="1"/>
  <c r="H204" i="11"/>
  <c r="K204" i="11" s="1"/>
  <c r="H211" i="11"/>
  <c r="K211" i="11" s="1"/>
  <c r="H223" i="11"/>
  <c r="K223" i="11" s="1"/>
  <c r="H256" i="11"/>
  <c r="H283" i="11"/>
  <c r="H303" i="11"/>
  <c r="H308" i="11"/>
  <c r="H336" i="11"/>
  <c r="K336" i="11" s="1"/>
  <c r="H30" i="5"/>
  <c r="H76" i="5"/>
  <c r="E82" i="5"/>
  <c r="E113" i="5"/>
  <c r="E133" i="5"/>
  <c r="H137" i="5"/>
  <c r="E165" i="5"/>
  <c r="E178" i="5"/>
  <c r="H178" i="5" s="1"/>
  <c r="E184" i="5"/>
  <c r="E186" i="5"/>
  <c r="H186" i="5" s="1"/>
  <c r="E236" i="5"/>
  <c r="H240" i="5"/>
  <c r="E244" i="5"/>
  <c r="E246" i="5"/>
  <c r="H272" i="5"/>
  <c r="E300" i="5"/>
  <c r="H300" i="5" s="1"/>
  <c r="E322" i="5"/>
  <c r="L15" i="22"/>
  <c r="E70" i="7"/>
  <c r="H104" i="7"/>
  <c r="H112" i="7"/>
  <c r="E180" i="7"/>
  <c r="H180" i="7" s="1"/>
  <c r="E222" i="7"/>
  <c r="E228" i="7"/>
  <c r="H272" i="7"/>
  <c r="E337" i="7"/>
  <c r="P88" i="7"/>
  <c r="P96" i="7"/>
  <c r="M102" i="7"/>
  <c r="P108" i="7"/>
  <c r="M118" i="7"/>
  <c r="M132" i="7"/>
  <c r="M143" i="7"/>
  <c r="M160" i="7"/>
  <c r="M233" i="7"/>
  <c r="P233" i="7" s="1"/>
  <c r="M238" i="7"/>
  <c r="M246" i="7"/>
  <c r="M266" i="7"/>
  <c r="P266" i="7" s="1"/>
  <c r="M273" i="7"/>
  <c r="M294" i="7"/>
  <c r="M313" i="7"/>
  <c r="M316" i="7"/>
  <c r="P316" i="7"/>
  <c r="M322" i="7"/>
  <c r="P322" i="7" s="1"/>
  <c r="P334" i="7"/>
  <c r="I339" i="7"/>
  <c r="J338" i="7"/>
  <c r="L338" i="7" s="1"/>
  <c r="U73" i="7"/>
  <c r="U93" i="7"/>
  <c r="X93" i="7" s="1"/>
  <c r="X123" i="7"/>
  <c r="U183" i="7"/>
  <c r="X183" i="7" s="1"/>
  <c r="U207" i="7"/>
  <c r="U295" i="7"/>
  <c r="X295" i="7" s="1"/>
  <c r="R449" i="7"/>
  <c r="T449" i="7" s="1"/>
  <c r="Q450" i="7"/>
  <c r="S98" i="2"/>
  <c r="H218" i="11"/>
  <c r="K218" i="11" s="1"/>
  <c r="I19" i="22"/>
  <c r="I32" i="22"/>
  <c r="L32" i="22" s="1"/>
  <c r="L45" i="22"/>
  <c r="H254" i="7"/>
  <c r="H329" i="7"/>
  <c r="P106" i="7"/>
  <c r="M147" i="7"/>
  <c r="X163" i="7"/>
  <c r="X225" i="7"/>
  <c r="X299" i="7"/>
  <c r="L38" i="22"/>
  <c r="I41" i="22"/>
  <c r="L41" i="22" s="1"/>
  <c r="H88" i="7"/>
  <c r="H334" i="7"/>
  <c r="P163" i="7"/>
  <c r="X141" i="7"/>
  <c r="K15" i="12"/>
  <c r="M35" i="7"/>
  <c r="P35" i="7" s="1"/>
  <c r="P194" i="7"/>
  <c r="S74" i="2"/>
  <c r="S111" i="2"/>
  <c r="P218" i="2"/>
  <c r="P237" i="2"/>
  <c r="S237" i="2" s="1"/>
  <c r="S260" i="2"/>
  <c r="L27" i="20"/>
  <c r="I93" i="18"/>
  <c r="L13" i="17"/>
  <c r="L28" i="17"/>
  <c r="I56" i="17"/>
  <c r="L56" i="17" s="1"/>
  <c r="P50" i="7"/>
  <c r="X115" i="7"/>
  <c r="P258" i="2"/>
  <c r="I8" i="28"/>
  <c r="L8" i="28" s="1"/>
  <c r="I11" i="28"/>
  <c r="L11" i="28" s="1"/>
  <c r="I48" i="21"/>
  <c r="L48" i="21" s="1"/>
  <c r="I24" i="18"/>
  <c r="L24" i="18" s="1"/>
  <c r="H10" i="26"/>
  <c r="K10" i="26" s="1"/>
  <c r="H148" i="12"/>
  <c r="F11" i="15"/>
  <c r="H26" i="11"/>
  <c r="E189" i="6"/>
  <c r="H27" i="15"/>
  <c r="L23" i="21"/>
  <c r="L15" i="20"/>
  <c r="I19" i="18"/>
  <c r="L19" i="18" s="1"/>
  <c r="I25" i="18"/>
  <c r="L25" i="18" s="1"/>
  <c r="L40" i="18"/>
  <c r="I43" i="18"/>
  <c r="L43" i="18" s="1"/>
  <c r="I50" i="18"/>
  <c r="L50" i="18" s="1"/>
  <c r="I55" i="18"/>
  <c r="L55" i="18" s="1"/>
  <c r="I95" i="18"/>
  <c r="L15" i="17"/>
  <c r="L27" i="17"/>
  <c r="I30" i="17"/>
  <c r="L30" i="17" s="1"/>
  <c r="L33" i="17"/>
  <c r="I38" i="17"/>
  <c r="I48" i="17"/>
  <c r="L48" i="17" s="1"/>
  <c r="I51" i="17"/>
  <c r="L51" i="17" s="1"/>
  <c r="H7" i="26"/>
  <c r="K7" i="26" s="1"/>
  <c r="K9" i="26"/>
  <c r="H51" i="3"/>
  <c r="K51" i="3" s="1"/>
  <c r="H81" i="3"/>
  <c r="K81" i="3" s="1"/>
  <c r="H83" i="3"/>
  <c r="H90" i="3"/>
  <c r="K90" i="3" s="1"/>
  <c r="K94" i="3"/>
  <c r="H35" i="11"/>
  <c r="H177" i="12"/>
  <c r="H228" i="12"/>
  <c r="H359" i="12"/>
  <c r="H361" i="12"/>
  <c r="H488" i="12"/>
  <c r="H83" i="2"/>
  <c r="H253" i="2"/>
  <c r="E179" i="6"/>
  <c r="I49" i="21"/>
  <c r="I18" i="20"/>
  <c r="L23" i="20"/>
  <c r="L71" i="18"/>
  <c r="L73" i="18"/>
  <c r="H90" i="2"/>
  <c r="H187" i="2"/>
  <c r="L122" i="6"/>
  <c r="O122" i="6" s="1"/>
  <c r="O134" i="6"/>
  <c r="L283" i="6"/>
  <c r="I17" i="20"/>
  <c r="L17" i="20" s="1"/>
  <c r="L20" i="20"/>
  <c r="L36" i="20"/>
  <c r="I10" i="18"/>
  <c r="L10" i="18" s="1"/>
  <c r="I11" i="18"/>
  <c r="L11" i="18" s="1"/>
  <c r="I23" i="18"/>
  <c r="L23" i="18" s="1"/>
  <c r="L33" i="18"/>
  <c r="L41" i="18"/>
  <c r="I56" i="18"/>
  <c r="L56" i="18" s="1"/>
  <c r="L74" i="18"/>
  <c r="L81" i="18"/>
  <c r="L86" i="18"/>
  <c r="L97" i="18"/>
  <c r="I11" i="17"/>
  <c r="L11" i="17" s="1"/>
  <c r="L20" i="17"/>
  <c r="I29" i="17"/>
  <c r="I34" i="17"/>
  <c r="L34" i="17" s="1"/>
  <c r="I37" i="17"/>
  <c r="L40" i="17"/>
  <c r="I52" i="17"/>
  <c r="L53" i="17"/>
  <c r="H44" i="3"/>
  <c r="H46" i="3"/>
  <c r="K46" i="3" s="1"/>
  <c r="H52" i="3"/>
  <c r="K52" i="3" s="1"/>
  <c r="H71" i="12"/>
  <c r="H222" i="12"/>
  <c r="K135" i="2"/>
  <c r="H208" i="2"/>
  <c r="K208" i="2" s="1"/>
  <c r="E165" i="6"/>
  <c r="E170" i="6"/>
  <c r="H170" i="6" s="1"/>
  <c r="E238" i="6"/>
  <c r="H25" i="11"/>
  <c r="K25" i="11" s="1"/>
  <c r="K31" i="11"/>
  <c r="K34" i="11"/>
  <c r="H40" i="12"/>
  <c r="K40" i="12" s="1"/>
  <c r="K134" i="12"/>
  <c r="H161" i="12"/>
  <c r="K167" i="12"/>
  <c r="H189" i="12"/>
  <c r="K189" i="12"/>
  <c r="K207" i="12"/>
  <c r="K213" i="12"/>
  <c r="K237" i="12"/>
  <c r="H279" i="12"/>
  <c r="K279" i="12" s="1"/>
  <c r="K313" i="12"/>
  <c r="K337" i="12"/>
  <c r="K384" i="12"/>
  <c r="H624" i="12"/>
  <c r="K53" i="2"/>
  <c r="K60" i="2"/>
  <c r="K64" i="2"/>
  <c r="H101" i="2"/>
  <c r="E145" i="6"/>
  <c r="L67" i="6"/>
  <c r="O146" i="6"/>
  <c r="L269" i="6"/>
  <c r="V172" i="6"/>
  <c r="H68" i="12"/>
  <c r="K80" i="12"/>
  <c r="H145" i="12"/>
  <c r="H367" i="12"/>
  <c r="H379" i="12"/>
  <c r="H485" i="12"/>
  <c r="H147" i="2"/>
  <c r="K147" i="2"/>
  <c r="K163" i="2"/>
  <c r="K188" i="2"/>
  <c r="H235" i="2"/>
  <c r="K235" i="2" s="1"/>
  <c r="H299" i="2"/>
  <c r="H304" i="2"/>
  <c r="K304" i="2"/>
  <c r="E119" i="6"/>
  <c r="E143" i="6"/>
  <c r="E206" i="6"/>
  <c r="L58" i="6"/>
  <c r="H68" i="3"/>
  <c r="K68" i="3" s="1"/>
  <c r="H100" i="3"/>
  <c r="K100" i="3" s="1"/>
  <c r="H38" i="11"/>
  <c r="K38" i="11" s="1"/>
  <c r="K55" i="12"/>
  <c r="H65" i="12"/>
  <c r="K65" i="12" s="1"/>
  <c r="H137" i="12"/>
  <c r="K137" i="12" s="1"/>
  <c r="K160" i="12"/>
  <c r="K162" i="12"/>
  <c r="H188" i="12"/>
  <c r="H241" i="12"/>
  <c r="K241" i="12" s="1"/>
  <c r="H283" i="12"/>
  <c r="K283" i="12" s="1"/>
  <c r="H329" i="12"/>
  <c r="K329" i="12" s="1"/>
  <c r="H555" i="12"/>
  <c r="K555" i="12" s="1"/>
  <c r="V604" i="12"/>
  <c r="K55" i="2"/>
  <c r="K102" i="2"/>
  <c r="K162" i="2"/>
  <c r="H251" i="2"/>
  <c r="E169" i="6"/>
  <c r="E192" i="6"/>
  <c r="E277" i="6"/>
  <c r="E284" i="6"/>
  <c r="H284" i="6" s="1"/>
  <c r="L26" i="6"/>
  <c r="O26" i="6"/>
  <c r="L42" i="6"/>
  <c r="O42" i="6" s="1"/>
  <c r="L296" i="6"/>
  <c r="O296" i="6" s="1"/>
  <c r="V58" i="6"/>
  <c r="V84" i="6"/>
  <c r="I9" i="29"/>
  <c r="K303" i="12"/>
  <c r="H352" i="12"/>
  <c r="K352" i="12" s="1"/>
  <c r="H380" i="12"/>
  <c r="K380" i="12" s="1"/>
  <c r="H456" i="12"/>
  <c r="K456" i="12" s="1"/>
  <c r="K483" i="12"/>
  <c r="H498" i="12"/>
  <c r="K498" i="12" s="1"/>
  <c r="H510" i="12"/>
  <c r="K510" i="12" s="1"/>
  <c r="K536" i="12"/>
  <c r="H556" i="12"/>
  <c r="K556" i="12" s="1"/>
  <c r="K575" i="12"/>
  <c r="K597" i="12"/>
  <c r="H599" i="12"/>
  <c r="K599" i="12" s="1"/>
  <c r="H625" i="12"/>
  <c r="K625" i="12" s="1"/>
  <c r="K16" i="12"/>
  <c r="N16" i="12" s="1"/>
  <c r="V560" i="12"/>
  <c r="K42" i="2"/>
  <c r="K48" i="2"/>
  <c r="K74" i="2"/>
  <c r="H97" i="2"/>
  <c r="K97" i="2" s="1"/>
  <c r="K139" i="2"/>
  <c r="H141" i="2"/>
  <c r="K141" i="2" s="1"/>
  <c r="H217" i="2"/>
  <c r="K217" i="2" s="1"/>
  <c r="H231" i="2"/>
  <c r="K231" i="2" s="1"/>
  <c r="H237" i="2"/>
  <c r="K237" i="2" s="1"/>
  <c r="K247" i="2"/>
  <c r="H271" i="2"/>
  <c r="K271" i="2" s="1"/>
  <c r="K309" i="2"/>
  <c r="E33" i="6"/>
  <c r="E200" i="6"/>
  <c r="E214" i="6"/>
  <c r="H214" i="6" s="1"/>
  <c r="E219" i="6"/>
  <c r="E240" i="6"/>
  <c r="H276" i="6"/>
  <c r="E279" i="6"/>
  <c r="H279" i="6" s="1"/>
  <c r="E296" i="6"/>
  <c r="E299" i="6"/>
  <c r="E315" i="6"/>
  <c r="H315" i="6" s="1"/>
  <c r="I11" i="29"/>
  <c r="L11" i="29" s="1"/>
  <c r="K199" i="12"/>
  <c r="K63" i="2"/>
  <c r="H203" i="2"/>
  <c r="E29" i="6"/>
  <c r="H29" i="6" s="1"/>
  <c r="E93" i="6"/>
  <c r="H93" i="6" s="1"/>
  <c r="E109" i="6"/>
  <c r="H158" i="6"/>
  <c r="H195" i="6"/>
  <c r="E264" i="6"/>
  <c r="L154" i="6"/>
  <c r="O154" i="6" s="1"/>
  <c r="L182" i="6"/>
  <c r="V220" i="6"/>
  <c r="V274" i="6"/>
  <c r="K344" i="12"/>
  <c r="S36" i="2"/>
  <c r="H51" i="6"/>
  <c r="E55" i="6"/>
  <c r="H55" i="6" s="1"/>
  <c r="E125" i="6"/>
  <c r="H125" i="6" s="1"/>
  <c r="E166" i="6"/>
  <c r="H166" i="6" s="1"/>
  <c r="E239" i="6"/>
  <c r="H239" i="6"/>
  <c r="E245" i="6"/>
  <c r="E285" i="6"/>
  <c r="E297" i="6"/>
  <c r="H297" i="6" s="1"/>
  <c r="E328" i="6"/>
  <c r="H328" i="6" s="1"/>
  <c r="O54" i="6"/>
  <c r="O90" i="6"/>
  <c r="O114" i="6"/>
  <c r="L138" i="6"/>
  <c r="O138" i="6" s="1"/>
  <c r="O162" i="6"/>
  <c r="O201" i="6"/>
  <c r="L211" i="6"/>
  <c r="L253" i="6"/>
  <c r="O253" i="6" s="1"/>
  <c r="L264" i="6"/>
  <c r="O264" i="6" s="1"/>
  <c r="S74" i="6"/>
  <c r="V74" i="6" s="1"/>
  <c r="V151" i="6"/>
  <c r="V327" i="6"/>
  <c r="E35" i="7"/>
  <c r="I31" i="20"/>
  <c r="L8" i="24"/>
  <c r="H53" i="6"/>
  <c r="E75" i="6"/>
  <c r="H75" i="6" s="1"/>
  <c r="E87" i="6"/>
  <c r="E103" i="6"/>
  <c r="E113" i="6"/>
  <c r="H151" i="6"/>
  <c r="E190" i="6"/>
  <c r="H190" i="6" s="1"/>
  <c r="H205" i="6"/>
  <c r="H208" i="6"/>
  <c r="E213" i="6"/>
  <c r="E237" i="6"/>
  <c r="H237" i="6" s="1"/>
  <c r="H272" i="6"/>
  <c r="E278" i="6"/>
  <c r="H278" i="6" s="1"/>
  <c r="H336" i="6"/>
  <c r="O22" i="6"/>
  <c r="O38" i="6"/>
  <c r="L43" i="6"/>
  <c r="O43" i="6" s="1"/>
  <c r="O50" i="6"/>
  <c r="L82" i="6"/>
  <c r="O82" i="6" s="1"/>
  <c r="O106" i="6"/>
  <c r="L190" i="6"/>
  <c r="O190" i="6" s="1"/>
  <c r="L197" i="6"/>
  <c r="O197" i="6" s="1"/>
  <c r="L271" i="6"/>
  <c r="O271" i="6" s="1"/>
  <c r="V282" i="6"/>
  <c r="I14" i="29"/>
  <c r="H83" i="6"/>
  <c r="E211" i="6"/>
  <c r="H211" i="6" s="1"/>
  <c r="E228" i="6"/>
  <c r="H228" i="6" s="1"/>
  <c r="O186" i="6"/>
  <c r="O189" i="6"/>
  <c r="L224" i="6"/>
  <c r="O224" i="6" s="1"/>
  <c r="L228" i="6"/>
  <c r="O228" i="6" s="1"/>
  <c r="L235" i="6"/>
  <c r="O240" i="6"/>
  <c r="O288" i="6"/>
  <c r="L292" i="6"/>
  <c r="O292" i="6" s="1"/>
  <c r="L300" i="6"/>
  <c r="O300" i="6" s="1"/>
  <c r="S122" i="6"/>
  <c r="V122" i="6" s="1"/>
  <c r="V167" i="6"/>
  <c r="H46" i="7"/>
  <c r="I18" i="29"/>
  <c r="L7" i="24"/>
  <c r="I11" i="24"/>
  <c r="L11" i="24" s="1"/>
  <c r="V112" i="6"/>
  <c r="V202" i="6"/>
  <c r="V212" i="6"/>
  <c r="V231" i="6"/>
  <c r="V295" i="6"/>
  <c r="E30" i="7"/>
  <c r="O235" i="6"/>
  <c r="S96" i="6"/>
  <c r="V96" i="6" s="1"/>
  <c r="V60" i="12"/>
  <c r="V74" i="12"/>
  <c r="V50" i="3" l="1"/>
  <c r="V51" i="3"/>
  <c r="V39" i="3"/>
  <c r="K48" i="3"/>
  <c r="K30" i="3"/>
  <c r="K64" i="3"/>
  <c r="K59" i="3"/>
  <c r="K55" i="3"/>
  <c r="K39" i="3"/>
  <c r="K88" i="3"/>
  <c r="K54" i="3"/>
  <c r="L19" i="22"/>
  <c r="L44" i="22"/>
  <c r="L31" i="22"/>
  <c r="L14" i="22"/>
  <c r="L54" i="21"/>
  <c r="L44" i="21"/>
  <c r="L52" i="21"/>
  <c r="L18" i="29"/>
  <c r="L10" i="29"/>
  <c r="L18" i="20"/>
  <c r="L10" i="20"/>
  <c r="L31" i="18"/>
  <c r="L14" i="18"/>
  <c r="L92" i="18"/>
  <c r="L63" i="18"/>
  <c r="L61" i="18"/>
  <c r="L37" i="17"/>
  <c r="L47" i="17"/>
  <c r="L14" i="17"/>
  <c r="K7" i="25"/>
  <c r="K9" i="25"/>
  <c r="V59" i="3"/>
  <c r="V27" i="3"/>
  <c r="V44" i="3"/>
  <c r="V49" i="3"/>
  <c r="V57" i="3"/>
  <c r="V54" i="3"/>
  <c r="K84" i="3"/>
  <c r="K35" i="3"/>
  <c r="V374" i="3"/>
  <c r="K83" i="3"/>
  <c r="K66" i="3"/>
  <c r="K41" i="3"/>
  <c r="P13" i="3"/>
  <c r="X61" i="7"/>
  <c r="X33" i="7"/>
  <c r="X127" i="7"/>
  <c r="X83" i="7"/>
  <c r="X96" i="7"/>
  <c r="X52" i="7"/>
  <c r="X393" i="7"/>
  <c r="X128" i="7"/>
  <c r="X109" i="7"/>
  <c r="X215" i="7"/>
  <c r="X330" i="7"/>
  <c r="X278" i="7"/>
  <c r="X265" i="7"/>
  <c r="X304" i="7"/>
  <c r="X212" i="7"/>
  <c r="X32" i="7"/>
  <c r="X140" i="7"/>
  <c r="X185" i="7"/>
  <c r="X162" i="7"/>
  <c r="X119" i="7"/>
  <c r="P147" i="7"/>
  <c r="P138" i="7"/>
  <c r="P67" i="7"/>
  <c r="P337" i="7"/>
  <c r="P154" i="7"/>
  <c r="P99" i="7"/>
  <c r="P307" i="7"/>
  <c r="P198" i="7"/>
  <c r="P257" i="7"/>
  <c r="P122" i="7"/>
  <c r="P294" i="7"/>
  <c r="P332" i="7"/>
  <c r="P178" i="7"/>
  <c r="P300" i="7"/>
  <c r="P396" i="7"/>
  <c r="P62" i="7"/>
  <c r="P30" i="7"/>
  <c r="P264" i="7"/>
  <c r="P151" i="7"/>
  <c r="P218" i="7"/>
  <c r="P190" i="7"/>
  <c r="P312" i="7"/>
  <c r="P325" i="7"/>
  <c r="H41" i="7"/>
  <c r="H146" i="7"/>
  <c r="H59" i="7"/>
  <c r="H93" i="7"/>
  <c r="H332" i="7"/>
  <c r="H77" i="7"/>
  <c r="H40" i="7"/>
  <c r="H231" i="7"/>
  <c r="H223" i="7"/>
  <c r="H113" i="7"/>
  <c r="H53" i="7"/>
  <c r="H302" i="7"/>
  <c r="H187" i="7"/>
  <c r="H170" i="7"/>
  <c r="H30" i="7"/>
  <c r="H174" i="7"/>
  <c r="H162" i="7"/>
  <c r="H43" i="6"/>
  <c r="H324" i="6"/>
  <c r="H283" i="6"/>
  <c r="H171" i="6"/>
  <c r="H42" i="6"/>
  <c r="H146" i="6"/>
  <c r="H142" i="6"/>
  <c r="H179" i="6"/>
  <c r="H229" i="6"/>
  <c r="H129" i="6"/>
  <c r="H161" i="6"/>
  <c r="H322" i="5"/>
  <c r="H305" i="5"/>
  <c r="H220" i="5"/>
  <c r="H298" i="5"/>
  <c r="H122" i="5"/>
  <c r="H65" i="5"/>
  <c r="H41" i="5"/>
  <c r="H261" i="5"/>
  <c r="H326" i="5"/>
  <c r="H183" i="5"/>
  <c r="H156" i="5"/>
  <c r="H230" i="5"/>
  <c r="H321" i="5"/>
  <c r="H95" i="5"/>
  <c r="H146" i="5"/>
  <c r="H38" i="5"/>
  <c r="H244" i="5"/>
  <c r="H268" i="5"/>
  <c r="H198" i="5"/>
  <c r="H214" i="5"/>
  <c r="H120" i="5"/>
  <c r="H331" i="5"/>
  <c r="H190" i="5"/>
  <c r="H237" i="5"/>
  <c r="V102" i="12"/>
  <c r="V52" i="12"/>
  <c r="V585" i="12"/>
  <c r="V535" i="12"/>
  <c r="V603" i="12"/>
  <c r="V627" i="12"/>
  <c r="V40" i="12"/>
  <c r="V591" i="12"/>
  <c r="V99" i="12"/>
  <c r="V596" i="12"/>
  <c r="V617" i="12"/>
  <c r="V76" i="12"/>
  <c r="V36" i="12"/>
  <c r="V485" i="12"/>
  <c r="V509" i="12"/>
  <c r="V527" i="12"/>
  <c r="V543" i="12"/>
  <c r="V601" i="12"/>
  <c r="V517" i="12"/>
  <c r="V71" i="12"/>
  <c r="V587" i="12"/>
  <c r="V529" i="12"/>
  <c r="V519" i="12"/>
  <c r="V483" i="12"/>
  <c r="V101" i="12"/>
  <c r="V93" i="12"/>
  <c r="V87" i="12"/>
  <c r="V79" i="12"/>
  <c r="V73" i="12"/>
  <c r="V618" i="12"/>
  <c r="K480" i="12"/>
  <c r="K616" i="12"/>
  <c r="K485" i="12"/>
  <c r="K68" i="12"/>
  <c r="K361" i="12"/>
  <c r="K286" i="12"/>
  <c r="K300" i="12"/>
  <c r="K230" i="12"/>
  <c r="K386" i="12"/>
  <c r="K338" i="12"/>
  <c r="K173" i="12"/>
  <c r="K122" i="12"/>
  <c r="K502" i="12"/>
  <c r="K385" i="12"/>
  <c r="K438" i="12"/>
  <c r="K605" i="12"/>
  <c r="K91" i="12"/>
  <c r="K73" i="12"/>
  <c r="K334" i="12"/>
  <c r="K532" i="12"/>
  <c r="K188" i="12"/>
  <c r="K566" i="12"/>
  <c r="K277" i="12"/>
  <c r="K49" i="12"/>
  <c r="K479" i="12"/>
  <c r="K108" i="12"/>
  <c r="K246" i="12"/>
  <c r="K320" i="12"/>
  <c r="K604" i="12"/>
  <c r="K305" i="12"/>
  <c r="K349" i="12"/>
  <c r="K615" i="12"/>
  <c r="K118" i="12"/>
  <c r="K420" i="12"/>
  <c r="K301" i="12"/>
  <c r="K185" i="12"/>
  <c r="K340" i="12"/>
  <c r="K305" i="11"/>
  <c r="K270" i="11"/>
  <c r="K146" i="11"/>
  <c r="K172" i="11"/>
  <c r="K267" i="11"/>
  <c r="K213" i="11"/>
  <c r="K293" i="11"/>
  <c r="K221" i="11"/>
  <c r="K61" i="11"/>
  <c r="K269" i="11"/>
  <c r="K29" i="11"/>
  <c r="K330" i="11"/>
  <c r="K304" i="11"/>
  <c r="K216" i="11"/>
  <c r="K201" i="11"/>
  <c r="K255" i="11"/>
  <c r="K233" i="11"/>
  <c r="K182" i="11"/>
  <c r="K257" i="11"/>
  <c r="K140" i="11"/>
  <c r="K300" i="11"/>
  <c r="K203" i="11"/>
  <c r="K309" i="11"/>
  <c r="K230" i="11"/>
  <c r="K186" i="11"/>
  <c r="K110" i="11"/>
  <c r="K302" i="11"/>
  <c r="K125" i="11"/>
  <c r="S130" i="2"/>
  <c r="K93" i="2"/>
  <c r="K202" i="2"/>
  <c r="K116" i="2"/>
  <c r="S242" i="2"/>
  <c r="K281" i="2"/>
  <c r="S146" i="2"/>
  <c r="K142" i="2"/>
  <c r="K172" i="2"/>
  <c r="S241" i="2"/>
  <c r="S186" i="2"/>
  <c r="S161" i="2"/>
  <c r="K223" i="2"/>
  <c r="K286" i="2"/>
  <c r="S304" i="2"/>
  <c r="S279" i="2"/>
  <c r="K245" i="2"/>
  <c r="K205" i="2"/>
  <c r="S168" i="2"/>
  <c r="K195" i="2"/>
  <c r="S79" i="2"/>
  <c r="K274" i="2"/>
  <c r="S244" i="2"/>
  <c r="S135" i="2"/>
  <c r="S41" i="2"/>
  <c r="S50" i="2"/>
  <c r="K251" i="2"/>
  <c r="K90" i="2"/>
  <c r="S133" i="2"/>
  <c r="K263" i="2"/>
  <c r="K177" i="2"/>
  <c r="K128" i="2"/>
  <c r="K181" i="2"/>
  <c r="K39" i="2"/>
  <c r="S129" i="2"/>
  <c r="S185" i="2"/>
  <c r="S268" i="2"/>
  <c r="K261" i="2"/>
  <c r="S194" i="2"/>
  <c r="K229" i="2"/>
  <c r="K270" i="2"/>
  <c r="K150" i="2"/>
  <c r="K158" i="2"/>
  <c r="S134" i="2"/>
  <c r="K257" i="2"/>
  <c r="K243" i="2"/>
  <c r="K209" i="2"/>
  <c r="S203" i="2"/>
  <c r="S155" i="2"/>
  <c r="S157" i="2"/>
  <c r="S31" i="2"/>
  <c r="K28" i="2"/>
  <c r="S235" i="2"/>
  <c r="S229" i="2"/>
  <c r="S197" i="2"/>
  <c r="S131" i="2"/>
  <c r="L29" i="17"/>
  <c r="L93" i="18"/>
  <c r="L70" i="18"/>
  <c r="L18" i="18"/>
  <c r="K269" i="2"/>
  <c r="K219" i="2"/>
  <c r="K293" i="2"/>
  <c r="K282" i="2"/>
  <c r="K258" i="2"/>
  <c r="K298" i="2"/>
  <c r="K78" i="2"/>
  <c r="K101" i="2"/>
  <c r="S163" i="2"/>
  <c r="K185" i="2"/>
  <c r="K72" i="2"/>
  <c r="S28" i="2"/>
  <c r="K253" i="2"/>
  <c r="K83" i="2"/>
  <c r="S289" i="2"/>
  <c r="S261" i="2"/>
  <c r="K67" i="2"/>
  <c r="S250" i="2"/>
  <c r="K236" i="2"/>
  <c r="S310" i="2"/>
  <c r="S104" i="2"/>
  <c r="S51" i="2"/>
  <c r="K230" i="2"/>
  <c r="K95" i="2"/>
  <c r="S201" i="2"/>
  <c r="S65" i="2"/>
  <c r="K94" i="2"/>
  <c r="S285" i="2"/>
  <c r="K242" i="2"/>
  <c r="K255" i="2"/>
  <c r="S72" i="2"/>
  <c r="K68" i="11"/>
  <c r="K283" i="11"/>
  <c r="K280" i="11"/>
  <c r="K96" i="11"/>
  <c r="K153" i="11"/>
  <c r="K121" i="11"/>
  <c r="K89" i="11"/>
  <c r="K310" i="11"/>
  <c r="K62" i="11"/>
  <c r="K277" i="11"/>
  <c r="K188" i="11"/>
  <c r="K231" i="11"/>
  <c r="K163" i="11"/>
  <c r="K327" i="11"/>
  <c r="K158" i="11"/>
  <c r="K133" i="11"/>
  <c r="K109" i="11"/>
  <c r="K83" i="11"/>
  <c r="K54" i="11"/>
  <c r="K49" i="11"/>
  <c r="K39" i="11"/>
  <c r="K112" i="11"/>
  <c r="K26" i="11"/>
  <c r="K303" i="11"/>
  <c r="K159" i="11"/>
  <c r="K51" i="11"/>
  <c r="K324" i="11"/>
  <c r="K147" i="11"/>
  <c r="K59" i="11"/>
  <c r="K328" i="11"/>
  <c r="K191" i="11"/>
  <c r="K254" i="11"/>
  <c r="K57" i="11"/>
  <c r="K262" i="11"/>
  <c r="K169" i="11"/>
  <c r="K145" i="11"/>
  <c r="K55" i="11"/>
  <c r="V62" i="12"/>
  <c r="V100" i="12"/>
  <c r="V84" i="12"/>
  <c r="V54" i="12"/>
  <c r="V515" i="12"/>
  <c r="V561" i="12"/>
  <c r="V523" i="12"/>
  <c r="V69" i="12"/>
  <c r="V623" i="12"/>
  <c r="V619" i="12"/>
  <c r="V522" i="12"/>
  <c r="V486" i="12"/>
  <c r="V511" i="12"/>
  <c r="V609" i="12"/>
  <c r="V42" i="12"/>
  <c r="V537" i="12"/>
  <c r="V66" i="12"/>
  <c r="V46" i="12"/>
  <c r="V507" i="12"/>
  <c r="V44" i="12"/>
  <c r="V65" i="12"/>
  <c r="K547" i="12"/>
  <c r="K257" i="12"/>
  <c r="K319" i="12"/>
  <c r="K624" i="12"/>
  <c r="K42" i="12"/>
  <c r="K359" i="12"/>
  <c r="K408" i="12"/>
  <c r="K482" i="12"/>
  <c r="K481" i="12"/>
  <c r="K600" i="12"/>
  <c r="K260" i="12"/>
  <c r="K195" i="12"/>
  <c r="K611" i="12"/>
  <c r="K413" i="12"/>
  <c r="K113" i="12"/>
  <c r="K422" i="12"/>
  <c r="K263" i="12"/>
  <c r="K197" i="12"/>
  <c r="K169" i="12"/>
  <c r="K375" i="12"/>
  <c r="K261" i="12"/>
  <c r="K47" i="12"/>
  <c r="K581" i="12"/>
  <c r="K573" i="12"/>
  <c r="K101" i="12"/>
  <c r="K133" i="12"/>
  <c r="K104" i="12"/>
  <c r="K129" i="12"/>
  <c r="K427" i="12"/>
  <c r="K395" i="12"/>
  <c r="K289" i="12"/>
  <c r="K580" i="12"/>
  <c r="K546" i="12"/>
  <c r="K402" i="12"/>
  <c r="K417" i="12"/>
  <c r="K411" i="12"/>
  <c r="K156" i="12"/>
  <c r="K111" i="12"/>
  <c r="K316" i="12"/>
  <c r="K310" i="12"/>
  <c r="K330" i="12"/>
  <c r="N13" i="12"/>
  <c r="H150" i="5"/>
  <c r="H80" i="5"/>
  <c r="H133" i="5"/>
  <c r="H276" i="5"/>
  <c r="H170" i="5"/>
  <c r="H54" i="5"/>
  <c r="H301" i="5"/>
  <c r="H114" i="5"/>
  <c r="H245" i="5"/>
  <c r="H43" i="5"/>
  <c r="H197" i="5"/>
  <c r="H44" i="5"/>
  <c r="H138" i="5"/>
  <c r="H303" i="5"/>
  <c r="H132" i="5"/>
  <c r="H86" i="5"/>
  <c r="H248" i="5"/>
  <c r="H184" i="5"/>
  <c r="H172" i="5"/>
  <c r="H144" i="5"/>
  <c r="H68" i="5"/>
  <c r="H192" i="5"/>
  <c r="H167" i="5"/>
  <c r="H157" i="5"/>
  <c r="H103" i="5"/>
  <c r="H145" i="5"/>
  <c r="H130" i="5"/>
  <c r="H91" i="5"/>
  <c r="H211" i="5"/>
  <c r="H118" i="5"/>
  <c r="H84" i="5"/>
  <c r="H60" i="5"/>
  <c r="H273" i="5"/>
  <c r="H302" i="5"/>
  <c r="H307" i="5"/>
  <c r="H171" i="5"/>
  <c r="H306" i="5"/>
  <c r="H124" i="5"/>
  <c r="H115" i="5"/>
  <c r="H267" i="5"/>
  <c r="H153" i="5"/>
  <c r="H48" i="5"/>
  <c r="H279" i="5"/>
  <c r="H223" i="5"/>
  <c r="H11" i="15"/>
  <c r="V330" i="6"/>
  <c r="V174" i="6"/>
  <c r="V323" i="6"/>
  <c r="V159" i="6"/>
  <c r="V298" i="6"/>
  <c r="V178" i="6"/>
  <c r="V242" i="6"/>
  <c r="V164" i="6"/>
  <c r="V217" i="6"/>
  <c r="V264" i="6"/>
  <c r="V252" i="6"/>
  <c r="V162" i="6"/>
  <c r="V124" i="6"/>
  <c r="V108" i="6"/>
  <c r="V78" i="6"/>
  <c r="V26" i="6"/>
  <c r="V223" i="6"/>
  <c r="V110" i="6"/>
  <c r="O152" i="6"/>
  <c r="O123" i="6"/>
  <c r="O56" i="6"/>
  <c r="O75" i="6"/>
  <c r="O257" i="6"/>
  <c r="O216" i="6"/>
  <c r="O267" i="6"/>
  <c r="O307" i="6"/>
  <c r="O321" i="6"/>
  <c r="O262" i="6"/>
  <c r="O88" i="6"/>
  <c r="O320" i="6"/>
  <c r="O304" i="6"/>
  <c r="H277" i="6"/>
  <c r="H145" i="6"/>
  <c r="H165" i="6"/>
  <c r="H103" i="6"/>
  <c r="H264" i="6"/>
  <c r="H299" i="6"/>
  <c r="H240" i="6"/>
  <c r="H200" i="6"/>
  <c r="H143" i="6"/>
  <c r="H206" i="6"/>
  <c r="H285" i="6"/>
  <c r="H219" i="6"/>
  <c r="H50" i="6"/>
  <c r="H231" i="6"/>
  <c r="H77" i="6"/>
  <c r="H249" i="6"/>
  <c r="X262" i="7"/>
  <c r="X216" i="7"/>
  <c r="X73" i="7"/>
  <c r="X191" i="7"/>
  <c r="X155" i="7"/>
  <c r="X75" i="7"/>
  <c r="X66" i="7"/>
  <c r="X39" i="7"/>
  <c r="X337" i="7"/>
  <c r="X274" i="7"/>
  <c r="X121" i="7"/>
  <c r="X37" i="7"/>
  <c r="X224" i="7"/>
  <c r="X111" i="7"/>
  <c r="X86" i="7"/>
  <c r="X42" i="7"/>
  <c r="X144" i="7"/>
  <c r="X126" i="7"/>
  <c r="X113" i="7"/>
  <c r="X67" i="7"/>
  <c r="X57" i="7"/>
  <c r="X326" i="7"/>
  <c r="X275" i="7"/>
  <c r="X48" i="7"/>
  <c r="X270" i="7"/>
  <c r="X222" i="7"/>
  <c r="X282" i="7"/>
  <c r="P160" i="7"/>
  <c r="P308" i="7"/>
  <c r="P273" i="7"/>
  <c r="P184" i="7"/>
  <c r="P52" i="7"/>
  <c r="P275" i="7"/>
  <c r="P282" i="7"/>
  <c r="P157" i="7"/>
  <c r="P81" i="7"/>
  <c r="P152" i="7"/>
  <c r="P112" i="7"/>
  <c r="H222" i="7"/>
  <c r="H214" i="7"/>
  <c r="H296" i="7"/>
  <c r="H392" i="7"/>
  <c r="H304" i="7"/>
  <c r="H201" i="7"/>
  <c r="H34" i="7"/>
  <c r="H144" i="7"/>
  <c r="H338" i="7"/>
  <c r="H240" i="7"/>
  <c r="H186" i="7"/>
  <c r="H45" i="7"/>
  <c r="H241" i="7"/>
  <c r="H35" i="7"/>
  <c r="H337" i="7"/>
  <c r="H228" i="7"/>
  <c r="H252" i="7"/>
  <c r="H148" i="7"/>
  <c r="H126" i="7"/>
  <c r="H286" i="7"/>
  <c r="H333" i="7"/>
  <c r="H265" i="7"/>
  <c r="H314" i="7"/>
  <c r="H192" i="7"/>
  <c r="H118" i="7"/>
  <c r="H318" i="7"/>
  <c r="H202" i="7"/>
  <c r="H31" i="7"/>
  <c r="H74" i="7"/>
  <c r="K13" i="7"/>
  <c r="V42" i="3"/>
  <c r="V46" i="3"/>
  <c r="L7" i="19"/>
  <c r="L9" i="29"/>
  <c r="L41" i="21"/>
  <c r="L25" i="21"/>
  <c r="H113" i="6"/>
  <c r="K177" i="12"/>
  <c r="X207" i="7"/>
  <c r="P74" i="7"/>
  <c r="H150" i="7"/>
  <c r="H278" i="7"/>
  <c r="H307" i="7"/>
  <c r="H264" i="5"/>
  <c r="H36" i="5"/>
  <c r="X341" i="7"/>
  <c r="H168" i="6"/>
  <c r="O207" i="6"/>
  <c r="O205" i="6"/>
  <c r="L16" i="20"/>
  <c r="H169" i="5"/>
  <c r="K542" i="12"/>
  <c r="L13" i="20"/>
  <c r="K315" i="12"/>
  <c r="H169" i="6"/>
  <c r="L49" i="18"/>
  <c r="X47" i="7"/>
  <c r="H218" i="5"/>
  <c r="H37" i="5"/>
  <c r="H221" i="5"/>
  <c r="H185" i="5"/>
  <c r="H98" i="5"/>
  <c r="H313" i="5"/>
  <c r="K99" i="11"/>
  <c r="K296" i="11"/>
  <c r="K259" i="11"/>
  <c r="H93" i="5"/>
  <c r="A336" i="5"/>
  <c r="A337" i="5" s="1"/>
  <c r="V621" i="12"/>
  <c r="X94" i="7"/>
  <c r="X102" i="7"/>
  <c r="V536" i="12"/>
  <c r="B107" i="3"/>
  <c r="F107" i="3" s="1"/>
  <c r="A108" i="3"/>
  <c r="K77" i="11"/>
  <c r="K235" i="12"/>
  <c r="L38" i="18"/>
  <c r="P91" i="7"/>
  <c r="K217" i="11"/>
  <c r="L8" i="20"/>
  <c r="V88" i="12"/>
  <c r="M448" i="7"/>
  <c r="P448" i="7" s="1"/>
  <c r="B451" i="7"/>
  <c r="D451" i="7" s="1"/>
  <c r="A452" i="7"/>
  <c r="V94" i="12"/>
  <c r="P287" i="7"/>
  <c r="U397" i="7"/>
  <c r="H109" i="6"/>
  <c r="K367" i="12"/>
  <c r="P102" i="7"/>
  <c r="H314" i="5"/>
  <c r="H252" i="5"/>
  <c r="K288" i="11"/>
  <c r="H328" i="7"/>
  <c r="P242" i="7"/>
  <c r="X106" i="7"/>
  <c r="H116" i="5"/>
  <c r="K95" i="11"/>
  <c r="K295" i="11"/>
  <c r="L9" i="24"/>
  <c r="H261" i="6"/>
  <c r="L43" i="22"/>
  <c r="H69" i="5"/>
  <c r="K278" i="11"/>
  <c r="K329" i="11"/>
  <c r="P33" i="7"/>
  <c r="H72" i="7"/>
  <c r="K166" i="11"/>
  <c r="P141" i="7"/>
  <c r="Q399" i="7"/>
  <c r="R398" i="7"/>
  <c r="T398" i="7" s="1"/>
  <c r="O58" i="6"/>
  <c r="O67" i="6"/>
  <c r="L95" i="18"/>
  <c r="H82" i="5"/>
  <c r="X179" i="7"/>
  <c r="H278" i="5"/>
  <c r="H253" i="5"/>
  <c r="K203" i="2"/>
  <c r="H119" i="6"/>
  <c r="K299" i="2"/>
  <c r="K379" i="12"/>
  <c r="K145" i="12"/>
  <c r="K161" i="12"/>
  <c r="H238" i="6"/>
  <c r="K44" i="3"/>
  <c r="L52" i="17"/>
  <c r="O283" i="6"/>
  <c r="L49" i="21"/>
  <c r="K35" i="11"/>
  <c r="L79" i="18"/>
  <c r="H189" i="6"/>
  <c r="K148" i="12"/>
  <c r="N15" i="12"/>
  <c r="P313" i="7"/>
  <c r="P246" i="7"/>
  <c r="P132" i="7"/>
  <c r="H246" i="5"/>
  <c r="H236" i="5"/>
  <c r="H165" i="5"/>
  <c r="H113" i="5"/>
  <c r="S136" i="2"/>
  <c r="P244" i="7"/>
  <c r="P161" i="7"/>
  <c r="H154" i="7"/>
  <c r="H136" i="7"/>
  <c r="H62" i="5"/>
  <c r="H28" i="5"/>
  <c r="X317" i="7"/>
  <c r="X277" i="7"/>
  <c r="X171" i="7"/>
  <c r="P258" i="7"/>
  <c r="H238" i="7"/>
  <c r="H295" i="5"/>
  <c r="H277" i="5"/>
  <c r="H232" i="5"/>
  <c r="H109" i="5"/>
  <c r="K247" i="11"/>
  <c r="X41" i="7"/>
  <c r="P329" i="7"/>
  <c r="P216" i="7"/>
  <c r="H234" i="7"/>
  <c r="H57" i="7"/>
  <c r="H317" i="5"/>
  <c r="H78" i="5"/>
  <c r="H256" i="7"/>
  <c r="H308" i="5"/>
  <c r="H202" i="5"/>
  <c r="H162" i="5"/>
  <c r="H140" i="5"/>
  <c r="H33" i="5"/>
  <c r="K43" i="11"/>
  <c r="X197" i="7"/>
  <c r="P278" i="7"/>
  <c r="P92" i="7"/>
  <c r="P34" i="7"/>
  <c r="H258" i="7"/>
  <c r="H225" i="5"/>
  <c r="H194" i="5"/>
  <c r="H128" i="5"/>
  <c r="K264" i="11"/>
  <c r="K240" i="11"/>
  <c r="H233" i="5"/>
  <c r="H201" i="5"/>
  <c r="K279" i="11"/>
  <c r="K91" i="11"/>
  <c r="K208" i="11"/>
  <c r="H312" i="6"/>
  <c r="K150" i="12"/>
  <c r="H254" i="6"/>
  <c r="K393" i="12"/>
  <c r="H269" i="6"/>
  <c r="V502" i="12"/>
  <c r="O248" i="6"/>
  <c r="H210" i="7"/>
  <c r="H97" i="6"/>
  <c r="S117" i="2"/>
  <c r="H106" i="3"/>
  <c r="P15" i="3"/>
  <c r="L15" i="21"/>
  <c r="S270" i="2"/>
  <c r="X239" i="7"/>
  <c r="K74" i="11"/>
  <c r="K256" i="12"/>
  <c r="K115" i="12"/>
  <c r="P100" i="7"/>
  <c r="P84" i="7"/>
  <c r="H96" i="7"/>
  <c r="K106" i="11"/>
  <c r="K585" i="12"/>
  <c r="K577" i="12"/>
  <c r="V36" i="3"/>
  <c r="L16" i="18"/>
  <c r="K239" i="11"/>
  <c r="K56" i="12"/>
  <c r="S122" i="2"/>
  <c r="H178" i="7"/>
  <c r="H142" i="7"/>
  <c r="H107" i="5"/>
  <c r="K161" i="11"/>
  <c r="K50" i="11"/>
  <c r="X338" i="7"/>
  <c r="X327" i="7"/>
  <c r="H119" i="5"/>
  <c r="V82" i="12"/>
  <c r="V56" i="12"/>
  <c r="J449" i="7"/>
  <c r="L449" i="7" s="1"/>
  <c r="I450" i="7"/>
  <c r="P285" i="7"/>
  <c r="H62" i="7"/>
  <c r="K265" i="11"/>
  <c r="P148" i="7"/>
  <c r="H75" i="7"/>
  <c r="V80" i="12"/>
  <c r="V32" i="12"/>
  <c r="X30" i="7"/>
  <c r="P317" i="7"/>
  <c r="H80" i="7"/>
  <c r="E340" i="7"/>
  <c r="I400" i="7"/>
  <c r="J399" i="7"/>
  <c r="L399" i="7" s="1"/>
  <c r="H296" i="6"/>
  <c r="O269" i="6"/>
  <c r="K222" i="12"/>
  <c r="K488" i="12"/>
  <c r="S258" i="2"/>
  <c r="S218" i="2"/>
  <c r="Q451" i="7"/>
  <c r="R450" i="7"/>
  <c r="T450" i="7" s="1"/>
  <c r="H70" i="7"/>
  <c r="K256" i="11"/>
  <c r="K92" i="11"/>
  <c r="X315" i="7"/>
  <c r="X237" i="7"/>
  <c r="E393" i="7"/>
  <c r="H257" i="5"/>
  <c r="H94" i="5"/>
  <c r="X135" i="7"/>
  <c r="P146" i="7"/>
  <c r="B341" i="7"/>
  <c r="D341" i="7" s="1"/>
  <c r="A342" i="7"/>
  <c r="H276" i="7"/>
  <c r="H263" i="5"/>
  <c r="X339" i="7"/>
  <c r="H200" i="5"/>
  <c r="H285" i="5"/>
  <c r="K268" i="11"/>
  <c r="K132" i="11"/>
  <c r="H274" i="7"/>
  <c r="H154" i="5"/>
  <c r="K235" i="11"/>
  <c r="H168" i="5"/>
  <c r="H96" i="5"/>
  <c r="H90" i="5"/>
  <c r="L66" i="3"/>
  <c r="M65" i="3"/>
  <c r="Q65" i="3" s="1"/>
  <c r="H345" i="11"/>
  <c r="P395" i="7"/>
  <c r="H449" i="7"/>
  <c r="E335" i="5"/>
  <c r="H335" i="5"/>
  <c r="L107" i="12"/>
  <c r="M106" i="12"/>
  <c r="Q106" i="12" s="1"/>
  <c r="H213" i="6"/>
  <c r="U449" i="7"/>
  <c r="M338" i="7"/>
  <c r="H76" i="7"/>
  <c r="H282" i="5"/>
  <c r="X394" i="7"/>
  <c r="X307" i="7"/>
  <c r="X79" i="7"/>
  <c r="H320" i="5"/>
  <c r="S281" i="2"/>
  <c r="K156" i="11"/>
  <c r="H212" i="7"/>
  <c r="H100" i="7"/>
  <c r="H49" i="5"/>
  <c r="H25" i="5"/>
  <c r="K108" i="11"/>
  <c r="H231" i="5"/>
  <c r="H81" i="5"/>
  <c r="K340" i="11"/>
  <c r="A395" i="7"/>
  <c r="B394" i="7"/>
  <c r="D394" i="7" s="1"/>
  <c r="S64" i="3"/>
  <c r="A347" i="11"/>
  <c r="B346" i="11"/>
  <c r="F346" i="11" s="1"/>
  <c r="U343" i="7"/>
  <c r="H192" i="6"/>
  <c r="L14" i="29"/>
  <c r="H87" i="6"/>
  <c r="L31" i="20"/>
  <c r="O211" i="6"/>
  <c r="H245" i="6"/>
  <c r="O182" i="6"/>
  <c r="H33" i="6"/>
  <c r="K71" i="12"/>
  <c r="K187" i="2"/>
  <c r="K228" i="12"/>
  <c r="L38" i="17"/>
  <c r="I340" i="7"/>
  <c r="J339" i="7"/>
  <c r="L339" i="7" s="1"/>
  <c r="P238" i="7"/>
  <c r="P143" i="7"/>
  <c r="P118" i="7"/>
  <c r="K308" i="11"/>
  <c r="X320" i="7"/>
  <c r="P276" i="7"/>
  <c r="H124" i="7"/>
  <c r="H204" i="5"/>
  <c r="H52" i="5"/>
  <c r="X87" i="7"/>
  <c r="P323" i="7"/>
  <c r="H156" i="7"/>
  <c r="K127" i="11"/>
  <c r="X205" i="7"/>
  <c r="X157" i="7"/>
  <c r="H116" i="7"/>
  <c r="H224" i="5"/>
  <c r="H73" i="5"/>
  <c r="H312" i="7"/>
  <c r="H196" i="7"/>
  <c r="H164" i="7"/>
  <c r="X189" i="7"/>
  <c r="X130" i="7"/>
  <c r="P105" i="7"/>
  <c r="P66" i="7"/>
  <c r="H241" i="5"/>
  <c r="H206" i="5"/>
  <c r="K75" i="11"/>
  <c r="K66" i="11"/>
  <c r="B336" i="5"/>
  <c r="D336" i="5" s="1"/>
  <c r="M398" i="7"/>
  <c r="P398" i="7" s="1"/>
  <c r="Q345" i="7"/>
  <c r="R344" i="7"/>
  <c r="T344" i="7" s="1"/>
  <c r="S105" i="12"/>
  <c r="K106" i="3" l="1"/>
  <c r="V64" i="3"/>
  <c r="X449" i="7"/>
  <c r="H340" i="7"/>
  <c r="H393" i="7"/>
  <c r="K345" i="11"/>
  <c r="U398" i="7"/>
  <c r="X398" i="7" s="1"/>
  <c r="A453" i="7"/>
  <c r="B452" i="7"/>
  <c r="D452" i="7" s="1"/>
  <c r="B108" i="3"/>
  <c r="F108" i="3" s="1"/>
  <c r="A109" i="3"/>
  <c r="M449" i="7"/>
  <c r="V105" i="12"/>
  <c r="X343" i="7"/>
  <c r="P338" i="7"/>
  <c r="J450" i="7"/>
  <c r="L450" i="7" s="1"/>
  <c r="I451" i="7"/>
  <c r="R399" i="7"/>
  <c r="T399" i="7" s="1"/>
  <c r="Q400" i="7"/>
  <c r="X397" i="7"/>
  <c r="E451" i="7"/>
  <c r="H107" i="3"/>
  <c r="A338" i="5"/>
  <c r="B337" i="5"/>
  <c r="D337" i="5" s="1"/>
  <c r="U344" i="7"/>
  <c r="M339" i="7"/>
  <c r="S106" i="12"/>
  <c r="M66" i="3"/>
  <c r="Q66" i="3" s="1"/>
  <c r="L67" i="3"/>
  <c r="U450" i="7"/>
  <c r="M399" i="7"/>
  <c r="P399" i="7" s="1"/>
  <c r="Q346" i="7"/>
  <c r="R345" i="7"/>
  <c r="T345" i="7" s="1"/>
  <c r="E336" i="5"/>
  <c r="I341" i="7"/>
  <c r="J340" i="7"/>
  <c r="L340" i="7" s="1"/>
  <c r="H346" i="11"/>
  <c r="M107" i="12"/>
  <c r="Q107" i="12" s="1"/>
  <c r="L108" i="12"/>
  <c r="R451" i="7"/>
  <c r="T451" i="7" s="1"/>
  <c r="Q452" i="7"/>
  <c r="J400" i="7"/>
  <c r="L400" i="7" s="1"/>
  <c r="I401" i="7"/>
  <c r="A348" i="11"/>
  <c r="B347" i="11"/>
  <c r="F347" i="11" s="1"/>
  <c r="E394" i="7"/>
  <c r="H394" i="7" s="1"/>
  <c r="A343" i="7"/>
  <c r="B342" i="7"/>
  <c r="D342" i="7" s="1"/>
  <c r="B395" i="7"/>
  <c r="D395" i="7" s="1"/>
  <c r="A396" i="7"/>
  <c r="S65" i="3"/>
  <c r="V65" i="3" s="1"/>
  <c r="E341" i="7"/>
  <c r="H341" i="7" s="1"/>
  <c r="X450" i="7" l="1"/>
  <c r="P339" i="7"/>
  <c r="P449" i="7"/>
  <c r="B109" i="3"/>
  <c r="F109" i="3" s="1"/>
  <c r="A110" i="3"/>
  <c r="X344" i="7"/>
  <c r="H451" i="7"/>
  <c r="I452" i="7"/>
  <c r="J451" i="7"/>
  <c r="L451" i="7" s="1"/>
  <c r="H108" i="3"/>
  <c r="Q401" i="7"/>
  <c r="R400" i="7"/>
  <c r="T400" i="7" s="1"/>
  <c r="A454" i="7"/>
  <c r="B453" i="7"/>
  <c r="D453" i="7" s="1"/>
  <c r="U399" i="7"/>
  <c r="X399" i="7" s="1"/>
  <c r="H336" i="5"/>
  <c r="K346" i="11"/>
  <c r="V106" i="12"/>
  <c r="K107" i="3"/>
  <c r="M450" i="7"/>
  <c r="P450" i="7" s="1"/>
  <c r="E452" i="7"/>
  <c r="E342" i="7"/>
  <c r="B348" i="11"/>
  <c r="F348" i="11" s="1"/>
  <c r="A349" i="11"/>
  <c r="M108" i="12"/>
  <c r="Q108" i="12" s="1"/>
  <c r="L109" i="12"/>
  <c r="B343" i="7"/>
  <c r="D343" i="7" s="1"/>
  <c r="A344" i="7"/>
  <c r="I402" i="7"/>
  <c r="J401" i="7"/>
  <c r="L401" i="7" s="1"/>
  <c r="B396" i="7"/>
  <c r="D396" i="7" s="1"/>
  <c r="A397" i="7"/>
  <c r="M400" i="7"/>
  <c r="P400" i="7" s="1"/>
  <c r="U345" i="7"/>
  <c r="L68" i="3"/>
  <c r="M67" i="3"/>
  <c r="Q67" i="3" s="1"/>
  <c r="E395" i="7"/>
  <c r="H347" i="11"/>
  <c r="K347" i="11" s="1"/>
  <c r="Q453" i="7"/>
  <c r="R452" i="7"/>
  <c r="T452" i="7" s="1"/>
  <c r="M340" i="7"/>
  <c r="R346" i="7"/>
  <c r="T346" i="7" s="1"/>
  <c r="Q347" i="7"/>
  <c r="S66" i="3"/>
  <c r="U451" i="7"/>
  <c r="J341" i="7"/>
  <c r="L341" i="7" s="1"/>
  <c r="I342" i="7"/>
  <c r="E337" i="5"/>
  <c r="S107" i="12"/>
  <c r="V107" i="12"/>
  <c r="A339" i="5"/>
  <c r="B338" i="5"/>
  <c r="D338" i="5" s="1"/>
  <c r="V66" i="3" l="1"/>
  <c r="X451" i="7"/>
  <c r="H452" i="7"/>
  <c r="X345" i="7"/>
  <c r="K108" i="3"/>
  <c r="H337" i="5"/>
  <c r="P340" i="7"/>
  <c r="H395" i="7"/>
  <c r="A455" i="7"/>
  <c r="B454" i="7"/>
  <c r="D454" i="7" s="1"/>
  <c r="U400" i="7"/>
  <c r="H342" i="7"/>
  <c r="Q402" i="7"/>
  <c r="R401" i="7"/>
  <c r="T401" i="7" s="1"/>
  <c r="M451" i="7"/>
  <c r="A111" i="3"/>
  <c r="B110" i="3"/>
  <c r="F110" i="3" s="1"/>
  <c r="E453" i="7"/>
  <c r="J452" i="7"/>
  <c r="L452" i="7" s="1"/>
  <c r="I453" i="7"/>
  <c r="H109" i="3"/>
  <c r="U346" i="7"/>
  <c r="R453" i="7"/>
  <c r="T453" i="7" s="1"/>
  <c r="Q454" i="7"/>
  <c r="H348" i="11"/>
  <c r="K348" i="11" s="1"/>
  <c r="S67" i="3"/>
  <c r="A398" i="7"/>
  <c r="B397" i="7"/>
  <c r="D397" i="7" s="1"/>
  <c r="M401" i="7"/>
  <c r="M109" i="12"/>
  <c r="Q109" i="12" s="1"/>
  <c r="L110" i="12"/>
  <c r="M341" i="7"/>
  <c r="E343" i="7"/>
  <c r="E338" i="5"/>
  <c r="H338" i="5" s="1"/>
  <c r="M68" i="3"/>
  <c r="Q68" i="3" s="1"/>
  <c r="L69" i="3"/>
  <c r="E396" i="7"/>
  <c r="I403" i="7"/>
  <c r="J402" i="7"/>
  <c r="L402" i="7" s="1"/>
  <c r="S108" i="12"/>
  <c r="A340" i="5"/>
  <c r="B339" i="5"/>
  <c r="D339" i="5" s="1"/>
  <c r="I343" i="7"/>
  <c r="J342" i="7"/>
  <c r="L342" i="7" s="1"/>
  <c r="R347" i="7"/>
  <c r="T347" i="7" s="1"/>
  <c r="Q348" i="7"/>
  <c r="U452" i="7"/>
  <c r="A345" i="7"/>
  <c r="B344" i="7"/>
  <c r="D344" i="7" s="1"/>
  <c r="B349" i="11"/>
  <c r="F349" i="11" s="1"/>
  <c r="A350" i="11"/>
  <c r="K109" i="3" l="1"/>
  <c r="P401" i="7"/>
  <c r="H343" i="7"/>
  <c r="H453" i="7"/>
  <c r="X346" i="7"/>
  <c r="P451" i="7"/>
  <c r="H396" i="7"/>
  <c r="V67" i="3"/>
  <c r="J453" i="7"/>
  <c r="L453" i="7" s="1"/>
  <c r="I454" i="7"/>
  <c r="M452" i="7"/>
  <c r="B111" i="3"/>
  <c r="F111" i="3" s="1"/>
  <c r="A112" i="3"/>
  <c r="U401" i="7"/>
  <c r="X452" i="7"/>
  <c r="A456" i="7"/>
  <c r="B455" i="7"/>
  <c r="D455" i="7" s="1"/>
  <c r="H110" i="3"/>
  <c r="X400" i="7"/>
  <c r="V108" i="12"/>
  <c r="P341" i="7"/>
  <c r="R402" i="7"/>
  <c r="T402" i="7" s="1"/>
  <c r="Q403" i="7"/>
  <c r="E454" i="7"/>
  <c r="E339" i="5"/>
  <c r="H339" i="5" s="1"/>
  <c r="U453" i="7"/>
  <c r="B345" i="7"/>
  <c r="D345" i="7" s="1"/>
  <c r="A346" i="7"/>
  <c r="U347" i="7"/>
  <c r="X347" i="7" s="1"/>
  <c r="A341" i="5"/>
  <c r="B340" i="5"/>
  <c r="D340" i="5" s="1"/>
  <c r="M402" i="7"/>
  <c r="P402" i="7" s="1"/>
  <c r="M69" i="3"/>
  <c r="Q69" i="3" s="1"/>
  <c r="L70" i="3"/>
  <c r="L111" i="12"/>
  <c r="M110" i="12"/>
  <c r="Q110" i="12" s="1"/>
  <c r="Q349" i="7"/>
  <c r="R348" i="7"/>
  <c r="T348" i="7" s="1"/>
  <c r="M342" i="7"/>
  <c r="J403" i="7"/>
  <c r="L403" i="7" s="1"/>
  <c r="I404" i="7"/>
  <c r="S68" i="3"/>
  <c r="S109" i="12"/>
  <c r="E397" i="7"/>
  <c r="H397" i="7"/>
  <c r="E344" i="7"/>
  <c r="B350" i="11"/>
  <c r="F350" i="11" s="1"/>
  <c r="A351" i="11"/>
  <c r="H349" i="11"/>
  <c r="J343" i="7"/>
  <c r="L343" i="7" s="1"/>
  <c r="I344" i="7"/>
  <c r="A399" i="7"/>
  <c r="B398" i="7"/>
  <c r="D398" i="7" s="1"/>
  <c r="Q455" i="7"/>
  <c r="R454" i="7"/>
  <c r="T454" i="7" s="1"/>
  <c r="P342" i="7" l="1"/>
  <c r="K349" i="11"/>
  <c r="V109" i="12"/>
  <c r="X453" i="7"/>
  <c r="V68" i="3"/>
  <c r="K110" i="3"/>
  <c r="Q404" i="7"/>
  <c r="R403" i="7"/>
  <c r="T403" i="7" s="1"/>
  <c r="E455" i="7"/>
  <c r="A457" i="7"/>
  <c r="B456" i="7"/>
  <c r="D456" i="7" s="1"/>
  <c r="J454" i="7"/>
  <c r="L454" i="7" s="1"/>
  <c r="I455" i="7"/>
  <c r="H344" i="7"/>
  <c r="H454" i="7"/>
  <c r="X401" i="7"/>
  <c r="P452" i="7"/>
  <c r="U402" i="7"/>
  <c r="A113" i="3"/>
  <c r="B112" i="3"/>
  <c r="F112" i="3" s="1"/>
  <c r="H111" i="3"/>
  <c r="M453" i="7"/>
  <c r="Q456" i="7"/>
  <c r="R455" i="7"/>
  <c r="T455" i="7" s="1"/>
  <c r="E398" i="7"/>
  <c r="I405" i="7"/>
  <c r="J404" i="7"/>
  <c r="L404" i="7" s="1"/>
  <c r="L112" i="12"/>
  <c r="M111" i="12"/>
  <c r="Q111" i="12" s="1"/>
  <c r="B399" i="7"/>
  <c r="D399" i="7" s="1"/>
  <c r="A400" i="7"/>
  <c r="J344" i="7"/>
  <c r="L344" i="7" s="1"/>
  <c r="I345" i="7"/>
  <c r="M403" i="7"/>
  <c r="U348" i="7"/>
  <c r="X348" i="7" s="1"/>
  <c r="M70" i="3"/>
  <c r="Q70" i="3" s="1"/>
  <c r="L71" i="3"/>
  <c r="H350" i="11"/>
  <c r="K350" i="11" s="1"/>
  <c r="E345" i="7"/>
  <c r="U454" i="7"/>
  <c r="M343" i="7"/>
  <c r="B351" i="11"/>
  <c r="F351" i="11" s="1"/>
  <c r="A352" i="11"/>
  <c r="R349" i="7"/>
  <c r="T349" i="7" s="1"/>
  <c r="Q350" i="7"/>
  <c r="S69" i="3"/>
  <c r="V69" i="3" s="1"/>
  <c r="E340" i="5"/>
  <c r="S110" i="12"/>
  <c r="A342" i="5"/>
  <c r="B341" i="5"/>
  <c r="D341" i="5" s="1"/>
  <c r="B346" i="7"/>
  <c r="D346" i="7" s="1"/>
  <c r="A347" i="7"/>
  <c r="V110" i="12" l="1"/>
  <c r="H340" i="5"/>
  <c r="X454" i="7"/>
  <c r="P343" i="7"/>
  <c r="P453" i="7"/>
  <c r="H345" i="7"/>
  <c r="K111" i="3"/>
  <c r="A114" i="3"/>
  <c r="B113" i="3"/>
  <c r="F113" i="3" s="1"/>
  <c r="H398" i="7"/>
  <c r="H112" i="3"/>
  <c r="I456" i="7"/>
  <c r="J455" i="7"/>
  <c r="L455" i="7" s="1"/>
  <c r="H455" i="7"/>
  <c r="P403" i="7"/>
  <c r="E456" i="7"/>
  <c r="U403" i="7"/>
  <c r="X403" i="7"/>
  <c r="M454" i="7"/>
  <c r="P454" i="7" s="1"/>
  <c r="X402" i="7"/>
  <c r="A458" i="7"/>
  <c r="B457" i="7"/>
  <c r="D457" i="7" s="1"/>
  <c r="R404" i="7"/>
  <c r="T404" i="7" s="1"/>
  <c r="Q405" i="7"/>
  <c r="A353" i="11"/>
  <c r="B352" i="11"/>
  <c r="F352" i="11" s="1"/>
  <c r="M344" i="7"/>
  <c r="M404" i="7"/>
  <c r="P404" i="7"/>
  <c r="A343" i="5"/>
  <c r="B342" i="5"/>
  <c r="D342" i="5" s="1"/>
  <c r="U349" i="7"/>
  <c r="H351" i="11"/>
  <c r="K351" i="11" s="1"/>
  <c r="A401" i="7"/>
  <c r="B400" i="7"/>
  <c r="D400" i="7" s="1"/>
  <c r="J405" i="7"/>
  <c r="L405" i="7" s="1"/>
  <c r="I406" i="7"/>
  <c r="Q457" i="7"/>
  <c r="R456" i="7"/>
  <c r="T456" i="7" s="1"/>
  <c r="B347" i="7"/>
  <c r="D347" i="7" s="1"/>
  <c r="A348" i="7"/>
  <c r="M71" i="3"/>
  <c r="Q71" i="3" s="1"/>
  <c r="L72" i="3"/>
  <c r="E399" i="7"/>
  <c r="H399" i="7" s="1"/>
  <c r="S111" i="12"/>
  <c r="V111" i="12" s="1"/>
  <c r="E346" i="7"/>
  <c r="S70" i="3"/>
  <c r="V70" i="3" s="1"/>
  <c r="I346" i="7"/>
  <c r="J345" i="7"/>
  <c r="L345" i="7" s="1"/>
  <c r="L113" i="12"/>
  <c r="M112" i="12"/>
  <c r="Q112" i="12" s="1"/>
  <c r="Q351" i="7"/>
  <c r="R350" i="7"/>
  <c r="T350" i="7" s="1"/>
  <c r="U455" i="7"/>
  <c r="E341" i="5"/>
  <c r="H346" i="7" l="1"/>
  <c r="H341" i="5"/>
  <c r="K112" i="3"/>
  <c r="U404" i="7"/>
  <c r="M455" i="7"/>
  <c r="X349" i="7"/>
  <c r="A459" i="7"/>
  <c r="B458" i="7"/>
  <c r="D458" i="7" s="1"/>
  <c r="H113" i="3"/>
  <c r="E457" i="7"/>
  <c r="H456" i="7"/>
  <c r="J456" i="7"/>
  <c r="L456" i="7" s="1"/>
  <c r="I457" i="7"/>
  <c r="X455" i="7"/>
  <c r="P344" i="7"/>
  <c r="R405" i="7"/>
  <c r="T405" i="7" s="1"/>
  <c r="Q406" i="7"/>
  <c r="B114" i="3"/>
  <c r="F114" i="3" s="1"/>
  <c r="A115" i="3"/>
  <c r="S112" i="12"/>
  <c r="R457" i="7"/>
  <c r="T457" i="7" s="1"/>
  <c r="Q458" i="7"/>
  <c r="B401" i="7"/>
  <c r="D401" i="7" s="1"/>
  <c r="A402" i="7"/>
  <c r="M113" i="12"/>
  <c r="Q113" i="12" s="1"/>
  <c r="L114" i="12"/>
  <c r="A349" i="7"/>
  <c r="B348" i="7"/>
  <c r="D348" i="7" s="1"/>
  <c r="I407" i="7"/>
  <c r="J406" i="7"/>
  <c r="L406" i="7" s="1"/>
  <c r="E342" i="5"/>
  <c r="H352" i="11"/>
  <c r="K352" i="11" s="1"/>
  <c r="U350" i="7"/>
  <c r="M345" i="7"/>
  <c r="E347" i="7"/>
  <c r="M405" i="7"/>
  <c r="B343" i="5"/>
  <c r="D343" i="5" s="1"/>
  <c r="A344" i="5"/>
  <c r="B353" i="11"/>
  <c r="F353" i="11" s="1"/>
  <c r="A354" i="11"/>
  <c r="Q352" i="7"/>
  <c r="R351" i="7"/>
  <c r="T351" i="7" s="1"/>
  <c r="J346" i="7"/>
  <c r="L346" i="7" s="1"/>
  <c r="I347" i="7"/>
  <c r="M72" i="3"/>
  <c r="Q72" i="3" s="1"/>
  <c r="L73" i="3"/>
  <c r="U456" i="7"/>
  <c r="E400" i="7"/>
  <c r="S71" i="3"/>
  <c r="X456" i="7" l="1"/>
  <c r="P345" i="7"/>
  <c r="H457" i="7"/>
  <c r="X350" i="7"/>
  <c r="X404" i="7"/>
  <c r="P405" i="7"/>
  <c r="H347" i="7"/>
  <c r="K113" i="3"/>
  <c r="H114" i="3"/>
  <c r="Q407" i="7"/>
  <c r="R406" i="7"/>
  <c r="T406" i="7" s="1"/>
  <c r="J457" i="7"/>
  <c r="L457" i="7" s="1"/>
  <c r="I458" i="7"/>
  <c r="H400" i="7"/>
  <c r="V71" i="3"/>
  <c r="B115" i="3"/>
  <c r="F115" i="3" s="1"/>
  <c r="A116" i="3"/>
  <c r="P455" i="7"/>
  <c r="E458" i="7"/>
  <c r="A460" i="7"/>
  <c r="B459" i="7"/>
  <c r="D459" i="7" s="1"/>
  <c r="H342" i="5"/>
  <c r="V112" i="12"/>
  <c r="U405" i="7"/>
  <c r="X405" i="7" s="1"/>
  <c r="M456" i="7"/>
  <c r="A355" i="11"/>
  <c r="B354" i="11"/>
  <c r="F354" i="11" s="1"/>
  <c r="S113" i="12"/>
  <c r="M346" i="7"/>
  <c r="H353" i="11"/>
  <c r="I408" i="7"/>
  <c r="J407" i="7"/>
  <c r="L407" i="7" s="1"/>
  <c r="R458" i="7"/>
  <c r="T458" i="7" s="1"/>
  <c r="Q459" i="7"/>
  <c r="S72" i="3"/>
  <c r="J347" i="7"/>
  <c r="L347" i="7" s="1"/>
  <c r="I348" i="7"/>
  <c r="M406" i="7"/>
  <c r="P406" i="7" s="1"/>
  <c r="E401" i="7"/>
  <c r="L74" i="3"/>
  <c r="M73" i="3"/>
  <c r="Q73" i="3" s="1"/>
  <c r="U351" i="7"/>
  <c r="A345" i="5"/>
  <c r="B344" i="5"/>
  <c r="D344" i="5" s="1"/>
  <c r="E348" i="7"/>
  <c r="U457" i="7"/>
  <c r="Q353" i="7"/>
  <c r="R352" i="7"/>
  <c r="T352" i="7" s="1"/>
  <c r="E343" i="5"/>
  <c r="A350" i="7"/>
  <c r="B349" i="7"/>
  <c r="D349" i="7" s="1"/>
  <c r="M114" i="12"/>
  <c r="Q114" i="12" s="1"/>
  <c r="L115" i="12"/>
  <c r="A403" i="7"/>
  <c r="B402" i="7"/>
  <c r="D402" i="7" s="1"/>
  <c r="P346" i="7" l="1"/>
  <c r="H458" i="7"/>
  <c r="V113" i="12"/>
  <c r="H343" i="5"/>
  <c r="X457" i="7"/>
  <c r="H348" i="7"/>
  <c r="H401" i="7"/>
  <c r="K114" i="3"/>
  <c r="X351" i="7"/>
  <c r="P456" i="7"/>
  <c r="A117" i="3"/>
  <c r="B116" i="3"/>
  <c r="F116" i="3" s="1"/>
  <c r="J458" i="7"/>
  <c r="L458" i="7" s="1"/>
  <c r="I459" i="7"/>
  <c r="E459" i="7"/>
  <c r="U406" i="7"/>
  <c r="K353" i="11"/>
  <c r="B460" i="7"/>
  <c r="D460" i="7" s="1"/>
  <c r="A461" i="7"/>
  <c r="Q408" i="7"/>
  <c r="R407" i="7"/>
  <c r="T407" i="7" s="1"/>
  <c r="V72" i="3"/>
  <c r="H115" i="3"/>
  <c r="M457" i="7"/>
  <c r="A404" i="7"/>
  <c r="B403" i="7"/>
  <c r="D403" i="7" s="1"/>
  <c r="R353" i="7"/>
  <c r="T353" i="7" s="1"/>
  <c r="Q354" i="7"/>
  <c r="L116" i="12"/>
  <c r="M115" i="12"/>
  <c r="Q115" i="12" s="1"/>
  <c r="E344" i="5"/>
  <c r="H344" i="5" s="1"/>
  <c r="R459" i="7"/>
  <c r="T459" i="7" s="1"/>
  <c r="Q460" i="7"/>
  <c r="S114" i="12"/>
  <c r="A346" i="5"/>
  <c r="B345" i="5"/>
  <c r="D345" i="5" s="1"/>
  <c r="S73" i="3"/>
  <c r="V73" i="3" s="1"/>
  <c r="U458" i="7"/>
  <c r="X458" i="7" s="1"/>
  <c r="E402" i="7"/>
  <c r="E349" i="7"/>
  <c r="U352" i="7"/>
  <c r="M74" i="3"/>
  <c r="Q74" i="3" s="1"/>
  <c r="L75" i="3"/>
  <c r="M407" i="7"/>
  <c r="P407" i="7" s="1"/>
  <c r="K354" i="11"/>
  <c r="H354" i="11"/>
  <c r="I349" i="7"/>
  <c r="J348" i="7"/>
  <c r="L348" i="7" s="1"/>
  <c r="I409" i="7"/>
  <c r="J408" i="7"/>
  <c r="L408" i="7" s="1"/>
  <c r="A356" i="11"/>
  <c r="B355" i="11"/>
  <c r="F355" i="11" s="1"/>
  <c r="A351" i="7"/>
  <c r="B350" i="7"/>
  <c r="D350" i="7" s="1"/>
  <c r="M347" i="7"/>
  <c r="X406" i="7" l="1"/>
  <c r="H402" i="7"/>
  <c r="V114" i="12"/>
  <c r="P457" i="7"/>
  <c r="U407" i="7"/>
  <c r="A118" i="3"/>
  <c r="B117" i="3"/>
  <c r="F117" i="3" s="1"/>
  <c r="H349" i="7"/>
  <c r="E460" i="7"/>
  <c r="H459" i="7"/>
  <c r="H116" i="3"/>
  <c r="P347" i="7"/>
  <c r="X352" i="7"/>
  <c r="R408" i="7"/>
  <c r="T408" i="7" s="1"/>
  <c r="Q409" i="7"/>
  <c r="I460" i="7"/>
  <c r="J459" i="7"/>
  <c r="L459" i="7" s="1"/>
  <c r="K115" i="3"/>
  <c r="A462" i="7"/>
  <c r="B461" i="7"/>
  <c r="D461" i="7" s="1"/>
  <c r="M458" i="7"/>
  <c r="I410" i="7"/>
  <c r="J409" i="7"/>
  <c r="L409" i="7" s="1"/>
  <c r="B351" i="7"/>
  <c r="D351" i="7" s="1"/>
  <c r="A352" i="7"/>
  <c r="H355" i="11"/>
  <c r="M348" i="7"/>
  <c r="M75" i="3"/>
  <c r="Q75" i="3" s="1"/>
  <c r="L76" i="3"/>
  <c r="U459" i="7"/>
  <c r="Q355" i="7"/>
  <c r="R354" i="7"/>
  <c r="T354" i="7" s="1"/>
  <c r="B356" i="11"/>
  <c r="F356" i="11" s="1"/>
  <c r="A357" i="11"/>
  <c r="I350" i="7"/>
  <c r="J349" i="7"/>
  <c r="L349" i="7" s="1"/>
  <c r="S74" i="3"/>
  <c r="V74" i="3" s="1"/>
  <c r="U353" i="7"/>
  <c r="X353" i="7" s="1"/>
  <c r="E345" i="5"/>
  <c r="S115" i="12"/>
  <c r="E403" i="7"/>
  <c r="M408" i="7"/>
  <c r="H350" i="7"/>
  <c r="E350" i="7"/>
  <c r="A347" i="5"/>
  <c r="B346" i="5"/>
  <c r="D346" i="5" s="1"/>
  <c r="R460" i="7"/>
  <c r="T460" i="7" s="1"/>
  <c r="Q461" i="7"/>
  <c r="L117" i="12"/>
  <c r="M116" i="12"/>
  <c r="Q116" i="12" s="1"/>
  <c r="B404" i="7"/>
  <c r="D404" i="7" s="1"/>
  <c r="A405" i="7"/>
  <c r="P408" i="7" l="1"/>
  <c r="H345" i="5"/>
  <c r="P458" i="7"/>
  <c r="H403" i="7"/>
  <c r="H460" i="7"/>
  <c r="K355" i="11"/>
  <c r="M459" i="7"/>
  <c r="H117" i="3"/>
  <c r="E461" i="7"/>
  <c r="H461" i="7"/>
  <c r="V115" i="12"/>
  <c r="X459" i="7"/>
  <c r="P348" i="7"/>
  <c r="B462" i="7"/>
  <c r="D462" i="7" s="1"/>
  <c r="A463" i="7"/>
  <c r="R409" i="7"/>
  <c r="T409" i="7" s="1"/>
  <c r="Q410" i="7"/>
  <c r="K116" i="3"/>
  <c r="X407" i="7"/>
  <c r="I461" i="7"/>
  <c r="J460" i="7"/>
  <c r="L460" i="7" s="1"/>
  <c r="A119" i="3"/>
  <c r="B118" i="3"/>
  <c r="F118" i="3" s="1"/>
  <c r="U408" i="7"/>
  <c r="E346" i="5"/>
  <c r="J350" i="7"/>
  <c r="L350" i="7" s="1"/>
  <c r="I351" i="7"/>
  <c r="L77" i="3"/>
  <c r="M76" i="3"/>
  <c r="Q76" i="3" s="1"/>
  <c r="A353" i="7"/>
  <c r="B352" i="7"/>
  <c r="D352" i="7" s="1"/>
  <c r="B347" i="5"/>
  <c r="D347" i="5" s="1"/>
  <c r="A348" i="5"/>
  <c r="A358" i="11"/>
  <c r="B357" i="11"/>
  <c r="F357" i="11" s="1"/>
  <c r="S75" i="3"/>
  <c r="E351" i="7"/>
  <c r="E404" i="7"/>
  <c r="S116" i="12"/>
  <c r="R355" i="7"/>
  <c r="T355" i="7" s="1"/>
  <c r="Q356" i="7"/>
  <c r="L118" i="12"/>
  <c r="M117" i="12"/>
  <c r="Q117" i="12" s="1"/>
  <c r="B405" i="7"/>
  <c r="D405" i="7" s="1"/>
  <c r="A406" i="7"/>
  <c r="R461" i="7"/>
  <c r="T461" i="7" s="1"/>
  <c r="Q462" i="7"/>
  <c r="H356" i="11"/>
  <c r="M409" i="7"/>
  <c r="U460" i="7"/>
  <c r="M349" i="7"/>
  <c r="U354" i="7"/>
  <c r="I411" i="7"/>
  <c r="J410" i="7"/>
  <c r="L410" i="7" s="1"/>
  <c r="X408" i="7" l="1"/>
  <c r="X354" i="7"/>
  <c r="P409" i="7"/>
  <c r="H351" i="7"/>
  <c r="H346" i="5"/>
  <c r="P349" i="7"/>
  <c r="E462" i="7"/>
  <c r="K356" i="11"/>
  <c r="H404" i="7"/>
  <c r="R410" i="7"/>
  <c r="T410" i="7" s="1"/>
  <c r="Q411" i="7"/>
  <c r="X460" i="7"/>
  <c r="I462" i="7"/>
  <c r="J461" i="7"/>
  <c r="L461" i="7" s="1"/>
  <c r="U409" i="7"/>
  <c r="P459" i="7"/>
  <c r="B119" i="3"/>
  <c r="F119" i="3" s="1"/>
  <c r="A120" i="3"/>
  <c r="V75" i="3"/>
  <c r="M460" i="7"/>
  <c r="P460" i="7" s="1"/>
  <c r="V116" i="12"/>
  <c r="H118" i="3"/>
  <c r="B463" i="7"/>
  <c r="D463" i="7" s="1"/>
  <c r="A464" i="7"/>
  <c r="K117" i="3"/>
  <c r="U355" i="7"/>
  <c r="S76" i="3"/>
  <c r="Q463" i="7"/>
  <c r="R462" i="7"/>
  <c r="T462" i="7" s="1"/>
  <c r="S117" i="12"/>
  <c r="H357" i="11"/>
  <c r="E347" i="5"/>
  <c r="M77" i="3"/>
  <c r="Q77" i="3" s="1"/>
  <c r="L78" i="3"/>
  <c r="E405" i="7"/>
  <c r="B348" i="5"/>
  <c r="D348" i="5" s="1"/>
  <c r="A349" i="5"/>
  <c r="M410" i="7"/>
  <c r="J411" i="7"/>
  <c r="L411" i="7" s="1"/>
  <c r="I412" i="7"/>
  <c r="U461" i="7"/>
  <c r="X461" i="7" s="1"/>
  <c r="L119" i="12"/>
  <c r="M118" i="12"/>
  <c r="Q118" i="12" s="1"/>
  <c r="B358" i="11"/>
  <c r="F358" i="11" s="1"/>
  <c r="A359" i="11"/>
  <c r="E352" i="7"/>
  <c r="J351" i="7"/>
  <c r="L351" i="7" s="1"/>
  <c r="I352" i="7"/>
  <c r="A407" i="7"/>
  <c r="B406" i="7"/>
  <c r="D406" i="7" s="1"/>
  <c r="R356" i="7"/>
  <c r="T356" i="7" s="1"/>
  <c r="Q357" i="7"/>
  <c r="B353" i="7"/>
  <c r="D353" i="7" s="1"/>
  <c r="A354" i="7"/>
  <c r="M350" i="7"/>
  <c r="V76" i="3" l="1"/>
  <c r="K118" i="3"/>
  <c r="X409" i="7"/>
  <c r="K357" i="11"/>
  <c r="V117" i="12"/>
  <c r="H347" i="5"/>
  <c r="H462" i="7"/>
  <c r="H405" i="7"/>
  <c r="A465" i="7"/>
  <c r="B464" i="7"/>
  <c r="D464" i="7" s="1"/>
  <c r="E463" i="7"/>
  <c r="P350" i="7"/>
  <c r="H352" i="7"/>
  <c r="P410" i="7"/>
  <c r="A121" i="3"/>
  <c r="B120" i="3"/>
  <c r="F120" i="3" s="1"/>
  <c r="Q412" i="7"/>
  <c r="R411" i="7"/>
  <c r="T411" i="7" s="1"/>
  <c r="J462" i="7"/>
  <c r="L462" i="7" s="1"/>
  <c r="I463" i="7"/>
  <c r="X355" i="7"/>
  <c r="H119" i="3"/>
  <c r="M461" i="7"/>
  <c r="U410" i="7"/>
  <c r="B354" i="7"/>
  <c r="D354" i="7" s="1"/>
  <c r="A355" i="7"/>
  <c r="A408" i="7"/>
  <c r="B407" i="7"/>
  <c r="D407" i="7" s="1"/>
  <c r="I353" i="7"/>
  <c r="J352" i="7"/>
  <c r="L352" i="7" s="1"/>
  <c r="H358" i="11"/>
  <c r="E348" i="5"/>
  <c r="S77" i="3"/>
  <c r="E353" i="7"/>
  <c r="H353" i="7" s="1"/>
  <c r="Q358" i="7"/>
  <c r="R357" i="7"/>
  <c r="T357" i="7" s="1"/>
  <c r="M351" i="7"/>
  <c r="S118" i="12"/>
  <c r="U356" i="7"/>
  <c r="M119" i="12"/>
  <c r="Q119" i="12" s="1"/>
  <c r="L120" i="12"/>
  <c r="J412" i="7"/>
  <c r="L412" i="7" s="1"/>
  <c r="I413" i="7"/>
  <c r="U462" i="7"/>
  <c r="X462" i="7"/>
  <c r="E406" i="7"/>
  <c r="H406" i="7" s="1"/>
  <c r="A360" i="11"/>
  <c r="B359" i="11"/>
  <c r="F359" i="11" s="1"/>
  <c r="M411" i="7"/>
  <c r="P411" i="7" s="1"/>
  <c r="A350" i="5"/>
  <c r="B349" i="5"/>
  <c r="D349" i="5" s="1"/>
  <c r="M78" i="3"/>
  <c r="Q78" i="3" s="1"/>
  <c r="L79" i="3"/>
  <c r="R463" i="7"/>
  <c r="T463" i="7" s="1"/>
  <c r="Q464" i="7"/>
  <c r="X356" i="7" l="1"/>
  <c r="P351" i="7"/>
  <c r="X410" i="7"/>
  <c r="K119" i="3"/>
  <c r="Q413" i="7"/>
  <c r="R412" i="7"/>
  <c r="T412" i="7" s="1"/>
  <c r="H348" i="5"/>
  <c r="M462" i="7"/>
  <c r="A122" i="3"/>
  <c r="B121" i="3"/>
  <c r="F121" i="3" s="1"/>
  <c r="H463" i="7"/>
  <c r="U411" i="7"/>
  <c r="E464" i="7"/>
  <c r="V118" i="12"/>
  <c r="V77" i="3"/>
  <c r="K358" i="11"/>
  <c r="P461" i="7"/>
  <c r="I464" i="7"/>
  <c r="J463" i="7"/>
  <c r="L463" i="7" s="1"/>
  <c r="H120" i="3"/>
  <c r="B465" i="7"/>
  <c r="D465" i="7" s="1"/>
  <c r="A466" i="7"/>
  <c r="R464" i="7"/>
  <c r="T464" i="7" s="1"/>
  <c r="Q465" i="7"/>
  <c r="M412" i="7"/>
  <c r="P412" i="7" s="1"/>
  <c r="R358" i="7"/>
  <c r="T358" i="7" s="1"/>
  <c r="Q359" i="7"/>
  <c r="M352" i="7"/>
  <c r="U463" i="7"/>
  <c r="A351" i="5"/>
  <c r="B350" i="5"/>
  <c r="D350" i="5" s="1"/>
  <c r="H359" i="11"/>
  <c r="L121" i="12"/>
  <c r="M120" i="12"/>
  <c r="Q120" i="12" s="1"/>
  <c r="J353" i="7"/>
  <c r="L353" i="7" s="1"/>
  <c r="I354" i="7"/>
  <c r="E354" i="7"/>
  <c r="E349" i="5"/>
  <c r="H349" i="5" s="1"/>
  <c r="B355" i="7"/>
  <c r="D355" i="7" s="1"/>
  <c r="A356" i="7"/>
  <c r="M79" i="3"/>
  <c r="Q79" i="3" s="1"/>
  <c r="L80" i="3"/>
  <c r="A361" i="11"/>
  <c r="B360" i="11"/>
  <c r="F360" i="11" s="1"/>
  <c r="S119" i="12"/>
  <c r="E407" i="7"/>
  <c r="S78" i="3"/>
  <c r="J413" i="7"/>
  <c r="L413" i="7" s="1"/>
  <c r="I414" i="7"/>
  <c r="U357" i="7"/>
  <c r="X357" i="7" s="1"/>
  <c r="B408" i="7"/>
  <c r="D408" i="7" s="1"/>
  <c r="A409" i="7"/>
  <c r="H354" i="7" l="1"/>
  <c r="H464" i="7"/>
  <c r="K359" i="11"/>
  <c r="V119" i="12"/>
  <c r="P462" i="7"/>
  <c r="H407" i="7"/>
  <c r="K120" i="3"/>
  <c r="V78" i="3"/>
  <c r="P352" i="7"/>
  <c r="E465" i="7"/>
  <c r="M463" i="7"/>
  <c r="X411" i="7"/>
  <c r="B122" i="3"/>
  <c r="F122" i="3" s="1"/>
  <c r="A123" i="3"/>
  <c r="U412" i="7"/>
  <c r="X412" i="7" s="1"/>
  <c r="A467" i="7"/>
  <c r="B466" i="7"/>
  <c r="D466" i="7" s="1"/>
  <c r="H121" i="3"/>
  <c r="K121" i="3" s="1"/>
  <c r="X463" i="7"/>
  <c r="I465" i="7"/>
  <c r="J464" i="7"/>
  <c r="L464" i="7" s="1"/>
  <c r="Q414" i="7"/>
  <c r="R413" i="7"/>
  <c r="T413" i="7" s="1"/>
  <c r="S120" i="12"/>
  <c r="B409" i="7"/>
  <c r="D409" i="7" s="1"/>
  <c r="A410" i="7"/>
  <c r="I415" i="7"/>
  <c r="J414" i="7"/>
  <c r="L414" i="7" s="1"/>
  <c r="S79" i="3"/>
  <c r="M353" i="7"/>
  <c r="L122" i="12"/>
  <c r="M121" i="12"/>
  <c r="Q121" i="12" s="1"/>
  <c r="E350" i="5"/>
  <c r="Q360" i="7"/>
  <c r="R359" i="7"/>
  <c r="T359" i="7" s="1"/>
  <c r="L81" i="3"/>
  <c r="M80" i="3"/>
  <c r="Q80" i="3" s="1"/>
  <c r="I355" i="7"/>
  <c r="J354" i="7"/>
  <c r="L354" i="7" s="1"/>
  <c r="E408" i="7"/>
  <c r="H408" i="7" s="1"/>
  <c r="M413" i="7"/>
  <c r="H360" i="11"/>
  <c r="A357" i="7"/>
  <c r="B356" i="7"/>
  <c r="D356" i="7" s="1"/>
  <c r="B351" i="5"/>
  <c r="D351" i="5" s="1"/>
  <c r="A352" i="5"/>
  <c r="U358" i="7"/>
  <c r="R465" i="7"/>
  <c r="T465" i="7" s="1"/>
  <c r="Q466" i="7"/>
  <c r="A362" i="11"/>
  <c r="B361" i="11"/>
  <c r="F361" i="11" s="1"/>
  <c r="E355" i="7"/>
  <c r="U464" i="7"/>
  <c r="X464" i="7"/>
  <c r="X358" i="7" l="1"/>
  <c r="P353" i="7"/>
  <c r="P413" i="7"/>
  <c r="V120" i="12"/>
  <c r="K360" i="11"/>
  <c r="H350" i="5"/>
  <c r="M464" i="7"/>
  <c r="U413" i="7"/>
  <c r="B467" i="7"/>
  <c r="D467" i="7" s="1"/>
  <c r="A468" i="7"/>
  <c r="H122" i="3"/>
  <c r="H465" i="7"/>
  <c r="Q415" i="7"/>
  <c r="R414" i="7"/>
  <c r="T414" i="7" s="1"/>
  <c r="H355" i="7"/>
  <c r="V79" i="3"/>
  <c r="I466" i="7"/>
  <c r="J465" i="7"/>
  <c r="L465" i="7" s="1"/>
  <c r="E466" i="7"/>
  <c r="A124" i="3"/>
  <c r="B123" i="3"/>
  <c r="F123" i="3" s="1"/>
  <c r="P463" i="7"/>
  <c r="L82" i="3"/>
  <c r="M81" i="3"/>
  <c r="Q81" i="3" s="1"/>
  <c r="L123" i="12"/>
  <c r="M122" i="12"/>
  <c r="Q122" i="12" s="1"/>
  <c r="E409" i="7"/>
  <c r="H361" i="11"/>
  <c r="M354" i="7"/>
  <c r="M414" i="7"/>
  <c r="A363" i="11"/>
  <c r="B362" i="11"/>
  <c r="F362" i="11" s="1"/>
  <c r="U465" i="7"/>
  <c r="A353" i="5"/>
  <c r="B352" i="5"/>
  <c r="D352" i="5" s="1"/>
  <c r="E356" i="7"/>
  <c r="H356" i="7" s="1"/>
  <c r="J355" i="7"/>
  <c r="L355" i="7" s="1"/>
  <c r="I356" i="7"/>
  <c r="U359" i="7"/>
  <c r="I416" i="7"/>
  <c r="J415" i="7"/>
  <c r="L415" i="7" s="1"/>
  <c r="E351" i="5"/>
  <c r="A358" i="7"/>
  <c r="B357" i="7"/>
  <c r="D357" i="7" s="1"/>
  <c r="S80" i="3"/>
  <c r="Q361" i="7"/>
  <c r="R360" i="7"/>
  <c r="T360" i="7" s="1"/>
  <c r="S121" i="12"/>
  <c r="B410" i="7"/>
  <c r="D410" i="7" s="1"/>
  <c r="A411" i="7"/>
  <c r="R466" i="7"/>
  <c r="T466" i="7" s="1"/>
  <c r="Q467" i="7"/>
  <c r="K122" i="3" l="1"/>
  <c r="P464" i="7"/>
  <c r="K361" i="11"/>
  <c r="V121" i="12"/>
  <c r="H351" i="5"/>
  <c r="X359" i="7"/>
  <c r="P354" i="7"/>
  <c r="A125" i="3"/>
  <c r="B124" i="3"/>
  <c r="F124" i="3" s="1"/>
  <c r="Q416" i="7"/>
  <c r="R415" i="7"/>
  <c r="T415" i="7" s="1"/>
  <c r="P414" i="7"/>
  <c r="H409" i="7"/>
  <c r="H123" i="3"/>
  <c r="M465" i="7"/>
  <c r="P465" i="7"/>
  <c r="U414" i="7"/>
  <c r="X413" i="7"/>
  <c r="I467" i="7"/>
  <c r="J466" i="7"/>
  <c r="L466" i="7" s="1"/>
  <c r="X465" i="7"/>
  <c r="A469" i="7"/>
  <c r="B468" i="7"/>
  <c r="D468" i="7" s="1"/>
  <c r="V80" i="3"/>
  <c r="H466" i="7"/>
  <c r="E467" i="7"/>
  <c r="E410" i="7"/>
  <c r="E357" i="7"/>
  <c r="A364" i="11"/>
  <c r="B363" i="11"/>
  <c r="F363" i="11" s="1"/>
  <c r="S81" i="3"/>
  <c r="A359" i="7"/>
  <c r="B358" i="7"/>
  <c r="D358" i="7" s="1"/>
  <c r="I417" i="7"/>
  <c r="J416" i="7"/>
  <c r="L416" i="7" s="1"/>
  <c r="I357" i="7"/>
  <c r="J356" i="7"/>
  <c r="L356" i="7" s="1"/>
  <c r="M82" i="3"/>
  <c r="Q82" i="3" s="1"/>
  <c r="L83" i="3"/>
  <c r="U466" i="7"/>
  <c r="R361" i="7"/>
  <c r="T361" i="7" s="1"/>
  <c r="Q362" i="7"/>
  <c r="M415" i="7"/>
  <c r="L124" i="12"/>
  <c r="M123" i="12"/>
  <c r="Q123" i="12" s="1"/>
  <c r="Q468" i="7"/>
  <c r="R467" i="7"/>
  <c r="T467" i="7" s="1"/>
  <c r="A412" i="7"/>
  <c r="B411" i="7"/>
  <c r="D411" i="7" s="1"/>
  <c r="M355" i="7"/>
  <c r="E352" i="5"/>
  <c r="U360" i="7"/>
  <c r="X360" i="7" s="1"/>
  <c r="B353" i="5"/>
  <c r="D353" i="5" s="1"/>
  <c r="A354" i="5"/>
  <c r="H362" i="11"/>
  <c r="K362" i="11"/>
  <c r="S122" i="12"/>
  <c r="K123" i="3" l="1"/>
  <c r="H467" i="7"/>
  <c r="V122" i="12"/>
  <c r="H352" i="5"/>
  <c r="X466" i="7"/>
  <c r="P415" i="7"/>
  <c r="H357" i="7"/>
  <c r="B469" i="7"/>
  <c r="D469" i="7" s="1"/>
  <c r="A470" i="7"/>
  <c r="E468" i="7"/>
  <c r="J467" i="7"/>
  <c r="L467" i="7" s="1"/>
  <c r="I468" i="7"/>
  <c r="U415" i="7"/>
  <c r="X415" i="7" s="1"/>
  <c r="H410" i="7"/>
  <c r="H124" i="3"/>
  <c r="R416" i="7"/>
  <c r="T416" i="7" s="1"/>
  <c r="Q417" i="7"/>
  <c r="P355" i="7"/>
  <c r="V81" i="3"/>
  <c r="M466" i="7"/>
  <c r="X414" i="7"/>
  <c r="A126" i="3"/>
  <c r="B125" i="3"/>
  <c r="F125" i="3" s="1"/>
  <c r="Q363" i="7"/>
  <c r="R362" i="7"/>
  <c r="T362" i="7" s="1"/>
  <c r="E353" i="5"/>
  <c r="U467" i="7"/>
  <c r="X361" i="7"/>
  <c r="U361" i="7"/>
  <c r="L84" i="3"/>
  <c r="M83" i="3"/>
  <c r="Q83" i="3" s="1"/>
  <c r="J417" i="7"/>
  <c r="L417" i="7" s="1"/>
  <c r="I418" i="7"/>
  <c r="Q469" i="7"/>
  <c r="R468" i="7"/>
  <c r="T468" i="7" s="1"/>
  <c r="S82" i="3"/>
  <c r="M356" i="7"/>
  <c r="E358" i="7"/>
  <c r="E411" i="7"/>
  <c r="S123" i="12"/>
  <c r="J357" i="7"/>
  <c r="L357" i="7" s="1"/>
  <c r="I358" i="7"/>
  <c r="A360" i="7"/>
  <c r="B359" i="7"/>
  <c r="D359" i="7" s="1"/>
  <c r="H363" i="11"/>
  <c r="B354" i="5"/>
  <c r="D354" i="5" s="1"/>
  <c r="A355" i="5"/>
  <c r="L125" i="12"/>
  <c r="M124" i="12"/>
  <c r="Q124" i="12" s="1"/>
  <c r="M416" i="7"/>
  <c r="P416" i="7" s="1"/>
  <c r="A365" i="11"/>
  <c r="B364" i="11"/>
  <c r="F364" i="11" s="1"/>
  <c r="A413" i="7"/>
  <c r="B412" i="7"/>
  <c r="D412" i="7" s="1"/>
  <c r="V82" i="3" l="1"/>
  <c r="P466" i="7"/>
  <c r="H353" i="5"/>
  <c r="X467" i="7"/>
  <c r="P356" i="7"/>
  <c r="H358" i="7"/>
  <c r="H411" i="7"/>
  <c r="A471" i="7"/>
  <c r="B470" i="7"/>
  <c r="D470" i="7" s="1"/>
  <c r="K363" i="11"/>
  <c r="B126" i="3"/>
  <c r="F126" i="3" s="1"/>
  <c r="A127" i="3"/>
  <c r="K124" i="3"/>
  <c r="H468" i="7"/>
  <c r="R417" i="7"/>
  <c r="T417" i="7" s="1"/>
  <c r="Q418" i="7"/>
  <c r="J468" i="7"/>
  <c r="L468" i="7" s="1"/>
  <c r="I469" i="7"/>
  <c r="V123" i="12"/>
  <c r="H125" i="3"/>
  <c r="U416" i="7"/>
  <c r="M467" i="7"/>
  <c r="E469" i="7"/>
  <c r="A366" i="11"/>
  <c r="B365" i="11"/>
  <c r="F365" i="11" s="1"/>
  <c r="A356" i="5"/>
  <c r="B355" i="5"/>
  <c r="D355" i="5" s="1"/>
  <c r="Q364" i="7"/>
  <c r="R363" i="7"/>
  <c r="T363" i="7" s="1"/>
  <c r="A414" i="7"/>
  <c r="B413" i="7"/>
  <c r="D413" i="7" s="1"/>
  <c r="E354" i="5"/>
  <c r="E359" i="7"/>
  <c r="H359" i="7"/>
  <c r="U468" i="7"/>
  <c r="X468" i="7" s="1"/>
  <c r="M417" i="7"/>
  <c r="M125" i="12"/>
  <c r="Q125" i="12" s="1"/>
  <c r="L126" i="12"/>
  <c r="E412" i="7"/>
  <c r="H412" i="7" s="1"/>
  <c r="M357" i="7"/>
  <c r="J418" i="7"/>
  <c r="L418" i="7" s="1"/>
  <c r="I419" i="7"/>
  <c r="K364" i="11"/>
  <c r="H364" i="11"/>
  <c r="S124" i="12"/>
  <c r="A361" i="7"/>
  <c r="B360" i="7"/>
  <c r="D360" i="7" s="1"/>
  <c r="Q470" i="7"/>
  <c r="R469" i="7"/>
  <c r="T469" i="7" s="1"/>
  <c r="S83" i="3"/>
  <c r="J358" i="7"/>
  <c r="L358" i="7" s="1"/>
  <c r="I359" i="7"/>
  <c r="L85" i="3"/>
  <c r="M84" i="3"/>
  <c r="Q84" i="3" s="1"/>
  <c r="U362" i="7"/>
  <c r="K125" i="3" l="1"/>
  <c r="P357" i="7"/>
  <c r="P467" i="7"/>
  <c r="H354" i="5"/>
  <c r="V124" i="12"/>
  <c r="X416" i="7"/>
  <c r="X362" i="7"/>
  <c r="V83" i="3"/>
  <c r="U417" i="7"/>
  <c r="H126" i="3"/>
  <c r="H469" i="7"/>
  <c r="M468" i="7"/>
  <c r="E470" i="7"/>
  <c r="I470" i="7"/>
  <c r="J469" i="7"/>
  <c r="L469" i="7" s="1"/>
  <c r="P417" i="7"/>
  <c r="Q419" i="7"/>
  <c r="R418" i="7"/>
  <c r="T418" i="7" s="1"/>
  <c r="A128" i="3"/>
  <c r="B127" i="3"/>
  <c r="F127" i="3" s="1"/>
  <c r="B471" i="7"/>
  <c r="D471" i="7" s="1"/>
  <c r="A472" i="7"/>
  <c r="J359" i="7"/>
  <c r="L359" i="7" s="1"/>
  <c r="I360" i="7"/>
  <c r="E360" i="7"/>
  <c r="S84" i="3"/>
  <c r="M358" i="7"/>
  <c r="P358" i="7"/>
  <c r="L86" i="3"/>
  <c r="M85" i="3"/>
  <c r="Q85" i="3" s="1"/>
  <c r="U469" i="7"/>
  <c r="R364" i="7"/>
  <c r="T364" i="7" s="1"/>
  <c r="Q365" i="7"/>
  <c r="E355" i="5"/>
  <c r="H355" i="5" s="1"/>
  <c r="Q471" i="7"/>
  <c r="R470" i="7"/>
  <c r="T470" i="7" s="1"/>
  <c r="I420" i="7"/>
  <c r="J419" i="7"/>
  <c r="L419" i="7" s="1"/>
  <c r="M126" i="12"/>
  <c r="Q126" i="12" s="1"/>
  <c r="L127" i="12"/>
  <c r="E413" i="7"/>
  <c r="B356" i="5"/>
  <c r="D356" i="5" s="1"/>
  <c r="A357" i="5"/>
  <c r="M418" i="7"/>
  <c r="S125" i="12"/>
  <c r="B414" i="7"/>
  <c r="D414" i="7" s="1"/>
  <c r="A415" i="7"/>
  <c r="H365" i="11"/>
  <c r="B361" i="7"/>
  <c r="D361" i="7" s="1"/>
  <c r="A362" i="7"/>
  <c r="U363" i="7"/>
  <c r="A367" i="11"/>
  <c r="B366" i="11"/>
  <c r="F366" i="11" s="1"/>
  <c r="X469" i="7" l="1"/>
  <c r="X363" i="7"/>
  <c r="P418" i="7"/>
  <c r="X417" i="7"/>
  <c r="H360" i="7"/>
  <c r="V84" i="3"/>
  <c r="K126" i="3"/>
  <c r="A473" i="7"/>
  <c r="B472" i="7"/>
  <c r="D472" i="7" s="1"/>
  <c r="I471" i="7"/>
  <c r="J470" i="7"/>
  <c r="L470" i="7" s="1"/>
  <c r="Q420" i="7"/>
  <c r="R419" i="7"/>
  <c r="T419" i="7" s="1"/>
  <c r="K365" i="11"/>
  <c r="V125" i="12"/>
  <c r="H413" i="7"/>
  <c r="A129" i="3"/>
  <c r="B128" i="3"/>
  <c r="F128" i="3" s="1"/>
  <c r="M469" i="7"/>
  <c r="P468" i="7"/>
  <c r="U418" i="7"/>
  <c r="E471" i="7"/>
  <c r="H127" i="3"/>
  <c r="H470" i="7"/>
  <c r="A363" i="7"/>
  <c r="B362" i="7"/>
  <c r="D362" i="7" s="1"/>
  <c r="A416" i="7"/>
  <c r="B415" i="7"/>
  <c r="D415" i="7" s="1"/>
  <c r="E361" i="7"/>
  <c r="E414" i="7"/>
  <c r="H414" i="7" s="1"/>
  <c r="U470" i="7"/>
  <c r="X470" i="7" s="1"/>
  <c r="I361" i="7"/>
  <c r="J360" i="7"/>
  <c r="L360" i="7" s="1"/>
  <c r="S126" i="12"/>
  <c r="V126" i="12" s="1"/>
  <c r="R471" i="7"/>
  <c r="T471" i="7" s="1"/>
  <c r="Q472" i="7"/>
  <c r="S85" i="3"/>
  <c r="M359" i="7"/>
  <c r="E356" i="5"/>
  <c r="M127" i="12"/>
  <c r="Q127" i="12" s="1"/>
  <c r="L128" i="12"/>
  <c r="H366" i="11"/>
  <c r="K366" i="11"/>
  <c r="M419" i="7"/>
  <c r="R365" i="7"/>
  <c r="T365" i="7" s="1"/>
  <c r="Q366" i="7"/>
  <c r="M86" i="3"/>
  <c r="Q86" i="3" s="1"/>
  <c r="L87" i="3"/>
  <c r="B367" i="11"/>
  <c r="F367" i="11" s="1"/>
  <c r="A368" i="11"/>
  <c r="A358" i="5"/>
  <c r="B357" i="5"/>
  <c r="D357" i="5" s="1"/>
  <c r="I421" i="7"/>
  <c r="J420" i="7"/>
  <c r="L420" i="7" s="1"/>
  <c r="U364" i="7"/>
  <c r="K127" i="3" l="1"/>
  <c r="P419" i="7"/>
  <c r="X364" i="7"/>
  <c r="X418" i="7"/>
  <c r="P469" i="7"/>
  <c r="H361" i="7"/>
  <c r="H471" i="7"/>
  <c r="M470" i="7"/>
  <c r="P359" i="7"/>
  <c r="V85" i="3"/>
  <c r="B129" i="3"/>
  <c r="F129" i="3" s="1"/>
  <c r="A130" i="3"/>
  <c r="U419" i="7"/>
  <c r="X419" i="7" s="1"/>
  <c r="E472" i="7"/>
  <c r="H128" i="3"/>
  <c r="J471" i="7"/>
  <c r="L471" i="7" s="1"/>
  <c r="I472" i="7"/>
  <c r="H356" i="5"/>
  <c r="Q421" i="7"/>
  <c r="R420" i="7"/>
  <c r="T420" i="7" s="1"/>
  <c r="A474" i="7"/>
  <c r="B473" i="7"/>
  <c r="D473" i="7" s="1"/>
  <c r="E357" i="5"/>
  <c r="U365" i="7"/>
  <c r="J361" i="7"/>
  <c r="L361" i="7" s="1"/>
  <c r="I362" i="7"/>
  <c r="E362" i="7"/>
  <c r="H362" i="7" s="1"/>
  <c r="B358" i="5"/>
  <c r="D358" i="5" s="1"/>
  <c r="A359" i="5"/>
  <c r="M87" i="3"/>
  <c r="Q87" i="3" s="1"/>
  <c r="L88" i="3"/>
  <c r="M128" i="12"/>
  <c r="Q128" i="12" s="1"/>
  <c r="L129" i="12"/>
  <c r="B363" i="7"/>
  <c r="D363" i="7" s="1"/>
  <c r="A364" i="7"/>
  <c r="M420" i="7"/>
  <c r="A369" i="11"/>
  <c r="B368" i="11"/>
  <c r="F368" i="11" s="1"/>
  <c r="S86" i="3"/>
  <c r="S127" i="12"/>
  <c r="V127" i="12" s="1"/>
  <c r="R472" i="7"/>
  <c r="T472" i="7" s="1"/>
  <c r="Q473" i="7"/>
  <c r="E415" i="7"/>
  <c r="H415" i="7" s="1"/>
  <c r="I422" i="7"/>
  <c r="J421" i="7"/>
  <c r="L421" i="7" s="1"/>
  <c r="H367" i="11"/>
  <c r="Q367" i="7"/>
  <c r="R366" i="7"/>
  <c r="T366" i="7" s="1"/>
  <c r="U471" i="7"/>
  <c r="X471" i="7" s="1"/>
  <c r="M360" i="7"/>
  <c r="B416" i="7"/>
  <c r="D416" i="7" s="1"/>
  <c r="A417" i="7"/>
  <c r="K128" i="3" l="1"/>
  <c r="P470" i="7"/>
  <c r="K367" i="11"/>
  <c r="P420" i="7"/>
  <c r="V86" i="3"/>
  <c r="M471" i="7"/>
  <c r="P471" i="7"/>
  <c r="X365" i="7"/>
  <c r="Q422" i="7"/>
  <c r="R421" i="7"/>
  <c r="T421" i="7" s="1"/>
  <c r="H472" i="7"/>
  <c r="E473" i="7"/>
  <c r="H129" i="3"/>
  <c r="U420" i="7"/>
  <c r="X420" i="7" s="1"/>
  <c r="H357" i="5"/>
  <c r="B130" i="3"/>
  <c r="F130" i="3" s="1"/>
  <c r="A131" i="3"/>
  <c r="P360" i="7"/>
  <c r="A475" i="7"/>
  <c r="B474" i="7"/>
  <c r="D474" i="7" s="1"/>
  <c r="J472" i="7"/>
  <c r="L472" i="7" s="1"/>
  <c r="I473" i="7"/>
  <c r="U366" i="7"/>
  <c r="M421" i="7"/>
  <c r="Q474" i="7"/>
  <c r="R473" i="7"/>
  <c r="T473" i="7" s="1"/>
  <c r="B364" i="7"/>
  <c r="D364" i="7" s="1"/>
  <c r="A365" i="7"/>
  <c r="I423" i="7"/>
  <c r="J422" i="7"/>
  <c r="L422" i="7" s="1"/>
  <c r="U472" i="7"/>
  <c r="X472" i="7"/>
  <c r="E363" i="7"/>
  <c r="H363" i="7" s="1"/>
  <c r="S128" i="12"/>
  <c r="J362" i="7"/>
  <c r="L362" i="7" s="1"/>
  <c r="I363" i="7"/>
  <c r="A418" i="7"/>
  <c r="B417" i="7"/>
  <c r="D417" i="7" s="1"/>
  <c r="E416" i="7"/>
  <c r="R367" i="7"/>
  <c r="T367" i="7" s="1"/>
  <c r="Q368" i="7"/>
  <c r="A370" i="11"/>
  <c r="B369" i="11"/>
  <c r="F369" i="11" s="1"/>
  <c r="M129" i="12"/>
  <c r="Q129" i="12" s="1"/>
  <c r="L130" i="12"/>
  <c r="L89" i="3"/>
  <c r="M88" i="3"/>
  <c r="Q88" i="3" s="1"/>
  <c r="A360" i="5"/>
  <c r="B359" i="5"/>
  <c r="D359" i="5" s="1"/>
  <c r="M361" i="7"/>
  <c r="H368" i="11"/>
  <c r="S87" i="3"/>
  <c r="V87" i="3" s="1"/>
  <c r="E358" i="5"/>
  <c r="X366" i="7" l="1"/>
  <c r="H473" i="7"/>
  <c r="K368" i="11"/>
  <c r="P421" i="7"/>
  <c r="P361" i="7"/>
  <c r="H130" i="3"/>
  <c r="V128" i="12"/>
  <c r="K129" i="3"/>
  <c r="I474" i="7"/>
  <c r="J473" i="7"/>
  <c r="L473" i="7" s="1"/>
  <c r="U421" i="7"/>
  <c r="E474" i="7"/>
  <c r="A476" i="7"/>
  <c r="B475" i="7"/>
  <c r="D475" i="7" s="1"/>
  <c r="H358" i="5"/>
  <c r="H416" i="7"/>
  <c r="M472" i="7"/>
  <c r="B131" i="3"/>
  <c r="F131" i="3" s="1"/>
  <c r="A132" i="3"/>
  <c r="Q423" i="7"/>
  <c r="R422" i="7"/>
  <c r="T422" i="7" s="1"/>
  <c r="M89" i="3"/>
  <c r="Q89" i="3" s="1"/>
  <c r="L90" i="3"/>
  <c r="E359" i="5"/>
  <c r="L131" i="12"/>
  <c r="M130" i="12"/>
  <c r="Q130" i="12" s="1"/>
  <c r="R368" i="7"/>
  <c r="T368" i="7" s="1"/>
  <c r="Q369" i="7"/>
  <c r="U473" i="7"/>
  <c r="B360" i="5"/>
  <c r="D360" i="5" s="1"/>
  <c r="A361" i="5"/>
  <c r="S129" i="12"/>
  <c r="U367" i="7"/>
  <c r="E417" i="7"/>
  <c r="I364" i="7"/>
  <c r="J363" i="7"/>
  <c r="L363" i="7" s="1"/>
  <c r="M422" i="7"/>
  <c r="Q475" i="7"/>
  <c r="R474" i="7"/>
  <c r="T474" i="7" s="1"/>
  <c r="H369" i="11"/>
  <c r="A419" i="7"/>
  <c r="B418" i="7"/>
  <c r="D418" i="7" s="1"/>
  <c r="M362" i="7"/>
  <c r="I424" i="7"/>
  <c r="J423" i="7"/>
  <c r="L423" i="7" s="1"/>
  <c r="A366" i="7"/>
  <c r="B365" i="7"/>
  <c r="D365" i="7" s="1"/>
  <c r="S88" i="3"/>
  <c r="A371" i="11"/>
  <c r="B370" i="11"/>
  <c r="F370" i="11" s="1"/>
  <c r="E364" i="7"/>
  <c r="H364" i="7"/>
  <c r="K130" i="3" l="1"/>
  <c r="V88" i="3"/>
  <c r="X367" i="7"/>
  <c r="H474" i="7"/>
  <c r="K369" i="11"/>
  <c r="H359" i="5"/>
  <c r="X473" i="7"/>
  <c r="X421" i="7"/>
  <c r="P422" i="7"/>
  <c r="P362" i="7"/>
  <c r="P472" i="7"/>
  <c r="H417" i="7"/>
  <c r="A133" i="3"/>
  <c r="B132" i="3"/>
  <c r="F132" i="3" s="1"/>
  <c r="U422" i="7"/>
  <c r="X422" i="7" s="1"/>
  <c r="E475" i="7"/>
  <c r="R423" i="7"/>
  <c r="T423" i="7" s="1"/>
  <c r="Q424" i="7"/>
  <c r="A477" i="7"/>
  <c r="B476" i="7"/>
  <c r="D476" i="7" s="1"/>
  <c r="V129" i="12"/>
  <c r="M473" i="7"/>
  <c r="H131" i="3"/>
  <c r="I475" i="7"/>
  <c r="J474" i="7"/>
  <c r="L474" i="7" s="1"/>
  <c r="B366" i="7"/>
  <c r="D366" i="7" s="1"/>
  <c r="A367" i="7"/>
  <c r="M423" i="7"/>
  <c r="U474" i="7"/>
  <c r="H370" i="11"/>
  <c r="I425" i="7"/>
  <c r="J424" i="7"/>
  <c r="L424" i="7" s="1"/>
  <c r="R475" i="7"/>
  <c r="T475" i="7" s="1"/>
  <c r="Q476" i="7"/>
  <c r="M363" i="7"/>
  <c r="E360" i="5"/>
  <c r="Q370" i="7"/>
  <c r="R369" i="7"/>
  <c r="T369" i="7" s="1"/>
  <c r="L91" i="3"/>
  <c r="M90" i="3"/>
  <c r="Q90" i="3" s="1"/>
  <c r="A372" i="11"/>
  <c r="B371" i="11"/>
  <c r="F371" i="11" s="1"/>
  <c r="E365" i="7"/>
  <c r="J364" i="7"/>
  <c r="L364" i="7" s="1"/>
  <c r="I365" i="7"/>
  <c r="U368" i="7"/>
  <c r="X368" i="7" s="1"/>
  <c r="S89" i="3"/>
  <c r="E418" i="7"/>
  <c r="S130" i="12"/>
  <c r="A420" i="7"/>
  <c r="B419" i="7"/>
  <c r="D419" i="7" s="1"/>
  <c r="B361" i="5"/>
  <c r="D361" i="5" s="1"/>
  <c r="A362" i="5"/>
  <c r="M131" i="12"/>
  <c r="Q131" i="12" s="1"/>
  <c r="L132" i="12"/>
  <c r="P423" i="7" l="1"/>
  <c r="H418" i="7"/>
  <c r="H360" i="5"/>
  <c r="V130" i="12"/>
  <c r="P363" i="7"/>
  <c r="P473" i="7"/>
  <c r="H365" i="7"/>
  <c r="K131" i="3"/>
  <c r="V89" i="3"/>
  <c r="X474" i="7"/>
  <c r="M474" i="7"/>
  <c r="P474" i="7" s="1"/>
  <c r="A478" i="7"/>
  <c r="B477" i="7"/>
  <c r="D477" i="7" s="1"/>
  <c r="H475" i="7"/>
  <c r="K370" i="11"/>
  <c r="U423" i="7"/>
  <c r="X423" i="7" s="1"/>
  <c r="E476" i="7"/>
  <c r="H132" i="3"/>
  <c r="I476" i="7"/>
  <c r="J475" i="7"/>
  <c r="L475" i="7" s="1"/>
  <c r="R424" i="7"/>
  <c r="T424" i="7" s="1"/>
  <c r="Q425" i="7"/>
  <c r="B133" i="3"/>
  <c r="F133" i="3" s="1"/>
  <c r="A134" i="3"/>
  <c r="M132" i="12"/>
  <c r="Q132" i="12" s="1"/>
  <c r="L133" i="12"/>
  <c r="M364" i="7"/>
  <c r="P364" i="7" s="1"/>
  <c r="M424" i="7"/>
  <c r="S131" i="12"/>
  <c r="B362" i="5"/>
  <c r="D362" i="5" s="1"/>
  <c r="A363" i="5"/>
  <c r="M91" i="3"/>
  <c r="Q91" i="3" s="1"/>
  <c r="L92" i="3"/>
  <c r="J425" i="7"/>
  <c r="L425" i="7" s="1"/>
  <c r="I426" i="7"/>
  <c r="E419" i="7"/>
  <c r="A421" i="7"/>
  <c r="B420" i="7"/>
  <c r="D420" i="7" s="1"/>
  <c r="S90" i="3"/>
  <c r="E361" i="5"/>
  <c r="H361" i="5" s="1"/>
  <c r="H371" i="11"/>
  <c r="X369" i="7"/>
  <c r="U369" i="7"/>
  <c r="R476" i="7"/>
  <c r="T476" i="7" s="1"/>
  <c r="Q477" i="7"/>
  <c r="B367" i="7"/>
  <c r="D367" i="7" s="1"/>
  <c r="A368" i="7"/>
  <c r="J365" i="7"/>
  <c r="L365" i="7" s="1"/>
  <c r="I366" i="7"/>
  <c r="B372" i="11"/>
  <c r="F372" i="11" s="1"/>
  <c r="A373" i="11"/>
  <c r="R370" i="7"/>
  <c r="T370" i="7" s="1"/>
  <c r="Q371" i="7"/>
  <c r="U475" i="7"/>
  <c r="E366" i="7"/>
  <c r="H366" i="7"/>
  <c r="K132" i="3" l="1"/>
  <c r="P424" i="7"/>
  <c r="V131" i="12"/>
  <c r="K371" i="11"/>
  <c r="X475" i="7"/>
  <c r="H419" i="7"/>
  <c r="B134" i="3"/>
  <c r="F134" i="3" s="1"/>
  <c r="A135" i="3"/>
  <c r="M475" i="7"/>
  <c r="I477" i="7"/>
  <c r="J476" i="7"/>
  <c r="L476" i="7" s="1"/>
  <c r="V90" i="3"/>
  <c r="U424" i="7"/>
  <c r="E477" i="7"/>
  <c r="H133" i="3"/>
  <c r="A479" i="7"/>
  <c r="B478" i="7"/>
  <c r="D478" i="7" s="1"/>
  <c r="Q426" i="7"/>
  <c r="R425" i="7"/>
  <c r="T425" i="7" s="1"/>
  <c r="H476" i="7"/>
  <c r="Q478" i="7"/>
  <c r="R477" i="7"/>
  <c r="T477" i="7" s="1"/>
  <c r="L93" i="3"/>
  <c r="M92" i="3"/>
  <c r="Q92" i="3" s="1"/>
  <c r="A364" i="5"/>
  <c r="B363" i="5"/>
  <c r="D363" i="5" s="1"/>
  <c r="H372" i="11"/>
  <c r="U476" i="7"/>
  <c r="E420" i="7"/>
  <c r="S91" i="3"/>
  <c r="V91" i="3" s="1"/>
  <c r="E362" i="5"/>
  <c r="H362" i="5"/>
  <c r="R371" i="7"/>
  <c r="T371" i="7" s="1"/>
  <c r="Q372" i="7"/>
  <c r="J366" i="7"/>
  <c r="L366" i="7" s="1"/>
  <c r="I367" i="7"/>
  <c r="B368" i="7"/>
  <c r="D368" i="7" s="1"/>
  <c r="A369" i="7"/>
  <c r="A422" i="7"/>
  <c r="B421" i="7"/>
  <c r="D421" i="7" s="1"/>
  <c r="I427" i="7"/>
  <c r="J426" i="7"/>
  <c r="L426" i="7" s="1"/>
  <c r="L134" i="12"/>
  <c r="M133" i="12"/>
  <c r="Q133" i="12" s="1"/>
  <c r="U370" i="7"/>
  <c r="M365" i="7"/>
  <c r="E367" i="7"/>
  <c r="H367" i="7" s="1"/>
  <c r="M425" i="7"/>
  <c r="S132" i="12"/>
  <c r="B373" i="11"/>
  <c r="F373" i="11" s="1"/>
  <c r="A374" i="11"/>
  <c r="X476" i="7" l="1"/>
  <c r="P365" i="7"/>
  <c r="H420" i="7"/>
  <c r="K372" i="11"/>
  <c r="X424" i="7"/>
  <c r="K133" i="3"/>
  <c r="A480" i="7"/>
  <c r="B479" i="7"/>
  <c r="D479" i="7" s="1"/>
  <c r="M476" i="7"/>
  <c r="A136" i="3"/>
  <c r="B135" i="3"/>
  <c r="F135" i="3" s="1"/>
  <c r="P425" i="7"/>
  <c r="V132" i="12"/>
  <c r="X370" i="7"/>
  <c r="E478" i="7"/>
  <c r="H478" i="7" s="1"/>
  <c r="H477" i="7"/>
  <c r="P475" i="7"/>
  <c r="U425" i="7"/>
  <c r="X425" i="7" s="1"/>
  <c r="R426" i="7"/>
  <c r="T426" i="7" s="1"/>
  <c r="Q427" i="7"/>
  <c r="J477" i="7"/>
  <c r="L477" i="7" s="1"/>
  <c r="I478" i="7"/>
  <c r="H134" i="3"/>
  <c r="A375" i="11"/>
  <c r="B374" i="11"/>
  <c r="F374" i="11" s="1"/>
  <c r="I428" i="7"/>
  <c r="J427" i="7"/>
  <c r="L427" i="7" s="1"/>
  <c r="M366" i="7"/>
  <c r="P366" i="7" s="1"/>
  <c r="S92" i="3"/>
  <c r="V92" i="3" s="1"/>
  <c r="U477" i="7"/>
  <c r="H373" i="11"/>
  <c r="K373" i="11" s="1"/>
  <c r="S133" i="12"/>
  <c r="V133" i="12" s="1"/>
  <c r="E421" i="7"/>
  <c r="H421" i="7" s="1"/>
  <c r="B369" i="7"/>
  <c r="D369" i="7" s="1"/>
  <c r="A370" i="7"/>
  <c r="Q373" i="7"/>
  <c r="R372" i="7"/>
  <c r="T372" i="7" s="1"/>
  <c r="L94" i="3"/>
  <c r="M93" i="3"/>
  <c r="Q93" i="3" s="1"/>
  <c r="R478" i="7"/>
  <c r="T478" i="7" s="1"/>
  <c r="Q479" i="7"/>
  <c r="M134" i="12"/>
  <c r="Q134" i="12" s="1"/>
  <c r="L135" i="12"/>
  <c r="B422" i="7"/>
  <c r="D422" i="7" s="1"/>
  <c r="A423" i="7"/>
  <c r="E368" i="7"/>
  <c r="U371" i="7"/>
  <c r="X371" i="7"/>
  <c r="E363" i="5"/>
  <c r="M426" i="7"/>
  <c r="I368" i="7"/>
  <c r="J367" i="7"/>
  <c r="L367" i="7" s="1"/>
  <c r="A365" i="5"/>
  <c r="B364" i="5"/>
  <c r="D364" i="5" s="1"/>
  <c r="K134" i="3" l="1"/>
  <c r="P476" i="7"/>
  <c r="H368" i="7"/>
  <c r="H363" i="5"/>
  <c r="X477" i="7"/>
  <c r="P426" i="7"/>
  <c r="M477" i="7"/>
  <c r="Q428" i="7"/>
  <c r="R427" i="7"/>
  <c r="T427" i="7" s="1"/>
  <c r="E479" i="7"/>
  <c r="I479" i="7"/>
  <c r="J478" i="7"/>
  <c r="L478" i="7" s="1"/>
  <c r="H135" i="3"/>
  <c r="K135" i="3" s="1"/>
  <c r="U426" i="7"/>
  <c r="B136" i="3"/>
  <c r="F136" i="3" s="1"/>
  <c r="A137" i="3"/>
  <c r="A481" i="7"/>
  <c r="B480" i="7"/>
  <c r="D480" i="7" s="1"/>
  <c r="M135" i="12"/>
  <c r="Q135" i="12" s="1"/>
  <c r="L136" i="12"/>
  <c r="E369" i="7"/>
  <c r="H374" i="11"/>
  <c r="S134" i="12"/>
  <c r="Q480" i="7"/>
  <c r="R479" i="7"/>
  <c r="T479" i="7" s="1"/>
  <c r="U372" i="7"/>
  <c r="B375" i="11"/>
  <c r="F375" i="11" s="1"/>
  <c r="A376" i="11"/>
  <c r="E364" i="5"/>
  <c r="M367" i="7"/>
  <c r="B423" i="7"/>
  <c r="D423" i="7" s="1"/>
  <c r="A424" i="7"/>
  <c r="U478" i="7"/>
  <c r="X478" i="7"/>
  <c r="R373" i="7"/>
  <c r="T373" i="7" s="1"/>
  <c r="Q374" i="7"/>
  <c r="M427" i="7"/>
  <c r="B365" i="5"/>
  <c r="D365" i="5" s="1"/>
  <c r="A366" i="5"/>
  <c r="I369" i="7"/>
  <c r="J368" i="7"/>
  <c r="L368" i="7" s="1"/>
  <c r="H422" i="7"/>
  <c r="E422" i="7"/>
  <c r="S93" i="3"/>
  <c r="A371" i="7"/>
  <c r="B370" i="7"/>
  <c r="D370" i="7" s="1"/>
  <c r="I429" i="7"/>
  <c r="J428" i="7"/>
  <c r="L428" i="7" s="1"/>
  <c r="L95" i="3"/>
  <c r="M94" i="3"/>
  <c r="Q94" i="3" s="1"/>
  <c r="V93" i="3" l="1"/>
  <c r="X426" i="7"/>
  <c r="P427" i="7"/>
  <c r="P367" i="7"/>
  <c r="P477" i="7"/>
  <c r="K374" i="11"/>
  <c r="V134" i="12"/>
  <c r="H364" i="5"/>
  <c r="H479" i="7"/>
  <c r="Q429" i="7"/>
  <c r="R428" i="7"/>
  <c r="T428" i="7" s="1"/>
  <c r="X372" i="7"/>
  <c r="A482" i="7"/>
  <c r="B481" i="7"/>
  <c r="D481" i="7" s="1"/>
  <c r="M478" i="7"/>
  <c r="H136" i="3"/>
  <c r="E480" i="7"/>
  <c r="H480" i="7" s="1"/>
  <c r="H369" i="7"/>
  <c r="B137" i="3"/>
  <c r="F137" i="3" s="1"/>
  <c r="A138" i="3"/>
  <c r="I480" i="7"/>
  <c r="J479" i="7"/>
  <c r="L479" i="7" s="1"/>
  <c r="U427" i="7"/>
  <c r="S135" i="12"/>
  <c r="E365" i="5"/>
  <c r="R374" i="7"/>
  <c r="T374" i="7" s="1"/>
  <c r="Q375" i="7"/>
  <c r="U479" i="7"/>
  <c r="B366" i="5"/>
  <c r="D366" i="5" s="1"/>
  <c r="A367" i="5"/>
  <c r="S94" i="3"/>
  <c r="M428" i="7"/>
  <c r="E370" i="7"/>
  <c r="M368" i="7"/>
  <c r="U373" i="7"/>
  <c r="X373" i="7"/>
  <c r="A425" i="7"/>
  <c r="B424" i="7"/>
  <c r="D424" i="7" s="1"/>
  <c r="A377" i="11"/>
  <c r="B376" i="11"/>
  <c r="F376" i="11" s="1"/>
  <c r="R480" i="7"/>
  <c r="T480" i="7" s="1"/>
  <c r="Q481" i="7"/>
  <c r="M95" i="3"/>
  <c r="Q95" i="3" s="1"/>
  <c r="L96" i="3"/>
  <c r="J429" i="7"/>
  <c r="L429" i="7" s="1"/>
  <c r="I430" i="7"/>
  <c r="B371" i="7"/>
  <c r="D371" i="7" s="1"/>
  <c r="A372" i="7"/>
  <c r="I370" i="7"/>
  <c r="J369" i="7"/>
  <c r="L369" i="7" s="1"/>
  <c r="E423" i="7"/>
  <c r="H423" i="7" s="1"/>
  <c r="H375" i="11"/>
  <c r="M136" i="12"/>
  <c r="Q136" i="12" s="1"/>
  <c r="L137" i="12"/>
  <c r="K375" i="11" l="1"/>
  <c r="V135" i="12"/>
  <c r="H365" i="5"/>
  <c r="X479" i="7"/>
  <c r="H370" i="7"/>
  <c r="V94" i="3"/>
  <c r="K136" i="3"/>
  <c r="J480" i="7"/>
  <c r="L480" i="7" s="1"/>
  <c r="I481" i="7"/>
  <c r="B138" i="3"/>
  <c r="F138" i="3" s="1"/>
  <c r="A139" i="3"/>
  <c r="U428" i="7"/>
  <c r="P368" i="7"/>
  <c r="M479" i="7"/>
  <c r="B482" i="7"/>
  <c r="D482" i="7" s="1"/>
  <c r="A483" i="7"/>
  <c r="P428" i="7"/>
  <c r="P478" i="7"/>
  <c r="X427" i="7"/>
  <c r="H137" i="3"/>
  <c r="K137" i="3" s="1"/>
  <c r="E481" i="7"/>
  <c r="R429" i="7"/>
  <c r="T429" i="7" s="1"/>
  <c r="Q430" i="7"/>
  <c r="M137" i="12"/>
  <c r="Q137" i="12" s="1"/>
  <c r="L138" i="12"/>
  <c r="M96" i="3"/>
  <c r="Q96" i="3" s="1"/>
  <c r="L97" i="3"/>
  <c r="B425" i="7"/>
  <c r="D425" i="7" s="1"/>
  <c r="A426" i="7"/>
  <c r="E366" i="5"/>
  <c r="S136" i="12"/>
  <c r="E371" i="7"/>
  <c r="S95" i="3"/>
  <c r="H376" i="11"/>
  <c r="M369" i="7"/>
  <c r="P369" i="7"/>
  <c r="I431" i="7"/>
  <c r="J430" i="7"/>
  <c r="L430" i="7" s="1"/>
  <c r="A378" i="11"/>
  <c r="B377" i="11"/>
  <c r="F377" i="11" s="1"/>
  <c r="Q376" i="7"/>
  <c r="R375" i="7"/>
  <c r="T375" i="7" s="1"/>
  <c r="J370" i="7"/>
  <c r="L370" i="7" s="1"/>
  <c r="I371" i="7"/>
  <c r="M429" i="7"/>
  <c r="Q482" i="7"/>
  <c r="R481" i="7"/>
  <c r="T481" i="7" s="1"/>
  <c r="E424" i="7"/>
  <c r="B367" i="5"/>
  <c r="D367" i="5" s="1"/>
  <c r="A368" i="5"/>
  <c r="U374" i="7"/>
  <c r="X374" i="7" s="1"/>
  <c r="U480" i="7"/>
  <c r="A373" i="7"/>
  <c r="B372" i="7"/>
  <c r="D372" i="7" s="1"/>
  <c r="X480" i="7" l="1"/>
  <c r="X428" i="7"/>
  <c r="P429" i="7"/>
  <c r="H371" i="7"/>
  <c r="K376" i="11"/>
  <c r="H366" i="5"/>
  <c r="H481" i="7"/>
  <c r="H424" i="7"/>
  <c r="E482" i="7"/>
  <c r="H482" i="7" s="1"/>
  <c r="H138" i="3"/>
  <c r="R430" i="7"/>
  <c r="T430" i="7" s="1"/>
  <c r="Q431" i="7"/>
  <c r="J481" i="7"/>
  <c r="L481" i="7" s="1"/>
  <c r="I482" i="7"/>
  <c r="V95" i="3"/>
  <c r="V136" i="12"/>
  <c r="B483" i="7"/>
  <c r="D483" i="7" s="1"/>
  <c r="A484" i="7"/>
  <c r="B139" i="3"/>
  <c r="F139" i="3" s="1"/>
  <c r="A140" i="3"/>
  <c r="U429" i="7"/>
  <c r="P479" i="7"/>
  <c r="M480" i="7"/>
  <c r="R482" i="7"/>
  <c r="T482" i="7" s="1"/>
  <c r="Q483" i="7"/>
  <c r="H377" i="11"/>
  <c r="L98" i="3"/>
  <c r="M97" i="3"/>
  <c r="Q97" i="3" s="1"/>
  <c r="A379" i="11"/>
  <c r="B378" i="11"/>
  <c r="F378" i="11" s="1"/>
  <c r="M430" i="7"/>
  <c r="S96" i="3"/>
  <c r="E372" i="7"/>
  <c r="A369" i="5"/>
  <c r="B368" i="5"/>
  <c r="D368" i="5" s="1"/>
  <c r="J371" i="7"/>
  <c r="L371" i="7" s="1"/>
  <c r="I372" i="7"/>
  <c r="U375" i="7"/>
  <c r="J431" i="7"/>
  <c r="L431" i="7" s="1"/>
  <c r="I432" i="7"/>
  <c r="A427" i="7"/>
  <c r="B426" i="7"/>
  <c r="D426" i="7" s="1"/>
  <c r="M138" i="12"/>
  <c r="Q138" i="12" s="1"/>
  <c r="L139" i="12"/>
  <c r="A374" i="7"/>
  <c r="B373" i="7"/>
  <c r="D373" i="7" s="1"/>
  <c r="E367" i="5"/>
  <c r="H367" i="5" s="1"/>
  <c r="U481" i="7"/>
  <c r="M370" i="7"/>
  <c r="R376" i="7"/>
  <c r="T376" i="7" s="1"/>
  <c r="Q377" i="7"/>
  <c r="E425" i="7"/>
  <c r="S137" i="12"/>
  <c r="P370" i="7" l="1"/>
  <c r="P430" i="7"/>
  <c r="H425" i="7"/>
  <c r="K377" i="11"/>
  <c r="V137" i="12"/>
  <c r="X481" i="7"/>
  <c r="H372" i="7"/>
  <c r="E483" i="7"/>
  <c r="V96" i="3"/>
  <c r="B140" i="3"/>
  <c r="F140" i="3" s="1"/>
  <c r="A141" i="3"/>
  <c r="X375" i="7"/>
  <c r="X429" i="7"/>
  <c r="B484" i="7"/>
  <c r="D484" i="7" s="1"/>
  <c r="A485" i="7"/>
  <c r="J482" i="7"/>
  <c r="L482" i="7" s="1"/>
  <c r="I483" i="7"/>
  <c r="K138" i="3"/>
  <c r="M481" i="7"/>
  <c r="P480" i="7"/>
  <c r="Q432" i="7"/>
  <c r="R431" i="7"/>
  <c r="T431" i="7" s="1"/>
  <c r="H139" i="3"/>
  <c r="U430" i="7"/>
  <c r="E426" i="7"/>
  <c r="J432" i="7"/>
  <c r="L432" i="7" s="1"/>
  <c r="I433" i="7"/>
  <c r="Q378" i="7"/>
  <c r="R377" i="7"/>
  <c r="T377" i="7" s="1"/>
  <c r="A375" i="7"/>
  <c r="B374" i="7"/>
  <c r="D374" i="7" s="1"/>
  <c r="M431" i="7"/>
  <c r="P431" i="7" s="1"/>
  <c r="I373" i="7"/>
  <c r="J372" i="7"/>
  <c r="L372" i="7" s="1"/>
  <c r="E368" i="5"/>
  <c r="H368" i="5" s="1"/>
  <c r="U376" i="7"/>
  <c r="M139" i="12"/>
  <c r="Q139" i="12" s="1"/>
  <c r="L140" i="12"/>
  <c r="M371" i="7"/>
  <c r="A370" i="5"/>
  <c r="B369" i="5"/>
  <c r="D369" i="5" s="1"/>
  <c r="S138" i="12"/>
  <c r="H378" i="11"/>
  <c r="S97" i="3"/>
  <c r="B379" i="11"/>
  <c r="F379" i="11" s="1"/>
  <c r="A380" i="11"/>
  <c r="M98" i="3"/>
  <c r="Q98" i="3" s="1"/>
  <c r="L99" i="3"/>
  <c r="Q484" i="7"/>
  <c r="R483" i="7"/>
  <c r="T483" i="7" s="1"/>
  <c r="E373" i="7"/>
  <c r="B427" i="7"/>
  <c r="D427" i="7" s="1"/>
  <c r="A428" i="7"/>
  <c r="U482" i="7"/>
  <c r="X482" i="7" s="1"/>
  <c r="V97" i="3" l="1"/>
  <c r="H373" i="7"/>
  <c r="V138" i="12"/>
  <c r="X376" i="7"/>
  <c r="J483" i="7"/>
  <c r="L483" i="7" s="1"/>
  <c r="I484" i="7"/>
  <c r="K139" i="3"/>
  <c r="M482" i="7"/>
  <c r="P482" i="7" s="1"/>
  <c r="K378" i="11"/>
  <c r="P371" i="7"/>
  <c r="X430" i="7"/>
  <c r="Q433" i="7"/>
  <c r="R432" i="7"/>
  <c r="T432" i="7" s="1"/>
  <c r="E484" i="7"/>
  <c r="H140" i="3"/>
  <c r="H426" i="7"/>
  <c r="U431" i="7"/>
  <c r="P481" i="7"/>
  <c r="A486" i="7"/>
  <c r="B485" i="7"/>
  <c r="D485" i="7" s="1"/>
  <c r="B141" i="3"/>
  <c r="F141" i="3" s="1"/>
  <c r="A142" i="3"/>
  <c r="H483" i="7"/>
  <c r="H379" i="11"/>
  <c r="L100" i="3"/>
  <c r="M99" i="3"/>
  <c r="Q99" i="3" s="1"/>
  <c r="M140" i="12"/>
  <c r="Q140" i="12" s="1"/>
  <c r="L141" i="12"/>
  <c r="B375" i="7"/>
  <c r="D375" i="7" s="1"/>
  <c r="A376" i="7"/>
  <c r="M432" i="7"/>
  <c r="P432" i="7" s="1"/>
  <c r="A429" i="7"/>
  <c r="B428" i="7"/>
  <c r="D428" i="7" s="1"/>
  <c r="S98" i="3"/>
  <c r="E369" i="5"/>
  <c r="H369" i="5" s="1"/>
  <c r="S139" i="12"/>
  <c r="U377" i="7"/>
  <c r="U483" i="7"/>
  <c r="X483" i="7"/>
  <c r="B380" i="11"/>
  <c r="F380" i="11" s="1"/>
  <c r="A381" i="11"/>
  <c r="A371" i="5"/>
  <c r="B370" i="5"/>
  <c r="D370" i="5" s="1"/>
  <c r="M372" i="7"/>
  <c r="R378" i="7"/>
  <c r="T378" i="7" s="1"/>
  <c r="Q379" i="7"/>
  <c r="E427" i="7"/>
  <c r="Q485" i="7"/>
  <c r="R484" i="7"/>
  <c r="T484" i="7" s="1"/>
  <c r="I374" i="7"/>
  <c r="J373" i="7"/>
  <c r="L373" i="7" s="1"/>
  <c r="E374" i="7"/>
  <c r="H374" i="7" s="1"/>
  <c r="I434" i="7"/>
  <c r="J433" i="7"/>
  <c r="L433" i="7" s="1"/>
  <c r="P372" i="7" l="1"/>
  <c r="V139" i="12"/>
  <c r="U432" i="7"/>
  <c r="X432" i="7"/>
  <c r="X377" i="7"/>
  <c r="V98" i="3"/>
  <c r="H141" i="3"/>
  <c r="R433" i="7"/>
  <c r="T433" i="7" s="1"/>
  <c r="Q434" i="7"/>
  <c r="J484" i="7"/>
  <c r="L484" i="7" s="1"/>
  <c r="I485" i="7"/>
  <c r="H427" i="7"/>
  <c r="A487" i="7"/>
  <c r="B486" i="7"/>
  <c r="D486" i="7" s="1"/>
  <c r="H484" i="7"/>
  <c r="A143" i="3"/>
  <c r="B142" i="3"/>
  <c r="F142" i="3" s="1"/>
  <c r="K140" i="3"/>
  <c r="K379" i="11"/>
  <c r="E485" i="7"/>
  <c r="X431" i="7"/>
  <c r="M483" i="7"/>
  <c r="J434" i="7"/>
  <c r="L434" i="7" s="1"/>
  <c r="I435" i="7"/>
  <c r="B371" i="5"/>
  <c r="D371" i="5" s="1"/>
  <c r="A372" i="5"/>
  <c r="L142" i="12"/>
  <c r="M141" i="12"/>
  <c r="Q141" i="12" s="1"/>
  <c r="J374" i="7"/>
  <c r="L374" i="7" s="1"/>
  <c r="I375" i="7"/>
  <c r="E428" i="7"/>
  <c r="S140" i="12"/>
  <c r="L101" i="3"/>
  <c r="M100" i="3"/>
  <c r="Q100" i="3" s="1"/>
  <c r="R485" i="7"/>
  <c r="T485" i="7" s="1"/>
  <c r="Q486" i="7"/>
  <c r="R379" i="7"/>
  <c r="T379" i="7" s="1"/>
  <c r="Q380" i="7"/>
  <c r="H380" i="11"/>
  <c r="K380" i="11" s="1"/>
  <c r="B429" i="7"/>
  <c r="D429" i="7" s="1"/>
  <c r="A430" i="7"/>
  <c r="A377" i="7"/>
  <c r="B376" i="7"/>
  <c r="D376" i="7" s="1"/>
  <c r="M373" i="7"/>
  <c r="S99" i="3"/>
  <c r="U484" i="7"/>
  <c r="A382" i="11"/>
  <c r="B381" i="11"/>
  <c r="F381" i="11" s="1"/>
  <c r="M433" i="7"/>
  <c r="P433" i="7" s="1"/>
  <c r="U378" i="7"/>
  <c r="E370" i="5"/>
  <c r="E375" i="7"/>
  <c r="H375" i="7"/>
  <c r="H370" i="5" l="1"/>
  <c r="V140" i="12"/>
  <c r="P483" i="7"/>
  <c r="H428" i="7"/>
  <c r="H485" i="7"/>
  <c r="B143" i="3"/>
  <c r="F143" i="3" s="1"/>
  <c r="A144" i="3"/>
  <c r="J485" i="7"/>
  <c r="L485" i="7" s="1"/>
  <c r="I486" i="7"/>
  <c r="X484" i="7"/>
  <c r="P373" i="7"/>
  <c r="V99" i="3"/>
  <c r="H142" i="3"/>
  <c r="A488" i="7"/>
  <c r="B487" i="7"/>
  <c r="D487" i="7" s="1"/>
  <c r="Q435" i="7"/>
  <c r="R434" i="7"/>
  <c r="T434" i="7" s="1"/>
  <c r="U433" i="7"/>
  <c r="X433" i="7" s="1"/>
  <c r="X378" i="7"/>
  <c r="E486" i="7"/>
  <c r="M484" i="7"/>
  <c r="K141" i="3"/>
  <c r="R486" i="7"/>
  <c r="T486" i="7" s="1"/>
  <c r="Q487" i="7"/>
  <c r="M142" i="12"/>
  <c r="Q142" i="12" s="1"/>
  <c r="L143" i="12"/>
  <c r="U485" i="7"/>
  <c r="J375" i="7"/>
  <c r="L375" i="7" s="1"/>
  <c r="I376" i="7"/>
  <c r="A373" i="5"/>
  <c r="B372" i="5"/>
  <c r="D372" i="5" s="1"/>
  <c r="E429" i="7"/>
  <c r="R380" i="7"/>
  <c r="T380" i="7" s="1"/>
  <c r="Q381" i="7"/>
  <c r="S100" i="3"/>
  <c r="M374" i="7"/>
  <c r="P374" i="7" s="1"/>
  <c r="H371" i="5"/>
  <c r="E371" i="5"/>
  <c r="A383" i="11"/>
  <c r="B382" i="11"/>
  <c r="F382" i="11" s="1"/>
  <c r="M434" i="7"/>
  <c r="A431" i="7"/>
  <c r="B430" i="7"/>
  <c r="D430" i="7" s="1"/>
  <c r="H381" i="11"/>
  <c r="K381" i="11" s="1"/>
  <c r="E376" i="7"/>
  <c r="U379" i="7"/>
  <c r="X379" i="7" s="1"/>
  <c r="M101" i="3"/>
  <c r="Q101" i="3" s="1"/>
  <c r="L102" i="3"/>
  <c r="S141" i="12"/>
  <c r="I436" i="7"/>
  <c r="J435" i="7"/>
  <c r="L435" i="7" s="1"/>
  <c r="B377" i="7"/>
  <c r="D377" i="7" s="1"/>
  <c r="A378" i="7"/>
  <c r="H376" i="7" l="1"/>
  <c r="V141" i="12"/>
  <c r="V100" i="3"/>
  <c r="K142" i="3"/>
  <c r="E487" i="7"/>
  <c r="M485" i="7"/>
  <c r="H486" i="7"/>
  <c r="B488" i="7"/>
  <c r="D488" i="7" s="1"/>
  <c r="A489" i="7"/>
  <c r="A145" i="3"/>
  <c r="B144" i="3"/>
  <c r="F144" i="3" s="1"/>
  <c r="P434" i="7"/>
  <c r="H429" i="7"/>
  <c r="P484" i="7"/>
  <c r="Q436" i="7"/>
  <c r="R435" i="7"/>
  <c r="T435" i="7" s="1"/>
  <c r="I487" i="7"/>
  <c r="J486" i="7"/>
  <c r="L486" i="7" s="1"/>
  <c r="X485" i="7"/>
  <c r="U434" i="7"/>
  <c r="H143" i="3"/>
  <c r="E430" i="7"/>
  <c r="H430" i="7"/>
  <c r="A384" i="11"/>
  <c r="B383" i="11"/>
  <c r="F383" i="11" s="1"/>
  <c r="A374" i="5"/>
  <c r="B373" i="5"/>
  <c r="D373" i="5" s="1"/>
  <c r="Q488" i="7"/>
  <c r="R487" i="7"/>
  <c r="T487" i="7" s="1"/>
  <c r="M435" i="7"/>
  <c r="J376" i="7"/>
  <c r="L376" i="7" s="1"/>
  <c r="I377" i="7"/>
  <c r="U486" i="7"/>
  <c r="X486" i="7" s="1"/>
  <c r="J436" i="7"/>
  <c r="L436" i="7" s="1"/>
  <c r="I437" i="7"/>
  <c r="L103" i="3"/>
  <c r="M102" i="3"/>
  <c r="Q102" i="3" s="1"/>
  <c r="Q382" i="7"/>
  <c r="R381" i="7"/>
  <c r="T381" i="7" s="1"/>
  <c r="M375" i="7"/>
  <c r="P375" i="7"/>
  <c r="L144" i="12"/>
  <c r="M143" i="12"/>
  <c r="Q143" i="12" s="1"/>
  <c r="E377" i="7"/>
  <c r="H377" i="7" s="1"/>
  <c r="A432" i="7"/>
  <c r="B431" i="7"/>
  <c r="D431" i="7" s="1"/>
  <c r="A379" i="7"/>
  <c r="B378" i="7"/>
  <c r="D378" i="7" s="1"/>
  <c r="S101" i="3"/>
  <c r="H382" i="11"/>
  <c r="U380" i="7"/>
  <c r="X380" i="7" s="1"/>
  <c r="E372" i="5"/>
  <c r="S142" i="12"/>
  <c r="K143" i="3" l="1"/>
  <c r="P435" i="7"/>
  <c r="P485" i="7"/>
  <c r="K382" i="11"/>
  <c r="V142" i="12"/>
  <c r="U435" i="7"/>
  <c r="E488" i="7"/>
  <c r="H372" i="5"/>
  <c r="Q437" i="7"/>
  <c r="R436" i="7"/>
  <c r="T436" i="7" s="1"/>
  <c r="V101" i="3"/>
  <c r="X434" i="7"/>
  <c r="I488" i="7"/>
  <c r="J487" i="7"/>
  <c r="L487" i="7" s="1"/>
  <c r="B489" i="7"/>
  <c r="D489" i="7" s="1"/>
  <c r="A490" i="7"/>
  <c r="H144" i="3"/>
  <c r="M486" i="7"/>
  <c r="P486" i="7" s="1"/>
  <c r="A146" i="3"/>
  <c r="B145" i="3"/>
  <c r="F145" i="3" s="1"/>
  <c r="H487" i="7"/>
  <c r="S102" i="3"/>
  <c r="E373" i="5"/>
  <c r="H373" i="5" s="1"/>
  <c r="E378" i="7"/>
  <c r="L104" i="3"/>
  <c r="M103" i="3"/>
  <c r="Q103" i="3" s="1"/>
  <c r="B374" i="5"/>
  <c r="D374" i="5" s="1"/>
  <c r="A375" i="5"/>
  <c r="A380" i="7"/>
  <c r="B379" i="7"/>
  <c r="D379" i="7" s="1"/>
  <c r="J437" i="7"/>
  <c r="L437" i="7" s="1"/>
  <c r="I438" i="7"/>
  <c r="U487" i="7"/>
  <c r="H383" i="11"/>
  <c r="B432" i="7"/>
  <c r="D432" i="7" s="1"/>
  <c r="A433" i="7"/>
  <c r="L145" i="12"/>
  <c r="M144" i="12"/>
  <c r="Q144" i="12" s="1"/>
  <c r="Q383" i="7"/>
  <c r="R382" i="7"/>
  <c r="T382" i="7" s="1"/>
  <c r="M376" i="7"/>
  <c r="P376" i="7" s="1"/>
  <c r="E431" i="7"/>
  <c r="H431" i="7"/>
  <c r="S143" i="12"/>
  <c r="V143" i="12" s="1"/>
  <c r="U381" i="7"/>
  <c r="M436" i="7"/>
  <c r="P436" i="7" s="1"/>
  <c r="I378" i="7"/>
  <c r="J377" i="7"/>
  <c r="L377" i="7" s="1"/>
  <c r="R488" i="7"/>
  <c r="T488" i="7" s="1"/>
  <c r="Q489" i="7"/>
  <c r="A385" i="11"/>
  <c r="B384" i="11"/>
  <c r="F384" i="11" s="1"/>
  <c r="K144" i="3" l="1"/>
  <c r="X435" i="7"/>
  <c r="H378" i="7"/>
  <c r="X381" i="7"/>
  <c r="H488" i="7"/>
  <c r="Q438" i="7"/>
  <c r="R437" i="7"/>
  <c r="T437" i="7" s="1"/>
  <c r="X487" i="7"/>
  <c r="V102" i="3"/>
  <c r="M487" i="7"/>
  <c r="P487" i="7"/>
  <c r="U436" i="7"/>
  <c r="J488" i="7"/>
  <c r="L488" i="7" s="1"/>
  <c r="I489" i="7"/>
  <c r="H145" i="3"/>
  <c r="A491" i="7"/>
  <c r="B490" i="7"/>
  <c r="D490" i="7" s="1"/>
  <c r="K383" i="11"/>
  <c r="A147" i="3"/>
  <c r="B146" i="3"/>
  <c r="F146" i="3" s="1"/>
  <c r="E489" i="7"/>
  <c r="H489" i="7"/>
  <c r="U382" i="7"/>
  <c r="E374" i="5"/>
  <c r="M377" i="7"/>
  <c r="P377" i="7" s="1"/>
  <c r="R383" i="7"/>
  <c r="T383" i="7" s="1"/>
  <c r="Q384" i="7"/>
  <c r="B385" i="11"/>
  <c r="F385" i="11" s="1"/>
  <c r="A386" i="11"/>
  <c r="J378" i="7"/>
  <c r="L378" i="7" s="1"/>
  <c r="I379" i="7"/>
  <c r="S144" i="12"/>
  <c r="V144" i="12" s="1"/>
  <c r="A381" i="7"/>
  <c r="B380" i="7"/>
  <c r="D380" i="7" s="1"/>
  <c r="U488" i="7"/>
  <c r="A434" i="7"/>
  <c r="B433" i="7"/>
  <c r="D433" i="7" s="1"/>
  <c r="M437" i="7"/>
  <c r="P437" i="7" s="1"/>
  <c r="H384" i="11"/>
  <c r="E432" i="7"/>
  <c r="H432" i="7" s="1"/>
  <c r="E379" i="7"/>
  <c r="Q490" i="7"/>
  <c r="R489" i="7"/>
  <c r="T489" i="7" s="1"/>
  <c r="M145" i="12"/>
  <c r="Q145" i="12" s="1"/>
  <c r="L146" i="12"/>
  <c r="I439" i="7"/>
  <c r="J438" i="7"/>
  <c r="L438" i="7" s="1"/>
  <c r="A376" i="5"/>
  <c r="B375" i="5"/>
  <c r="D375" i="5" s="1"/>
  <c r="S103" i="3"/>
  <c r="M104" i="3"/>
  <c r="Q104" i="3" s="1"/>
  <c r="L105" i="3"/>
  <c r="K145" i="3" l="1"/>
  <c r="X382" i="7"/>
  <c r="X436" i="7"/>
  <c r="X488" i="7"/>
  <c r="H379" i="7"/>
  <c r="V103" i="3"/>
  <c r="H146" i="3"/>
  <c r="K146" i="3" s="1"/>
  <c r="I490" i="7"/>
  <c r="J489" i="7"/>
  <c r="L489" i="7" s="1"/>
  <c r="A148" i="3"/>
  <c r="B147" i="3"/>
  <c r="F147" i="3" s="1"/>
  <c r="M488" i="7"/>
  <c r="P488" i="7" s="1"/>
  <c r="U437" i="7"/>
  <c r="K384" i="11"/>
  <c r="H374" i="5"/>
  <c r="E490" i="7"/>
  <c r="B491" i="7"/>
  <c r="D491" i="7" s="1"/>
  <c r="A492" i="7"/>
  <c r="R438" i="7"/>
  <c r="T438" i="7" s="1"/>
  <c r="Q439" i="7"/>
  <c r="M146" i="12"/>
  <c r="Q146" i="12" s="1"/>
  <c r="L147" i="12"/>
  <c r="S145" i="12"/>
  <c r="V145" i="12" s="1"/>
  <c r="E433" i="7"/>
  <c r="A387" i="11"/>
  <c r="B386" i="11"/>
  <c r="F386" i="11" s="1"/>
  <c r="S104" i="3"/>
  <c r="M378" i="7"/>
  <c r="L106" i="3"/>
  <c r="M105" i="3"/>
  <c r="Q105" i="3" s="1"/>
  <c r="E375" i="5"/>
  <c r="M438" i="7"/>
  <c r="U489" i="7"/>
  <c r="B434" i="7"/>
  <c r="D434" i="7" s="1"/>
  <c r="A435" i="7"/>
  <c r="E380" i="7"/>
  <c r="H385" i="11"/>
  <c r="Q385" i="7"/>
  <c r="R384" i="7"/>
  <c r="T384" i="7" s="1"/>
  <c r="B376" i="5"/>
  <c r="D376" i="5" s="1"/>
  <c r="A377" i="5"/>
  <c r="I440" i="7"/>
  <c r="J439" i="7"/>
  <c r="L439" i="7" s="1"/>
  <c r="Q491" i="7"/>
  <c r="R490" i="7"/>
  <c r="T490" i="7" s="1"/>
  <c r="A382" i="7"/>
  <c r="B381" i="7"/>
  <c r="D381" i="7" s="1"/>
  <c r="I380" i="7"/>
  <c r="J379" i="7"/>
  <c r="L379" i="7" s="1"/>
  <c r="U383" i="7"/>
  <c r="X383" i="7" s="1"/>
  <c r="V104" i="3" l="1"/>
  <c r="H490" i="7"/>
  <c r="K385" i="11"/>
  <c r="X489" i="7"/>
  <c r="P378" i="7"/>
  <c r="H380" i="7"/>
  <c r="H433" i="7"/>
  <c r="R439" i="7"/>
  <c r="T439" i="7" s="1"/>
  <c r="Q440" i="7"/>
  <c r="U438" i="7"/>
  <c r="B148" i="3"/>
  <c r="F148" i="3" s="1"/>
  <c r="A149" i="3"/>
  <c r="P438" i="7"/>
  <c r="E491" i="7"/>
  <c r="I491" i="7"/>
  <c r="J490" i="7"/>
  <c r="L490" i="7" s="1"/>
  <c r="H147" i="3"/>
  <c r="H375" i="5"/>
  <c r="X437" i="7"/>
  <c r="B492" i="7"/>
  <c r="D492" i="7" s="1"/>
  <c r="A493" i="7"/>
  <c r="M489" i="7"/>
  <c r="E381" i="7"/>
  <c r="U490" i="7"/>
  <c r="X490" i="7"/>
  <c r="S105" i="3"/>
  <c r="A388" i="11"/>
  <c r="B387" i="11"/>
  <c r="F387" i="11" s="1"/>
  <c r="B382" i="7"/>
  <c r="D382" i="7" s="1"/>
  <c r="A383" i="7"/>
  <c r="Q492" i="7"/>
  <c r="R491" i="7"/>
  <c r="T491" i="7" s="1"/>
  <c r="E376" i="5"/>
  <c r="A436" i="7"/>
  <c r="B435" i="7"/>
  <c r="D435" i="7" s="1"/>
  <c r="L107" i="3"/>
  <c r="M106" i="3"/>
  <c r="Q106" i="3" s="1"/>
  <c r="L148" i="12"/>
  <c r="M147" i="12"/>
  <c r="Q147" i="12" s="1"/>
  <c r="M379" i="7"/>
  <c r="M439" i="7"/>
  <c r="P439" i="7"/>
  <c r="U384" i="7"/>
  <c r="X384" i="7" s="1"/>
  <c r="E434" i="7"/>
  <c r="S146" i="12"/>
  <c r="I381" i="7"/>
  <c r="J380" i="7"/>
  <c r="L380" i="7" s="1"/>
  <c r="Q386" i="7"/>
  <c r="R385" i="7"/>
  <c r="T385" i="7" s="1"/>
  <c r="H386" i="11"/>
  <c r="J440" i="7"/>
  <c r="L440" i="7" s="1"/>
  <c r="I441" i="7"/>
  <c r="A378" i="5"/>
  <c r="B377" i="5"/>
  <c r="D377" i="5" s="1"/>
  <c r="V105" i="3" l="1"/>
  <c r="P379" i="7"/>
  <c r="V146" i="12"/>
  <c r="H376" i="5"/>
  <c r="X438" i="7"/>
  <c r="P489" i="7"/>
  <c r="H381" i="7"/>
  <c r="H491" i="7"/>
  <c r="M490" i="7"/>
  <c r="P490" i="7"/>
  <c r="H434" i="7"/>
  <c r="J491" i="7"/>
  <c r="L491" i="7" s="1"/>
  <c r="I492" i="7"/>
  <c r="Q441" i="7"/>
  <c r="R440" i="7"/>
  <c r="T440" i="7" s="1"/>
  <c r="E492" i="7"/>
  <c r="K147" i="3"/>
  <c r="K386" i="11"/>
  <c r="B149" i="3"/>
  <c r="F149" i="3" s="1"/>
  <c r="A150" i="3"/>
  <c r="B493" i="7"/>
  <c r="D493" i="7" s="1"/>
  <c r="A494" i="7"/>
  <c r="H148" i="3"/>
  <c r="U439" i="7"/>
  <c r="I442" i="7"/>
  <c r="J441" i="7"/>
  <c r="L441" i="7" s="1"/>
  <c r="M440" i="7"/>
  <c r="I382" i="7"/>
  <c r="J381" i="7"/>
  <c r="L381" i="7" s="1"/>
  <c r="M148" i="12"/>
  <c r="Q148" i="12" s="1"/>
  <c r="L149" i="12"/>
  <c r="E377" i="5"/>
  <c r="U385" i="7"/>
  <c r="E435" i="7"/>
  <c r="E382" i="7"/>
  <c r="H382" i="7" s="1"/>
  <c r="M380" i="7"/>
  <c r="L108" i="3"/>
  <c r="M107" i="3"/>
  <c r="Q107" i="3" s="1"/>
  <c r="A384" i="7"/>
  <c r="B383" i="7"/>
  <c r="D383" i="7" s="1"/>
  <c r="A379" i="5"/>
  <c r="B378" i="5"/>
  <c r="D378" i="5" s="1"/>
  <c r="Q387" i="7"/>
  <c r="R386" i="7"/>
  <c r="T386" i="7" s="1"/>
  <c r="A437" i="7"/>
  <c r="B436" i="7"/>
  <c r="D436" i="7" s="1"/>
  <c r="U491" i="7"/>
  <c r="H387" i="11"/>
  <c r="S147" i="12"/>
  <c r="S106" i="3"/>
  <c r="Q493" i="7"/>
  <c r="R492" i="7"/>
  <c r="T492" i="7" s="1"/>
  <c r="B388" i="11"/>
  <c r="F388" i="11" s="1"/>
  <c r="A389" i="11"/>
  <c r="V106" i="3" l="1"/>
  <c r="V147" i="12"/>
  <c r="H377" i="5"/>
  <c r="X491" i="7"/>
  <c r="X385" i="7"/>
  <c r="X439" i="7"/>
  <c r="P440" i="7"/>
  <c r="K148" i="3"/>
  <c r="Q442" i="7"/>
  <c r="R441" i="7"/>
  <c r="T441" i="7" s="1"/>
  <c r="A151" i="3"/>
  <c r="B150" i="3"/>
  <c r="F150" i="3" s="1"/>
  <c r="K387" i="11"/>
  <c r="P380" i="7"/>
  <c r="H435" i="7"/>
  <c r="A495" i="7"/>
  <c r="B494" i="7"/>
  <c r="D494" i="7" s="1"/>
  <c r="U440" i="7"/>
  <c r="E493" i="7"/>
  <c r="J492" i="7"/>
  <c r="L492" i="7" s="1"/>
  <c r="I493" i="7"/>
  <c r="H149" i="3"/>
  <c r="H492" i="7"/>
  <c r="M491" i="7"/>
  <c r="H388" i="11"/>
  <c r="E383" i="7"/>
  <c r="H383" i="7" s="1"/>
  <c r="U492" i="7"/>
  <c r="E436" i="7"/>
  <c r="A385" i="7"/>
  <c r="B384" i="7"/>
  <c r="D384" i="7" s="1"/>
  <c r="Q494" i="7"/>
  <c r="R493" i="7"/>
  <c r="T493" i="7" s="1"/>
  <c r="A438" i="7"/>
  <c r="B437" i="7"/>
  <c r="D437" i="7" s="1"/>
  <c r="Q388" i="7"/>
  <c r="R387" i="7"/>
  <c r="T387" i="7" s="1"/>
  <c r="E378" i="5"/>
  <c r="H378" i="5" s="1"/>
  <c r="S107" i="3"/>
  <c r="S148" i="12"/>
  <c r="B389" i="11"/>
  <c r="F389" i="11" s="1"/>
  <c r="A390" i="11"/>
  <c r="B379" i="5"/>
  <c r="D379" i="5" s="1"/>
  <c r="A380" i="5"/>
  <c r="L109" i="3"/>
  <c r="M108" i="3"/>
  <c r="Q108" i="3" s="1"/>
  <c r="M381" i="7"/>
  <c r="I383" i="7"/>
  <c r="J382" i="7"/>
  <c r="L382" i="7" s="1"/>
  <c r="M441" i="7"/>
  <c r="U386" i="7"/>
  <c r="X386" i="7" s="1"/>
  <c r="L150" i="12"/>
  <c r="M149" i="12"/>
  <c r="Q149" i="12" s="1"/>
  <c r="J442" i="7"/>
  <c r="L442" i="7" s="1"/>
  <c r="I443" i="7"/>
  <c r="X440" i="7" l="1"/>
  <c r="K388" i="11"/>
  <c r="P491" i="7"/>
  <c r="H436" i="7"/>
  <c r="H493" i="7"/>
  <c r="K149" i="3"/>
  <c r="P441" i="7"/>
  <c r="P381" i="7"/>
  <c r="V148" i="12"/>
  <c r="J493" i="7"/>
  <c r="L493" i="7" s="1"/>
  <c r="I494" i="7"/>
  <c r="B495" i="7"/>
  <c r="D495" i="7" s="1"/>
  <c r="A496" i="7"/>
  <c r="H150" i="3"/>
  <c r="M492" i="7"/>
  <c r="B151" i="3"/>
  <c r="F151" i="3" s="1"/>
  <c r="A152" i="3"/>
  <c r="U441" i="7"/>
  <c r="V107" i="3"/>
  <c r="X492" i="7"/>
  <c r="E494" i="7"/>
  <c r="H494" i="7" s="1"/>
  <c r="R442" i="7"/>
  <c r="T442" i="7" s="1"/>
  <c r="Q443" i="7"/>
  <c r="I444" i="7"/>
  <c r="J443" i="7"/>
  <c r="L443" i="7" s="1"/>
  <c r="S108" i="3"/>
  <c r="A391" i="11"/>
  <c r="B390" i="11"/>
  <c r="F390" i="11" s="1"/>
  <c r="L110" i="3"/>
  <c r="M109" i="3"/>
  <c r="Q109" i="3" s="1"/>
  <c r="E437" i="7"/>
  <c r="A386" i="7"/>
  <c r="B385" i="7"/>
  <c r="D385" i="7" s="1"/>
  <c r="S149" i="12"/>
  <c r="M382" i="7"/>
  <c r="A381" i="5"/>
  <c r="B380" i="5"/>
  <c r="D380" i="5" s="1"/>
  <c r="B438" i="7"/>
  <c r="D438" i="7" s="1"/>
  <c r="A439" i="7"/>
  <c r="R494" i="7"/>
  <c r="T494" i="7" s="1"/>
  <c r="Q495" i="7"/>
  <c r="M442" i="7"/>
  <c r="H389" i="11"/>
  <c r="K389" i="11" s="1"/>
  <c r="U493" i="7"/>
  <c r="X493" i="7" s="1"/>
  <c r="M150" i="12"/>
  <c r="Q150" i="12" s="1"/>
  <c r="L151" i="12"/>
  <c r="I384" i="7"/>
  <c r="J383" i="7"/>
  <c r="L383" i="7" s="1"/>
  <c r="E379" i="5"/>
  <c r="H379" i="5"/>
  <c r="U387" i="7"/>
  <c r="Q389" i="7"/>
  <c r="R388" i="7"/>
  <c r="T388" i="7" s="1"/>
  <c r="E384" i="7"/>
  <c r="V108" i="3" l="1"/>
  <c r="K150" i="3"/>
  <c r="X387" i="7"/>
  <c r="V149" i="12"/>
  <c r="X441" i="7"/>
  <c r="P442" i="7"/>
  <c r="P382" i="7"/>
  <c r="H384" i="7"/>
  <c r="U442" i="7"/>
  <c r="B152" i="3"/>
  <c r="F152" i="3" s="1"/>
  <c r="A153" i="3"/>
  <c r="E495" i="7"/>
  <c r="P492" i="7"/>
  <c r="M493" i="7"/>
  <c r="P493" i="7" s="1"/>
  <c r="Q444" i="7"/>
  <c r="R443" i="7"/>
  <c r="T443" i="7" s="1"/>
  <c r="A497" i="7"/>
  <c r="B496" i="7"/>
  <c r="D496" i="7" s="1"/>
  <c r="H437" i="7"/>
  <c r="H151" i="3"/>
  <c r="J494" i="7"/>
  <c r="L494" i="7" s="1"/>
  <c r="I495" i="7"/>
  <c r="U388" i="7"/>
  <c r="I385" i="7"/>
  <c r="J384" i="7"/>
  <c r="L384" i="7" s="1"/>
  <c r="R389" i="7"/>
  <c r="T389" i="7" s="1"/>
  <c r="Q390" i="7"/>
  <c r="M151" i="12"/>
  <c r="Q151" i="12" s="1"/>
  <c r="L152" i="12"/>
  <c r="U494" i="7"/>
  <c r="S109" i="3"/>
  <c r="S150" i="12"/>
  <c r="A440" i="7"/>
  <c r="B439" i="7"/>
  <c r="D439" i="7" s="1"/>
  <c r="M110" i="3"/>
  <c r="Q110" i="3" s="1"/>
  <c r="L111" i="3"/>
  <c r="M383" i="7"/>
  <c r="E438" i="7"/>
  <c r="H438" i="7" s="1"/>
  <c r="K390" i="11"/>
  <c r="H390" i="11"/>
  <c r="Q496" i="7"/>
  <c r="R495" i="7"/>
  <c r="T495" i="7" s="1"/>
  <c r="H380" i="5"/>
  <c r="E380" i="5"/>
  <c r="E385" i="7"/>
  <c r="A392" i="11"/>
  <c r="B391" i="11"/>
  <c r="F391" i="11" s="1"/>
  <c r="M443" i="7"/>
  <c r="B381" i="5"/>
  <c r="D381" i="5" s="1"/>
  <c r="A382" i="5"/>
  <c r="B386" i="7"/>
  <c r="D386" i="7" s="1"/>
  <c r="A387" i="7"/>
  <c r="J444" i="7"/>
  <c r="L444" i="7" s="1"/>
  <c r="I445" i="7"/>
  <c r="K151" i="3" l="1"/>
  <c r="X494" i="7"/>
  <c r="H495" i="7"/>
  <c r="V150" i="12"/>
  <c r="X388" i="7"/>
  <c r="X442" i="7"/>
  <c r="P383" i="7"/>
  <c r="H385" i="7"/>
  <c r="A498" i="7"/>
  <c r="B497" i="7"/>
  <c r="D497" i="7" s="1"/>
  <c r="U443" i="7"/>
  <c r="V109" i="3"/>
  <c r="E496" i="7"/>
  <c r="H496" i="7" s="1"/>
  <c r="H152" i="3"/>
  <c r="P443" i="7"/>
  <c r="I496" i="7"/>
  <c r="J495" i="7"/>
  <c r="L495" i="7" s="1"/>
  <c r="M494" i="7"/>
  <c r="Q445" i="7"/>
  <c r="R444" i="7"/>
  <c r="T444" i="7" s="1"/>
  <c r="B153" i="3"/>
  <c r="F153" i="3" s="1"/>
  <c r="A154" i="3"/>
  <c r="B382" i="5"/>
  <c r="D382" i="5" s="1"/>
  <c r="A383" i="5"/>
  <c r="M444" i="7"/>
  <c r="H391" i="11"/>
  <c r="E439" i="7"/>
  <c r="A388" i="7"/>
  <c r="B387" i="7"/>
  <c r="D387" i="7" s="1"/>
  <c r="B392" i="11"/>
  <c r="F392" i="11" s="1"/>
  <c r="A393" i="11"/>
  <c r="Q497" i="7"/>
  <c r="R496" i="7"/>
  <c r="T496" i="7" s="1"/>
  <c r="A441" i="7"/>
  <c r="B440" i="7"/>
  <c r="D440" i="7" s="1"/>
  <c r="S151" i="12"/>
  <c r="J445" i="7"/>
  <c r="L445" i="7" s="1"/>
  <c r="I446" i="7"/>
  <c r="J446" i="7" s="1"/>
  <c r="L446" i="7" s="1"/>
  <c r="E381" i="5"/>
  <c r="U495" i="7"/>
  <c r="M152" i="12"/>
  <c r="Q152" i="12" s="1"/>
  <c r="L153" i="12"/>
  <c r="J385" i="7"/>
  <c r="L385" i="7" s="1"/>
  <c r="I386" i="7"/>
  <c r="E386" i="7"/>
  <c r="L112" i="3"/>
  <c r="M111" i="3"/>
  <c r="Q111" i="3" s="1"/>
  <c r="Q391" i="7"/>
  <c r="R391" i="7" s="1"/>
  <c r="T391" i="7" s="1"/>
  <c r="R390" i="7"/>
  <c r="T390" i="7" s="1"/>
  <c r="S110" i="3"/>
  <c r="U389" i="7"/>
  <c r="X389" i="7" s="1"/>
  <c r="M384" i="7"/>
  <c r="X495" i="7" l="1"/>
  <c r="V151" i="12"/>
  <c r="X443" i="7"/>
  <c r="P444" i="7"/>
  <c r="P494" i="7"/>
  <c r="H439" i="7"/>
  <c r="V110" i="3"/>
  <c r="K152" i="3"/>
  <c r="H153" i="3"/>
  <c r="K153" i="3" s="1"/>
  <c r="H381" i="5"/>
  <c r="K391" i="11"/>
  <c r="U444" i="7"/>
  <c r="X444" i="7" s="1"/>
  <c r="E497" i="7"/>
  <c r="H497" i="7"/>
  <c r="P384" i="7"/>
  <c r="A155" i="3"/>
  <c r="B154" i="3"/>
  <c r="F154" i="3" s="1"/>
  <c r="I497" i="7"/>
  <c r="J496" i="7"/>
  <c r="L496" i="7" s="1"/>
  <c r="H386" i="7"/>
  <c r="R445" i="7"/>
  <c r="T445" i="7" s="1"/>
  <c r="Q446" i="7"/>
  <c r="R446" i="7" s="1"/>
  <c r="T446" i="7" s="1"/>
  <c r="M495" i="7"/>
  <c r="B498" i="7"/>
  <c r="D498" i="7" s="1"/>
  <c r="A499" i="7"/>
  <c r="S152" i="12"/>
  <c r="V152" i="12" s="1"/>
  <c r="H392" i="11"/>
  <c r="B383" i="5"/>
  <c r="D383" i="5" s="1"/>
  <c r="A384" i="5"/>
  <c r="J386" i="7"/>
  <c r="L386" i="7" s="1"/>
  <c r="I387" i="7"/>
  <c r="M446" i="7"/>
  <c r="P446" i="7" s="1"/>
  <c r="E440" i="7"/>
  <c r="H440" i="7" s="1"/>
  <c r="U496" i="7"/>
  <c r="E387" i="7"/>
  <c r="E382" i="5"/>
  <c r="U390" i="7"/>
  <c r="X390" i="7" s="1"/>
  <c r="S111" i="3"/>
  <c r="V111" i="3" s="1"/>
  <c r="M385" i="7"/>
  <c r="M445" i="7"/>
  <c r="A442" i="7"/>
  <c r="B441" i="7"/>
  <c r="D441" i="7" s="1"/>
  <c r="Q498" i="7"/>
  <c r="R497" i="7"/>
  <c r="T497" i="7" s="1"/>
  <c r="A389" i="7"/>
  <c r="B388" i="7"/>
  <c r="D388" i="7" s="1"/>
  <c r="U391" i="7"/>
  <c r="L113" i="3"/>
  <c r="M112" i="3"/>
  <c r="Q112" i="3" s="1"/>
  <c r="M153" i="12"/>
  <c r="Q153" i="12" s="1"/>
  <c r="L154" i="12"/>
  <c r="B393" i="11"/>
  <c r="F393" i="11" s="1"/>
  <c r="A394" i="11"/>
  <c r="P445" i="7" l="1"/>
  <c r="H387" i="7"/>
  <c r="H382" i="5"/>
  <c r="P385" i="7"/>
  <c r="P495" i="7"/>
  <c r="M496" i="7"/>
  <c r="X391" i="7"/>
  <c r="E498" i="7"/>
  <c r="U445" i="7"/>
  <c r="H154" i="3"/>
  <c r="B155" i="3"/>
  <c r="F155" i="3" s="1"/>
  <c r="A156" i="3"/>
  <c r="K392" i="11"/>
  <c r="X496" i="7"/>
  <c r="B499" i="7"/>
  <c r="D499" i="7" s="1"/>
  <c r="A500" i="7"/>
  <c r="U446" i="7"/>
  <c r="J497" i="7"/>
  <c r="L497" i="7" s="1"/>
  <c r="I498" i="7"/>
  <c r="Q499" i="7"/>
  <c r="R498" i="7"/>
  <c r="T498" i="7" s="1"/>
  <c r="A385" i="5"/>
  <c r="B384" i="5"/>
  <c r="D384" i="5" s="1"/>
  <c r="A395" i="11"/>
  <c r="B394" i="11"/>
  <c r="F394" i="11" s="1"/>
  <c r="E388" i="7"/>
  <c r="H388" i="7"/>
  <c r="E441" i="7"/>
  <c r="E383" i="5"/>
  <c r="H383" i="5" s="1"/>
  <c r="S112" i="3"/>
  <c r="L114" i="3"/>
  <c r="M113" i="3"/>
  <c r="Q113" i="3" s="1"/>
  <c r="H393" i="11"/>
  <c r="M154" i="12"/>
  <c r="Q154" i="12" s="1"/>
  <c r="L155" i="12"/>
  <c r="A390" i="7"/>
  <c r="B389" i="7"/>
  <c r="D389" i="7" s="1"/>
  <c r="A443" i="7"/>
  <c r="B442" i="7"/>
  <c r="D442" i="7" s="1"/>
  <c r="I388" i="7"/>
  <c r="J387" i="7"/>
  <c r="L387" i="7" s="1"/>
  <c r="S153" i="12"/>
  <c r="V153" i="12" s="1"/>
  <c r="U497" i="7"/>
  <c r="M386" i="7"/>
  <c r="P386" i="7" s="1"/>
  <c r="K154" i="3" l="1"/>
  <c r="X497" i="7"/>
  <c r="X446" i="7"/>
  <c r="P496" i="7"/>
  <c r="I499" i="7"/>
  <c r="J498" i="7"/>
  <c r="L498" i="7" s="1"/>
  <c r="M497" i="7"/>
  <c r="A157" i="3"/>
  <c r="B156" i="3"/>
  <c r="F156" i="3" s="1"/>
  <c r="V112" i="3"/>
  <c r="K393" i="11"/>
  <c r="H441" i="7"/>
  <c r="X445" i="7"/>
  <c r="B500" i="7"/>
  <c r="D500" i="7" s="1"/>
  <c r="A501" i="7"/>
  <c r="H498" i="7"/>
  <c r="E499" i="7"/>
  <c r="H155" i="3"/>
  <c r="B390" i="7"/>
  <c r="D390" i="7" s="1"/>
  <c r="A391" i="7"/>
  <c r="B391" i="7" s="1"/>
  <c r="D391" i="7" s="1"/>
  <c r="E442" i="7"/>
  <c r="L156" i="12"/>
  <c r="M155" i="12"/>
  <c r="Q155" i="12" s="1"/>
  <c r="A396" i="11"/>
  <c r="B395" i="11"/>
  <c r="F395" i="11" s="1"/>
  <c r="B443" i="7"/>
  <c r="D443" i="7" s="1"/>
  <c r="A444" i="7"/>
  <c r="S154" i="12"/>
  <c r="S113" i="3"/>
  <c r="V113" i="3" s="1"/>
  <c r="E384" i="5"/>
  <c r="H384" i="5" s="1"/>
  <c r="M387" i="7"/>
  <c r="P387" i="7" s="1"/>
  <c r="E389" i="7"/>
  <c r="L115" i="3"/>
  <c r="M114" i="3"/>
  <c r="Q114" i="3" s="1"/>
  <c r="A386" i="5"/>
  <c r="B385" i="5"/>
  <c r="D385" i="5" s="1"/>
  <c r="J388" i="7"/>
  <c r="L388" i="7" s="1"/>
  <c r="I389" i="7"/>
  <c r="H394" i="11"/>
  <c r="U498" i="7"/>
  <c r="Q500" i="7"/>
  <c r="R499" i="7"/>
  <c r="T499" i="7" s="1"/>
  <c r="H499" i="7" l="1"/>
  <c r="K394" i="11"/>
  <c r="V154" i="12"/>
  <c r="X498" i="7"/>
  <c r="H442" i="7"/>
  <c r="E500" i="7"/>
  <c r="A502" i="7"/>
  <c r="B501" i="7"/>
  <c r="D501" i="7" s="1"/>
  <c r="P497" i="7"/>
  <c r="H389" i="7"/>
  <c r="H156" i="3"/>
  <c r="M498" i="7"/>
  <c r="K155" i="3"/>
  <c r="B157" i="3"/>
  <c r="F157" i="3" s="1"/>
  <c r="A158" i="3"/>
  <c r="J499" i="7"/>
  <c r="L499" i="7" s="1"/>
  <c r="I500" i="7"/>
  <c r="I390" i="7"/>
  <c r="J389" i="7"/>
  <c r="L389" i="7" s="1"/>
  <c r="L116" i="3"/>
  <c r="M115" i="3"/>
  <c r="Q115" i="3" s="1"/>
  <c r="E391" i="7"/>
  <c r="E385" i="5"/>
  <c r="A445" i="7"/>
  <c r="B444" i="7"/>
  <c r="D444" i="7" s="1"/>
  <c r="E390" i="7"/>
  <c r="M388" i="7"/>
  <c r="L157" i="12"/>
  <c r="M156" i="12"/>
  <c r="Q156" i="12" s="1"/>
  <c r="U499" i="7"/>
  <c r="Q501" i="7"/>
  <c r="R500" i="7"/>
  <c r="T500" i="7" s="1"/>
  <c r="B386" i="5"/>
  <c r="D386" i="5" s="1"/>
  <c r="A387" i="5"/>
  <c r="E443" i="7"/>
  <c r="H443" i="7" s="1"/>
  <c r="H395" i="11"/>
  <c r="K395" i="11" s="1"/>
  <c r="S114" i="3"/>
  <c r="B396" i="11"/>
  <c r="F396" i="11" s="1"/>
  <c r="A397" i="11"/>
  <c r="S155" i="12"/>
  <c r="P388" i="7" l="1"/>
  <c r="P498" i="7"/>
  <c r="H391" i="7"/>
  <c r="H390" i="7"/>
  <c r="V114" i="3"/>
  <c r="A503" i="7"/>
  <c r="B502" i="7"/>
  <c r="D502" i="7" s="1"/>
  <c r="V155" i="12"/>
  <c r="X499" i="7"/>
  <c r="H385" i="5"/>
  <c r="H157" i="3"/>
  <c r="K156" i="3"/>
  <c r="E501" i="7"/>
  <c r="H501" i="7"/>
  <c r="I501" i="7"/>
  <c r="J500" i="7"/>
  <c r="L500" i="7" s="1"/>
  <c r="M499" i="7"/>
  <c r="B158" i="3"/>
  <c r="F158" i="3" s="1"/>
  <c r="A159" i="3"/>
  <c r="H500" i="7"/>
  <c r="B397" i="11"/>
  <c r="F397" i="11" s="1"/>
  <c r="A398" i="11"/>
  <c r="H396" i="11"/>
  <c r="K396" i="11" s="1"/>
  <c r="A388" i="5"/>
  <c r="B387" i="5"/>
  <c r="D387" i="5" s="1"/>
  <c r="U500" i="7"/>
  <c r="E444" i="7"/>
  <c r="J390" i="7"/>
  <c r="L390" i="7" s="1"/>
  <c r="I391" i="7"/>
  <c r="J391" i="7" s="1"/>
  <c r="L391" i="7" s="1"/>
  <c r="E386" i="5"/>
  <c r="H386" i="5" s="1"/>
  <c r="Q502" i="7"/>
  <c r="R501" i="7"/>
  <c r="T501" i="7" s="1"/>
  <c r="S156" i="12"/>
  <c r="A446" i="7"/>
  <c r="B446" i="7" s="1"/>
  <c r="D446" i="7" s="1"/>
  <c r="B445" i="7"/>
  <c r="D445" i="7" s="1"/>
  <c r="S115" i="3"/>
  <c r="L158" i="12"/>
  <c r="M157" i="12"/>
  <c r="Q157" i="12" s="1"/>
  <c r="M116" i="3"/>
  <c r="Q116" i="3" s="1"/>
  <c r="L117" i="3"/>
  <c r="M389" i="7"/>
  <c r="K157" i="3" l="1"/>
  <c r="X500" i="7"/>
  <c r="P499" i="7"/>
  <c r="V156" i="12"/>
  <c r="P389" i="7"/>
  <c r="V115" i="3"/>
  <c r="H158" i="3"/>
  <c r="J501" i="7"/>
  <c r="L501" i="7" s="1"/>
  <c r="I502" i="7"/>
  <c r="H444" i="7"/>
  <c r="E502" i="7"/>
  <c r="A160" i="3"/>
  <c r="B159" i="3"/>
  <c r="F159" i="3" s="1"/>
  <c r="M500" i="7"/>
  <c r="B503" i="7"/>
  <c r="D503" i="7" s="1"/>
  <c r="A504" i="7"/>
  <c r="E446" i="7"/>
  <c r="M391" i="7"/>
  <c r="P391" i="7"/>
  <c r="L159" i="12"/>
  <c r="M158" i="12"/>
  <c r="Q158" i="12" s="1"/>
  <c r="M390" i="7"/>
  <c r="P390" i="7" s="1"/>
  <c r="B388" i="5"/>
  <c r="D388" i="5" s="1"/>
  <c r="A389" i="5"/>
  <c r="L118" i="3"/>
  <c r="M117" i="3"/>
  <c r="Q117" i="3" s="1"/>
  <c r="S157" i="12"/>
  <c r="U501" i="7"/>
  <c r="X501" i="7" s="1"/>
  <c r="H387" i="5"/>
  <c r="E387" i="5"/>
  <c r="Q503" i="7"/>
  <c r="R502" i="7"/>
  <c r="T502" i="7" s="1"/>
  <c r="S116" i="3"/>
  <c r="V116" i="3" s="1"/>
  <c r="E445" i="7"/>
  <c r="A399" i="11"/>
  <c r="B398" i="11"/>
  <c r="F398" i="11" s="1"/>
  <c r="H397" i="11"/>
  <c r="H502" i="7" l="1"/>
  <c r="V157" i="12"/>
  <c r="K397" i="11"/>
  <c r="P500" i="7"/>
  <c r="H446" i="7"/>
  <c r="K158" i="3"/>
  <c r="H159" i="3"/>
  <c r="H445" i="7"/>
  <c r="A505" i="7"/>
  <c r="B504" i="7"/>
  <c r="D504" i="7" s="1"/>
  <c r="M501" i="7"/>
  <c r="P501" i="7" s="1"/>
  <c r="A161" i="3"/>
  <c r="B160" i="3"/>
  <c r="F160" i="3" s="1"/>
  <c r="E503" i="7"/>
  <c r="I503" i="7"/>
  <c r="J502" i="7"/>
  <c r="L502" i="7" s="1"/>
  <c r="U502" i="7"/>
  <c r="S117" i="3"/>
  <c r="L160" i="12"/>
  <c r="M159" i="12"/>
  <c r="Q159" i="12" s="1"/>
  <c r="H398" i="11"/>
  <c r="R503" i="7"/>
  <c r="T503" i="7" s="1"/>
  <c r="Q504" i="7"/>
  <c r="M118" i="3"/>
  <c r="Q118" i="3" s="1"/>
  <c r="L119" i="3"/>
  <c r="A400" i="11"/>
  <c r="B399" i="11"/>
  <c r="F399" i="11" s="1"/>
  <c r="A390" i="5"/>
  <c r="B389" i="5"/>
  <c r="D389" i="5" s="1"/>
  <c r="E388" i="5"/>
  <c r="S158" i="12"/>
  <c r="K159" i="3" l="1"/>
  <c r="V158" i="12"/>
  <c r="X502" i="7"/>
  <c r="H503" i="7"/>
  <c r="V117" i="3"/>
  <c r="H388" i="5"/>
  <c r="A162" i="3"/>
  <c r="B161" i="3"/>
  <c r="F161" i="3" s="1"/>
  <c r="B505" i="7"/>
  <c r="D505" i="7" s="1"/>
  <c r="A506" i="7"/>
  <c r="K398" i="11"/>
  <c r="M502" i="7"/>
  <c r="I504" i="7"/>
  <c r="J503" i="7"/>
  <c r="L503" i="7" s="1"/>
  <c r="H160" i="3"/>
  <c r="E504" i="7"/>
  <c r="E389" i="5"/>
  <c r="M119" i="3"/>
  <c r="Q119" i="3" s="1"/>
  <c r="L120" i="3"/>
  <c r="M160" i="12"/>
  <c r="Q160" i="12" s="1"/>
  <c r="L161" i="12"/>
  <c r="A391" i="5"/>
  <c r="B390" i="5"/>
  <c r="D390" i="5" s="1"/>
  <c r="S118" i="3"/>
  <c r="H399" i="11"/>
  <c r="R504" i="7"/>
  <c r="T504" i="7" s="1"/>
  <c r="Q505" i="7"/>
  <c r="B400" i="11"/>
  <c r="F400" i="11" s="1"/>
  <c r="A401" i="11"/>
  <c r="U503" i="7"/>
  <c r="X503" i="7"/>
  <c r="S159" i="12"/>
  <c r="V118" i="3" l="1"/>
  <c r="H504" i="7"/>
  <c r="K399" i="11"/>
  <c r="K160" i="3"/>
  <c r="V159" i="12"/>
  <c r="P502" i="7"/>
  <c r="E505" i="7"/>
  <c r="H161" i="3"/>
  <c r="M503" i="7"/>
  <c r="P503" i="7" s="1"/>
  <c r="A163" i="3"/>
  <c r="B162" i="3"/>
  <c r="F162" i="3" s="1"/>
  <c r="H389" i="5"/>
  <c r="J504" i="7"/>
  <c r="L504" i="7" s="1"/>
  <c r="I505" i="7"/>
  <c r="B506" i="7"/>
  <c r="D506" i="7" s="1"/>
  <c r="A507" i="7"/>
  <c r="A402" i="11"/>
  <c r="B401" i="11"/>
  <c r="F401" i="11" s="1"/>
  <c r="A392" i="5"/>
  <c r="B391" i="5"/>
  <c r="D391" i="5" s="1"/>
  <c r="S119" i="3"/>
  <c r="H400" i="11"/>
  <c r="L162" i="12"/>
  <c r="M161" i="12"/>
  <c r="Q161" i="12" s="1"/>
  <c r="Q506" i="7"/>
  <c r="R505" i="7"/>
  <c r="T505" i="7" s="1"/>
  <c r="S160" i="12"/>
  <c r="U504" i="7"/>
  <c r="E390" i="5"/>
  <c r="H390" i="5" s="1"/>
  <c r="M120" i="3"/>
  <c r="Q120" i="3" s="1"/>
  <c r="L121" i="3"/>
  <c r="K161" i="3" l="1"/>
  <c r="V160" i="12"/>
  <c r="K400" i="11"/>
  <c r="X504" i="7"/>
  <c r="H505" i="7"/>
  <c r="V119" i="3"/>
  <c r="B507" i="7"/>
  <c r="D507" i="7" s="1"/>
  <c r="A508" i="7"/>
  <c r="E506" i="7"/>
  <c r="J505" i="7"/>
  <c r="L505" i="7" s="1"/>
  <c r="I506" i="7"/>
  <c r="A164" i="3"/>
  <c r="B163" i="3"/>
  <c r="F163" i="3" s="1"/>
  <c r="H162" i="3"/>
  <c r="M504" i="7"/>
  <c r="U505" i="7"/>
  <c r="X505" i="7" s="1"/>
  <c r="S120" i="3"/>
  <c r="L122" i="3"/>
  <c r="M121" i="3"/>
  <c r="Q121" i="3" s="1"/>
  <c r="R506" i="7"/>
  <c r="T506" i="7" s="1"/>
  <c r="Q507" i="7"/>
  <c r="M162" i="12"/>
  <c r="Q162" i="12" s="1"/>
  <c r="L163" i="12"/>
  <c r="E391" i="5"/>
  <c r="H401" i="11"/>
  <c r="K401" i="11" s="1"/>
  <c r="S161" i="12"/>
  <c r="V161" i="12" s="1"/>
  <c r="A393" i="5"/>
  <c r="B392" i="5"/>
  <c r="D392" i="5" s="1"/>
  <c r="A403" i="11"/>
  <c r="B402" i="11"/>
  <c r="F402" i="11" s="1"/>
  <c r="K162" i="3" l="1"/>
  <c r="H391" i="5"/>
  <c r="H506" i="7"/>
  <c r="V120" i="3"/>
  <c r="B508" i="7"/>
  <c r="D508" i="7" s="1"/>
  <c r="A509" i="7"/>
  <c r="I507" i="7"/>
  <c r="J506" i="7"/>
  <c r="L506" i="7" s="1"/>
  <c r="P504" i="7"/>
  <c r="H163" i="3"/>
  <c r="E507" i="7"/>
  <c r="M505" i="7"/>
  <c r="P505" i="7" s="1"/>
  <c r="A165" i="3"/>
  <c r="B164" i="3"/>
  <c r="F164" i="3" s="1"/>
  <c r="B393" i="5"/>
  <c r="D393" i="5" s="1"/>
  <c r="A394" i="5"/>
  <c r="S162" i="12"/>
  <c r="V162" i="12" s="1"/>
  <c r="H402" i="11"/>
  <c r="Q508" i="7"/>
  <c r="R507" i="7"/>
  <c r="T507" i="7" s="1"/>
  <c r="S121" i="3"/>
  <c r="B403" i="11"/>
  <c r="F403" i="11" s="1"/>
  <c r="A404" i="11"/>
  <c r="U506" i="7"/>
  <c r="L123" i="3"/>
  <c r="M122" i="3"/>
  <c r="Q122" i="3" s="1"/>
  <c r="E392" i="5"/>
  <c r="M163" i="12"/>
  <c r="Q163" i="12" s="1"/>
  <c r="L164" i="12"/>
  <c r="K163" i="3" l="1"/>
  <c r="H507" i="7"/>
  <c r="H392" i="5"/>
  <c r="J507" i="7"/>
  <c r="L507" i="7" s="1"/>
  <c r="I508" i="7"/>
  <c r="A166" i="3"/>
  <c r="B165" i="3"/>
  <c r="F165" i="3" s="1"/>
  <c r="M506" i="7"/>
  <c r="P506" i="7"/>
  <c r="V121" i="3"/>
  <c r="K402" i="11"/>
  <c r="B509" i="7"/>
  <c r="D509" i="7" s="1"/>
  <c r="A510" i="7"/>
  <c r="X506" i="7"/>
  <c r="H164" i="3"/>
  <c r="E508" i="7"/>
  <c r="A405" i="11"/>
  <c r="B404" i="11"/>
  <c r="F404" i="11" s="1"/>
  <c r="E393" i="5"/>
  <c r="M164" i="12"/>
  <c r="Q164" i="12" s="1"/>
  <c r="L165" i="12"/>
  <c r="L124" i="3"/>
  <c r="M123" i="3"/>
  <c r="Q123" i="3" s="1"/>
  <c r="H403" i="11"/>
  <c r="U507" i="7"/>
  <c r="S163" i="12"/>
  <c r="R508" i="7"/>
  <c r="T508" i="7" s="1"/>
  <c r="Q509" i="7"/>
  <c r="B394" i="5"/>
  <c r="D394" i="5" s="1"/>
  <c r="A395" i="5"/>
  <c r="S122" i="3"/>
  <c r="V122" i="3" l="1"/>
  <c r="V163" i="12"/>
  <c r="K403" i="11"/>
  <c r="H393" i="5"/>
  <c r="H508" i="7"/>
  <c r="K164" i="3"/>
  <c r="A511" i="7"/>
  <c r="B510" i="7"/>
  <c r="D510" i="7" s="1"/>
  <c r="X507" i="7"/>
  <c r="H165" i="3"/>
  <c r="B166" i="3"/>
  <c r="F166" i="3" s="1"/>
  <c r="A167" i="3"/>
  <c r="E509" i="7"/>
  <c r="H509" i="7" s="1"/>
  <c r="I509" i="7"/>
  <c r="J508" i="7"/>
  <c r="L508" i="7" s="1"/>
  <c r="M507" i="7"/>
  <c r="E394" i="5"/>
  <c r="S123" i="3"/>
  <c r="Q510" i="7"/>
  <c r="R509" i="7"/>
  <c r="T509" i="7" s="1"/>
  <c r="M124" i="3"/>
  <c r="Q124" i="3" s="1"/>
  <c r="L125" i="3"/>
  <c r="U508" i="7"/>
  <c r="M165" i="12"/>
  <c r="Q165" i="12" s="1"/>
  <c r="L166" i="12"/>
  <c r="H404" i="11"/>
  <c r="K404" i="11"/>
  <c r="B395" i="5"/>
  <c r="D395" i="5" s="1"/>
  <c r="A396" i="5"/>
  <c r="S164" i="12"/>
  <c r="V164" i="12" s="1"/>
  <c r="A406" i="11"/>
  <c r="B405" i="11"/>
  <c r="F405" i="11" s="1"/>
  <c r="V123" i="3" l="1"/>
  <c r="H394" i="5"/>
  <c r="X508" i="7"/>
  <c r="P507" i="7"/>
  <c r="K165" i="3"/>
  <c r="I510" i="7"/>
  <c r="J509" i="7"/>
  <c r="L509" i="7" s="1"/>
  <c r="B167" i="3"/>
  <c r="F167" i="3" s="1"/>
  <c r="A168" i="3"/>
  <c r="H166" i="3"/>
  <c r="E510" i="7"/>
  <c r="M508" i="7"/>
  <c r="B511" i="7"/>
  <c r="D511" i="7" s="1"/>
  <c r="A512" i="7"/>
  <c r="S124" i="3"/>
  <c r="H405" i="11"/>
  <c r="A397" i="5"/>
  <c r="B396" i="5"/>
  <c r="D396" i="5" s="1"/>
  <c r="R510" i="7"/>
  <c r="T510" i="7" s="1"/>
  <c r="Q511" i="7"/>
  <c r="B406" i="11"/>
  <c r="F406" i="11" s="1"/>
  <c r="A407" i="11"/>
  <c r="L167" i="12"/>
  <c r="M166" i="12"/>
  <c r="Q166" i="12" s="1"/>
  <c r="U509" i="7"/>
  <c r="S165" i="12"/>
  <c r="E395" i="5"/>
  <c r="M125" i="3"/>
  <c r="Q125" i="3" s="1"/>
  <c r="L126" i="3"/>
  <c r="H395" i="5" l="1"/>
  <c r="X509" i="7"/>
  <c r="V124" i="3"/>
  <c r="K166" i="3"/>
  <c r="V165" i="12"/>
  <c r="E511" i="7"/>
  <c r="H511" i="7" s="1"/>
  <c r="A169" i="3"/>
  <c r="B168" i="3"/>
  <c r="F168" i="3" s="1"/>
  <c r="H167" i="3"/>
  <c r="P508" i="7"/>
  <c r="M509" i="7"/>
  <c r="P509" i="7" s="1"/>
  <c r="K405" i="11"/>
  <c r="A513" i="7"/>
  <c r="B512" i="7"/>
  <c r="D512" i="7" s="1"/>
  <c r="H510" i="7"/>
  <c r="J510" i="7"/>
  <c r="L510" i="7" s="1"/>
  <c r="I511" i="7"/>
  <c r="E396" i="5"/>
  <c r="S166" i="12"/>
  <c r="V166" i="12" s="1"/>
  <c r="H406" i="11"/>
  <c r="U510" i="7"/>
  <c r="A398" i="5"/>
  <c r="B397" i="5"/>
  <c r="D397" i="5" s="1"/>
  <c r="Q512" i="7"/>
  <c r="R511" i="7"/>
  <c r="T511" i="7" s="1"/>
  <c r="L168" i="12"/>
  <c r="M167" i="12"/>
  <c r="Q167" i="12" s="1"/>
  <c r="S125" i="3"/>
  <c r="B407" i="11"/>
  <c r="F407" i="11" s="1"/>
  <c r="A408" i="11"/>
  <c r="L127" i="3"/>
  <c r="M126" i="3"/>
  <c r="Q126" i="3" s="1"/>
  <c r="K406" i="11" l="1"/>
  <c r="X510" i="7"/>
  <c r="V125" i="3"/>
  <c r="K167" i="3"/>
  <c r="H396" i="5"/>
  <c r="A170" i="3"/>
  <c r="B169" i="3"/>
  <c r="F169" i="3" s="1"/>
  <c r="E512" i="7"/>
  <c r="I512" i="7"/>
  <c r="J511" i="7"/>
  <c r="L511" i="7" s="1"/>
  <c r="B513" i="7"/>
  <c r="D513" i="7" s="1"/>
  <c r="A514" i="7"/>
  <c r="M510" i="7"/>
  <c r="H168" i="3"/>
  <c r="S126" i="3"/>
  <c r="Q513" i="7"/>
  <c r="R512" i="7"/>
  <c r="T512" i="7" s="1"/>
  <c r="L128" i="3"/>
  <c r="M127" i="3"/>
  <c r="Q127" i="3" s="1"/>
  <c r="S167" i="12"/>
  <c r="A409" i="11"/>
  <c r="B408" i="11"/>
  <c r="F408" i="11" s="1"/>
  <c r="L169" i="12"/>
  <c r="M168" i="12"/>
  <c r="Q168" i="12" s="1"/>
  <c r="H407" i="11"/>
  <c r="U511" i="7"/>
  <c r="E397" i="5"/>
  <c r="B398" i="5"/>
  <c r="D398" i="5" s="1"/>
  <c r="A399" i="5"/>
  <c r="V126" i="3" l="1"/>
  <c r="H512" i="7"/>
  <c r="X511" i="7"/>
  <c r="P510" i="7"/>
  <c r="K168" i="3"/>
  <c r="E513" i="7"/>
  <c r="M511" i="7"/>
  <c r="K407" i="11"/>
  <c r="J512" i="7"/>
  <c r="L512" i="7" s="1"/>
  <c r="I513" i="7"/>
  <c r="A171" i="3"/>
  <c r="B170" i="3"/>
  <c r="F170" i="3" s="1"/>
  <c r="H169" i="3"/>
  <c r="H397" i="5"/>
  <c r="V167" i="12"/>
  <c r="B514" i="7"/>
  <c r="D514" i="7" s="1"/>
  <c r="A515" i="7"/>
  <c r="S127" i="3"/>
  <c r="B409" i="11"/>
  <c r="F409" i="11" s="1"/>
  <c r="A410" i="11"/>
  <c r="E398" i="5"/>
  <c r="S168" i="12"/>
  <c r="V168" i="12" s="1"/>
  <c r="H408" i="11"/>
  <c r="U512" i="7"/>
  <c r="A400" i="5"/>
  <c r="B399" i="5"/>
  <c r="D399" i="5" s="1"/>
  <c r="M128" i="3"/>
  <c r="Q128" i="3" s="1"/>
  <c r="L129" i="3"/>
  <c r="Q514" i="7"/>
  <c r="R513" i="7"/>
  <c r="T513" i="7" s="1"/>
  <c r="L170" i="12"/>
  <c r="M169" i="12"/>
  <c r="Q169" i="12" s="1"/>
  <c r="V127" i="3" l="1"/>
  <c r="P511" i="7"/>
  <c r="H398" i="5"/>
  <c r="X512" i="7"/>
  <c r="H513" i="7"/>
  <c r="K169" i="3"/>
  <c r="M512" i="7"/>
  <c r="K408" i="11"/>
  <c r="E514" i="7"/>
  <c r="J513" i="7"/>
  <c r="L513" i="7" s="1"/>
  <c r="I514" i="7"/>
  <c r="H170" i="3"/>
  <c r="B515" i="7"/>
  <c r="D515" i="7" s="1"/>
  <c r="A516" i="7"/>
  <c r="B171" i="3"/>
  <c r="F171" i="3" s="1"/>
  <c r="A172" i="3"/>
  <c r="S169" i="12"/>
  <c r="L171" i="12"/>
  <c r="M170" i="12"/>
  <c r="Q170" i="12" s="1"/>
  <c r="M129" i="3"/>
  <c r="Q129" i="3" s="1"/>
  <c r="L130" i="3"/>
  <c r="E399" i="5"/>
  <c r="H399" i="5"/>
  <c r="H409" i="11"/>
  <c r="K409" i="11" s="1"/>
  <c r="U513" i="7"/>
  <c r="X513" i="7" s="1"/>
  <c r="Q515" i="7"/>
  <c r="R514" i="7"/>
  <c r="T514" i="7" s="1"/>
  <c r="A411" i="11"/>
  <c r="B410" i="11"/>
  <c r="F410" i="11" s="1"/>
  <c r="S128" i="3"/>
  <c r="B400" i="5"/>
  <c r="D400" i="5" s="1"/>
  <c r="A401" i="5"/>
  <c r="K170" i="3" l="1"/>
  <c r="P512" i="7"/>
  <c r="H514" i="7"/>
  <c r="V169" i="12"/>
  <c r="M513" i="7"/>
  <c r="V128" i="3"/>
  <c r="E515" i="7"/>
  <c r="H515" i="7" s="1"/>
  <c r="I515" i="7"/>
  <c r="J514" i="7"/>
  <c r="L514" i="7" s="1"/>
  <c r="B172" i="3"/>
  <c r="F172" i="3" s="1"/>
  <c r="A173" i="3"/>
  <c r="H171" i="3"/>
  <c r="A517" i="7"/>
  <c r="B516" i="7"/>
  <c r="D516" i="7" s="1"/>
  <c r="B401" i="5"/>
  <c r="D401" i="5" s="1"/>
  <c r="A402" i="5"/>
  <c r="E400" i="5"/>
  <c r="B411" i="11"/>
  <c r="F411" i="11" s="1"/>
  <c r="A412" i="11"/>
  <c r="U514" i="7"/>
  <c r="L172" i="12"/>
  <c r="M171" i="12"/>
  <c r="Q171" i="12" s="1"/>
  <c r="H410" i="11"/>
  <c r="S129" i="3"/>
  <c r="S170" i="12"/>
  <c r="R515" i="7"/>
  <c r="T515" i="7" s="1"/>
  <c r="Q516" i="7"/>
  <c r="L131" i="3"/>
  <c r="M130" i="3"/>
  <c r="Q130" i="3" s="1"/>
  <c r="K171" i="3" l="1"/>
  <c r="V170" i="12"/>
  <c r="K410" i="11"/>
  <c r="H400" i="5"/>
  <c r="X514" i="7"/>
  <c r="P513" i="7"/>
  <c r="V129" i="3"/>
  <c r="M514" i="7"/>
  <c r="P514" i="7" s="1"/>
  <c r="J515" i="7"/>
  <c r="L515" i="7" s="1"/>
  <c r="I516" i="7"/>
  <c r="E516" i="7"/>
  <c r="B173" i="3"/>
  <c r="F173" i="3" s="1"/>
  <c r="A174" i="3"/>
  <c r="A518" i="7"/>
  <c r="B517" i="7"/>
  <c r="D517" i="7" s="1"/>
  <c r="H172" i="3"/>
  <c r="Q517" i="7"/>
  <c r="R516" i="7"/>
  <c r="T516" i="7" s="1"/>
  <c r="H411" i="11"/>
  <c r="L132" i="3"/>
  <c r="M131" i="3"/>
  <c r="Q131" i="3" s="1"/>
  <c r="M172" i="12"/>
  <c r="Q172" i="12" s="1"/>
  <c r="L173" i="12"/>
  <c r="E401" i="5"/>
  <c r="U515" i="7"/>
  <c r="S130" i="3"/>
  <c r="V130" i="3" s="1"/>
  <c r="S171" i="12"/>
  <c r="V171" i="12" s="1"/>
  <c r="B412" i="11"/>
  <c r="F412" i="11" s="1"/>
  <c r="A413" i="11"/>
  <c r="A403" i="5"/>
  <c r="B402" i="5"/>
  <c r="D402" i="5" s="1"/>
  <c r="X515" i="7" l="1"/>
  <c r="K411" i="11"/>
  <c r="H401" i="5"/>
  <c r="H173" i="3"/>
  <c r="M515" i="7"/>
  <c r="E517" i="7"/>
  <c r="H517" i="7" s="1"/>
  <c r="A519" i="7"/>
  <c r="B518" i="7"/>
  <c r="D518" i="7" s="1"/>
  <c r="H516" i="7"/>
  <c r="K172" i="3"/>
  <c r="A175" i="3"/>
  <c r="B174" i="3"/>
  <c r="F174" i="3" s="1"/>
  <c r="I517" i="7"/>
  <c r="J516" i="7"/>
  <c r="L516" i="7" s="1"/>
  <c r="S131" i="3"/>
  <c r="M132" i="3"/>
  <c r="Q132" i="3" s="1"/>
  <c r="L133" i="3"/>
  <c r="B413" i="11"/>
  <c r="F413" i="11" s="1"/>
  <c r="A414" i="11"/>
  <c r="M173" i="12"/>
  <c r="Q173" i="12" s="1"/>
  <c r="L174" i="12"/>
  <c r="E402" i="5"/>
  <c r="H402" i="5" s="1"/>
  <c r="R517" i="7"/>
  <c r="T517" i="7" s="1"/>
  <c r="Q518" i="7"/>
  <c r="B403" i="5"/>
  <c r="D403" i="5" s="1"/>
  <c r="A404" i="5"/>
  <c r="H412" i="11"/>
  <c r="S172" i="12"/>
  <c r="U516" i="7"/>
  <c r="K173" i="3" l="1"/>
  <c r="P515" i="7"/>
  <c r="K412" i="11"/>
  <c r="X516" i="7"/>
  <c r="V172" i="12"/>
  <c r="M516" i="7"/>
  <c r="H174" i="3"/>
  <c r="E518" i="7"/>
  <c r="J517" i="7"/>
  <c r="L517" i="7" s="1"/>
  <c r="I518" i="7"/>
  <c r="V131" i="3"/>
  <c r="B175" i="3"/>
  <c r="F175" i="3" s="1"/>
  <c r="A176" i="3"/>
  <c r="A520" i="7"/>
  <c r="B519" i="7"/>
  <c r="D519" i="7" s="1"/>
  <c r="U517" i="7"/>
  <c r="X517" i="7" s="1"/>
  <c r="B414" i="11"/>
  <c r="F414" i="11" s="1"/>
  <c r="A415" i="11"/>
  <c r="E403" i="5"/>
  <c r="H403" i="5"/>
  <c r="L175" i="12"/>
  <c r="M174" i="12"/>
  <c r="Q174" i="12" s="1"/>
  <c r="L134" i="3"/>
  <c r="M133" i="3"/>
  <c r="Q133" i="3" s="1"/>
  <c r="A405" i="5"/>
  <c r="B404" i="5"/>
  <c r="D404" i="5" s="1"/>
  <c r="H413" i="11"/>
  <c r="Q519" i="7"/>
  <c r="R518" i="7"/>
  <c r="T518" i="7" s="1"/>
  <c r="S173" i="12"/>
  <c r="S132" i="3"/>
  <c r="P516" i="7" l="1"/>
  <c r="V132" i="3"/>
  <c r="A177" i="3"/>
  <c r="B176" i="3"/>
  <c r="F176" i="3" s="1"/>
  <c r="M517" i="7"/>
  <c r="P517" i="7" s="1"/>
  <c r="V173" i="12"/>
  <c r="K413" i="11"/>
  <c r="E519" i="7"/>
  <c r="H518" i="7"/>
  <c r="H175" i="3"/>
  <c r="B520" i="7"/>
  <c r="D520" i="7" s="1"/>
  <c r="A521" i="7"/>
  <c r="I519" i="7"/>
  <c r="J518" i="7"/>
  <c r="L518" i="7" s="1"/>
  <c r="K174" i="3"/>
  <c r="U518" i="7"/>
  <c r="X518" i="7" s="1"/>
  <c r="Q520" i="7"/>
  <c r="R519" i="7"/>
  <c r="T519" i="7" s="1"/>
  <c r="L135" i="3"/>
  <c r="M134" i="3"/>
  <c r="Q134" i="3" s="1"/>
  <c r="A416" i="11"/>
  <c r="B415" i="11"/>
  <c r="F415" i="11" s="1"/>
  <c r="E404" i="5"/>
  <c r="H404" i="5" s="1"/>
  <c r="M175" i="12"/>
  <c r="Q175" i="12" s="1"/>
  <c r="L176" i="12"/>
  <c r="A406" i="5"/>
  <c r="B405" i="5"/>
  <c r="D405" i="5" s="1"/>
  <c r="S133" i="3"/>
  <c r="S174" i="12"/>
  <c r="V174" i="12" s="1"/>
  <c r="H414" i="11"/>
  <c r="H519" i="7" l="1"/>
  <c r="K414" i="11"/>
  <c r="K175" i="3"/>
  <c r="H176" i="3"/>
  <c r="A522" i="7"/>
  <c r="B521" i="7"/>
  <c r="D521" i="7" s="1"/>
  <c r="V133" i="3"/>
  <c r="M518" i="7"/>
  <c r="A178" i="3"/>
  <c r="B177" i="3"/>
  <c r="F177" i="3" s="1"/>
  <c r="E520" i="7"/>
  <c r="I520" i="7"/>
  <c r="J519" i="7"/>
  <c r="L519" i="7" s="1"/>
  <c r="H415" i="11"/>
  <c r="A417" i="11"/>
  <c r="B416" i="11"/>
  <c r="F416" i="11" s="1"/>
  <c r="S134" i="3"/>
  <c r="U519" i="7"/>
  <c r="Q521" i="7"/>
  <c r="R520" i="7"/>
  <c r="T520" i="7" s="1"/>
  <c r="E405" i="5"/>
  <c r="A407" i="5"/>
  <c r="B406" i="5"/>
  <c r="D406" i="5" s="1"/>
  <c r="L177" i="12"/>
  <c r="M176" i="12"/>
  <c r="Q176" i="12" s="1"/>
  <c r="M135" i="3"/>
  <c r="Q135" i="3" s="1"/>
  <c r="L136" i="3"/>
  <c r="S175" i="12"/>
  <c r="H405" i="5" l="1"/>
  <c r="K415" i="11"/>
  <c r="V175" i="12"/>
  <c r="P518" i="7"/>
  <c r="H520" i="7"/>
  <c r="V134" i="3"/>
  <c r="K176" i="3"/>
  <c r="H177" i="3"/>
  <c r="X519" i="7"/>
  <c r="A523" i="7"/>
  <c r="B522" i="7"/>
  <c r="D522" i="7" s="1"/>
  <c r="M519" i="7"/>
  <c r="J520" i="7"/>
  <c r="L520" i="7" s="1"/>
  <c r="I521" i="7"/>
  <c r="B178" i="3"/>
  <c r="F178" i="3" s="1"/>
  <c r="A179" i="3"/>
  <c r="E521" i="7"/>
  <c r="M136" i="3"/>
  <c r="Q136" i="3" s="1"/>
  <c r="L137" i="3"/>
  <c r="E406" i="5"/>
  <c r="H406" i="5" s="1"/>
  <c r="R521" i="7"/>
  <c r="T521" i="7" s="1"/>
  <c r="Q522" i="7"/>
  <c r="H416" i="11"/>
  <c r="M177" i="12"/>
  <c r="Q177" i="12" s="1"/>
  <c r="L178" i="12"/>
  <c r="U520" i="7"/>
  <c r="X520" i="7"/>
  <c r="S135" i="3"/>
  <c r="B407" i="5"/>
  <c r="D407" i="5" s="1"/>
  <c r="A408" i="5"/>
  <c r="A418" i="11"/>
  <c r="B417" i="11"/>
  <c r="F417" i="11" s="1"/>
  <c r="S176" i="12"/>
  <c r="V176" i="12" l="1"/>
  <c r="K416" i="11"/>
  <c r="V135" i="3"/>
  <c r="K177" i="3"/>
  <c r="M520" i="7"/>
  <c r="B523" i="7"/>
  <c r="D523" i="7" s="1"/>
  <c r="A524" i="7"/>
  <c r="B179" i="3"/>
  <c r="F179" i="3" s="1"/>
  <c r="A180" i="3"/>
  <c r="H178" i="3"/>
  <c r="P519" i="7"/>
  <c r="H521" i="7"/>
  <c r="I522" i="7"/>
  <c r="J521" i="7"/>
  <c r="L521" i="7" s="1"/>
  <c r="E522" i="7"/>
  <c r="B418" i="11"/>
  <c r="F418" i="11" s="1"/>
  <c r="A419" i="11"/>
  <c r="S177" i="12"/>
  <c r="V177" i="12" s="1"/>
  <c r="U521" i="7"/>
  <c r="M137" i="3"/>
  <c r="Q137" i="3" s="1"/>
  <c r="L138" i="3"/>
  <c r="A409" i="5"/>
  <c r="B408" i="5"/>
  <c r="D408" i="5" s="1"/>
  <c r="L179" i="12"/>
  <c r="M178" i="12"/>
  <c r="Q178" i="12" s="1"/>
  <c r="E407" i="5"/>
  <c r="Q523" i="7"/>
  <c r="R522" i="7"/>
  <c r="T522" i="7" s="1"/>
  <c r="H417" i="11"/>
  <c r="S136" i="3"/>
  <c r="K178" i="3" l="1"/>
  <c r="H522" i="7"/>
  <c r="K417" i="11"/>
  <c r="H407" i="5"/>
  <c r="P520" i="7"/>
  <c r="V136" i="3"/>
  <c r="X521" i="7"/>
  <c r="I523" i="7"/>
  <c r="J522" i="7"/>
  <c r="L522" i="7" s="1"/>
  <c r="B524" i="7"/>
  <c r="D524" i="7" s="1"/>
  <c r="A525" i="7"/>
  <c r="A181" i="3"/>
  <c r="B180" i="3"/>
  <c r="F180" i="3" s="1"/>
  <c r="E523" i="7"/>
  <c r="M521" i="7"/>
  <c r="H179" i="3"/>
  <c r="R523" i="7"/>
  <c r="T523" i="7" s="1"/>
  <c r="Q524" i="7"/>
  <c r="A410" i="5"/>
  <c r="B409" i="5"/>
  <c r="D409" i="5" s="1"/>
  <c r="M138" i="3"/>
  <c r="Q138" i="3" s="1"/>
  <c r="L139" i="3"/>
  <c r="H418" i="11"/>
  <c r="E408" i="5"/>
  <c r="U522" i="7"/>
  <c r="S178" i="12"/>
  <c r="S137" i="3"/>
  <c r="V137" i="3" s="1"/>
  <c r="A420" i="11"/>
  <c r="B419" i="11"/>
  <c r="F419" i="11" s="1"/>
  <c r="M179" i="12"/>
  <c r="Q179" i="12" s="1"/>
  <c r="L180" i="12"/>
  <c r="K179" i="3" l="1"/>
  <c r="V178" i="12"/>
  <c r="X522" i="7"/>
  <c r="H408" i="5"/>
  <c r="K418" i="11"/>
  <c r="E524" i="7"/>
  <c r="H180" i="3"/>
  <c r="P521" i="7"/>
  <c r="B181" i="3"/>
  <c r="F181" i="3" s="1"/>
  <c r="A182" i="3"/>
  <c r="I524" i="7"/>
  <c r="J523" i="7"/>
  <c r="L523" i="7" s="1"/>
  <c r="M522" i="7"/>
  <c r="H523" i="7"/>
  <c r="A526" i="7"/>
  <c r="B525" i="7"/>
  <c r="D525" i="7" s="1"/>
  <c r="L181" i="12"/>
  <c r="M180" i="12"/>
  <c r="Q180" i="12" s="1"/>
  <c r="S179" i="12"/>
  <c r="V179" i="12" s="1"/>
  <c r="A411" i="5"/>
  <c r="B410" i="5"/>
  <c r="D410" i="5" s="1"/>
  <c r="H419" i="11"/>
  <c r="L140" i="3"/>
  <c r="M139" i="3"/>
  <c r="Q139" i="3" s="1"/>
  <c r="R524" i="7"/>
  <c r="T524" i="7" s="1"/>
  <c r="Q525" i="7"/>
  <c r="E409" i="5"/>
  <c r="A421" i="11"/>
  <c r="B420" i="11"/>
  <c r="F420" i="11" s="1"/>
  <c r="S138" i="3"/>
  <c r="U523" i="7"/>
  <c r="X523" i="7" l="1"/>
  <c r="H409" i="5"/>
  <c r="H524" i="7"/>
  <c r="V138" i="3"/>
  <c r="K180" i="3"/>
  <c r="K419" i="11"/>
  <c r="B526" i="7"/>
  <c r="D526" i="7" s="1"/>
  <c r="A527" i="7"/>
  <c r="M523" i="7"/>
  <c r="P522" i="7"/>
  <c r="B182" i="3"/>
  <c r="F182" i="3" s="1"/>
  <c r="A183" i="3"/>
  <c r="J524" i="7"/>
  <c r="L524" i="7" s="1"/>
  <c r="I525" i="7"/>
  <c r="E525" i="7"/>
  <c r="H525" i="7" s="1"/>
  <c r="H181" i="3"/>
  <c r="E410" i="5"/>
  <c r="M181" i="12"/>
  <c r="Q181" i="12" s="1"/>
  <c r="L182" i="12"/>
  <c r="B421" i="11"/>
  <c r="F421" i="11" s="1"/>
  <c r="A422" i="11"/>
  <c r="B422" i="11" s="1"/>
  <c r="F422" i="11" s="1"/>
  <c r="R525" i="7"/>
  <c r="T525" i="7" s="1"/>
  <c r="Q526" i="7"/>
  <c r="A412" i="5"/>
  <c r="B411" i="5"/>
  <c r="D411" i="5" s="1"/>
  <c r="X524" i="7"/>
  <c r="U524" i="7"/>
  <c r="M140" i="3"/>
  <c r="Q140" i="3" s="1"/>
  <c r="L141" i="3"/>
  <c r="S139" i="3"/>
  <c r="S180" i="12"/>
  <c r="H420" i="11"/>
  <c r="K181" i="3" l="1"/>
  <c r="K420" i="11"/>
  <c r="V180" i="12"/>
  <c r="H410" i="5"/>
  <c r="H182" i="3"/>
  <c r="K182" i="3" s="1"/>
  <c r="V139" i="3"/>
  <c r="B183" i="3"/>
  <c r="F183" i="3" s="1"/>
  <c r="A184" i="3"/>
  <c r="I526" i="7"/>
  <c r="J525" i="7"/>
  <c r="L525" i="7" s="1"/>
  <c r="E526" i="7"/>
  <c r="B527" i="7"/>
  <c r="D527" i="7" s="1"/>
  <c r="A528" i="7"/>
  <c r="M524" i="7"/>
  <c r="P523" i="7"/>
  <c r="S181" i="12"/>
  <c r="M141" i="3"/>
  <c r="Q141" i="3" s="1"/>
  <c r="L142" i="3"/>
  <c r="H411" i="5"/>
  <c r="E411" i="5"/>
  <c r="H422" i="11"/>
  <c r="K422" i="11" s="1"/>
  <c r="R526" i="7"/>
  <c r="T526" i="7" s="1"/>
  <c r="Q527" i="7"/>
  <c r="M182" i="12"/>
  <c r="Q182" i="12" s="1"/>
  <c r="L183" i="12"/>
  <c r="U525" i="7"/>
  <c r="S140" i="3"/>
  <c r="V140" i="3"/>
  <c r="A413" i="5"/>
  <c r="B412" i="5"/>
  <c r="D412" i="5" s="1"/>
  <c r="H421" i="11"/>
  <c r="P524" i="7" l="1"/>
  <c r="V181" i="12"/>
  <c r="K421" i="11"/>
  <c r="J526" i="7"/>
  <c r="L526" i="7" s="1"/>
  <c r="I527" i="7"/>
  <c r="X525" i="7"/>
  <c r="A529" i="7"/>
  <c r="B528" i="7"/>
  <c r="D528" i="7" s="1"/>
  <c r="M525" i="7"/>
  <c r="P525" i="7" s="1"/>
  <c r="E527" i="7"/>
  <c r="H526" i="7"/>
  <c r="A185" i="3"/>
  <c r="B184" i="3"/>
  <c r="F184" i="3" s="1"/>
  <c r="H183" i="3"/>
  <c r="K183" i="3" s="1"/>
  <c r="L184" i="12"/>
  <c r="M183" i="12"/>
  <c r="Q183" i="12" s="1"/>
  <c r="S182" i="12"/>
  <c r="V182" i="12" s="1"/>
  <c r="B413" i="5"/>
  <c r="D413" i="5" s="1"/>
  <c r="A414" i="5"/>
  <c r="M142" i="3"/>
  <c r="Q142" i="3" s="1"/>
  <c r="L143" i="3"/>
  <c r="S141" i="3"/>
  <c r="V141" i="3"/>
  <c r="E412" i="5"/>
  <c r="H412" i="5"/>
  <c r="R527" i="7"/>
  <c r="T527" i="7" s="1"/>
  <c r="Q528" i="7"/>
  <c r="U526" i="7"/>
  <c r="H527" i="7" l="1"/>
  <c r="X526" i="7"/>
  <c r="H184" i="3"/>
  <c r="A530" i="7"/>
  <c r="B529" i="7"/>
  <c r="D529" i="7" s="1"/>
  <c r="I528" i="7"/>
  <c r="J527" i="7"/>
  <c r="L527" i="7" s="1"/>
  <c r="B185" i="3"/>
  <c r="F185" i="3" s="1"/>
  <c r="A186" i="3"/>
  <c r="E528" i="7"/>
  <c r="M526" i="7"/>
  <c r="M184" i="12"/>
  <c r="Q184" i="12" s="1"/>
  <c r="L185" i="12"/>
  <c r="E413" i="5"/>
  <c r="U527" i="7"/>
  <c r="X527" i="7" s="1"/>
  <c r="S142" i="3"/>
  <c r="V142" i="3" s="1"/>
  <c r="B414" i="5"/>
  <c r="D414" i="5" s="1"/>
  <c r="A415" i="5"/>
  <c r="R528" i="7"/>
  <c r="T528" i="7" s="1"/>
  <c r="Q529" i="7"/>
  <c r="M143" i="3"/>
  <c r="Q143" i="3" s="1"/>
  <c r="L144" i="3"/>
  <c r="S183" i="12"/>
  <c r="K184" i="3" l="1"/>
  <c r="H413" i="5"/>
  <c r="P526" i="7"/>
  <c r="I529" i="7"/>
  <c r="J528" i="7"/>
  <c r="L528" i="7" s="1"/>
  <c r="H528" i="7"/>
  <c r="M527" i="7"/>
  <c r="V183" i="12"/>
  <c r="A187" i="3"/>
  <c r="B186" i="3"/>
  <c r="F186" i="3" s="1"/>
  <c r="E529" i="7"/>
  <c r="H185" i="3"/>
  <c r="A531" i="7"/>
  <c r="B530" i="7"/>
  <c r="D530" i="7" s="1"/>
  <c r="M144" i="3"/>
  <c r="Q144" i="3" s="1"/>
  <c r="L145" i="3"/>
  <c r="S184" i="12"/>
  <c r="V184" i="12" s="1"/>
  <c r="S143" i="3"/>
  <c r="Q530" i="7"/>
  <c r="R529" i="7"/>
  <c r="T529" i="7" s="1"/>
  <c r="U528" i="7"/>
  <c r="E414" i="5"/>
  <c r="H414" i="5" s="1"/>
  <c r="A416" i="5"/>
  <c r="B415" i="5"/>
  <c r="D415" i="5" s="1"/>
  <c r="M185" i="12"/>
  <c r="Q185" i="12" s="1"/>
  <c r="L186" i="12"/>
  <c r="V143" i="3" l="1"/>
  <c r="X528" i="7"/>
  <c r="P527" i="7"/>
  <c r="H529" i="7"/>
  <c r="E530" i="7"/>
  <c r="A532" i="7"/>
  <c r="B531" i="7"/>
  <c r="D531" i="7" s="1"/>
  <c r="K185" i="3"/>
  <c r="A188" i="3"/>
  <c r="B187" i="3"/>
  <c r="F187" i="3" s="1"/>
  <c r="M528" i="7"/>
  <c r="H186" i="3"/>
  <c r="I530" i="7"/>
  <c r="J529" i="7"/>
  <c r="L529" i="7" s="1"/>
  <c r="L187" i="12"/>
  <c r="M186" i="12"/>
  <c r="Q186" i="12" s="1"/>
  <c r="R530" i="7"/>
  <c r="T530" i="7" s="1"/>
  <c r="Q531" i="7"/>
  <c r="S144" i="3"/>
  <c r="A417" i="5"/>
  <c r="B416" i="5"/>
  <c r="D416" i="5" s="1"/>
  <c r="E415" i="5"/>
  <c r="H415" i="5" s="1"/>
  <c r="S185" i="12"/>
  <c r="V185" i="12" s="1"/>
  <c r="U529" i="7"/>
  <c r="L146" i="3"/>
  <c r="M145" i="3"/>
  <c r="Q145" i="3" s="1"/>
  <c r="X529" i="7" l="1"/>
  <c r="H187" i="3"/>
  <c r="V144" i="3"/>
  <c r="K186" i="3"/>
  <c r="B188" i="3"/>
  <c r="F188" i="3" s="1"/>
  <c r="A189" i="3"/>
  <c r="J530" i="7"/>
  <c r="L530" i="7" s="1"/>
  <c r="I531" i="7"/>
  <c r="E531" i="7"/>
  <c r="A533" i="7"/>
  <c r="B532" i="7"/>
  <c r="D532" i="7" s="1"/>
  <c r="M529" i="7"/>
  <c r="P528" i="7"/>
  <c r="H530" i="7"/>
  <c r="S145" i="3"/>
  <c r="V145" i="3" s="1"/>
  <c r="U530" i="7"/>
  <c r="X530" i="7" s="1"/>
  <c r="E416" i="5"/>
  <c r="M187" i="12"/>
  <c r="Q187" i="12" s="1"/>
  <c r="L188" i="12"/>
  <c r="A418" i="5"/>
  <c r="B417" i="5"/>
  <c r="D417" i="5" s="1"/>
  <c r="Q532" i="7"/>
  <c r="R531" i="7"/>
  <c r="T531" i="7" s="1"/>
  <c r="M146" i="3"/>
  <c r="Q146" i="3" s="1"/>
  <c r="L147" i="3"/>
  <c r="S186" i="12"/>
  <c r="K187" i="3" l="1"/>
  <c r="H416" i="5"/>
  <c r="V186" i="12"/>
  <c r="A534" i="7"/>
  <c r="B533" i="7"/>
  <c r="D533" i="7" s="1"/>
  <c r="M530" i="7"/>
  <c r="A190" i="3"/>
  <c r="B189" i="3"/>
  <c r="F189" i="3" s="1"/>
  <c r="P529" i="7"/>
  <c r="H531" i="7"/>
  <c r="H188" i="3"/>
  <c r="E532" i="7"/>
  <c r="J531" i="7"/>
  <c r="L531" i="7" s="1"/>
  <c r="I532" i="7"/>
  <c r="M147" i="3"/>
  <c r="Q147" i="3" s="1"/>
  <c r="L148" i="3"/>
  <c r="E417" i="5"/>
  <c r="L189" i="12"/>
  <c r="M188" i="12"/>
  <c r="Q188" i="12" s="1"/>
  <c r="U531" i="7"/>
  <c r="R532" i="7"/>
  <c r="T532" i="7" s="1"/>
  <c r="Q533" i="7"/>
  <c r="S146" i="3"/>
  <c r="B418" i="5"/>
  <c r="D418" i="5" s="1"/>
  <c r="A419" i="5"/>
  <c r="V187" i="12"/>
  <c r="S187" i="12"/>
  <c r="K188" i="3" l="1"/>
  <c r="X531" i="7"/>
  <c r="H532" i="7"/>
  <c r="P530" i="7"/>
  <c r="V146" i="3"/>
  <c r="M531" i="7"/>
  <c r="P531" i="7"/>
  <c r="H189" i="3"/>
  <c r="B190" i="3"/>
  <c r="F190" i="3" s="1"/>
  <c r="A191" i="3"/>
  <c r="E533" i="7"/>
  <c r="H533" i="7" s="1"/>
  <c r="H417" i="5"/>
  <c r="I533" i="7"/>
  <c r="J532" i="7"/>
  <c r="L532" i="7" s="1"/>
  <c r="B534" i="7"/>
  <c r="D534" i="7" s="1"/>
  <c r="A535" i="7"/>
  <c r="B419" i="5"/>
  <c r="D419" i="5" s="1"/>
  <c r="A420" i="5"/>
  <c r="R533" i="7"/>
  <c r="T533" i="7" s="1"/>
  <c r="Q534" i="7"/>
  <c r="M189" i="12"/>
  <c r="Q189" i="12" s="1"/>
  <c r="L190" i="12"/>
  <c r="L149" i="3"/>
  <c r="M148" i="3"/>
  <c r="Q148" i="3" s="1"/>
  <c r="U532" i="7"/>
  <c r="S147" i="3"/>
  <c r="S188" i="12"/>
  <c r="E418" i="5"/>
  <c r="X532" i="7" l="1"/>
  <c r="H418" i="5"/>
  <c r="V188" i="12"/>
  <c r="K189" i="3"/>
  <c r="V147" i="3"/>
  <c r="E534" i="7"/>
  <c r="H190" i="3"/>
  <c r="J533" i="7"/>
  <c r="L533" i="7" s="1"/>
  <c r="I534" i="7"/>
  <c r="A536" i="7"/>
  <c r="B535" i="7"/>
  <c r="D535" i="7" s="1"/>
  <c r="B191" i="3"/>
  <c r="F191" i="3" s="1"/>
  <c r="A192" i="3"/>
  <c r="M532" i="7"/>
  <c r="P532" i="7" s="1"/>
  <c r="Q535" i="7"/>
  <c r="R534" i="7"/>
  <c r="T534" i="7" s="1"/>
  <c r="U533" i="7"/>
  <c r="M190" i="12"/>
  <c r="Q190" i="12" s="1"/>
  <c r="L191" i="12"/>
  <c r="S148" i="3"/>
  <c r="E419" i="5"/>
  <c r="M149" i="3"/>
  <c r="Q149" i="3" s="1"/>
  <c r="L150" i="3"/>
  <c r="S189" i="12"/>
  <c r="A421" i="5"/>
  <c r="B420" i="5"/>
  <c r="D420" i="5" s="1"/>
  <c r="V189" i="12" l="1"/>
  <c r="X533" i="7"/>
  <c r="K190" i="3"/>
  <c r="A193" i="3"/>
  <c r="B192" i="3"/>
  <c r="F192" i="3" s="1"/>
  <c r="H191" i="3"/>
  <c r="M533" i="7"/>
  <c r="P533" i="7" s="1"/>
  <c r="H419" i="5"/>
  <c r="A537" i="7"/>
  <c r="B536" i="7"/>
  <c r="D536" i="7" s="1"/>
  <c r="I535" i="7"/>
  <c r="J534" i="7"/>
  <c r="L534" i="7" s="1"/>
  <c r="V148" i="3"/>
  <c r="H534" i="7"/>
  <c r="E535" i="7"/>
  <c r="M150" i="3"/>
  <c r="Q150" i="3" s="1"/>
  <c r="L151" i="3"/>
  <c r="L192" i="12"/>
  <c r="M191" i="12"/>
  <c r="Q191" i="12" s="1"/>
  <c r="S149" i="3"/>
  <c r="S190" i="12"/>
  <c r="Q536" i="7"/>
  <c r="R535" i="7"/>
  <c r="T535" i="7" s="1"/>
  <c r="E420" i="5"/>
  <c r="B421" i="5"/>
  <c r="D421" i="5" s="1"/>
  <c r="A422" i="5"/>
  <c r="U534" i="7"/>
  <c r="H535" i="7" l="1"/>
  <c r="V190" i="12"/>
  <c r="H420" i="5"/>
  <c r="V149" i="3"/>
  <c r="I536" i="7"/>
  <c r="J535" i="7"/>
  <c r="L535" i="7" s="1"/>
  <c r="E536" i="7"/>
  <c r="H192" i="3"/>
  <c r="X534" i="7"/>
  <c r="M534" i="7"/>
  <c r="P534" i="7"/>
  <c r="K191" i="3"/>
  <c r="B537" i="7"/>
  <c r="D537" i="7" s="1"/>
  <c r="A538" i="7"/>
  <c r="A194" i="3"/>
  <c r="B193" i="3"/>
  <c r="F193" i="3" s="1"/>
  <c r="L152" i="3"/>
  <c r="M151" i="3"/>
  <c r="Q151" i="3" s="1"/>
  <c r="S150" i="3"/>
  <c r="U535" i="7"/>
  <c r="S191" i="12"/>
  <c r="B422" i="5"/>
  <c r="D422" i="5" s="1"/>
  <c r="A423" i="5"/>
  <c r="E421" i="5"/>
  <c r="Q537" i="7"/>
  <c r="R536" i="7"/>
  <c r="T536" i="7" s="1"/>
  <c r="L193" i="12"/>
  <c r="M192" i="12"/>
  <c r="Q192" i="12" s="1"/>
  <c r="V191" i="12" l="1"/>
  <c r="H421" i="5"/>
  <c r="X535" i="7"/>
  <c r="V150" i="3"/>
  <c r="A195" i="3"/>
  <c r="B194" i="3"/>
  <c r="F194" i="3" s="1"/>
  <c r="M535" i="7"/>
  <c r="E537" i="7"/>
  <c r="H537" i="7" s="1"/>
  <c r="H536" i="7"/>
  <c r="H193" i="3"/>
  <c r="B538" i="7"/>
  <c r="D538" i="7" s="1"/>
  <c r="A539" i="7"/>
  <c r="K192" i="3"/>
  <c r="J536" i="7"/>
  <c r="L536" i="7" s="1"/>
  <c r="I537" i="7"/>
  <c r="E422" i="5"/>
  <c r="H422" i="5"/>
  <c r="U536" i="7"/>
  <c r="L153" i="3"/>
  <c r="M152" i="3"/>
  <c r="Q152" i="3" s="1"/>
  <c r="Q538" i="7"/>
  <c r="R537" i="7"/>
  <c r="T537" i="7" s="1"/>
  <c r="B423" i="5"/>
  <c r="D423" i="5" s="1"/>
  <c r="A424" i="5"/>
  <c r="S192" i="12"/>
  <c r="M193" i="12"/>
  <c r="Q193" i="12" s="1"/>
  <c r="L194" i="12"/>
  <c r="S151" i="3"/>
  <c r="K193" i="3" l="1"/>
  <c r="X536" i="7"/>
  <c r="P535" i="7"/>
  <c r="V151" i="3"/>
  <c r="E538" i="7"/>
  <c r="M536" i="7"/>
  <c r="H194" i="3"/>
  <c r="V192" i="12"/>
  <c r="A540" i="7"/>
  <c r="B539" i="7"/>
  <c r="D539" i="7" s="1"/>
  <c r="I538" i="7"/>
  <c r="J537" i="7"/>
  <c r="L537" i="7" s="1"/>
  <c r="B195" i="3"/>
  <c r="F195" i="3" s="1"/>
  <c r="A196" i="3"/>
  <c r="L154" i="3"/>
  <c r="M153" i="3"/>
  <c r="Q153" i="3" s="1"/>
  <c r="L195" i="12"/>
  <c r="M194" i="12"/>
  <c r="Q194" i="12" s="1"/>
  <c r="Q539" i="7"/>
  <c r="R538" i="7"/>
  <c r="T538" i="7" s="1"/>
  <c r="E423" i="5"/>
  <c r="H423" i="5" s="1"/>
  <c r="U537" i="7"/>
  <c r="X537" i="7" s="1"/>
  <c r="S193" i="12"/>
  <c r="A425" i="5"/>
  <c r="B424" i="5"/>
  <c r="D424" i="5" s="1"/>
  <c r="S152" i="3"/>
  <c r="V152" i="3" l="1"/>
  <c r="M537" i="7"/>
  <c r="I539" i="7"/>
  <c r="J538" i="7"/>
  <c r="L538" i="7" s="1"/>
  <c r="V193" i="12"/>
  <c r="H195" i="3"/>
  <c r="K195" i="3"/>
  <c r="A541" i="7"/>
  <c r="B540" i="7"/>
  <c r="D540" i="7" s="1"/>
  <c r="P536" i="7"/>
  <c r="B196" i="3"/>
  <c r="F196" i="3" s="1"/>
  <c r="A197" i="3"/>
  <c r="E539" i="7"/>
  <c r="K194" i="3"/>
  <c r="H538" i="7"/>
  <c r="A426" i="5"/>
  <c r="B425" i="5"/>
  <c r="D425" i="5" s="1"/>
  <c r="S194" i="12"/>
  <c r="M154" i="3"/>
  <c r="Q154" i="3" s="1"/>
  <c r="L155" i="3"/>
  <c r="L196" i="12"/>
  <c r="M195" i="12"/>
  <c r="Q195" i="12" s="1"/>
  <c r="U538" i="7"/>
  <c r="E424" i="5"/>
  <c r="R539" i="7"/>
  <c r="T539" i="7" s="1"/>
  <c r="Q540" i="7"/>
  <c r="S153" i="3"/>
  <c r="P537" i="7" l="1"/>
  <c r="V194" i="12"/>
  <c r="H424" i="5"/>
  <c r="A198" i="3"/>
  <c r="B197" i="3"/>
  <c r="F197" i="3" s="1"/>
  <c r="A542" i="7"/>
  <c r="B541" i="7"/>
  <c r="D541" i="7" s="1"/>
  <c r="H196" i="3"/>
  <c r="M538" i="7"/>
  <c r="J539" i="7"/>
  <c r="L539" i="7" s="1"/>
  <c r="I540" i="7"/>
  <c r="V153" i="3"/>
  <c r="X538" i="7"/>
  <c r="H539" i="7"/>
  <c r="E540" i="7"/>
  <c r="R540" i="7"/>
  <c r="T540" i="7" s="1"/>
  <c r="Q541" i="7"/>
  <c r="S154" i="3"/>
  <c r="V154" i="3"/>
  <c r="U539" i="7"/>
  <c r="S195" i="12"/>
  <c r="V195" i="12" s="1"/>
  <c r="L156" i="3"/>
  <c r="M155" i="3"/>
  <c r="Q155" i="3" s="1"/>
  <c r="A427" i="5"/>
  <c r="B426" i="5"/>
  <c r="D426" i="5" s="1"/>
  <c r="M196" i="12"/>
  <c r="Q196" i="12" s="1"/>
  <c r="L197" i="12"/>
  <c r="E425" i="5"/>
  <c r="H425" i="5" s="1"/>
  <c r="K196" i="3" l="1"/>
  <c r="P538" i="7"/>
  <c r="H540" i="7"/>
  <c r="E541" i="7"/>
  <c r="J540" i="7"/>
  <c r="L540" i="7" s="1"/>
  <c r="I541" i="7"/>
  <c r="H197" i="3"/>
  <c r="A543" i="7"/>
  <c r="B542" i="7"/>
  <c r="D542" i="7" s="1"/>
  <c r="X539" i="7"/>
  <c r="M539" i="7"/>
  <c r="P539" i="7"/>
  <c r="B198" i="3"/>
  <c r="F198" i="3" s="1"/>
  <c r="A199" i="3"/>
  <c r="M156" i="3"/>
  <c r="Q156" i="3" s="1"/>
  <c r="L157" i="3"/>
  <c r="M197" i="12"/>
  <c r="Q197" i="12" s="1"/>
  <c r="L198" i="12"/>
  <c r="E426" i="5"/>
  <c r="Q542" i="7"/>
  <c r="R541" i="7"/>
  <c r="T541" i="7" s="1"/>
  <c r="S196" i="12"/>
  <c r="A428" i="5"/>
  <c r="B427" i="5"/>
  <c r="D427" i="5" s="1"/>
  <c r="U540" i="7"/>
  <c r="S155" i="3"/>
  <c r="V155" i="3" l="1"/>
  <c r="K197" i="3"/>
  <c r="X540" i="7"/>
  <c r="H426" i="5"/>
  <c r="V196" i="12"/>
  <c r="E542" i="7"/>
  <c r="I542" i="7"/>
  <c r="J541" i="7"/>
  <c r="L541" i="7" s="1"/>
  <c r="A544" i="7"/>
  <c r="B543" i="7"/>
  <c r="D543" i="7" s="1"/>
  <c r="A200" i="3"/>
  <c r="B199" i="3"/>
  <c r="F199" i="3" s="1"/>
  <c r="M540" i="7"/>
  <c r="H198" i="3"/>
  <c r="H541" i="7"/>
  <c r="R542" i="7"/>
  <c r="T542" i="7" s="1"/>
  <c r="Q543" i="7"/>
  <c r="M157" i="3"/>
  <c r="Q157" i="3" s="1"/>
  <c r="L158" i="3"/>
  <c r="S156" i="3"/>
  <c r="V156" i="3" s="1"/>
  <c r="E427" i="5"/>
  <c r="H427" i="5"/>
  <c r="L199" i="12"/>
  <c r="M198" i="12"/>
  <c r="Q198" i="12" s="1"/>
  <c r="A429" i="5"/>
  <c r="B428" i="5"/>
  <c r="D428" i="5" s="1"/>
  <c r="U541" i="7"/>
  <c r="X541" i="7" s="1"/>
  <c r="S197" i="12"/>
  <c r="K198" i="3" l="1"/>
  <c r="V197" i="12"/>
  <c r="I543" i="7"/>
  <c r="J542" i="7"/>
  <c r="L542" i="7" s="1"/>
  <c r="E543" i="7"/>
  <c r="H543" i="7" s="1"/>
  <c r="H199" i="3"/>
  <c r="K199" i="3" s="1"/>
  <c r="M541" i="7"/>
  <c r="A201" i="3"/>
  <c r="B200" i="3"/>
  <c r="F200" i="3" s="1"/>
  <c r="P540" i="7"/>
  <c r="B544" i="7"/>
  <c r="D544" i="7" s="1"/>
  <c r="A545" i="7"/>
  <c r="H542" i="7"/>
  <c r="S157" i="3"/>
  <c r="U542" i="7"/>
  <c r="L159" i="3"/>
  <c r="M158" i="3"/>
  <c r="Q158" i="3" s="1"/>
  <c r="E428" i="5"/>
  <c r="A430" i="5"/>
  <c r="B429" i="5"/>
  <c r="D429" i="5" s="1"/>
  <c r="S198" i="12"/>
  <c r="Q544" i="7"/>
  <c r="R543" i="7"/>
  <c r="T543" i="7" s="1"/>
  <c r="L200" i="12"/>
  <c r="M199" i="12"/>
  <c r="Q199" i="12" s="1"/>
  <c r="V198" i="12" l="1"/>
  <c r="H428" i="5"/>
  <c r="X542" i="7"/>
  <c r="P541" i="7"/>
  <c r="V157" i="3"/>
  <c r="A546" i="7"/>
  <c r="B545" i="7"/>
  <c r="D545" i="7" s="1"/>
  <c r="M542" i="7"/>
  <c r="H200" i="3"/>
  <c r="A202" i="3"/>
  <c r="B201" i="3"/>
  <c r="F201" i="3" s="1"/>
  <c r="E544" i="7"/>
  <c r="I544" i="7"/>
  <c r="J543" i="7"/>
  <c r="L543" i="7" s="1"/>
  <c r="U543" i="7"/>
  <c r="R544" i="7"/>
  <c r="T544" i="7" s="1"/>
  <c r="Q545" i="7"/>
  <c r="B430" i="5"/>
  <c r="D430" i="5" s="1"/>
  <c r="A431" i="5"/>
  <c r="S199" i="12"/>
  <c r="E429" i="5"/>
  <c r="M159" i="3"/>
  <c r="Q159" i="3" s="1"/>
  <c r="L160" i="3"/>
  <c r="M200" i="12"/>
  <c r="Q200" i="12" s="1"/>
  <c r="L201" i="12"/>
  <c r="S158" i="3"/>
  <c r="V158" i="3" l="1"/>
  <c r="H429" i="5"/>
  <c r="P542" i="7"/>
  <c r="X543" i="7"/>
  <c r="H544" i="7"/>
  <c r="E545" i="7"/>
  <c r="V199" i="12"/>
  <c r="J544" i="7"/>
  <c r="L544" i="7" s="1"/>
  <c r="I545" i="7"/>
  <c r="A203" i="3"/>
  <c r="B202" i="3"/>
  <c r="F202" i="3" s="1"/>
  <c r="K200" i="3"/>
  <c r="M543" i="7"/>
  <c r="H201" i="3"/>
  <c r="B546" i="7"/>
  <c r="D546" i="7" s="1"/>
  <c r="A547" i="7"/>
  <c r="Q546" i="7"/>
  <c r="R545" i="7"/>
  <c r="T545" i="7" s="1"/>
  <c r="L202" i="12"/>
  <c r="M201" i="12"/>
  <c r="Q201" i="12" s="1"/>
  <c r="U544" i="7"/>
  <c r="X544" i="7"/>
  <c r="S200" i="12"/>
  <c r="S159" i="3"/>
  <c r="A432" i="5"/>
  <c r="B431" i="5"/>
  <c r="D431" i="5" s="1"/>
  <c r="M160" i="3"/>
  <c r="Q160" i="3" s="1"/>
  <c r="L161" i="3"/>
  <c r="E430" i="5"/>
  <c r="H430" i="5" s="1"/>
  <c r="K201" i="3" l="1"/>
  <c r="H545" i="7"/>
  <c r="V159" i="3"/>
  <c r="H202" i="3"/>
  <c r="K202" i="3" s="1"/>
  <c r="E546" i="7"/>
  <c r="P543" i="7"/>
  <c r="I546" i="7"/>
  <c r="J545" i="7"/>
  <c r="L545" i="7" s="1"/>
  <c r="M544" i="7"/>
  <c r="V200" i="12"/>
  <c r="B547" i="7"/>
  <c r="D547" i="7" s="1"/>
  <c r="A548" i="7"/>
  <c r="B203" i="3"/>
  <c r="F203" i="3" s="1"/>
  <c r="A204" i="3"/>
  <c r="M202" i="12"/>
  <c r="Q202" i="12" s="1"/>
  <c r="L203" i="12"/>
  <c r="L162" i="3"/>
  <c r="M161" i="3"/>
  <c r="Q161" i="3" s="1"/>
  <c r="S160" i="3"/>
  <c r="A433" i="5"/>
  <c r="B432" i="5"/>
  <c r="D432" i="5" s="1"/>
  <c r="R546" i="7"/>
  <c r="T546" i="7" s="1"/>
  <c r="Q547" i="7"/>
  <c r="E431" i="5"/>
  <c r="U545" i="7"/>
  <c r="V201" i="12"/>
  <c r="S201" i="12"/>
  <c r="P544" i="7" l="1"/>
  <c r="H431" i="5"/>
  <c r="H546" i="7"/>
  <c r="E547" i="7"/>
  <c r="V160" i="3"/>
  <c r="A205" i="3"/>
  <c r="B204" i="3"/>
  <c r="F204" i="3" s="1"/>
  <c r="X545" i="7"/>
  <c r="A549" i="7"/>
  <c r="B548" i="7"/>
  <c r="D548" i="7" s="1"/>
  <c r="M545" i="7"/>
  <c r="I547" i="7"/>
  <c r="J546" i="7"/>
  <c r="L546" i="7" s="1"/>
  <c r="H203" i="3"/>
  <c r="E432" i="5"/>
  <c r="L204" i="12"/>
  <c r="M203" i="12"/>
  <c r="Q203" i="12" s="1"/>
  <c r="B433" i="5"/>
  <c r="D433" i="5" s="1"/>
  <c r="A434" i="5"/>
  <c r="S202" i="12"/>
  <c r="R547" i="7"/>
  <c r="T547" i="7" s="1"/>
  <c r="Q548" i="7"/>
  <c r="S161" i="3"/>
  <c r="L163" i="3"/>
  <c r="M162" i="3"/>
  <c r="Q162" i="3" s="1"/>
  <c r="U546" i="7"/>
  <c r="K203" i="3" l="1"/>
  <c r="H432" i="5"/>
  <c r="P545" i="7"/>
  <c r="V161" i="3"/>
  <c r="M546" i="7"/>
  <c r="P546" i="7" s="1"/>
  <c r="E548" i="7"/>
  <c r="B205" i="3"/>
  <c r="F205" i="3" s="1"/>
  <c r="A206" i="3"/>
  <c r="A550" i="7"/>
  <c r="B549" i="7"/>
  <c r="D549" i="7" s="1"/>
  <c r="V202" i="12"/>
  <c r="J547" i="7"/>
  <c r="L547" i="7" s="1"/>
  <c r="I548" i="7"/>
  <c r="X546" i="7"/>
  <c r="H204" i="3"/>
  <c r="H547" i="7"/>
  <c r="R548" i="7"/>
  <c r="T548" i="7" s="1"/>
  <c r="Q549" i="7"/>
  <c r="B434" i="5"/>
  <c r="D434" i="5" s="1"/>
  <c r="A435" i="5"/>
  <c r="E433" i="5"/>
  <c r="S203" i="12"/>
  <c r="V203" i="12" s="1"/>
  <c r="S162" i="3"/>
  <c r="M163" i="3"/>
  <c r="Q163" i="3" s="1"/>
  <c r="L164" i="3"/>
  <c r="U547" i="7"/>
  <c r="L205" i="12"/>
  <c r="M204" i="12"/>
  <c r="Q204" i="12" s="1"/>
  <c r="H548" i="7" l="1"/>
  <c r="V162" i="3"/>
  <c r="X547" i="7"/>
  <c r="H433" i="5"/>
  <c r="J548" i="7"/>
  <c r="L548" i="7" s="1"/>
  <c r="I549" i="7"/>
  <c r="B550" i="7"/>
  <c r="D550" i="7" s="1"/>
  <c r="A551" i="7"/>
  <c r="A207" i="3"/>
  <c r="B206" i="3"/>
  <c r="F206" i="3" s="1"/>
  <c r="K204" i="3"/>
  <c r="H205" i="3"/>
  <c r="M547" i="7"/>
  <c r="E549" i="7"/>
  <c r="Q550" i="7"/>
  <c r="R549" i="7"/>
  <c r="T549" i="7" s="1"/>
  <c r="E434" i="5"/>
  <c r="M205" i="12"/>
  <c r="Q205" i="12" s="1"/>
  <c r="L206" i="12"/>
  <c r="S163" i="3"/>
  <c r="A436" i="5"/>
  <c r="B435" i="5"/>
  <c r="D435" i="5" s="1"/>
  <c r="S204" i="12"/>
  <c r="L165" i="3"/>
  <c r="M164" i="3"/>
  <c r="Q164" i="3" s="1"/>
  <c r="U548" i="7"/>
  <c r="X548" i="7" l="1"/>
  <c r="P547" i="7"/>
  <c r="H434" i="5"/>
  <c r="H549" i="7"/>
  <c r="V163" i="3"/>
  <c r="K205" i="3"/>
  <c r="H206" i="3"/>
  <c r="J549" i="7"/>
  <c r="L549" i="7" s="1"/>
  <c r="I550" i="7"/>
  <c r="A208" i="3"/>
  <c r="B207" i="3"/>
  <c r="F207" i="3" s="1"/>
  <c r="V204" i="12"/>
  <c r="B551" i="7"/>
  <c r="D551" i="7" s="1"/>
  <c r="A552" i="7"/>
  <c r="M548" i="7"/>
  <c r="P548" i="7" s="1"/>
  <c r="E550" i="7"/>
  <c r="M165" i="3"/>
  <c r="Q165" i="3" s="1"/>
  <c r="L166" i="3"/>
  <c r="A437" i="5"/>
  <c r="B436" i="5"/>
  <c r="D436" i="5" s="1"/>
  <c r="L207" i="12"/>
  <c r="M206" i="12"/>
  <c r="Q206" i="12" s="1"/>
  <c r="S164" i="3"/>
  <c r="Q551" i="7"/>
  <c r="R550" i="7"/>
  <c r="T550" i="7" s="1"/>
  <c r="E435" i="5"/>
  <c r="S205" i="12"/>
  <c r="U549" i="7"/>
  <c r="V164" i="3" l="1"/>
  <c r="H435" i="5"/>
  <c r="K206" i="3"/>
  <c r="E551" i="7"/>
  <c r="I551" i="7"/>
  <c r="J550" i="7"/>
  <c r="L550" i="7" s="1"/>
  <c r="X549" i="7"/>
  <c r="H207" i="3"/>
  <c r="M549" i="7"/>
  <c r="V205" i="12"/>
  <c r="H550" i="7"/>
  <c r="A553" i="7"/>
  <c r="B552" i="7"/>
  <c r="D552" i="7" s="1"/>
  <c r="A209" i="3"/>
  <c r="B208" i="3"/>
  <c r="F208" i="3" s="1"/>
  <c r="S206" i="12"/>
  <c r="U550" i="7"/>
  <c r="L208" i="12"/>
  <c r="M207" i="12"/>
  <c r="Q207" i="12" s="1"/>
  <c r="Q552" i="7"/>
  <c r="R551" i="7"/>
  <c r="T551" i="7" s="1"/>
  <c r="E436" i="5"/>
  <c r="M166" i="3"/>
  <c r="Q166" i="3" s="1"/>
  <c r="L167" i="3"/>
  <c r="B437" i="5"/>
  <c r="D437" i="5" s="1"/>
  <c r="A438" i="5"/>
  <c r="S165" i="3"/>
  <c r="V165" i="3" l="1"/>
  <c r="V206" i="12"/>
  <c r="H436" i="5"/>
  <c r="X550" i="7"/>
  <c r="P549" i="7"/>
  <c r="H551" i="7"/>
  <c r="H208" i="3"/>
  <c r="M550" i="7"/>
  <c r="E552" i="7"/>
  <c r="K207" i="3"/>
  <c r="A210" i="3"/>
  <c r="B209" i="3"/>
  <c r="F209" i="3" s="1"/>
  <c r="J551" i="7"/>
  <c r="L551" i="7" s="1"/>
  <c r="I552" i="7"/>
  <c r="B553" i="7"/>
  <c r="D553" i="7" s="1"/>
  <c r="A554" i="7"/>
  <c r="B438" i="5"/>
  <c r="D438" i="5" s="1"/>
  <c r="A439" i="5"/>
  <c r="S207" i="12"/>
  <c r="V207" i="12" s="1"/>
  <c r="M167" i="3"/>
  <c r="Q167" i="3" s="1"/>
  <c r="L168" i="3"/>
  <c r="L209" i="12"/>
  <c r="M208" i="12"/>
  <c r="Q208" i="12" s="1"/>
  <c r="Q553" i="7"/>
  <c r="R552" i="7"/>
  <c r="T552" i="7" s="1"/>
  <c r="E437" i="5"/>
  <c r="S166" i="3"/>
  <c r="U551" i="7"/>
  <c r="X551" i="7" s="1"/>
  <c r="V166" i="3" l="1"/>
  <c r="K208" i="3"/>
  <c r="H437" i="5"/>
  <c r="E553" i="7"/>
  <c r="A211" i="3"/>
  <c r="B210" i="3"/>
  <c r="F210" i="3" s="1"/>
  <c r="P550" i="7"/>
  <c r="M551" i="7"/>
  <c r="P551" i="7" s="1"/>
  <c r="I553" i="7"/>
  <c r="J552" i="7"/>
  <c r="L552" i="7" s="1"/>
  <c r="B554" i="7"/>
  <c r="D554" i="7" s="1"/>
  <c r="A555" i="7"/>
  <c r="H209" i="3"/>
  <c r="H552" i="7"/>
  <c r="M209" i="12"/>
  <c r="Q209" i="12" s="1"/>
  <c r="L210" i="12"/>
  <c r="E438" i="5"/>
  <c r="U552" i="7"/>
  <c r="S167" i="3"/>
  <c r="L169" i="3"/>
  <c r="M168" i="3"/>
  <c r="Q168" i="3" s="1"/>
  <c r="Q554" i="7"/>
  <c r="R553" i="7"/>
  <c r="T553" i="7" s="1"/>
  <c r="S208" i="12"/>
  <c r="B439" i="5"/>
  <c r="D439" i="5" s="1"/>
  <c r="A440" i="5"/>
  <c r="K209" i="3" l="1"/>
  <c r="H438" i="5"/>
  <c r="V208" i="12"/>
  <c r="H553" i="7"/>
  <c r="A212" i="3"/>
  <c r="B211" i="3"/>
  <c r="F211" i="3" s="1"/>
  <c r="A556" i="7"/>
  <c r="B555" i="7"/>
  <c r="D555" i="7" s="1"/>
  <c r="H210" i="3"/>
  <c r="K210" i="3" s="1"/>
  <c r="V167" i="3"/>
  <c r="M552" i="7"/>
  <c r="E554" i="7"/>
  <c r="X552" i="7"/>
  <c r="I554" i="7"/>
  <c r="J553" i="7"/>
  <c r="L553" i="7" s="1"/>
  <c r="L170" i="3"/>
  <c r="M169" i="3"/>
  <c r="Q169" i="3" s="1"/>
  <c r="B440" i="5"/>
  <c r="D440" i="5" s="1"/>
  <c r="A441" i="5"/>
  <c r="U553" i="7"/>
  <c r="S209" i="12"/>
  <c r="V209" i="12" s="1"/>
  <c r="H439" i="5"/>
  <c r="E439" i="5"/>
  <c r="R554" i="7"/>
  <c r="T554" i="7" s="1"/>
  <c r="Q555" i="7"/>
  <c r="S168" i="3"/>
  <c r="M210" i="12"/>
  <c r="Q210" i="12" s="1"/>
  <c r="L211" i="12"/>
  <c r="V168" i="3" l="1"/>
  <c r="H554" i="7"/>
  <c r="X553" i="7"/>
  <c r="E555" i="7"/>
  <c r="M553" i="7"/>
  <c r="A557" i="7"/>
  <c r="B556" i="7"/>
  <c r="D556" i="7" s="1"/>
  <c r="I555" i="7"/>
  <c r="J554" i="7"/>
  <c r="L554" i="7" s="1"/>
  <c r="H211" i="3"/>
  <c r="P552" i="7"/>
  <c r="B212" i="3"/>
  <c r="F212" i="3" s="1"/>
  <c r="A213" i="3"/>
  <c r="M170" i="3"/>
  <c r="Q170" i="3" s="1"/>
  <c r="L171" i="3"/>
  <c r="B441" i="5"/>
  <c r="D441" i="5" s="1"/>
  <c r="A442" i="5"/>
  <c r="L212" i="12"/>
  <c r="M211" i="12"/>
  <c r="Q211" i="12" s="1"/>
  <c r="R555" i="7"/>
  <c r="T555" i="7" s="1"/>
  <c r="Q556" i="7"/>
  <c r="E440" i="5"/>
  <c r="H440" i="5" s="1"/>
  <c r="S210" i="12"/>
  <c r="U554" i="7"/>
  <c r="X554" i="7" s="1"/>
  <c r="S169" i="3"/>
  <c r="K211" i="3" l="1"/>
  <c r="V210" i="12"/>
  <c r="H555" i="7"/>
  <c r="E556" i="7"/>
  <c r="J555" i="7"/>
  <c r="L555" i="7" s="1"/>
  <c r="I556" i="7"/>
  <c r="H212" i="3"/>
  <c r="A558" i="7"/>
  <c r="B557" i="7"/>
  <c r="D557" i="7" s="1"/>
  <c r="A214" i="3"/>
  <c r="B213" i="3"/>
  <c r="F213" i="3" s="1"/>
  <c r="V169" i="3"/>
  <c r="M554" i="7"/>
  <c r="P553" i="7"/>
  <c r="U555" i="7"/>
  <c r="S211" i="12"/>
  <c r="V211" i="12" s="1"/>
  <c r="M212" i="12"/>
  <c r="Q212" i="12" s="1"/>
  <c r="L213" i="12"/>
  <c r="E441" i="5"/>
  <c r="H441" i="5" s="1"/>
  <c r="S170" i="3"/>
  <c r="A443" i="5"/>
  <c r="B442" i="5"/>
  <c r="D442" i="5" s="1"/>
  <c r="R556" i="7"/>
  <c r="T556" i="7" s="1"/>
  <c r="Q557" i="7"/>
  <c r="M171" i="3"/>
  <c r="Q171" i="3" s="1"/>
  <c r="L172" i="3"/>
  <c r="V170" i="3" l="1"/>
  <c r="K212" i="3"/>
  <c r="X555" i="7"/>
  <c r="P554" i="7"/>
  <c r="H556" i="7"/>
  <c r="B214" i="3"/>
  <c r="F214" i="3" s="1"/>
  <c r="A215" i="3"/>
  <c r="H213" i="3"/>
  <c r="M555" i="7"/>
  <c r="E557" i="7"/>
  <c r="A559" i="7"/>
  <c r="B558" i="7"/>
  <c r="D558" i="7" s="1"/>
  <c r="I557" i="7"/>
  <c r="J556" i="7"/>
  <c r="L556" i="7" s="1"/>
  <c r="E442" i="5"/>
  <c r="A444" i="5"/>
  <c r="B443" i="5"/>
  <c r="D443" i="5" s="1"/>
  <c r="L173" i="3"/>
  <c r="M172" i="3"/>
  <c r="Q172" i="3" s="1"/>
  <c r="S212" i="12"/>
  <c r="U556" i="7"/>
  <c r="M213" i="12"/>
  <c r="Q213" i="12" s="1"/>
  <c r="L214" i="12"/>
  <c r="S171" i="3"/>
  <c r="V171" i="3" s="1"/>
  <c r="Q558" i="7"/>
  <c r="R557" i="7"/>
  <c r="T557" i="7" s="1"/>
  <c r="P555" i="7" l="1"/>
  <c r="H557" i="7"/>
  <c r="K213" i="3"/>
  <c r="B559" i="7"/>
  <c r="D559" i="7" s="1"/>
  <c r="A560" i="7"/>
  <c r="H442" i="5"/>
  <c r="E558" i="7"/>
  <c r="V212" i="12"/>
  <c r="M556" i="7"/>
  <c r="B215" i="3"/>
  <c r="F215" i="3" s="1"/>
  <c r="A216" i="3"/>
  <c r="X556" i="7"/>
  <c r="J557" i="7"/>
  <c r="L557" i="7" s="1"/>
  <c r="I558" i="7"/>
  <c r="H214" i="3"/>
  <c r="Q559" i="7"/>
  <c r="R558" i="7"/>
  <c r="T558" i="7" s="1"/>
  <c r="L174" i="3"/>
  <c r="M173" i="3"/>
  <c r="Q173" i="3" s="1"/>
  <c r="L215" i="12"/>
  <c r="M214" i="12"/>
  <c r="Q214" i="12" s="1"/>
  <c r="B444" i="5"/>
  <c r="D444" i="5" s="1"/>
  <c r="A445" i="5"/>
  <c r="E443" i="5"/>
  <c r="U557" i="7"/>
  <c r="S213" i="12"/>
  <c r="S172" i="3"/>
  <c r="V172" i="3" l="1"/>
  <c r="V213" i="12"/>
  <c r="X557" i="7"/>
  <c r="P556" i="7"/>
  <c r="H558" i="7"/>
  <c r="K214" i="3"/>
  <c r="A217" i="3"/>
  <c r="B216" i="3"/>
  <c r="F216" i="3" s="1"/>
  <c r="H215" i="3"/>
  <c r="M557" i="7"/>
  <c r="B560" i="7"/>
  <c r="D560" i="7" s="1"/>
  <c r="A561" i="7"/>
  <c r="J558" i="7"/>
  <c r="L558" i="7" s="1"/>
  <c r="I559" i="7"/>
  <c r="H443" i="5"/>
  <c r="E559" i="7"/>
  <c r="S214" i="12"/>
  <c r="L175" i="3"/>
  <c r="M174" i="3"/>
  <c r="Q174" i="3" s="1"/>
  <c r="Q560" i="7"/>
  <c r="R559" i="7"/>
  <c r="T559" i="7" s="1"/>
  <c r="L216" i="12"/>
  <c r="M215" i="12"/>
  <c r="Q215" i="12" s="1"/>
  <c r="B445" i="5"/>
  <c r="D445" i="5" s="1"/>
  <c r="A446" i="5"/>
  <c r="E444" i="5"/>
  <c r="S173" i="3"/>
  <c r="V173" i="3" s="1"/>
  <c r="X558" i="7"/>
  <c r="U558" i="7"/>
  <c r="H444" i="5" l="1"/>
  <c r="A562" i="7"/>
  <c r="B561" i="7"/>
  <c r="D561" i="7" s="1"/>
  <c r="K215" i="3"/>
  <c r="E560" i="7"/>
  <c r="V214" i="12"/>
  <c r="I560" i="7"/>
  <c r="J559" i="7"/>
  <c r="L559" i="7" s="1"/>
  <c r="H216" i="3"/>
  <c r="K216" i="3" s="1"/>
  <c r="H559" i="7"/>
  <c r="M558" i="7"/>
  <c r="P557" i="7"/>
  <c r="A218" i="3"/>
  <c r="B217" i="3"/>
  <c r="F217" i="3" s="1"/>
  <c r="E445" i="5"/>
  <c r="S215" i="12"/>
  <c r="U559" i="7"/>
  <c r="S174" i="3"/>
  <c r="L176" i="3"/>
  <c r="M175" i="3"/>
  <c r="Q175" i="3" s="1"/>
  <c r="B446" i="5"/>
  <c r="D446" i="5" s="1"/>
  <c r="A447" i="5"/>
  <c r="L217" i="12"/>
  <c r="M216" i="12"/>
  <c r="Q216" i="12" s="1"/>
  <c r="Q561" i="7"/>
  <c r="R560" i="7"/>
  <c r="T560" i="7" s="1"/>
  <c r="V215" i="12" l="1"/>
  <c r="X559" i="7"/>
  <c r="H560" i="7"/>
  <c r="V174" i="3"/>
  <c r="I561" i="7"/>
  <c r="J560" i="7"/>
  <c r="L560" i="7" s="1"/>
  <c r="A219" i="3"/>
  <c r="B218" i="3"/>
  <c r="F218" i="3" s="1"/>
  <c r="M559" i="7"/>
  <c r="H445" i="5"/>
  <c r="E561" i="7"/>
  <c r="K217" i="3"/>
  <c r="H217" i="3"/>
  <c r="P558" i="7"/>
  <c r="A563" i="7"/>
  <c r="B562" i="7"/>
  <c r="D562" i="7" s="1"/>
  <c r="L218" i="12"/>
  <c r="M217" i="12"/>
  <c r="Q217" i="12" s="1"/>
  <c r="U560" i="7"/>
  <c r="S175" i="3"/>
  <c r="S216" i="12"/>
  <c r="V216" i="12" s="1"/>
  <c r="A448" i="5"/>
  <c r="B447" i="5"/>
  <c r="D447" i="5" s="1"/>
  <c r="R561" i="7"/>
  <c r="T561" i="7" s="1"/>
  <c r="Q562" i="7"/>
  <c r="E446" i="5"/>
  <c r="H446" i="5" s="1"/>
  <c r="M176" i="3"/>
  <c r="Q176" i="3" s="1"/>
  <c r="L177" i="3"/>
  <c r="X560" i="7" l="1"/>
  <c r="H561" i="7"/>
  <c r="V175" i="3"/>
  <c r="A564" i="7"/>
  <c r="B563" i="7"/>
  <c r="D563" i="7" s="1"/>
  <c r="B219" i="3"/>
  <c r="F219" i="3" s="1"/>
  <c r="A220" i="3"/>
  <c r="E562" i="7"/>
  <c r="H218" i="3"/>
  <c r="M560" i="7"/>
  <c r="P559" i="7"/>
  <c r="I562" i="7"/>
  <c r="J561" i="7"/>
  <c r="L561" i="7" s="1"/>
  <c r="M177" i="3"/>
  <c r="Q177" i="3" s="1"/>
  <c r="L178" i="3"/>
  <c r="B448" i="5"/>
  <c r="D448" i="5" s="1"/>
  <c r="A449" i="5"/>
  <c r="S176" i="3"/>
  <c r="R562" i="7"/>
  <c r="T562" i="7" s="1"/>
  <c r="Q563" i="7"/>
  <c r="U561" i="7"/>
  <c r="L219" i="12"/>
  <c r="M218" i="12"/>
  <c r="Q218" i="12" s="1"/>
  <c r="S217" i="12"/>
  <c r="V217" i="12" s="1"/>
  <c r="E447" i="5"/>
  <c r="H447" i="5" l="1"/>
  <c r="H562" i="7"/>
  <c r="V176" i="3"/>
  <c r="K218" i="3"/>
  <c r="M561" i="7"/>
  <c r="P560" i="7"/>
  <c r="A221" i="3"/>
  <c r="B220" i="3"/>
  <c r="F220" i="3" s="1"/>
  <c r="H219" i="3"/>
  <c r="K219" i="3" s="1"/>
  <c r="X561" i="7"/>
  <c r="J562" i="7"/>
  <c r="L562" i="7" s="1"/>
  <c r="I563" i="7"/>
  <c r="E563" i="7"/>
  <c r="A565" i="7"/>
  <c r="B564" i="7"/>
  <c r="D564" i="7" s="1"/>
  <c r="Q564" i="7"/>
  <c r="R563" i="7"/>
  <c r="T563" i="7" s="1"/>
  <c r="S218" i="12"/>
  <c r="E448" i="5"/>
  <c r="S177" i="3"/>
  <c r="U562" i="7"/>
  <c r="B449" i="5"/>
  <c r="D449" i="5" s="1"/>
  <c r="A450" i="5"/>
  <c r="L220" i="12"/>
  <c r="M219" i="12"/>
  <c r="Q219" i="12" s="1"/>
  <c r="M178" i="3"/>
  <c r="Q178" i="3" s="1"/>
  <c r="L179" i="3"/>
  <c r="H563" i="7" l="1"/>
  <c r="V218" i="12"/>
  <c r="H448" i="5"/>
  <c r="X562" i="7"/>
  <c r="V177" i="3"/>
  <c r="A222" i="3"/>
  <c r="B221" i="3"/>
  <c r="F221" i="3" s="1"/>
  <c r="E564" i="7"/>
  <c r="B565" i="7"/>
  <c r="D565" i="7" s="1"/>
  <c r="A566" i="7"/>
  <c r="J563" i="7"/>
  <c r="L563" i="7" s="1"/>
  <c r="I564" i="7"/>
  <c r="M562" i="7"/>
  <c r="H220" i="3"/>
  <c r="P561" i="7"/>
  <c r="Q565" i="7"/>
  <c r="R564" i="7"/>
  <c r="T564" i="7" s="1"/>
  <c r="E449" i="5"/>
  <c r="H449" i="5" s="1"/>
  <c r="M179" i="3"/>
  <c r="Q179" i="3" s="1"/>
  <c r="L180" i="3"/>
  <c r="S219" i="12"/>
  <c r="A451" i="5"/>
  <c r="B450" i="5"/>
  <c r="D450" i="5" s="1"/>
  <c r="S178" i="3"/>
  <c r="L221" i="12"/>
  <c r="M220" i="12"/>
  <c r="Q220" i="12" s="1"/>
  <c r="U563" i="7"/>
  <c r="X563" i="7" s="1"/>
  <c r="P562" i="7" l="1"/>
  <c r="K220" i="3"/>
  <c r="J564" i="7"/>
  <c r="L564" i="7" s="1"/>
  <c r="I565" i="7"/>
  <c r="H564" i="7"/>
  <c r="M563" i="7"/>
  <c r="V178" i="3"/>
  <c r="B566" i="7"/>
  <c r="D566" i="7" s="1"/>
  <c r="A567" i="7"/>
  <c r="H221" i="3"/>
  <c r="V219" i="12"/>
  <c r="E565" i="7"/>
  <c r="B222" i="3"/>
  <c r="F222" i="3" s="1"/>
  <c r="A223" i="3"/>
  <c r="S220" i="12"/>
  <c r="U564" i="7"/>
  <c r="M221" i="12"/>
  <c r="Q221" i="12" s="1"/>
  <c r="L222" i="12"/>
  <c r="S179" i="3"/>
  <c r="V179" i="3" s="1"/>
  <c r="R565" i="7"/>
  <c r="T565" i="7" s="1"/>
  <c r="Q566" i="7"/>
  <c r="E450" i="5"/>
  <c r="A452" i="5"/>
  <c r="B452" i="5" s="1"/>
  <c r="D452" i="5" s="1"/>
  <c r="B451" i="5"/>
  <c r="D451" i="5" s="1"/>
  <c r="M180" i="3"/>
  <c r="Q180" i="3" s="1"/>
  <c r="L181" i="3"/>
  <c r="X564" i="7" l="1"/>
  <c r="H450" i="5"/>
  <c r="P563" i="7"/>
  <c r="V220" i="12"/>
  <c r="A224" i="3"/>
  <c r="B223" i="3"/>
  <c r="F223" i="3" s="1"/>
  <c r="E566" i="7"/>
  <c r="H566" i="7" s="1"/>
  <c r="H222" i="3"/>
  <c r="K221" i="3"/>
  <c r="M564" i="7"/>
  <c r="P564" i="7" s="1"/>
  <c r="I566" i="7"/>
  <c r="J565" i="7"/>
  <c r="L565" i="7" s="1"/>
  <c r="H565" i="7"/>
  <c r="B567" i="7"/>
  <c r="D567" i="7" s="1"/>
  <c r="A568" i="7"/>
  <c r="S221" i="12"/>
  <c r="E451" i="5"/>
  <c r="U565" i="7"/>
  <c r="L182" i="3"/>
  <c r="M181" i="3"/>
  <c r="Q181" i="3" s="1"/>
  <c r="M222" i="12"/>
  <c r="Q222" i="12" s="1"/>
  <c r="L223" i="12"/>
  <c r="S180" i="3"/>
  <c r="V180" i="3" s="1"/>
  <c r="R566" i="7"/>
  <c r="T566" i="7" s="1"/>
  <c r="Q567" i="7"/>
  <c r="E452" i="5"/>
  <c r="H451" i="5" l="1"/>
  <c r="X565" i="7"/>
  <c r="K222" i="3"/>
  <c r="H223" i="3"/>
  <c r="K223" i="3" s="1"/>
  <c r="V221" i="12"/>
  <c r="H452" i="5"/>
  <c r="B568" i="7"/>
  <c r="D568" i="7" s="1"/>
  <c r="A569" i="7"/>
  <c r="J566" i="7"/>
  <c r="L566" i="7" s="1"/>
  <c r="I567" i="7"/>
  <c r="B224" i="3"/>
  <c r="F224" i="3" s="1"/>
  <c r="A225" i="3"/>
  <c r="M565" i="7"/>
  <c r="E567" i="7"/>
  <c r="M223" i="12"/>
  <c r="Q223" i="12" s="1"/>
  <c r="L224" i="12"/>
  <c r="S222" i="12"/>
  <c r="S181" i="3"/>
  <c r="U566" i="7"/>
  <c r="Q568" i="7"/>
  <c r="R567" i="7"/>
  <c r="T567" i="7" s="1"/>
  <c r="L183" i="3"/>
  <c r="M182" i="3"/>
  <c r="Q182" i="3" s="1"/>
  <c r="X566" i="7" l="1"/>
  <c r="H567" i="7"/>
  <c r="V222" i="12"/>
  <c r="A226" i="3"/>
  <c r="B225" i="3"/>
  <c r="F225" i="3" s="1"/>
  <c r="V181" i="3"/>
  <c r="M566" i="7"/>
  <c r="H224" i="3"/>
  <c r="K224" i="3" s="1"/>
  <c r="E568" i="7"/>
  <c r="H568" i="7" s="1"/>
  <c r="A570" i="7"/>
  <c r="B569" i="7"/>
  <c r="D569" i="7" s="1"/>
  <c r="P565" i="7"/>
  <c r="I568" i="7"/>
  <c r="J567" i="7"/>
  <c r="L567" i="7" s="1"/>
  <c r="S223" i="12"/>
  <c r="V223" i="12" s="1"/>
  <c r="X567" i="7"/>
  <c r="U567" i="7"/>
  <c r="S182" i="3"/>
  <c r="V182" i="3"/>
  <c r="M183" i="3"/>
  <c r="Q183" i="3" s="1"/>
  <c r="L184" i="3"/>
  <c r="Q569" i="7"/>
  <c r="R568" i="7"/>
  <c r="T568" i="7" s="1"/>
  <c r="L225" i="12"/>
  <c r="M224" i="12"/>
  <c r="Q224" i="12" s="1"/>
  <c r="P566" i="7" l="1"/>
  <c r="M567" i="7"/>
  <c r="E569" i="7"/>
  <c r="A571" i="7"/>
  <c r="B570" i="7"/>
  <c r="D570" i="7" s="1"/>
  <c r="J568" i="7"/>
  <c r="L568" i="7" s="1"/>
  <c r="I569" i="7"/>
  <c r="H225" i="3"/>
  <c r="K225" i="3" s="1"/>
  <c r="B226" i="3"/>
  <c r="F226" i="3" s="1"/>
  <c r="A227" i="3"/>
  <c r="L226" i="12"/>
  <c r="M225" i="12"/>
  <c r="Q225" i="12" s="1"/>
  <c r="S183" i="3"/>
  <c r="U568" i="7"/>
  <c r="X568" i="7" s="1"/>
  <c r="R569" i="7"/>
  <c r="T569" i="7" s="1"/>
  <c r="Q570" i="7"/>
  <c r="S224" i="12"/>
  <c r="V224" i="12" s="1"/>
  <c r="L185" i="3"/>
  <c r="M184" i="3"/>
  <c r="Q184" i="3" s="1"/>
  <c r="P567" i="7" l="1"/>
  <c r="H569" i="7"/>
  <c r="V183" i="3"/>
  <c r="H226" i="3"/>
  <c r="J569" i="7"/>
  <c r="L569" i="7" s="1"/>
  <c r="I570" i="7"/>
  <c r="M568" i="7"/>
  <c r="P568" i="7" s="1"/>
  <c r="H570" i="7"/>
  <c r="E570" i="7"/>
  <c r="B227" i="3"/>
  <c r="F227" i="3" s="1"/>
  <c r="A228" i="3"/>
  <c r="A572" i="7"/>
  <c r="B571" i="7"/>
  <c r="D571" i="7" s="1"/>
  <c r="S225" i="12"/>
  <c r="L227" i="12"/>
  <c r="M226" i="12"/>
  <c r="Q226" i="12" s="1"/>
  <c r="R570" i="7"/>
  <c r="T570" i="7" s="1"/>
  <c r="Q571" i="7"/>
  <c r="L186" i="3"/>
  <c r="M185" i="3"/>
  <c r="Q185" i="3" s="1"/>
  <c r="S184" i="3"/>
  <c r="U569" i="7"/>
  <c r="V225" i="12" l="1"/>
  <c r="V184" i="3"/>
  <c r="K226" i="3"/>
  <c r="B228" i="3"/>
  <c r="F228" i="3" s="1"/>
  <c r="A229" i="3"/>
  <c r="P569" i="7"/>
  <c r="M569" i="7"/>
  <c r="H227" i="3"/>
  <c r="E571" i="7"/>
  <c r="X569" i="7"/>
  <c r="B572" i="7"/>
  <c r="D572" i="7" s="1"/>
  <c r="A573" i="7"/>
  <c r="J570" i="7"/>
  <c r="L570" i="7" s="1"/>
  <c r="I571" i="7"/>
  <c r="R571" i="7"/>
  <c r="T571" i="7" s="1"/>
  <c r="Q572" i="7"/>
  <c r="S185" i="3"/>
  <c r="V185" i="3" s="1"/>
  <c r="L228" i="12"/>
  <c r="M227" i="12"/>
  <c r="Q227" i="12" s="1"/>
  <c r="U570" i="7"/>
  <c r="L187" i="3"/>
  <c r="M186" i="3"/>
  <c r="Q186" i="3" s="1"/>
  <c r="S226" i="12"/>
  <c r="K227" i="3" l="1"/>
  <c r="V226" i="12"/>
  <c r="A574" i="7"/>
  <c r="B573" i="7"/>
  <c r="D573" i="7" s="1"/>
  <c r="X570" i="7"/>
  <c r="I572" i="7"/>
  <c r="J571" i="7"/>
  <c r="L571" i="7" s="1"/>
  <c r="B229" i="3"/>
  <c r="F229" i="3" s="1"/>
  <c r="A230" i="3"/>
  <c r="E572" i="7"/>
  <c r="M570" i="7"/>
  <c r="P570" i="7" s="1"/>
  <c r="H571" i="7"/>
  <c r="H228" i="3"/>
  <c r="U571" i="7"/>
  <c r="M187" i="3"/>
  <c r="Q187" i="3" s="1"/>
  <c r="L188" i="3"/>
  <c r="S227" i="12"/>
  <c r="V227" i="12" s="1"/>
  <c r="S186" i="3"/>
  <c r="L229" i="12"/>
  <c r="M228" i="12"/>
  <c r="Q228" i="12" s="1"/>
  <c r="Q573" i="7"/>
  <c r="R572" i="7"/>
  <c r="T572" i="7" s="1"/>
  <c r="K228" i="3" l="1"/>
  <c r="X571" i="7"/>
  <c r="H572" i="7"/>
  <c r="V186" i="3"/>
  <c r="I573" i="7"/>
  <c r="J572" i="7"/>
  <c r="L572" i="7" s="1"/>
  <c r="A231" i="3"/>
  <c r="B230" i="3"/>
  <c r="F230" i="3" s="1"/>
  <c r="H229" i="3"/>
  <c r="K229" i="3" s="1"/>
  <c r="E573" i="7"/>
  <c r="M571" i="7"/>
  <c r="P571" i="7"/>
  <c r="A575" i="7"/>
  <c r="B574" i="7"/>
  <c r="D574" i="7" s="1"/>
  <c r="R573" i="7"/>
  <c r="T573" i="7" s="1"/>
  <c r="Q574" i="7"/>
  <c r="S228" i="12"/>
  <c r="S187" i="3"/>
  <c r="V187" i="3" s="1"/>
  <c r="L189" i="3"/>
  <c r="M188" i="3"/>
  <c r="Q188" i="3" s="1"/>
  <c r="U572" i="7"/>
  <c r="M229" i="12"/>
  <c r="Q229" i="12" s="1"/>
  <c r="L230" i="12"/>
  <c r="X572" i="7" l="1"/>
  <c r="H573" i="7"/>
  <c r="V228" i="12"/>
  <c r="E574" i="7"/>
  <c r="H574" i="7"/>
  <c r="H230" i="3"/>
  <c r="A232" i="3"/>
  <c r="B231" i="3"/>
  <c r="F231" i="3" s="1"/>
  <c r="M572" i="7"/>
  <c r="P572" i="7" s="1"/>
  <c r="A576" i="7"/>
  <c r="B575" i="7"/>
  <c r="D575" i="7" s="1"/>
  <c r="I574" i="7"/>
  <c r="J573" i="7"/>
  <c r="L573" i="7" s="1"/>
  <c r="S229" i="12"/>
  <c r="V229" i="12" s="1"/>
  <c r="U573" i="7"/>
  <c r="S188" i="3"/>
  <c r="L231" i="12"/>
  <c r="M230" i="12"/>
  <c r="Q230" i="12" s="1"/>
  <c r="M189" i="3"/>
  <c r="Q189" i="3" s="1"/>
  <c r="L190" i="3"/>
  <c r="R574" i="7"/>
  <c r="T574" i="7" s="1"/>
  <c r="Q575" i="7"/>
  <c r="V188" i="3" l="1"/>
  <c r="X573" i="7"/>
  <c r="K230" i="3"/>
  <c r="M573" i="7"/>
  <c r="P573" i="7"/>
  <c r="B232" i="3"/>
  <c r="F232" i="3" s="1"/>
  <c r="A233" i="3"/>
  <c r="E575" i="7"/>
  <c r="H575" i="7"/>
  <c r="J574" i="7"/>
  <c r="L574" i="7" s="1"/>
  <c r="I575" i="7"/>
  <c r="B576" i="7"/>
  <c r="D576" i="7" s="1"/>
  <c r="A577" i="7"/>
  <c r="H231" i="3"/>
  <c r="U574" i="7"/>
  <c r="L232" i="12"/>
  <c r="M231" i="12"/>
  <c r="Q231" i="12" s="1"/>
  <c r="M190" i="3"/>
  <c r="Q190" i="3" s="1"/>
  <c r="L191" i="3"/>
  <c r="S189" i="3"/>
  <c r="Q576" i="7"/>
  <c r="R575" i="7"/>
  <c r="T575" i="7" s="1"/>
  <c r="S230" i="12"/>
  <c r="V230" i="12" l="1"/>
  <c r="X574" i="7"/>
  <c r="V189" i="3"/>
  <c r="B577" i="7"/>
  <c r="D577" i="7" s="1"/>
  <c r="A578" i="7"/>
  <c r="H232" i="3"/>
  <c r="E576" i="7"/>
  <c r="K231" i="3"/>
  <c r="I576" i="7"/>
  <c r="J575" i="7"/>
  <c r="L575" i="7" s="1"/>
  <c r="M574" i="7"/>
  <c r="B233" i="3"/>
  <c r="F233" i="3" s="1"/>
  <c r="A234" i="3"/>
  <c r="U575" i="7"/>
  <c r="X575" i="7" s="1"/>
  <c r="M232" i="12"/>
  <c r="Q232" i="12" s="1"/>
  <c r="L233" i="12"/>
  <c r="S190" i="3"/>
  <c r="V190" i="3" s="1"/>
  <c r="Q577" i="7"/>
  <c r="R576" i="7"/>
  <c r="T576" i="7" s="1"/>
  <c r="S231" i="12"/>
  <c r="M191" i="3"/>
  <c r="Q191" i="3" s="1"/>
  <c r="L192" i="3"/>
  <c r="K232" i="3" l="1"/>
  <c r="P574" i="7"/>
  <c r="B234" i="3"/>
  <c r="F234" i="3" s="1"/>
  <c r="A235" i="3"/>
  <c r="V231" i="12"/>
  <c r="H233" i="3"/>
  <c r="M575" i="7"/>
  <c r="P575" i="7" s="1"/>
  <c r="H576" i="7"/>
  <c r="A579" i="7"/>
  <c r="B578" i="7"/>
  <c r="D578" i="7" s="1"/>
  <c r="I577" i="7"/>
  <c r="J576" i="7"/>
  <c r="L576" i="7" s="1"/>
  <c r="E577" i="7"/>
  <c r="R577" i="7"/>
  <c r="T577" i="7" s="1"/>
  <c r="Q578" i="7"/>
  <c r="S191" i="3"/>
  <c r="S232" i="12"/>
  <c r="V232" i="12" s="1"/>
  <c r="U576" i="7"/>
  <c r="M192" i="3"/>
  <c r="Q192" i="3" s="1"/>
  <c r="L193" i="3"/>
  <c r="L234" i="12"/>
  <c r="M233" i="12"/>
  <c r="Q233" i="12" s="1"/>
  <c r="X576" i="7" l="1"/>
  <c r="H577" i="7"/>
  <c r="K233" i="3"/>
  <c r="J577" i="7"/>
  <c r="L577" i="7" s="1"/>
  <c r="I578" i="7"/>
  <c r="V191" i="3"/>
  <c r="M576" i="7"/>
  <c r="P576" i="7" s="1"/>
  <c r="E578" i="7"/>
  <c r="A236" i="3"/>
  <c r="B235" i="3"/>
  <c r="F235" i="3" s="1"/>
  <c r="A580" i="7"/>
  <c r="B579" i="7"/>
  <c r="D579" i="7" s="1"/>
  <c r="H234" i="3"/>
  <c r="L235" i="12"/>
  <c r="M234" i="12"/>
  <c r="Q234" i="12" s="1"/>
  <c r="Q579" i="7"/>
  <c r="R578" i="7"/>
  <c r="T578" i="7" s="1"/>
  <c r="L194" i="3"/>
  <c r="M193" i="3"/>
  <c r="Q193" i="3" s="1"/>
  <c r="S192" i="3"/>
  <c r="S233" i="12"/>
  <c r="U577" i="7"/>
  <c r="V233" i="12" l="1"/>
  <c r="V192" i="3"/>
  <c r="X577" i="7"/>
  <c r="K234" i="3"/>
  <c r="A237" i="3"/>
  <c r="B236" i="3"/>
  <c r="F236" i="3" s="1"/>
  <c r="E579" i="7"/>
  <c r="B580" i="7"/>
  <c r="D580" i="7" s="1"/>
  <c r="A581" i="7"/>
  <c r="H578" i="7"/>
  <c r="I579" i="7"/>
  <c r="J578" i="7"/>
  <c r="L578" i="7" s="1"/>
  <c r="H235" i="3"/>
  <c r="K235" i="3" s="1"/>
  <c r="M577" i="7"/>
  <c r="U578" i="7"/>
  <c r="R579" i="7"/>
  <c r="T579" i="7" s="1"/>
  <c r="Q580" i="7"/>
  <c r="S193" i="3"/>
  <c r="V193" i="3" s="1"/>
  <c r="L236" i="12"/>
  <c r="M235" i="12"/>
  <c r="Q235" i="12" s="1"/>
  <c r="L195" i="3"/>
  <c r="M194" i="3"/>
  <c r="Q194" i="3" s="1"/>
  <c r="S234" i="12"/>
  <c r="H579" i="7" l="1"/>
  <c r="X578" i="7"/>
  <c r="P577" i="7"/>
  <c r="E580" i="7"/>
  <c r="A238" i="3"/>
  <c r="B237" i="3"/>
  <c r="F237" i="3" s="1"/>
  <c r="B581" i="7"/>
  <c r="D581" i="7" s="1"/>
  <c r="A582" i="7"/>
  <c r="H236" i="3"/>
  <c r="K236" i="3" s="1"/>
  <c r="V234" i="12"/>
  <c r="J579" i="7"/>
  <c r="L579" i="7" s="1"/>
  <c r="I580" i="7"/>
  <c r="M578" i="7"/>
  <c r="M236" i="12"/>
  <c r="Q236" i="12" s="1"/>
  <c r="L237" i="12"/>
  <c r="S194" i="3"/>
  <c r="V194" i="3" s="1"/>
  <c r="R580" i="7"/>
  <c r="T580" i="7" s="1"/>
  <c r="Q581" i="7"/>
  <c r="S235" i="12"/>
  <c r="L196" i="3"/>
  <c r="M195" i="3"/>
  <c r="Q195" i="3" s="1"/>
  <c r="U579" i="7"/>
  <c r="X579" i="7" s="1"/>
  <c r="P578" i="7" l="1"/>
  <c r="H580" i="7"/>
  <c r="M579" i="7"/>
  <c r="J580" i="7"/>
  <c r="L580" i="7" s="1"/>
  <c r="I581" i="7"/>
  <c r="H237" i="3"/>
  <c r="B238" i="3"/>
  <c r="F238" i="3" s="1"/>
  <c r="A239" i="3"/>
  <c r="V235" i="12"/>
  <c r="B582" i="7"/>
  <c r="D582" i="7" s="1"/>
  <c r="A583" i="7"/>
  <c r="E581" i="7"/>
  <c r="M196" i="3"/>
  <c r="Q196" i="3" s="1"/>
  <c r="L197" i="3"/>
  <c r="U580" i="7"/>
  <c r="M237" i="12"/>
  <c r="Q237" i="12" s="1"/>
  <c r="L238" i="12"/>
  <c r="S195" i="3"/>
  <c r="Q582" i="7"/>
  <c r="R581" i="7"/>
  <c r="T581" i="7" s="1"/>
  <c r="S236" i="12"/>
  <c r="V236" i="12" s="1"/>
  <c r="X580" i="7" l="1"/>
  <c r="P579" i="7"/>
  <c r="K237" i="3"/>
  <c r="M580" i="7"/>
  <c r="P580" i="7" s="1"/>
  <c r="H581" i="7"/>
  <c r="B239" i="3"/>
  <c r="F239" i="3" s="1"/>
  <c r="A240" i="3"/>
  <c r="I582" i="7"/>
  <c r="J581" i="7"/>
  <c r="L581" i="7" s="1"/>
  <c r="A584" i="7"/>
  <c r="B583" i="7"/>
  <c r="D583" i="7" s="1"/>
  <c r="V195" i="3"/>
  <c r="E582" i="7"/>
  <c r="H238" i="3"/>
  <c r="K238" i="3" s="1"/>
  <c r="Q583" i="7"/>
  <c r="R582" i="7"/>
  <c r="T582" i="7" s="1"/>
  <c r="M238" i="12"/>
  <c r="Q238" i="12" s="1"/>
  <c r="L239" i="12"/>
  <c r="L198" i="3"/>
  <c r="M197" i="3"/>
  <c r="Q197" i="3" s="1"/>
  <c r="S237" i="12"/>
  <c r="S196" i="3"/>
  <c r="U581" i="7"/>
  <c r="V196" i="3" l="1"/>
  <c r="H582" i="7"/>
  <c r="P581" i="7"/>
  <c r="M581" i="7"/>
  <c r="J582" i="7"/>
  <c r="L582" i="7" s="1"/>
  <c r="I583" i="7"/>
  <c r="X581" i="7"/>
  <c r="E583" i="7"/>
  <c r="H583" i="7" s="1"/>
  <c r="B240" i="3"/>
  <c r="F240" i="3" s="1"/>
  <c r="A241" i="3"/>
  <c r="V237" i="12"/>
  <c r="A585" i="7"/>
  <c r="B584" i="7"/>
  <c r="D584" i="7" s="1"/>
  <c r="H239" i="3"/>
  <c r="L199" i="3"/>
  <c r="M198" i="3"/>
  <c r="Q198" i="3" s="1"/>
  <c r="M239" i="12"/>
  <c r="Q239" i="12" s="1"/>
  <c r="L240" i="12"/>
  <c r="S238" i="12"/>
  <c r="Q584" i="7"/>
  <c r="R583" i="7"/>
  <c r="T583" i="7" s="1"/>
  <c r="S197" i="3"/>
  <c r="U582" i="7"/>
  <c r="X582" i="7" s="1"/>
  <c r="V238" i="12" l="1"/>
  <c r="K239" i="3"/>
  <c r="M582" i="7"/>
  <c r="B241" i="3"/>
  <c r="F241" i="3" s="1"/>
  <c r="A242" i="3"/>
  <c r="V197" i="3"/>
  <c r="E584" i="7"/>
  <c r="H240" i="3"/>
  <c r="B585" i="7"/>
  <c r="D585" i="7" s="1"/>
  <c r="A586" i="7"/>
  <c r="I584" i="7"/>
  <c r="J583" i="7"/>
  <c r="L583" i="7" s="1"/>
  <c r="U583" i="7"/>
  <c r="Q585" i="7"/>
  <c r="R584" i="7"/>
  <c r="T584" i="7" s="1"/>
  <c r="M199" i="3"/>
  <c r="Q199" i="3" s="1"/>
  <c r="L200" i="3"/>
  <c r="S239" i="12"/>
  <c r="S198" i="3"/>
  <c r="M240" i="12"/>
  <c r="Q240" i="12" s="1"/>
  <c r="L241" i="12"/>
  <c r="V239" i="12" l="1"/>
  <c r="X583" i="7"/>
  <c r="H584" i="7"/>
  <c r="V198" i="3"/>
  <c r="B586" i="7"/>
  <c r="D586" i="7" s="1"/>
  <c r="A587" i="7"/>
  <c r="H241" i="3"/>
  <c r="M583" i="7"/>
  <c r="P583" i="7"/>
  <c r="P582" i="7"/>
  <c r="E585" i="7"/>
  <c r="I585" i="7"/>
  <c r="J584" i="7"/>
  <c r="L584" i="7" s="1"/>
  <c r="K240" i="3"/>
  <c r="B242" i="3"/>
  <c r="F242" i="3" s="1"/>
  <c r="A243" i="3"/>
  <c r="M200" i="3"/>
  <c r="Q200" i="3" s="1"/>
  <c r="L201" i="3"/>
  <c r="R585" i="7"/>
  <c r="T585" i="7" s="1"/>
  <c r="Q586" i="7"/>
  <c r="M241" i="12"/>
  <c r="Q241" i="12" s="1"/>
  <c r="L242" i="12"/>
  <c r="S240" i="12"/>
  <c r="S199" i="3"/>
  <c r="U584" i="7"/>
  <c r="X584" i="7" s="1"/>
  <c r="H585" i="7" l="1"/>
  <c r="V240" i="12"/>
  <c r="K241" i="3"/>
  <c r="A244" i="3"/>
  <c r="B243" i="3"/>
  <c r="F243" i="3" s="1"/>
  <c r="I586" i="7"/>
  <c r="J585" i="7"/>
  <c r="L585" i="7" s="1"/>
  <c r="M584" i="7"/>
  <c r="H242" i="3"/>
  <c r="K242" i="3" s="1"/>
  <c r="A588" i="7"/>
  <c r="B587" i="7"/>
  <c r="D587" i="7" s="1"/>
  <c r="V199" i="3"/>
  <c r="E586" i="7"/>
  <c r="L202" i="3"/>
  <c r="M201" i="3"/>
  <c r="Q201" i="3" s="1"/>
  <c r="S241" i="12"/>
  <c r="S200" i="3"/>
  <c r="U585" i="7"/>
  <c r="M242" i="12"/>
  <c r="Q242" i="12" s="1"/>
  <c r="L243" i="12"/>
  <c r="R586" i="7"/>
  <c r="T586" i="7" s="1"/>
  <c r="Q587" i="7"/>
  <c r="X585" i="7" l="1"/>
  <c r="H586" i="7"/>
  <c r="V200" i="3"/>
  <c r="M585" i="7"/>
  <c r="P585" i="7" s="1"/>
  <c r="E587" i="7"/>
  <c r="V241" i="12"/>
  <c r="A589" i="7"/>
  <c r="B588" i="7"/>
  <c r="D588" i="7" s="1"/>
  <c r="H243" i="3"/>
  <c r="I587" i="7"/>
  <c r="J586" i="7"/>
  <c r="L586" i="7" s="1"/>
  <c r="P584" i="7"/>
  <c r="B244" i="3"/>
  <c r="F244" i="3" s="1"/>
  <c r="A245" i="3"/>
  <c r="S201" i="3"/>
  <c r="Q588" i="7"/>
  <c r="R587" i="7"/>
  <c r="T587" i="7" s="1"/>
  <c r="M202" i="3"/>
  <c r="Q202" i="3" s="1"/>
  <c r="L203" i="3"/>
  <c r="U586" i="7"/>
  <c r="L244" i="12"/>
  <c r="M243" i="12"/>
  <c r="Q243" i="12" s="1"/>
  <c r="S242" i="12"/>
  <c r="V201" i="3" l="1"/>
  <c r="X586" i="7"/>
  <c r="M586" i="7"/>
  <c r="P586" i="7" s="1"/>
  <c r="E588" i="7"/>
  <c r="B245" i="3"/>
  <c r="F245" i="3" s="1"/>
  <c r="A246" i="3"/>
  <c r="B589" i="7"/>
  <c r="D589" i="7" s="1"/>
  <c r="A590" i="7"/>
  <c r="H244" i="3"/>
  <c r="K244" i="3" s="1"/>
  <c r="J587" i="7"/>
  <c r="L587" i="7" s="1"/>
  <c r="I588" i="7"/>
  <c r="V242" i="12"/>
  <c r="K243" i="3"/>
  <c r="H587" i="7"/>
  <c r="L204" i="3"/>
  <c r="M203" i="3"/>
  <c r="Q203" i="3" s="1"/>
  <c r="U587" i="7"/>
  <c r="X587" i="7" s="1"/>
  <c r="M244" i="12"/>
  <c r="Q244" i="12" s="1"/>
  <c r="L245" i="12"/>
  <c r="S202" i="3"/>
  <c r="S243" i="12"/>
  <c r="Q589" i="7"/>
  <c r="R588" i="7"/>
  <c r="T588" i="7" s="1"/>
  <c r="M587" i="7" l="1"/>
  <c r="A591" i="7"/>
  <c r="B590" i="7"/>
  <c r="D590" i="7" s="1"/>
  <c r="H588" i="7"/>
  <c r="E589" i="7"/>
  <c r="B246" i="3"/>
  <c r="F246" i="3" s="1"/>
  <c r="A247" i="3"/>
  <c r="V243" i="12"/>
  <c r="V202" i="3"/>
  <c r="J588" i="7"/>
  <c r="L588" i="7" s="1"/>
  <c r="I589" i="7"/>
  <c r="H245" i="3"/>
  <c r="K245" i="3" s="1"/>
  <c r="S244" i="12"/>
  <c r="U588" i="7"/>
  <c r="Q590" i="7"/>
  <c r="R589" i="7"/>
  <c r="T589" i="7" s="1"/>
  <c r="L205" i="3"/>
  <c r="M204" i="3"/>
  <c r="Q204" i="3" s="1"/>
  <c r="M245" i="12"/>
  <c r="Q245" i="12" s="1"/>
  <c r="L246" i="12"/>
  <c r="S203" i="3"/>
  <c r="V203" i="3" l="1"/>
  <c r="P587" i="7"/>
  <c r="H589" i="7"/>
  <c r="B591" i="7"/>
  <c r="D591" i="7" s="1"/>
  <c r="A592" i="7"/>
  <c r="X588" i="7"/>
  <c r="I590" i="7"/>
  <c r="J589" i="7"/>
  <c r="L589" i="7" s="1"/>
  <c r="A248" i="3"/>
  <c r="B247" i="3"/>
  <c r="F247" i="3" s="1"/>
  <c r="V244" i="12"/>
  <c r="M588" i="7"/>
  <c r="P588" i="7"/>
  <c r="H246" i="3"/>
  <c r="E590" i="7"/>
  <c r="S245" i="12"/>
  <c r="V245" i="12"/>
  <c r="S204" i="3"/>
  <c r="V204" i="3" s="1"/>
  <c r="R590" i="7"/>
  <c r="T590" i="7" s="1"/>
  <c r="Q591" i="7"/>
  <c r="L247" i="12"/>
  <c r="M246" i="12"/>
  <c r="Q246" i="12" s="1"/>
  <c r="U589" i="7"/>
  <c r="X589" i="7" s="1"/>
  <c r="M205" i="3"/>
  <c r="Q205" i="3" s="1"/>
  <c r="L206" i="3"/>
  <c r="K246" i="3" l="1"/>
  <c r="H590" i="7"/>
  <c r="H247" i="3"/>
  <c r="K247" i="3" s="1"/>
  <c r="A249" i="3"/>
  <c r="B248" i="3"/>
  <c r="F248" i="3" s="1"/>
  <c r="M589" i="7"/>
  <c r="E591" i="7"/>
  <c r="H591" i="7"/>
  <c r="B592" i="7"/>
  <c r="D592" i="7" s="1"/>
  <c r="A593" i="7"/>
  <c r="I591" i="7"/>
  <c r="J590" i="7"/>
  <c r="L590" i="7" s="1"/>
  <c r="S246" i="12"/>
  <c r="S205" i="3"/>
  <c r="U590" i="7"/>
  <c r="X590" i="7" s="1"/>
  <c r="L248" i="12"/>
  <c r="M247" i="12"/>
  <c r="Q247" i="12" s="1"/>
  <c r="L207" i="3"/>
  <c r="M206" i="3"/>
  <c r="Q206" i="3" s="1"/>
  <c r="Q592" i="7"/>
  <c r="R591" i="7"/>
  <c r="T591" i="7" s="1"/>
  <c r="V205" i="3" l="1"/>
  <c r="J591" i="7"/>
  <c r="L591" i="7" s="1"/>
  <c r="I592" i="7"/>
  <c r="A250" i="3"/>
  <c r="B249" i="3"/>
  <c r="F249" i="3" s="1"/>
  <c r="A594" i="7"/>
  <c r="B593" i="7"/>
  <c r="D593" i="7" s="1"/>
  <c r="V246" i="12"/>
  <c r="E592" i="7"/>
  <c r="P589" i="7"/>
  <c r="M590" i="7"/>
  <c r="H248" i="3"/>
  <c r="K248" i="3" s="1"/>
  <c r="S206" i="3"/>
  <c r="L249" i="12"/>
  <c r="M248" i="12"/>
  <c r="Q248" i="12" s="1"/>
  <c r="S247" i="12"/>
  <c r="U591" i="7"/>
  <c r="R592" i="7"/>
  <c r="T592" i="7" s="1"/>
  <c r="Q593" i="7"/>
  <c r="L208" i="3"/>
  <c r="M207" i="3"/>
  <c r="Q207" i="3" s="1"/>
  <c r="X591" i="7" l="1"/>
  <c r="V206" i="3"/>
  <c r="P590" i="7"/>
  <c r="H249" i="3"/>
  <c r="A251" i="3"/>
  <c r="B250" i="3"/>
  <c r="F250" i="3" s="1"/>
  <c r="E593" i="7"/>
  <c r="H593" i="7" s="1"/>
  <c r="J592" i="7"/>
  <c r="L592" i="7" s="1"/>
  <c r="I593" i="7"/>
  <c r="V247" i="12"/>
  <c r="H592" i="7"/>
  <c r="B594" i="7"/>
  <c r="D594" i="7" s="1"/>
  <c r="A595" i="7"/>
  <c r="M591" i="7"/>
  <c r="R593" i="7"/>
  <c r="T593" i="7" s="1"/>
  <c r="Q594" i="7"/>
  <c r="S207" i="3"/>
  <c r="L250" i="12"/>
  <c r="M249" i="12"/>
  <c r="Q249" i="12" s="1"/>
  <c r="L209" i="3"/>
  <c r="M208" i="3"/>
  <c r="Q208" i="3" s="1"/>
  <c r="U592" i="7"/>
  <c r="X592" i="7" s="1"/>
  <c r="S248" i="12"/>
  <c r="V248" i="12" s="1"/>
  <c r="K249" i="3" l="1"/>
  <c r="V207" i="3"/>
  <c r="J593" i="7"/>
  <c r="L593" i="7" s="1"/>
  <c r="I594" i="7"/>
  <c r="E594" i="7"/>
  <c r="H594" i="7" s="1"/>
  <c r="M592" i="7"/>
  <c r="H250" i="3"/>
  <c r="B595" i="7"/>
  <c r="D595" i="7" s="1"/>
  <c r="A596" i="7"/>
  <c r="P591" i="7"/>
  <c r="A252" i="3"/>
  <c r="B251" i="3"/>
  <c r="F251" i="3" s="1"/>
  <c r="S249" i="12"/>
  <c r="R594" i="7"/>
  <c r="T594" i="7" s="1"/>
  <c r="Q595" i="7"/>
  <c r="S208" i="3"/>
  <c r="L210" i="3"/>
  <c r="M209" i="3"/>
  <c r="Q209" i="3" s="1"/>
  <c r="L251" i="12"/>
  <c r="M250" i="12"/>
  <c r="Q250" i="12" s="1"/>
  <c r="U593" i="7"/>
  <c r="V249" i="12" l="1"/>
  <c r="X593" i="7"/>
  <c r="V208" i="3"/>
  <c r="K250" i="3"/>
  <c r="A597" i="7"/>
  <c r="B596" i="7"/>
  <c r="D596" i="7" s="1"/>
  <c r="P592" i="7"/>
  <c r="E595" i="7"/>
  <c r="B252" i="3"/>
  <c r="F252" i="3" s="1"/>
  <c r="A253" i="3"/>
  <c r="M593" i="7"/>
  <c r="H251" i="3"/>
  <c r="K251" i="3" s="1"/>
  <c r="I595" i="7"/>
  <c r="J594" i="7"/>
  <c r="L594" i="7" s="1"/>
  <c r="S250" i="12"/>
  <c r="M210" i="3"/>
  <c r="Q210" i="3" s="1"/>
  <c r="L211" i="3"/>
  <c r="Q596" i="7"/>
  <c r="R595" i="7"/>
  <c r="T595" i="7" s="1"/>
  <c r="L252" i="12"/>
  <c r="M251" i="12"/>
  <c r="Q251" i="12" s="1"/>
  <c r="U594" i="7"/>
  <c r="S209" i="3"/>
  <c r="H595" i="7" l="1"/>
  <c r="V250" i="12"/>
  <c r="V209" i="3"/>
  <c r="J595" i="7"/>
  <c r="L595" i="7" s="1"/>
  <c r="I596" i="7"/>
  <c r="B253" i="3"/>
  <c r="F253" i="3" s="1"/>
  <c r="A254" i="3"/>
  <c r="X594" i="7"/>
  <c r="H252" i="3"/>
  <c r="K252" i="3" s="1"/>
  <c r="E596" i="7"/>
  <c r="M594" i="7"/>
  <c r="P593" i="7"/>
  <c r="B597" i="7"/>
  <c r="D597" i="7" s="1"/>
  <c r="A598" i="7"/>
  <c r="M211" i="3"/>
  <c r="Q211" i="3" s="1"/>
  <c r="L212" i="3"/>
  <c r="L253" i="12"/>
  <c r="M252" i="12"/>
  <c r="Q252" i="12" s="1"/>
  <c r="U595" i="7"/>
  <c r="S251" i="12"/>
  <c r="S210" i="3"/>
  <c r="R596" i="7"/>
  <c r="T596" i="7" s="1"/>
  <c r="Q597" i="7"/>
  <c r="V210" i="3" l="1"/>
  <c r="V251" i="12"/>
  <c r="H596" i="7"/>
  <c r="P594" i="7"/>
  <c r="B254" i="3"/>
  <c r="F254" i="3" s="1"/>
  <c r="A255" i="3"/>
  <c r="H253" i="3"/>
  <c r="X595" i="7"/>
  <c r="E597" i="7"/>
  <c r="I597" i="7"/>
  <c r="J596" i="7"/>
  <c r="L596" i="7" s="1"/>
  <c r="A599" i="7"/>
  <c r="B598" i="7"/>
  <c r="D598" i="7" s="1"/>
  <c r="M595" i="7"/>
  <c r="P595" i="7"/>
  <c r="S211" i="3"/>
  <c r="L254" i="12"/>
  <c r="M253" i="12"/>
  <c r="Q253" i="12" s="1"/>
  <c r="U596" i="7"/>
  <c r="L213" i="3"/>
  <c r="M212" i="3"/>
  <c r="Q212" i="3" s="1"/>
  <c r="S252" i="12"/>
  <c r="V252" i="12" s="1"/>
  <c r="Q598" i="7"/>
  <c r="R597" i="7"/>
  <c r="T597" i="7" s="1"/>
  <c r="X596" i="7" l="1"/>
  <c r="H597" i="7"/>
  <c r="K253" i="3"/>
  <c r="E598" i="7"/>
  <c r="M596" i="7"/>
  <c r="P596" i="7" s="1"/>
  <c r="H254" i="3"/>
  <c r="K254" i="3" s="1"/>
  <c r="A600" i="7"/>
  <c r="B599" i="7"/>
  <c r="D599" i="7" s="1"/>
  <c r="B255" i="3"/>
  <c r="F255" i="3" s="1"/>
  <c r="A256" i="3"/>
  <c r="V211" i="3"/>
  <c r="J597" i="7"/>
  <c r="L597" i="7" s="1"/>
  <c r="I598" i="7"/>
  <c r="S253" i="12"/>
  <c r="U597" i="7"/>
  <c r="X597" i="7" s="1"/>
  <c r="S212" i="3"/>
  <c r="L255" i="12"/>
  <c r="M254" i="12"/>
  <c r="Q254" i="12" s="1"/>
  <c r="R598" i="7"/>
  <c r="T598" i="7" s="1"/>
  <c r="Q599" i="7"/>
  <c r="L214" i="3"/>
  <c r="M213" i="3"/>
  <c r="Q213" i="3" s="1"/>
  <c r="H598" i="7" l="1"/>
  <c r="A601" i="7"/>
  <c r="B600" i="7"/>
  <c r="D600" i="7" s="1"/>
  <c r="V212" i="3"/>
  <c r="V253" i="12"/>
  <c r="M597" i="7"/>
  <c r="E599" i="7"/>
  <c r="A257" i="3"/>
  <c r="B256" i="3"/>
  <c r="F256" i="3" s="1"/>
  <c r="I599" i="7"/>
  <c r="J598" i="7"/>
  <c r="L598" i="7" s="1"/>
  <c r="H255" i="3"/>
  <c r="K255" i="3" s="1"/>
  <c r="S213" i="3"/>
  <c r="M214" i="3"/>
  <c r="Q214" i="3" s="1"/>
  <c r="L215" i="3"/>
  <c r="U598" i="7"/>
  <c r="S254" i="12"/>
  <c r="V254" i="12" s="1"/>
  <c r="L256" i="12"/>
  <c r="M255" i="12"/>
  <c r="Q255" i="12" s="1"/>
  <c r="Q600" i="7"/>
  <c r="R599" i="7"/>
  <c r="T599" i="7" s="1"/>
  <c r="X598" i="7" l="1"/>
  <c r="M598" i="7"/>
  <c r="H599" i="7"/>
  <c r="I600" i="7"/>
  <c r="J599" i="7"/>
  <c r="L599" i="7" s="1"/>
  <c r="V213" i="3"/>
  <c r="H256" i="3"/>
  <c r="E600" i="7"/>
  <c r="A258" i="3"/>
  <c r="B257" i="3"/>
  <c r="F257" i="3" s="1"/>
  <c r="P597" i="7"/>
  <c r="B601" i="7"/>
  <c r="D601" i="7" s="1"/>
  <c r="A602" i="7"/>
  <c r="S255" i="12"/>
  <c r="M215" i="3"/>
  <c r="Q215" i="3" s="1"/>
  <c r="L216" i="3"/>
  <c r="L257" i="12"/>
  <c r="M256" i="12"/>
  <c r="Q256" i="12" s="1"/>
  <c r="S214" i="3"/>
  <c r="V214" i="3"/>
  <c r="Q601" i="7"/>
  <c r="R600" i="7"/>
  <c r="T600" i="7" s="1"/>
  <c r="U599" i="7"/>
  <c r="X599" i="7" s="1"/>
  <c r="V255" i="12" l="1"/>
  <c r="P598" i="7"/>
  <c r="H600" i="7"/>
  <c r="K256" i="3"/>
  <c r="H257" i="3"/>
  <c r="J600" i="7"/>
  <c r="L600" i="7" s="1"/>
  <c r="I601" i="7"/>
  <c r="B602" i="7"/>
  <c r="D602" i="7" s="1"/>
  <c r="A603" i="7"/>
  <c r="E601" i="7"/>
  <c r="B258" i="3"/>
  <c r="F258" i="3" s="1"/>
  <c r="A259" i="3"/>
  <c r="M599" i="7"/>
  <c r="L258" i="12"/>
  <c r="M257" i="12"/>
  <c r="Q257" i="12" s="1"/>
  <c r="U600" i="7"/>
  <c r="S215" i="3"/>
  <c r="R601" i="7"/>
  <c r="T601" i="7" s="1"/>
  <c r="Q602" i="7"/>
  <c r="S256" i="12"/>
  <c r="V256" i="12" s="1"/>
  <c r="M216" i="3"/>
  <c r="Q216" i="3" s="1"/>
  <c r="L217" i="3"/>
  <c r="K257" i="3" l="1"/>
  <c r="X600" i="7"/>
  <c r="H601" i="7"/>
  <c r="V215" i="3"/>
  <c r="A260" i="3"/>
  <c r="B259" i="3"/>
  <c r="F259" i="3" s="1"/>
  <c r="M600" i="7"/>
  <c r="H258" i="3"/>
  <c r="E602" i="7"/>
  <c r="B603" i="7"/>
  <c r="D603" i="7" s="1"/>
  <c r="A604" i="7"/>
  <c r="P599" i="7"/>
  <c r="I602" i="7"/>
  <c r="J601" i="7"/>
  <c r="L601" i="7" s="1"/>
  <c r="L259" i="12"/>
  <c r="M258" i="12"/>
  <c r="Q258" i="12" s="1"/>
  <c r="L218" i="3"/>
  <c r="M217" i="3"/>
  <c r="Q217" i="3" s="1"/>
  <c r="S216" i="3"/>
  <c r="R602" i="7"/>
  <c r="T602" i="7" s="1"/>
  <c r="Q603" i="7"/>
  <c r="U601" i="7"/>
  <c r="S257" i="12"/>
  <c r="V257" i="12"/>
  <c r="H602" i="7" l="1"/>
  <c r="V216" i="3"/>
  <c r="X601" i="7"/>
  <c r="P600" i="7"/>
  <c r="B604" i="7"/>
  <c r="D604" i="7" s="1"/>
  <c r="A605" i="7"/>
  <c r="M601" i="7"/>
  <c r="P601" i="7" s="1"/>
  <c r="E603" i="7"/>
  <c r="H259" i="3"/>
  <c r="J602" i="7"/>
  <c r="L602" i="7" s="1"/>
  <c r="I603" i="7"/>
  <c r="K258" i="3"/>
  <c r="A261" i="3"/>
  <c r="B260" i="3"/>
  <c r="F260" i="3" s="1"/>
  <c r="U602" i="7"/>
  <c r="X602" i="7"/>
  <c r="L219" i="3"/>
  <c r="M218" i="3"/>
  <c r="Q218" i="3" s="1"/>
  <c r="R603" i="7"/>
  <c r="T603" i="7" s="1"/>
  <c r="Q604" i="7"/>
  <c r="M259" i="12"/>
  <c r="Q259" i="12" s="1"/>
  <c r="L260" i="12"/>
  <c r="S217" i="3"/>
  <c r="S258" i="12"/>
  <c r="V217" i="3" l="1"/>
  <c r="K259" i="3"/>
  <c r="H260" i="3"/>
  <c r="M602" i="7"/>
  <c r="H603" i="7"/>
  <c r="B605" i="7"/>
  <c r="D605" i="7" s="1"/>
  <c r="A606" i="7"/>
  <c r="E604" i="7"/>
  <c r="B261" i="3"/>
  <c r="F261" i="3" s="1"/>
  <c r="A262" i="3"/>
  <c r="V258" i="12"/>
  <c r="J603" i="7"/>
  <c r="L603" i="7" s="1"/>
  <c r="I604" i="7"/>
  <c r="U603" i="7"/>
  <c r="X603" i="7" s="1"/>
  <c r="L261" i="12"/>
  <c r="M260" i="12"/>
  <c r="Q260" i="12" s="1"/>
  <c r="S218" i="3"/>
  <c r="V218" i="3" s="1"/>
  <c r="Q605" i="7"/>
  <c r="R604" i="7"/>
  <c r="T604" i="7" s="1"/>
  <c r="S259" i="12"/>
  <c r="V259" i="12" s="1"/>
  <c r="L220" i="3"/>
  <c r="M219" i="3"/>
  <c r="Q219" i="3" s="1"/>
  <c r="H604" i="7" l="1"/>
  <c r="K260" i="3"/>
  <c r="H261" i="3"/>
  <c r="K261" i="3" s="1"/>
  <c r="B606" i="7"/>
  <c r="D606" i="7" s="1"/>
  <c r="A607" i="7"/>
  <c r="A263" i="3"/>
  <c r="B262" i="3"/>
  <c r="F262" i="3" s="1"/>
  <c r="P602" i="7"/>
  <c r="I605" i="7"/>
  <c r="J604" i="7"/>
  <c r="L604" i="7" s="1"/>
  <c r="M603" i="7"/>
  <c r="E605" i="7"/>
  <c r="Q606" i="7"/>
  <c r="R605" i="7"/>
  <c r="T605" i="7" s="1"/>
  <c r="M261" i="12"/>
  <c r="Q261" i="12" s="1"/>
  <c r="L262" i="12"/>
  <c r="M220" i="3"/>
  <c r="Q220" i="3" s="1"/>
  <c r="L221" i="3"/>
  <c r="S260" i="12"/>
  <c r="V260" i="12" s="1"/>
  <c r="S219" i="3"/>
  <c r="U604" i="7"/>
  <c r="X604" i="7"/>
  <c r="H605" i="7" l="1"/>
  <c r="P603" i="7"/>
  <c r="E606" i="7"/>
  <c r="H262" i="3"/>
  <c r="V219" i="3"/>
  <c r="M604" i="7"/>
  <c r="B263" i="3"/>
  <c r="F263" i="3" s="1"/>
  <c r="A264" i="3"/>
  <c r="J605" i="7"/>
  <c r="L605" i="7" s="1"/>
  <c r="I606" i="7"/>
  <c r="A608" i="7"/>
  <c r="B607" i="7"/>
  <c r="D607" i="7" s="1"/>
  <c r="R606" i="7"/>
  <c r="T606" i="7" s="1"/>
  <c r="Q607" i="7"/>
  <c r="L222" i="3"/>
  <c r="M221" i="3"/>
  <c r="Q221" i="3" s="1"/>
  <c r="L263" i="12"/>
  <c r="M262" i="12"/>
  <c r="Q262" i="12" s="1"/>
  <c r="S220" i="3"/>
  <c r="S261" i="12"/>
  <c r="U605" i="7"/>
  <c r="X605" i="7"/>
  <c r="P604" i="7" l="1"/>
  <c r="E607" i="7"/>
  <c r="V220" i="3"/>
  <c r="M605" i="7"/>
  <c r="P605" i="7" s="1"/>
  <c r="V261" i="12"/>
  <c r="A609" i="7"/>
  <c r="B608" i="7"/>
  <c r="D608" i="7" s="1"/>
  <c r="H263" i="3"/>
  <c r="H606" i="7"/>
  <c r="A265" i="3"/>
  <c r="B264" i="3"/>
  <c r="F264" i="3" s="1"/>
  <c r="J606" i="7"/>
  <c r="L606" i="7" s="1"/>
  <c r="I607" i="7"/>
  <c r="K262" i="3"/>
  <c r="S221" i="3"/>
  <c r="S262" i="12"/>
  <c r="Q608" i="7"/>
  <c r="R607" i="7"/>
  <c r="T607" i="7" s="1"/>
  <c r="L223" i="3"/>
  <c r="M222" i="3"/>
  <c r="Q222" i="3" s="1"/>
  <c r="L264" i="12"/>
  <c r="M263" i="12"/>
  <c r="Q263" i="12" s="1"/>
  <c r="U606" i="7"/>
  <c r="H607" i="7" l="1"/>
  <c r="X606" i="7"/>
  <c r="M606" i="7"/>
  <c r="I608" i="7"/>
  <c r="J607" i="7"/>
  <c r="L607" i="7" s="1"/>
  <c r="A610" i="7"/>
  <c r="B609" i="7"/>
  <c r="D609" i="7" s="1"/>
  <c r="V221" i="3"/>
  <c r="H264" i="3"/>
  <c r="K263" i="3"/>
  <c r="V262" i="12"/>
  <c r="B265" i="3"/>
  <c r="F265" i="3" s="1"/>
  <c r="A266" i="3"/>
  <c r="E608" i="7"/>
  <c r="S222" i="3"/>
  <c r="U607" i="7"/>
  <c r="X607" i="7"/>
  <c r="S263" i="12"/>
  <c r="V263" i="12"/>
  <c r="R608" i="7"/>
  <c r="T608" i="7" s="1"/>
  <c r="Q609" i="7"/>
  <c r="M223" i="3"/>
  <c r="Q223" i="3" s="1"/>
  <c r="L224" i="3"/>
  <c r="L265" i="12"/>
  <c r="M264" i="12"/>
  <c r="Q264" i="12" s="1"/>
  <c r="P606" i="7" l="1"/>
  <c r="H608" i="7"/>
  <c r="V222" i="3"/>
  <c r="H265" i="3"/>
  <c r="M607" i="7"/>
  <c r="E609" i="7"/>
  <c r="I609" i="7"/>
  <c r="J608" i="7"/>
  <c r="L608" i="7" s="1"/>
  <c r="A267" i="3"/>
  <c r="B266" i="3"/>
  <c r="F266" i="3" s="1"/>
  <c r="K264" i="3"/>
  <c r="A611" i="7"/>
  <c r="B610" i="7"/>
  <c r="D610" i="7" s="1"/>
  <c r="M265" i="12"/>
  <c r="Q265" i="12" s="1"/>
  <c r="L266" i="12"/>
  <c r="L225" i="3"/>
  <c r="M224" i="3"/>
  <c r="Q224" i="3" s="1"/>
  <c r="R609" i="7"/>
  <c r="T609" i="7" s="1"/>
  <c r="Q610" i="7"/>
  <c r="S264" i="12"/>
  <c r="V264" i="12"/>
  <c r="S223" i="3"/>
  <c r="U608" i="7"/>
  <c r="K265" i="3" l="1"/>
  <c r="V223" i="3"/>
  <c r="I610" i="7"/>
  <c r="J609" i="7"/>
  <c r="L609" i="7" s="1"/>
  <c r="X608" i="7"/>
  <c r="E610" i="7"/>
  <c r="B267" i="3"/>
  <c r="F267" i="3" s="1"/>
  <c r="A268" i="3"/>
  <c r="H609" i="7"/>
  <c r="H266" i="3"/>
  <c r="A612" i="7"/>
  <c r="B611" i="7"/>
  <c r="D611" i="7" s="1"/>
  <c r="M608" i="7"/>
  <c r="P607" i="7"/>
  <c r="S265" i="12"/>
  <c r="R610" i="7"/>
  <c r="T610" i="7" s="1"/>
  <c r="Q611" i="7"/>
  <c r="S224" i="3"/>
  <c r="L226" i="3"/>
  <c r="M225" i="3"/>
  <c r="Q225" i="3" s="1"/>
  <c r="U609" i="7"/>
  <c r="L267" i="12"/>
  <c r="M266" i="12"/>
  <c r="Q266" i="12" s="1"/>
  <c r="X609" i="7" l="1"/>
  <c r="H610" i="7"/>
  <c r="V265" i="12"/>
  <c r="P608" i="7"/>
  <c r="V224" i="3"/>
  <c r="K266" i="3"/>
  <c r="A269" i="3"/>
  <c r="B268" i="3"/>
  <c r="F268" i="3" s="1"/>
  <c r="H267" i="3"/>
  <c r="E611" i="7"/>
  <c r="H611" i="7" s="1"/>
  <c r="I611" i="7"/>
  <c r="J610" i="7"/>
  <c r="L610" i="7" s="1"/>
  <c r="M609" i="7"/>
  <c r="A613" i="7"/>
  <c r="B612" i="7"/>
  <c r="D612" i="7" s="1"/>
  <c r="L268" i="12"/>
  <c r="M267" i="12"/>
  <c r="Q267" i="12" s="1"/>
  <c r="Q612" i="7"/>
  <c r="R611" i="7"/>
  <c r="T611" i="7" s="1"/>
  <c r="U610" i="7"/>
  <c r="X610" i="7" s="1"/>
  <c r="S225" i="3"/>
  <c r="M226" i="3"/>
  <c r="Q226" i="3" s="1"/>
  <c r="L227" i="3"/>
  <c r="S266" i="12"/>
  <c r="V266" i="12" s="1"/>
  <c r="K267" i="3" l="1"/>
  <c r="P609" i="7"/>
  <c r="V225" i="3"/>
  <c r="I612" i="7"/>
  <c r="J611" i="7"/>
  <c r="L611" i="7" s="1"/>
  <c r="E612" i="7"/>
  <c r="H268" i="3"/>
  <c r="B613" i="7"/>
  <c r="D613" i="7" s="1"/>
  <c r="A614" i="7"/>
  <c r="M610" i="7"/>
  <c r="P610" i="7" s="1"/>
  <c r="A270" i="3"/>
  <c r="B269" i="3"/>
  <c r="F269" i="3" s="1"/>
  <c r="S226" i="3"/>
  <c r="Q613" i="7"/>
  <c r="R612" i="7"/>
  <c r="T612" i="7" s="1"/>
  <c r="L269" i="12"/>
  <c r="M268" i="12"/>
  <c r="Q268" i="12" s="1"/>
  <c r="L228" i="3"/>
  <c r="M227" i="3"/>
  <c r="Q227" i="3" s="1"/>
  <c r="U611" i="7"/>
  <c r="X611" i="7" s="1"/>
  <c r="S267" i="12"/>
  <c r="V226" i="3" l="1"/>
  <c r="V267" i="12"/>
  <c r="H612" i="7"/>
  <c r="B270" i="3"/>
  <c r="F270" i="3" s="1"/>
  <c r="A271" i="3"/>
  <c r="E613" i="7"/>
  <c r="K268" i="3"/>
  <c r="J612" i="7"/>
  <c r="L612" i="7" s="1"/>
  <c r="I613" i="7"/>
  <c r="M611" i="7"/>
  <c r="P611" i="7" s="1"/>
  <c r="H269" i="3"/>
  <c r="A615" i="7"/>
  <c r="B614" i="7"/>
  <c r="D614" i="7" s="1"/>
  <c r="S227" i="3"/>
  <c r="S268" i="12"/>
  <c r="M228" i="3"/>
  <c r="Q228" i="3" s="1"/>
  <c r="L229" i="3"/>
  <c r="M269" i="12"/>
  <c r="Q269" i="12" s="1"/>
  <c r="L270" i="12"/>
  <c r="U612" i="7"/>
  <c r="Q614" i="7"/>
  <c r="R613" i="7"/>
  <c r="T613" i="7" s="1"/>
  <c r="K269" i="3" l="1"/>
  <c r="X612" i="7"/>
  <c r="V268" i="12"/>
  <c r="A616" i="7"/>
  <c r="B615" i="7"/>
  <c r="D615" i="7" s="1"/>
  <c r="H613" i="7"/>
  <c r="V227" i="3"/>
  <c r="M612" i="7"/>
  <c r="A272" i="3"/>
  <c r="B271" i="3"/>
  <c r="F271" i="3" s="1"/>
  <c r="J613" i="7"/>
  <c r="L613" i="7" s="1"/>
  <c r="I614" i="7"/>
  <c r="E614" i="7"/>
  <c r="H614" i="7" s="1"/>
  <c r="H270" i="3"/>
  <c r="U613" i="7"/>
  <c r="L271" i="12"/>
  <c r="M270" i="12"/>
  <c r="Q270" i="12" s="1"/>
  <c r="L230" i="3"/>
  <c r="M229" i="3"/>
  <c r="Q229" i="3" s="1"/>
  <c r="Q615" i="7"/>
  <c r="R614" i="7"/>
  <c r="T614" i="7" s="1"/>
  <c r="S269" i="12"/>
  <c r="V269" i="12" s="1"/>
  <c r="S228" i="3"/>
  <c r="P612" i="7" l="1"/>
  <c r="X613" i="7"/>
  <c r="V228" i="3"/>
  <c r="K270" i="3"/>
  <c r="B272" i="3"/>
  <c r="F272" i="3" s="1"/>
  <c r="A273" i="3"/>
  <c r="E615" i="7"/>
  <c r="M613" i="7"/>
  <c r="P613" i="7" s="1"/>
  <c r="A617" i="7"/>
  <c r="B616" i="7"/>
  <c r="D616" i="7" s="1"/>
  <c r="I615" i="7"/>
  <c r="J614" i="7"/>
  <c r="L614" i="7" s="1"/>
  <c r="H271" i="3"/>
  <c r="K271" i="3" s="1"/>
  <c r="L231" i="3"/>
  <c r="M230" i="3"/>
  <c r="Q230" i="3" s="1"/>
  <c r="U614" i="7"/>
  <c r="S270" i="12"/>
  <c r="Q616" i="7"/>
  <c r="R615" i="7"/>
  <c r="T615" i="7" s="1"/>
  <c r="L272" i="12"/>
  <c r="M271" i="12"/>
  <c r="Q271" i="12" s="1"/>
  <c r="S229" i="3"/>
  <c r="X614" i="7" l="1"/>
  <c r="H615" i="7"/>
  <c r="V229" i="3"/>
  <c r="A618" i="7"/>
  <c r="B617" i="7"/>
  <c r="D617" i="7" s="1"/>
  <c r="V270" i="12"/>
  <c r="I616" i="7"/>
  <c r="J615" i="7"/>
  <c r="L615" i="7" s="1"/>
  <c r="B273" i="3"/>
  <c r="F273" i="3" s="1"/>
  <c r="A274" i="3"/>
  <c r="M614" i="7"/>
  <c r="E616" i="7"/>
  <c r="H272" i="3"/>
  <c r="S271" i="12"/>
  <c r="V271" i="12" s="1"/>
  <c r="L232" i="3"/>
  <c r="M231" i="3"/>
  <c r="Q231" i="3" s="1"/>
  <c r="L273" i="12"/>
  <c r="M272" i="12"/>
  <c r="Q272" i="12" s="1"/>
  <c r="U615" i="7"/>
  <c r="X615" i="7" s="1"/>
  <c r="Q617" i="7"/>
  <c r="R616" i="7"/>
  <c r="T616" i="7" s="1"/>
  <c r="S230" i="3"/>
  <c r="V230" i="3" l="1"/>
  <c r="H616" i="7"/>
  <c r="K272" i="3"/>
  <c r="B274" i="3"/>
  <c r="F274" i="3" s="1"/>
  <c r="A275" i="3"/>
  <c r="J616" i="7"/>
  <c r="L616" i="7" s="1"/>
  <c r="I617" i="7"/>
  <c r="H273" i="3"/>
  <c r="E617" i="7"/>
  <c r="P614" i="7"/>
  <c r="M615" i="7"/>
  <c r="A619" i="7"/>
  <c r="B618" i="7"/>
  <c r="D618" i="7" s="1"/>
  <c r="R617" i="7"/>
  <c r="T617" i="7" s="1"/>
  <c r="Q618" i="7"/>
  <c r="L274" i="12"/>
  <c r="M273" i="12"/>
  <c r="Q273" i="12" s="1"/>
  <c r="L233" i="3"/>
  <c r="M232" i="3"/>
  <c r="Q232" i="3" s="1"/>
  <c r="U616" i="7"/>
  <c r="S272" i="12"/>
  <c r="S231" i="3"/>
  <c r="V231" i="3" s="1"/>
  <c r="K273" i="3" l="1"/>
  <c r="X616" i="7"/>
  <c r="V272" i="12"/>
  <c r="H617" i="7"/>
  <c r="P615" i="7"/>
  <c r="I618" i="7"/>
  <c r="J617" i="7"/>
  <c r="L617" i="7" s="1"/>
  <c r="E618" i="7"/>
  <c r="B275" i="3"/>
  <c r="F275" i="3" s="1"/>
  <c r="A276" i="3"/>
  <c r="M616" i="7"/>
  <c r="B619" i="7"/>
  <c r="D619" i="7" s="1"/>
  <c r="A620" i="7"/>
  <c r="H274" i="3"/>
  <c r="M233" i="3"/>
  <c r="Q233" i="3" s="1"/>
  <c r="L234" i="3"/>
  <c r="U617" i="7"/>
  <c r="S273" i="12"/>
  <c r="L275" i="12"/>
  <c r="M274" i="12"/>
  <c r="Q274" i="12" s="1"/>
  <c r="S232" i="3"/>
  <c r="V232" i="3" s="1"/>
  <c r="R618" i="7"/>
  <c r="T618" i="7" s="1"/>
  <c r="Q619" i="7"/>
  <c r="V273" i="12" l="1"/>
  <c r="X617" i="7"/>
  <c r="K274" i="3"/>
  <c r="B276" i="3"/>
  <c r="F276" i="3" s="1"/>
  <c r="A277" i="3"/>
  <c r="P616" i="7"/>
  <c r="B620" i="7"/>
  <c r="D620" i="7" s="1"/>
  <c r="A621" i="7"/>
  <c r="E619" i="7"/>
  <c r="H275" i="3"/>
  <c r="J618" i="7"/>
  <c r="L618" i="7" s="1"/>
  <c r="I619" i="7"/>
  <c r="M617" i="7"/>
  <c r="H618" i="7"/>
  <c r="S233" i="3"/>
  <c r="Q620" i="7"/>
  <c r="R619" i="7"/>
  <c r="T619" i="7" s="1"/>
  <c r="S274" i="12"/>
  <c r="V274" i="12"/>
  <c r="U618" i="7"/>
  <c r="L276" i="12"/>
  <c r="M275" i="12"/>
  <c r="Q275" i="12" s="1"/>
  <c r="L235" i="3"/>
  <c r="M234" i="3"/>
  <c r="Q234" i="3" s="1"/>
  <c r="H619" i="7" l="1"/>
  <c r="P617" i="7"/>
  <c r="V233" i="3"/>
  <c r="X618" i="7"/>
  <c r="I620" i="7"/>
  <c r="J619" i="7"/>
  <c r="L619" i="7" s="1"/>
  <c r="E620" i="7"/>
  <c r="M618" i="7"/>
  <c r="K275" i="3"/>
  <c r="B277" i="3"/>
  <c r="F277" i="3" s="1"/>
  <c r="A278" i="3"/>
  <c r="B621" i="7"/>
  <c r="D621" i="7" s="1"/>
  <c r="A622" i="7"/>
  <c r="H276" i="3"/>
  <c r="M235" i="3"/>
  <c r="Q235" i="3" s="1"/>
  <c r="L236" i="3"/>
  <c r="X619" i="7"/>
  <c r="U619" i="7"/>
  <c r="M276" i="12"/>
  <c r="Q276" i="12" s="1"/>
  <c r="L277" i="12"/>
  <c r="S275" i="12"/>
  <c r="Q621" i="7"/>
  <c r="R620" i="7"/>
  <c r="T620" i="7" s="1"/>
  <c r="S234" i="3"/>
  <c r="V234" i="3" l="1"/>
  <c r="K276" i="3"/>
  <c r="M619" i="7"/>
  <c r="P619" i="7" s="1"/>
  <c r="V275" i="12"/>
  <c r="B622" i="7"/>
  <c r="D622" i="7" s="1"/>
  <c r="A623" i="7"/>
  <c r="E621" i="7"/>
  <c r="A279" i="3"/>
  <c r="B278" i="3"/>
  <c r="F278" i="3" s="1"/>
  <c r="P618" i="7"/>
  <c r="J620" i="7"/>
  <c r="L620" i="7" s="1"/>
  <c r="I621" i="7"/>
  <c r="H277" i="3"/>
  <c r="K277" i="3" s="1"/>
  <c r="H620" i="7"/>
  <c r="Q622" i="7"/>
  <c r="R621" i="7"/>
  <c r="T621" i="7" s="1"/>
  <c r="M277" i="12"/>
  <c r="Q277" i="12" s="1"/>
  <c r="L278" i="12"/>
  <c r="S235" i="3"/>
  <c r="S276" i="12"/>
  <c r="U620" i="7"/>
  <c r="L237" i="3"/>
  <c r="M236" i="3"/>
  <c r="Q236" i="3" s="1"/>
  <c r="V276" i="12" l="1"/>
  <c r="X620" i="7"/>
  <c r="V235" i="3"/>
  <c r="I622" i="7"/>
  <c r="J621" i="7"/>
  <c r="L621" i="7" s="1"/>
  <c r="A280" i="3"/>
  <c r="B279" i="3"/>
  <c r="F279" i="3" s="1"/>
  <c r="E622" i="7"/>
  <c r="M620" i="7"/>
  <c r="H621" i="7"/>
  <c r="H278" i="3"/>
  <c r="B623" i="7"/>
  <c r="D623" i="7" s="1"/>
  <c r="A624" i="7"/>
  <c r="L238" i="3"/>
  <c r="M237" i="3"/>
  <c r="Q237" i="3" s="1"/>
  <c r="Q623" i="7"/>
  <c r="R622" i="7"/>
  <c r="T622" i="7" s="1"/>
  <c r="M278" i="12"/>
  <c r="Q278" i="12" s="1"/>
  <c r="L279" i="12"/>
  <c r="S236" i="3"/>
  <c r="S277" i="12"/>
  <c r="U621" i="7"/>
  <c r="V277" i="12" l="1"/>
  <c r="H622" i="7"/>
  <c r="V236" i="3"/>
  <c r="E623" i="7"/>
  <c r="P620" i="7"/>
  <c r="H279" i="3"/>
  <c r="X621" i="7"/>
  <c r="K278" i="3"/>
  <c r="M621" i="7"/>
  <c r="P621" i="7" s="1"/>
  <c r="B280" i="3"/>
  <c r="F280" i="3" s="1"/>
  <c r="A281" i="3"/>
  <c r="A625" i="7"/>
  <c r="B624" i="7"/>
  <c r="D624" i="7" s="1"/>
  <c r="I623" i="7"/>
  <c r="J622" i="7"/>
  <c r="L622" i="7" s="1"/>
  <c r="S278" i="12"/>
  <c r="L239" i="3"/>
  <c r="M238" i="3"/>
  <c r="Q238" i="3" s="1"/>
  <c r="U622" i="7"/>
  <c r="Q624" i="7"/>
  <c r="R623" i="7"/>
  <c r="T623" i="7" s="1"/>
  <c r="L280" i="12"/>
  <c r="M279" i="12"/>
  <c r="Q279" i="12" s="1"/>
  <c r="S237" i="3"/>
  <c r="H623" i="7" l="1"/>
  <c r="V237" i="3"/>
  <c r="K279" i="3"/>
  <c r="M622" i="7"/>
  <c r="P622" i="7"/>
  <c r="V278" i="12"/>
  <c r="B625" i="7"/>
  <c r="D625" i="7" s="1"/>
  <c r="A626" i="7"/>
  <c r="X622" i="7"/>
  <c r="J623" i="7"/>
  <c r="L623" i="7" s="1"/>
  <c r="I624" i="7"/>
  <c r="H280" i="3"/>
  <c r="B281" i="3"/>
  <c r="F281" i="3" s="1"/>
  <c r="A282" i="3"/>
  <c r="E624" i="7"/>
  <c r="H624" i="7" s="1"/>
  <c r="L281" i="12"/>
  <c r="M280" i="12"/>
  <c r="Q280" i="12" s="1"/>
  <c r="S238" i="3"/>
  <c r="Q625" i="7"/>
  <c r="R624" i="7"/>
  <c r="T624" i="7" s="1"/>
  <c r="S279" i="12"/>
  <c r="U623" i="7"/>
  <c r="L240" i="3"/>
  <c r="M239" i="3"/>
  <c r="Q239" i="3" s="1"/>
  <c r="K280" i="3" l="1"/>
  <c r="V279" i="12"/>
  <c r="X623" i="7"/>
  <c r="V238" i="3"/>
  <c r="H281" i="3"/>
  <c r="B282" i="3"/>
  <c r="F282" i="3" s="1"/>
  <c r="A283" i="3"/>
  <c r="J624" i="7"/>
  <c r="L624" i="7" s="1"/>
  <c r="I625" i="7"/>
  <c r="E625" i="7"/>
  <c r="M623" i="7"/>
  <c r="P623" i="7"/>
  <c r="A627" i="7"/>
  <c r="B626" i="7"/>
  <c r="D626" i="7" s="1"/>
  <c r="S239" i="3"/>
  <c r="Q626" i="7"/>
  <c r="R625" i="7"/>
  <c r="T625" i="7" s="1"/>
  <c r="L282" i="12"/>
  <c r="M281" i="12"/>
  <c r="Q281" i="12" s="1"/>
  <c r="L241" i="3"/>
  <c r="M240" i="3"/>
  <c r="Q240" i="3" s="1"/>
  <c r="U624" i="7"/>
  <c r="S280" i="12"/>
  <c r="V280" i="12" l="1"/>
  <c r="X624" i="7"/>
  <c r="H625" i="7"/>
  <c r="V239" i="3"/>
  <c r="K281" i="3"/>
  <c r="H282" i="3"/>
  <c r="B283" i="3"/>
  <c r="F283" i="3" s="1"/>
  <c r="A284" i="3"/>
  <c r="E626" i="7"/>
  <c r="I626" i="7"/>
  <c r="J625" i="7"/>
  <c r="L625" i="7" s="1"/>
  <c r="B627" i="7"/>
  <c r="D627" i="7" s="1"/>
  <c r="A628" i="7"/>
  <c r="M624" i="7"/>
  <c r="P624" i="7" s="1"/>
  <c r="L242" i="3"/>
  <c r="M241" i="3"/>
  <c r="Q241" i="3" s="1"/>
  <c r="M282" i="12"/>
  <c r="Q282" i="12" s="1"/>
  <c r="L283" i="12"/>
  <c r="S240" i="3"/>
  <c r="V240" i="3" s="1"/>
  <c r="U625" i="7"/>
  <c r="X625" i="7" s="1"/>
  <c r="R626" i="7"/>
  <c r="T626" i="7" s="1"/>
  <c r="Q627" i="7"/>
  <c r="S281" i="12"/>
  <c r="V281" i="12" l="1"/>
  <c r="H626" i="7"/>
  <c r="K282" i="3"/>
  <c r="J626" i="7"/>
  <c r="L626" i="7" s="1"/>
  <c r="I627" i="7"/>
  <c r="B284" i="3"/>
  <c r="F284" i="3" s="1"/>
  <c r="A285" i="3"/>
  <c r="B628" i="7"/>
  <c r="D628" i="7" s="1"/>
  <c r="A629" i="7"/>
  <c r="E627" i="7"/>
  <c r="H283" i="3"/>
  <c r="M625" i="7"/>
  <c r="U626" i="7"/>
  <c r="L284" i="12"/>
  <c r="M283" i="12"/>
  <c r="Q283" i="12" s="1"/>
  <c r="S282" i="12"/>
  <c r="S241" i="3"/>
  <c r="Q628" i="7"/>
  <c r="R627" i="7"/>
  <c r="T627" i="7" s="1"/>
  <c r="M242" i="3"/>
  <c r="Q242" i="3" s="1"/>
  <c r="L243" i="3"/>
  <c r="V241" i="3" l="1"/>
  <c r="K283" i="3"/>
  <c r="V282" i="12"/>
  <c r="X626" i="7"/>
  <c r="P625" i="7"/>
  <c r="H627" i="7"/>
  <c r="A286" i="3"/>
  <c r="B285" i="3"/>
  <c r="F285" i="3" s="1"/>
  <c r="B629" i="7"/>
  <c r="D629" i="7" s="1"/>
  <c r="A630" i="7"/>
  <c r="I628" i="7"/>
  <c r="J627" i="7"/>
  <c r="L627" i="7" s="1"/>
  <c r="H284" i="3"/>
  <c r="E628" i="7"/>
  <c r="M626" i="7"/>
  <c r="M243" i="3"/>
  <c r="Q243" i="3" s="1"/>
  <c r="L244" i="3"/>
  <c r="S242" i="3"/>
  <c r="U627" i="7"/>
  <c r="S283" i="12"/>
  <c r="Q629" i="7"/>
  <c r="R628" i="7"/>
  <c r="T628" i="7" s="1"/>
  <c r="L285" i="12"/>
  <c r="M284" i="12"/>
  <c r="Q284" i="12" s="1"/>
  <c r="V283" i="12" l="1"/>
  <c r="X627" i="7"/>
  <c r="H628" i="7"/>
  <c r="K284" i="3"/>
  <c r="M627" i="7"/>
  <c r="P627" i="7" s="1"/>
  <c r="H285" i="3"/>
  <c r="I629" i="7"/>
  <c r="J628" i="7"/>
  <c r="L628" i="7" s="1"/>
  <c r="V242" i="3"/>
  <c r="B630" i="7"/>
  <c r="D630" i="7" s="1"/>
  <c r="A631" i="7"/>
  <c r="B286" i="3"/>
  <c r="F286" i="3" s="1"/>
  <c r="A287" i="3"/>
  <c r="P626" i="7"/>
  <c r="E629" i="7"/>
  <c r="U628" i="7"/>
  <c r="X628" i="7"/>
  <c r="S284" i="12"/>
  <c r="L245" i="3"/>
  <c r="M244" i="3"/>
  <c r="Q244" i="3" s="1"/>
  <c r="M285" i="12"/>
  <c r="Q285" i="12" s="1"/>
  <c r="L286" i="12"/>
  <c r="Q630" i="7"/>
  <c r="R629" i="7"/>
  <c r="T629" i="7" s="1"/>
  <c r="S243" i="3"/>
  <c r="V284" i="12" l="1"/>
  <c r="K285" i="3"/>
  <c r="H629" i="7"/>
  <c r="H286" i="3"/>
  <c r="M628" i="7"/>
  <c r="A632" i="7"/>
  <c r="B631" i="7"/>
  <c r="D631" i="7" s="1"/>
  <c r="I630" i="7"/>
  <c r="J629" i="7"/>
  <c r="L629" i="7" s="1"/>
  <c r="E630" i="7"/>
  <c r="V243" i="3"/>
  <c r="A288" i="3"/>
  <c r="B287" i="3"/>
  <c r="F287" i="3" s="1"/>
  <c r="R630" i="7"/>
  <c r="T630" i="7" s="1"/>
  <c r="Q631" i="7"/>
  <c r="M286" i="12"/>
  <c r="Q286" i="12" s="1"/>
  <c r="L287" i="12"/>
  <c r="M245" i="3"/>
  <c r="Q245" i="3" s="1"/>
  <c r="L246" i="3"/>
  <c r="S285" i="12"/>
  <c r="U629" i="7"/>
  <c r="S244" i="3"/>
  <c r="V244" i="3" s="1"/>
  <c r="K286" i="3" l="1"/>
  <c r="V285" i="12"/>
  <c r="P628" i="7"/>
  <c r="X629" i="7"/>
  <c r="H630" i="7"/>
  <c r="E631" i="7"/>
  <c r="H287" i="3"/>
  <c r="A633" i="7"/>
  <c r="B632" i="7"/>
  <c r="D632" i="7" s="1"/>
  <c r="B288" i="3"/>
  <c r="F288" i="3" s="1"/>
  <c r="A289" i="3"/>
  <c r="M629" i="7"/>
  <c r="J630" i="7"/>
  <c r="L630" i="7" s="1"/>
  <c r="I631" i="7"/>
  <c r="L288" i="12"/>
  <c r="M287" i="12"/>
  <c r="Q287" i="12" s="1"/>
  <c r="S286" i="12"/>
  <c r="S245" i="3"/>
  <c r="R631" i="7"/>
  <c r="T631" i="7" s="1"/>
  <c r="Q632" i="7"/>
  <c r="L247" i="3"/>
  <c r="M246" i="3"/>
  <c r="Q246" i="3" s="1"/>
  <c r="U630" i="7"/>
  <c r="X630" i="7" s="1"/>
  <c r="K287" i="3" l="1"/>
  <c r="V245" i="3"/>
  <c r="V286" i="12"/>
  <c r="P629" i="7"/>
  <c r="E632" i="7"/>
  <c r="H631" i="7"/>
  <c r="A634" i="7"/>
  <c r="B633" i="7"/>
  <c r="D633" i="7" s="1"/>
  <c r="J631" i="7"/>
  <c r="L631" i="7" s="1"/>
  <c r="I632" i="7"/>
  <c r="B289" i="3"/>
  <c r="F289" i="3" s="1"/>
  <c r="A290" i="3"/>
  <c r="M630" i="7"/>
  <c r="H288" i="3"/>
  <c r="L289" i="12"/>
  <c r="M288" i="12"/>
  <c r="Q288" i="12" s="1"/>
  <c r="S246" i="3"/>
  <c r="U631" i="7"/>
  <c r="L248" i="3"/>
  <c r="M247" i="3"/>
  <c r="Q247" i="3" s="1"/>
  <c r="Q633" i="7"/>
  <c r="R632" i="7"/>
  <c r="T632" i="7" s="1"/>
  <c r="S287" i="12"/>
  <c r="V287" i="12" l="1"/>
  <c r="V246" i="3"/>
  <c r="H289" i="3"/>
  <c r="X631" i="7"/>
  <c r="K288" i="3"/>
  <c r="A291" i="3"/>
  <c r="B290" i="3"/>
  <c r="F290" i="3" s="1"/>
  <c r="E633" i="7"/>
  <c r="B634" i="7"/>
  <c r="D634" i="7" s="1"/>
  <c r="A635" i="7"/>
  <c r="P630" i="7"/>
  <c r="I633" i="7"/>
  <c r="J632" i="7"/>
  <c r="L632" i="7" s="1"/>
  <c r="M631" i="7"/>
  <c r="P631" i="7" s="1"/>
  <c r="H632" i="7"/>
  <c r="L249" i="3"/>
  <c r="M248" i="3"/>
  <c r="Q248" i="3" s="1"/>
  <c r="U632" i="7"/>
  <c r="X632" i="7" s="1"/>
  <c r="Q634" i="7"/>
  <c r="R633" i="7"/>
  <c r="T633" i="7" s="1"/>
  <c r="M289" i="12"/>
  <c r="Q289" i="12" s="1"/>
  <c r="L290" i="12"/>
  <c r="S247" i="3"/>
  <c r="V247" i="3"/>
  <c r="S288" i="12"/>
  <c r="V288" i="12" s="1"/>
  <c r="H633" i="7" l="1"/>
  <c r="K289" i="3"/>
  <c r="I634" i="7"/>
  <c r="J633" i="7"/>
  <c r="L633" i="7" s="1"/>
  <c r="A636" i="7"/>
  <c r="B635" i="7"/>
  <c r="D635" i="7" s="1"/>
  <c r="H290" i="3"/>
  <c r="K290" i="3" s="1"/>
  <c r="M632" i="7"/>
  <c r="E634" i="7"/>
  <c r="H634" i="7" s="1"/>
  <c r="A292" i="3"/>
  <c r="B291" i="3"/>
  <c r="F291" i="3" s="1"/>
  <c r="R634" i="7"/>
  <c r="T634" i="7" s="1"/>
  <c r="Q635" i="7"/>
  <c r="L250" i="3"/>
  <c r="M249" i="3"/>
  <c r="Q249" i="3" s="1"/>
  <c r="L291" i="12"/>
  <c r="M290" i="12"/>
  <c r="Q290" i="12" s="1"/>
  <c r="S289" i="12"/>
  <c r="V289" i="12" s="1"/>
  <c r="U633" i="7"/>
  <c r="S248" i="3"/>
  <c r="P632" i="7" l="1"/>
  <c r="X633" i="7"/>
  <c r="A293" i="3"/>
  <c r="B292" i="3"/>
  <c r="F292" i="3" s="1"/>
  <c r="E635" i="7"/>
  <c r="V248" i="3"/>
  <c r="M633" i="7"/>
  <c r="P633" i="7" s="1"/>
  <c r="B636" i="7"/>
  <c r="D636" i="7" s="1"/>
  <c r="A637" i="7"/>
  <c r="H291" i="3"/>
  <c r="I635" i="7"/>
  <c r="J634" i="7"/>
  <c r="L634" i="7" s="1"/>
  <c r="Q636" i="7"/>
  <c r="R635" i="7"/>
  <c r="T635" i="7" s="1"/>
  <c r="S290" i="12"/>
  <c r="V290" i="12" s="1"/>
  <c r="U634" i="7"/>
  <c r="L292" i="12"/>
  <c r="M291" i="12"/>
  <c r="Q291" i="12" s="1"/>
  <c r="S249" i="3"/>
  <c r="L251" i="3"/>
  <c r="M250" i="3"/>
  <c r="Q250" i="3" s="1"/>
  <c r="V249" i="3" l="1"/>
  <c r="K291" i="3"/>
  <c r="H635" i="7"/>
  <c r="X634" i="7"/>
  <c r="I636" i="7"/>
  <c r="J635" i="7"/>
  <c r="L635" i="7" s="1"/>
  <c r="A638" i="7"/>
  <c r="B637" i="7"/>
  <c r="D637" i="7" s="1"/>
  <c r="H292" i="3"/>
  <c r="M634" i="7"/>
  <c r="E636" i="7"/>
  <c r="B293" i="3"/>
  <c r="F293" i="3" s="1"/>
  <c r="A294" i="3"/>
  <c r="S291" i="12"/>
  <c r="Q637" i="7"/>
  <c r="R636" i="7"/>
  <c r="T636" i="7" s="1"/>
  <c r="L293" i="12"/>
  <c r="M292" i="12"/>
  <c r="Q292" i="12" s="1"/>
  <c r="S250" i="3"/>
  <c r="L252" i="3"/>
  <c r="M251" i="3"/>
  <c r="Q251" i="3" s="1"/>
  <c r="U635" i="7"/>
  <c r="P634" i="7" l="1"/>
  <c r="V291" i="12"/>
  <c r="V250" i="3"/>
  <c r="K292" i="3"/>
  <c r="X635" i="7"/>
  <c r="H636" i="7"/>
  <c r="M635" i="7"/>
  <c r="I637" i="7"/>
  <c r="J636" i="7"/>
  <c r="L636" i="7" s="1"/>
  <c r="B294" i="3"/>
  <c r="F294" i="3" s="1"/>
  <c r="A295" i="3"/>
  <c r="E637" i="7"/>
  <c r="H293" i="3"/>
  <c r="K293" i="3" s="1"/>
  <c r="A639" i="7"/>
  <c r="B638" i="7"/>
  <c r="D638" i="7" s="1"/>
  <c r="R637" i="7"/>
  <c r="T637" i="7" s="1"/>
  <c r="Q638" i="7"/>
  <c r="L253" i="3"/>
  <c r="M252" i="3"/>
  <c r="Q252" i="3" s="1"/>
  <c r="S292" i="12"/>
  <c r="V292" i="12" s="1"/>
  <c r="U636" i="7"/>
  <c r="X636" i="7" s="1"/>
  <c r="S251" i="3"/>
  <c r="L294" i="12"/>
  <c r="M293" i="12"/>
  <c r="Q293" i="12" s="1"/>
  <c r="P635" i="7" l="1"/>
  <c r="H637" i="7"/>
  <c r="V251" i="3"/>
  <c r="M636" i="7"/>
  <c r="E638" i="7"/>
  <c r="H294" i="3"/>
  <c r="J637" i="7"/>
  <c r="L637" i="7" s="1"/>
  <c r="I638" i="7"/>
  <c r="A640" i="7"/>
  <c r="B639" i="7"/>
  <c r="D639" i="7" s="1"/>
  <c r="A296" i="3"/>
  <c r="B295" i="3"/>
  <c r="F295" i="3" s="1"/>
  <c r="S252" i="3"/>
  <c r="Q639" i="7"/>
  <c r="R638" i="7"/>
  <c r="T638" i="7" s="1"/>
  <c r="M294" i="12"/>
  <c r="Q294" i="12" s="1"/>
  <c r="L295" i="12"/>
  <c r="L254" i="3"/>
  <c r="M253" i="3"/>
  <c r="Q253" i="3" s="1"/>
  <c r="S293" i="12"/>
  <c r="U637" i="7"/>
  <c r="V252" i="3" l="1"/>
  <c r="K294" i="3"/>
  <c r="P636" i="7"/>
  <c r="H638" i="7"/>
  <c r="V293" i="12"/>
  <c r="X637" i="7"/>
  <c r="E639" i="7"/>
  <c r="H639" i="7" s="1"/>
  <c r="B640" i="7"/>
  <c r="D640" i="7" s="1"/>
  <c r="A641" i="7"/>
  <c r="H295" i="3"/>
  <c r="J638" i="7"/>
  <c r="L638" i="7" s="1"/>
  <c r="I639" i="7"/>
  <c r="A297" i="3"/>
  <c r="B296" i="3"/>
  <c r="F296" i="3" s="1"/>
  <c r="M637" i="7"/>
  <c r="M254" i="3"/>
  <c r="Q254" i="3" s="1"/>
  <c r="L255" i="3"/>
  <c r="Q640" i="7"/>
  <c r="R639" i="7"/>
  <c r="T639" i="7" s="1"/>
  <c r="S294" i="12"/>
  <c r="M295" i="12"/>
  <c r="Q295" i="12" s="1"/>
  <c r="L296" i="12"/>
  <c r="S253" i="3"/>
  <c r="U638" i="7"/>
  <c r="X638" i="7" s="1"/>
  <c r="V253" i="3" l="1"/>
  <c r="V294" i="12"/>
  <c r="P637" i="7"/>
  <c r="K295" i="3"/>
  <c r="E640" i="7"/>
  <c r="M638" i="7"/>
  <c r="B641" i="7"/>
  <c r="D641" i="7" s="1"/>
  <c r="A642" i="7"/>
  <c r="B297" i="3"/>
  <c r="F297" i="3" s="1"/>
  <c r="A298" i="3"/>
  <c r="H296" i="3"/>
  <c r="K296" i="3" s="1"/>
  <c r="J639" i="7"/>
  <c r="L639" i="7" s="1"/>
  <c r="I640" i="7"/>
  <c r="S295" i="12"/>
  <c r="Q641" i="7"/>
  <c r="R640" i="7"/>
  <c r="T640" i="7" s="1"/>
  <c r="S254" i="3"/>
  <c r="U639" i="7"/>
  <c r="M296" i="12"/>
  <c r="Q296" i="12" s="1"/>
  <c r="L297" i="12"/>
  <c r="L256" i="3"/>
  <c r="M255" i="3"/>
  <c r="Q255" i="3" s="1"/>
  <c r="X639" i="7" l="1"/>
  <c r="V254" i="3"/>
  <c r="M639" i="7"/>
  <c r="A299" i="3"/>
  <c r="B298" i="3"/>
  <c r="F298" i="3" s="1"/>
  <c r="P638" i="7"/>
  <c r="V295" i="12"/>
  <c r="A643" i="7"/>
  <c r="B642" i="7"/>
  <c r="D642" i="7" s="1"/>
  <c r="H297" i="3"/>
  <c r="I641" i="7"/>
  <c r="J640" i="7"/>
  <c r="L640" i="7" s="1"/>
  <c r="E641" i="7"/>
  <c r="H640" i="7"/>
  <c r="S296" i="12"/>
  <c r="R641" i="7"/>
  <c r="T641" i="7" s="1"/>
  <c r="Q642" i="7"/>
  <c r="L257" i="3"/>
  <c r="M256" i="3"/>
  <c r="Q256" i="3" s="1"/>
  <c r="S255" i="3"/>
  <c r="M297" i="12"/>
  <c r="Q297" i="12" s="1"/>
  <c r="L298" i="12"/>
  <c r="U640" i="7"/>
  <c r="V255" i="3" l="1"/>
  <c r="K297" i="3"/>
  <c r="X640" i="7"/>
  <c r="P639" i="7"/>
  <c r="H641" i="7"/>
  <c r="B299" i="3"/>
  <c r="F299" i="3" s="1"/>
  <c r="A300" i="3"/>
  <c r="I642" i="7"/>
  <c r="J641" i="7"/>
  <c r="L641" i="7" s="1"/>
  <c r="E642" i="7"/>
  <c r="H298" i="3"/>
  <c r="V296" i="12"/>
  <c r="B643" i="7"/>
  <c r="D643" i="7" s="1"/>
  <c r="A644" i="7"/>
  <c r="M640" i="7"/>
  <c r="S256" i="3"/>
  <c r="M257" i="3"/>
  <c r="Q257" i="3" s="1"/>
  <c r="L258" i="3"/>
  <c r="U641" i="7"/>
  <c r="M298" i="12"/>
  <c r="Q298" i="12" s="1"/>
  <c r="L299" i="12"/>
  <c r="Q643" i="7"/>
  <c r="R642" i="7"/>
  <c r="T642" i="7" s="1"/>
  <c r="S297" i="12"/>
  <c r="P640" i="7" l="1"/>
  <c r="V256" i="3"/>
  <c r="K298" i="3"/>
  <c r="V297" i="12"/>
  <c r="X641" i="7"/>
  <c r="M641" i="7"/>
  <c r="A645" i="7"/>
  <c r="B644" i="7"/>
  <c r="D644" i="7" s="1"/>
  <c r="J642" i="7"/>
  <c r="L642" i="7" s="1"/>
  <c r="I643" i="7"/>
  <c r="E643" i="7"/>
  <c r="H643" i="7" s="1"/>
  <c r="H642" i="7"/>
  <c r="A301" i="3"/>
  <c r="B300" i="3"/>
  <c r="F300" i="3" s="1"/>
  <c r="H299" i="3"/>
  <c r="S257" i="3"/>
  <c r="V257" i="3" s="1"/>
  <c r="U642" i="7"/>
  <c r="R643" i="7"/>
  <c r="T643" i="7" s="1"/>
  <c r="Q644" i="7"/>
  <c r="L300" i="12"/>
  <c r="M299" i="12"/>
  <c r="Q299" i="12" s="1"/>
  <c r="S298" i="12"/>
  <c r="L259" i="3"/>
  <c r="M258" i="3"/>
  <c r="Q258" i="3" s="1"/>
  <c r="V298" i="12" l="1"/>
  <c r="X642" i="7"/>
  <c r="A302" i="3"/>
  <c r="B301" i="3"/>
  <c r="F301" i="3" s="1"/>
  <c r="J643" i="7"/>
  <c r="L643" i="7" s="1"/>
  <c r="I644" i="7"/>
  <c r="P641" i="7"/>
  <c r="K299" i="3"/>
  <c r="E644" i="7"/>
  <c r="M642" i="7"/>
  <c r="H300" i="3"/>
  <c r="A646" i="7"/>
  <c r="B645" i="7"/>
  <c r="D645" i="7" s="1"/>
  <c r="Q645" i="7"/>
  <c r="R644" i="7"/>
  <c r="T644" i="7" s="1"/>
  <c r="U643" i="7"/>
  <c r="X643" i="7" s="1"/>
  <c r="L301" i="12"/>
  <c r="M300" i="12"/>
  <c r="Q300" i="12" s="1"/>
  <c r="S258" i="3"/>
  <c r="V258" i="3"/>
  <c r="L260" i="3"/>
  <c r="M259" i="3"/>
  <c r="Q259" i="3" s="1"/>
  <c r="S299" i="12"/>
  <c r="P642" i="7" l="1"/>
  <c r="V299" i="12"/>
  <c r="H644" i="7"/>
  <c r="M643" i="7"/>
  <c r="E645" i="7"/>
  <c r="I645" i="7"/>
  <c r="J644" i="7"/>
  <c r="L644" i="7" s="1"/>
  <c r="H301" i="3"/>
  <c r="A647" i="7"/>
  <c r="B646" i="7"/>
  <c r="D646" i="7" s="1"/>
  <c r="K300" i="3"/>
  <c r="A303" i="3"/>
  <c r="B302" i="3"/>
  <c r="F302" i="3" s="1"/>
  <c r="L302" i="12"/>
  <c r="M301" i="12"/>
  <c r="Q301" i="12" s="1"/>
  <c r="S300" i="12"/>
  <c r="U644" i="7"/>
  <c r="X644" i="7"/>
  <c r="S259" i="3"/>
  <c r="V259" i="3" s="1"/>
  <c r="M260" i="3"/>
  <c r="Q260" i="3" s="1"/>
  <c r="L261" i="3"/>
  <c r="Q646" i="7"/>
  <c r="R645" i="7"/>
  <c r="T645" i="7" s="1"/>
  <c r="V300" i="12" l="1"/>
  <c r="P643" i="7"/>
  <c r="A304" i="3"/>
  <c r="B303" i="3"/>
  <c r="F303" i="3" s="1"/>
  <c r="K301" i="3"/>
  <c r="H645" i="7"/>
  <c r="E646" i="7"/>
  <c r="H646" i="7" s="1"/>
  <c r="M644" i="7"/>
  <c r="H302" i="3"/>
  <c r="K302" i="3" s="1"/>
  <c r="A648" i="7"/>
  <c r="B647" i="7"/>
  <c r="D647" i="7" s="1"/>
  <c r="I646" i="7"/>
  <c r="J645" i="7"/>
  <c r="L645" i="7" s="1"/>
  <c r="R646" i="7"/>
  <c r="T646" i="7" s="1"/>
  <c r="Q647" i="7"/>
  <c r="M261" i="3"/>
  <c r="Q261" i="3" s="1"/>
  <c r="L262" i="3"/>
  <c r="M302" i="12"/>
  <c r="Q302" i="12" s="1"/>
  <c r="L303" i="12"/>
  <c r="S260" i="3"/>
  <c r="U645" i="7"/>
  <c r="S301" i="12"/>
  <c r="V301" i="12" s="1"/>
  <c r="P644" i="7" l="1"/>
  <c r="X645" i="7"/>
  <c r="V260" i="3"/>
  <c r="M645" i="7"/>
  <c r="P645" i="7" s="1"/>
  <c r="E647" i="7"/>
  <c r="H303" i="3"/>
  <c r="J646" i="7"/>
  <c r="L646" i="7" s="1"/>
  <c r="I647" i="7"/>
  <c r="B648" i="7"/>
  <c r="D648" i="7" s="1"/>
  <c r="A649" i="7"/>
  <c r="B304" i="3"/>
  <c r="F304" i="3" s="1"/>
  <c r="A305" i="3"/>
  <c r="S302" i="12"/>
  <c r="M262" i="3"/>
  <c r="Q262" i="3" s="1"/>
  <c r="L263" i="3"/>
  <c r="S261" i="3"/>
  <c r="U646" i="7"/>
  <c r="M303" i="12"/>
  <c r="Q303" i="12" s="1"/>
  <c r="L304" i="12"/>
  <c r="R647" i="7"/>
  <c r="T647" i="7" s="1"/>
  <c r="Q648" i="7"/>
  <c r="H647" i="7" l="1"/>
  <c r="X646" i="7"/>
  <c r="K303" i="3"/>
  <c r="J647" i="7"/>
  <c r="L647" i="7" s="1"/>
  <c r="I648" i="7"/>
  <c r="E648" i="7"/>
  <c r="V261" i="3"/>
  <c r="V302" i="12"/>
  <c r="H304" i="3"/>
  <c r="M646" i="7"/>
  <c r="P646" i="7" s="1"/>
  <c r="A306" i="3"/>
  <c r="B305" i="3"/>
  <c r="F305" i="3" s="1"/>
  <c r="A650" i="7"/>
  <c r="B649" i="7"/>
  <c r="D649" i="7" s="1"/>
  <c r="S303" i="12"/>
  <c r="V303" i="12"/>
  <c r="U647" i="7"/>
  <c r="M304" i="12"/>
  <c r="Q304" i="12" s="1"/>
  <c r="L305" i="12"/>
  <c r="Q649" i="7"/>
  <c r="R648" i="7"/>
  <c r="T648" i="7" s="1"/>
  <c r="M263" i="3"/>
  <c r="Q263" i="3" s="1"/>
  <c r="L264" i="3"/>
  <c r="S262" i="3"/>
  <c r="X647" i="7" l="1"/>
  <c r="H648" i="7"/>
  <c r="V262" i="3"/>
  <c r="K304" i="3"/>
  <c r="B306" i="3"/>
  <c r="F306" i="3" s="1"/>
  <c r="A307" i="3"/>
  <c r="A651" i="7"/>
  <c r="B650" i="7"/>
  <c r="D650" i="7" s="1"/>
  <c r="J648" i="7"/>
  <c r="L648" i="7" s="1"/>
  <c r="I649" i="7"/>
  <c r="E649" i="7"/>
  <c r="H649" i="7" s="1"/>
  <c r="H305" i="3"/>
  <c r="K305" i="3" s="1"/>
  <c r="M647" i="7"/>
  <c r="M264" i="3"/>
  <c r="Q264" i="3" s="1"/>
  <c r="L265" i="3"/>
  <c r="U648" i="7"/>
  <c r="X648" i="7" s="1"/>
  <c r="S304" i="12"/>
  <c r="V304" i="12" s="1"/>
  <c r="S263" i="3"/>
  <c r="R649" i="7"/>
  <c r="T649" i="7" s="1"/>
  <c r="Q650" i="7"/>
  <c r="L306" i="12"/>
  <c r="M305" i="12"/>
  <c r="Q305" i="12" s="1"/>
  <c r="V263" i="3" l="1"/>
  <c r="P647" i="7"/>
  <c r="E650" i="7"/>
  <c r="H650" i="7" s="1"/>
  <c r="B651" i="7"/>
  <c r="D651" i="7" s="1"/>
  <c r="A652" i="7"/>
  <c r="I650" i="7"/>
  <c r="J649" i="7"/>
  <c r="L649" i="7" s="1"/>
  <c r="B307" i="3"/>
  <c r="F307" i="3" s="1"/>
  <c r="A308" i="3"/>
  <c r="M648" i="7"/>
  <c r="H306" i="3"/>
  <c r="U649" i="7"/>
  <c r="S305" i="12"/>
  <c r="M306" i="12"/>
  <c r="Q306" i="12" s="1"/>
  <c r="L307" i="12"/>
  <c r="L266" i="3"/>
  <c r="M265" i="3"/>
  <c r="Q265" i="3" s="1"/>
  <c r="R650" i="7"/>
  <c r="T650" i="7" s="1"/>
  <c r="Q651" i="7"/>
  <c r="S264" i="3"/>
  <c r="V264" i="3" l="1"/>
  <c r="P648" i="7"/>
  <c r="V305" i="12"/>
  <c r="X649" i="7"/>
  <c r="E651" i="7"/>
  <c r="H651" i="7" s="1"/>
  <c r="K306" i="3"/>
  <c r="B308" i="3"/>
  <c r="F308" i="3" s="1"/>
  <c r="A309" i="3"/>
  <c r="A653" i="7"/>
  <c r="B652" i="7"/>
  <c r="D652" i="7" s="1"/>
  <c r="H307" i="3"/>
  <c r="M649" i="7"/>
  <c r="I651" i="7"/>
  <c r="J650" i="7"/>
  <c r="L650" i="7" s="1"/>
  <c r="R651" i="7"/>
  <c r="T651" i="7" s="1"/>
  <c r="Q652" i="7"/>
  <c r="U650" i="7"/>
  <c r="S306" i="12"/>
  <c r="M266" i="3"/>
  <c r="Q266" i="3" s="1"/>
  <c r="L267" i="3"/>
  <c r="L308" i="12"/>
  <c r="M307" i="12"/>
  <c r="Q307" i="12" s="1"/>
  <c r="S265" i="3"/>
  <c r="V306" i="12" l="1"/>
  <c r="X650" i="7"/>
  <c r="P649" i="7"/>
  <c r="V265" i="3"/>
  <c r="E652" i="7"/>
  <c r="J651" i="7"/>
  <c r="L651" i="7" s="1"/>
  <c r="I652" i="7"/>
  <c r="K307" i="3"/>
  <c r="A310" i="3"/>
  <c r="B309" i="3"/>
  <c r="F309" i="3" s="1"/>
  <c r="M650" i="7"/>
  <c r="A654" i="7"/>
  <c r="B653" i="7"/>
  <c r="D653" i="7" s="1"/>
  <c r="H308" i="3"/>
  <c r="M267" i="3"/>
  <c r="Q267" i="3" s="1"/>
  <c r="L268" i="3"/>
  <c r="S266" i="3"/>
  <c r="S307" i="12"/>
  <c r="U651" i="7"/>
  <c r="M308" i="12"/>
  <c r="Q308" i="12" s="1"/>
  <c r="L309" i="12"/>
  <c r="Q653" i="7"/>
  <c r="R652" i="7"/>
  <c r="T652" i="7" s="1"/>
  <c r="V266" i="3" l="1"/>
  <c r="V307" i="12"/>
  <c r="X651" i="7"/>
  <c r="P650" i="7"/>
  <c r="H652" i="7"/>
  <c r="K308" i="3"/>
  <c r="E653" i="7"/>
  <c r="H653" i="7"/>
  <c r="I653" i="7"/>
  <c r="J652" i="7"/>
  <c r="L652" i="7" s="1"/>
  <c r="H309" i="3"/>
  <c r="K309" i="3" s="1"/>
  <c r="B654" i="7"/>
  <c r="D654" i="7" s="1"/>
  <c r="A655" i="7"/>
  <c r="A311" i="3"/>
  <c r="B310" i="3"/>
  <c r="F310" i="3" s="1"/>
  <c r="M651" i="7"/>
  <c r="S308" i="12"/>
  <c r="Q654" i="7"/>
  <c r="R653" i="7"/>
  <c r="T653" i="7" s="1"/>
  <c r="U652" i="7"/>
  <c r="X652" i="7" s="1"/>
  <c r="M309" i="12"/>
  <c r="Q309" i="12" s="1"/>
  <c r="L310" i="12"/>
  <c r="L269" i="3"/>
  <c r="M268" i="3"/>
  <c r="Q268" i="3" s="1"/>
  <c r="S267" i="3"/>
  <c r="V308" i="12" l="1"/>
  <c r="P651" i="7"/>
  <c r="V267" i="3"/>
  <c r="H310" i="3"/>
  <c r="K310" i="3" s="1"/>
  <c r="E654" i="7"/>
  <c r="I654" i="7"/>
  <c r="J653" i="7"/>
  <c r="L653" i="7" s="1"/>
  <c r="B311" i="3"/>
  <c r="F311" i="3" s="1"/>
  <c r="A312" i="3"/>
  <c r="B655" i="7"/>
  <c r="D655" i="7" s="1"/>
  <c r="A656" i="7"/>
  <c r="M652" i="7"/>
  <c r="P652" i="7" s="1"/>
  <c r="S268" i="3"/>
  <c r="M269" i="3"/>
  <c r="Q269" i="3" s="1"/>
  <c r="L270" i="3"/>
  <c r="L311" i="12"/>
  <c r="M310" i="12"/>
  <c r="Q310" i="12" s="1"/>
  <c r="U653" i="7"/>
  <c r="S309" i="12"/>
  <c r="R654" i="7"/>
  <c r="T654" i="7" s="1"/>
  <c r="Q655" i="7"/>
  <c r="V268" i="3" l="1"/>
  <c r="V309" i="12"/>
  <c r="X653" i="7"/>
  <c r="H311" i="3"/>
  <c r="M653" i="7"/>
  <c r="P653" i="7"/>
  <c r="E655" i="7"/>
  <c r="I655" i="7"/>
  <c r="J654" i="7"/>
  <c r="L654" i="7" s="1"/>
  <c r="B656" i="7"/>
  <c r="D656" i="7" s="1"/>
  <c r="A657" i="7"/>
  <c r="B312" i="3"/>
  <c r="F312" i="3" s="1"/>
  <c r="A313" i="3"/>
  <c r="H654" i="7"/>
  <c r="S269" i="3"/>
  <c r="V269" i="3"/>
  <c r="R655" i="7"/>
  <c r="T655" i="7" s="1"/>
  <c r="Q656" i="7"/>
  <c r="L271" i="3"/>
  <c r="M270" i="3"/>
  <c r="Q270" i="3" s="1"/>
  <c r="U654" i="7"/>
  <c r="S310" i="12"/>
  <c r="M311" i="12"/>
  <c r="Q311" i="12" s="1"/>
  <c r="L312" i="12"/>
  <c r="K311" i="3" l="1"/>
  <c r="H655" i="7"/>
  <c r="V310" i="12"/>
  <c r="B657" i="7"/>
  <c r="D657" i="7" s="1"/>
  <c r="A658" i="7"/>
  <c r="X654" i="7"/>
  <c r="B313" i="3"/>
  <c r="F313" i="3" s="1"/>
  <c r="A314" i="3"/>
  <c r="M654" i="7"/>
  <c r="E656" i="7"/>
  <c r="H312" i="3"/>
  <c r="J655" i="7"/>
  <c r="L655" i="7" s="1"/>
  <c r="I656" i="7"/>
  <c r="S270" i="3"/>
  <c r="L272" i="3"/>
  <c r="M271" i="3"/>
  <c r="Q271" i="3" s="1"/>
  <c r="L313" i="12"/>
  <c r="M312" i="12"/>
  <c r="Q312" i="12" s="1"/>
  <c r="R656" i="7"/>
  <c r="T656" i="7" s="1"/>
  <c r="Q657" i="7"/>
  <c r="S311" i="12"/>
  <c r="U655" i="7"/>
  <c r="V270" i="3" l="1"/>
  <c r="K312" i="3"/>
  <c r="X655" i="7"/>
  <c r="V311" i="12"/>
  <c r="P654" i="7"/>
  <c r="A659" i="7"/>
  <c r="B658" i="7"/>
  <c r="D658" i="7" s="1"/>
  <c r="I657" i="7"/>
  <c r="J656" i="7"/>
  <c r="L656" i="7" s="1"/>
  <c r="H656" i="7"/>
  <c r="B314" i="3"/>
  <c r="F314" i="3" s="1"/>
  <c r="A315" i="3"/>
  <c r="E657" i="7"/>
  <c r="M655" i="7"/>
  <c r="P655" i="7" s="1"/>
  <c r="H313" i="3"/>
  <c r="K313" i="3"/>
  <c r="U656" i="7"/>
  <c r="S271" i="3"/>
  <c r="M272" i="3"/>
  <c r="Q272" i="3" s="1"/>
  <c r="L273" i="3"/>
  <c r="L314" i="12"/>
  <c r="M313" i="12"/>
  <c r="Q313" i="12" s="1"/>
  <c r="Q658" i="7"/>
  <c r="R657" i="7"/>
  <c r="T657" i="7" s="1"/>
  <c r="S312" i="12"/>
  <c r="V312" i="12" l="1"/>
  <c r="X656" i="7"/>
  <c r="M656" i="7"/>
  <c r="V271" i="3"/>
  <c r="H657" i="7"/>
  <c r="B659" i="7"/>
  <c r="D659" i="7" s="1"/>
  <c r="A660" i="7"/>
  <c r="A316" i="3"/>
  <c r="B315" i="3"/>
  <c r="F315" i="3" s="1"/>
  <c r="I658" i="7"/>
  <c r="J657" i="7"/>
  <c r="L657" i="7" s="1"/>
  <c r="H314" i="3"/>
  <c r="E658" i="7"/>
  <c r="S313" i="12"/>
  <c r="V313" i="12"/>
  <c r="R658" i="7"/>
  <c r="T658" i="7" s="1"/>
  <c r="Q659" i="7"/>
  <c r="M273" i="3"/>
  <c r="Q273" i="3" s="1"/>
  <c r="L274" i="3"/>
  <c r="U657" i="7"/>
  <c r="X657" i="7"/>
  <c r="M314" i="12"/>
  <c r="Q314" i="12" s="1"/>
  <c r="L315" i="12"/>
  <c r="S272" i="3"/>
  <c r="P656" i="7" l="1"/>
  <c r="H658" i="7"/>
  <c r="V272" i="3"/>
  <c r="K314" i="3"/>
  <c r="A317" i="3"/>
  <c r="B316" i="3"/>
  <c r="F316" i="3" s="1"/>
  <c r="J658" i="7"/>
  <c r="L658" i="7" s="1"/>
  <c r="I659" i="7"/>
  <c r="E659" i="7"/>
  <c r="M657" i="7"/>
  <c r="P657" i="7" s="1"/>
  <c r="A661" i="7"/>
  <c r="B660" i="7"/>
  <c r="D660" i="7" s="1"/>
  <c r="H315" i="3"/>
  <c r="L316" i="12"/>
  <c r="M315" i="12"/>
  <c r="Q315" i="12" s="1"/>
  <c r="M274" i="3"/>
  <c r="Q274" i="3" s="1"/>
  <c r="L275" i="3"/>
  <c r="S314" i="12"/>
  <c r="S273" i="3"/>
  <c r="Q660" i="7"/>
  <c r="R659" i="7"/>
  <c r="T659" i="7" s="1"/>
  <c r="U658" i="7"/>
  <c r="H659" i="7" l="1"/>
  <c r="V314" i="12"/>
  <c r="X658" i="7"/>
  <c r="V273" i="3"/>
  <c r="M658" i="7"/>
  <c r="P658" i="7" s="1"/>
  <c r="E660" i="7"/>
  <c r="I660" i="7"/>
  <c r="J659" i="7"/>
  <c r="L659" i="7" s="1"/>
  <c r="H316" i="3"/>
  <c r="A662" i="7"/>
  <c r="B661" i="7"/>
  <c r="D661" i="7" s="1"/>
  <c r="K315" i="3"/>
  <c r="A318" i="3"/>
  <c r="B317" i="3"/>
  <c r="F317" i="3" s="1"/>
  <c r="S274" i="3"/>
  <c r="S315" i="12"/>
  <c r="R660" i="7"/>
  <c r="T660" i="7" s="1"/>
  <c r="Q661" i="7"/>
  <c r="M316" i="12"/>
  <c r="Q316" i="12" s="1"/>
  <c r="L317" i="12"/>
  <c r="U659" i="7"/>
  <c r="M275" i="3"/>
  <c r="Q275" i="3" s="1"/>
  <c r="L276" i="3"/>
  <c r="V274" i="3" l="1"/>
  <c r="X659" i="7"/>
  <c r="A319" i="3"/>
  <c r="B318" i="3"/>
  <c r="F318" i="3" s="1"/>
  <c r="K316" i="3"/>
  <c r="H660" i="7"/>
  <c r="E661" i="7"/>
  <c r="M659" i="7"/>
  <c r="V315" i="12"/>
  <c r="H317" i="3"/>
  <c r="B662" i="7"/>
  <c r="D662" i="7" s="1"/>
  <c r="A663" i="7"/>
  <c r="J660" i="7"/>
  <c r="L660" i="7" s="1"/>
  <c r="I661" i="7"/>
  <c r="L318" i="12"/>
  <c r="M317" i="12"/>
  <c r="Q317" i="12" s="1"/>
  <c r="S275" i="3"/>
  <c r="S316" i="12"/>
  <c r="U660" i="7"/>
  <c r="L277" i="3"/>
  <c r="M276" i="3"/>
  <c r="Q276" i="3" s="1"/>
  <c r="R661" i="7"/>
  <c r="T661" i="7" s="1"/>
  <c r="Q662" i="7"/>
  <c r="P659" i="7" l="1"/>
  <c r="H661" i="7"/>
  <c r="V275" i="3"/>
  <c r="K317" i="3"/>
  <c r="A664" i="7"/>
  <c r="B663" i="7"/>
  <c r="D663" i="7" s="1"/>
  <c r="M660" i="7"/>
  <c r="V316" i="12"/>
  <c r="E662" i="7"/>
  <c r="H318" i="3"/>
  <c r="X660" i="7"/>
  <c r="J661" i="7"/>
  <c r="L661" i="7" s="1"/>
  <c r="I662" i="7"/>
  <c r="B319" i="3"/>
  <c r="F319" i="3" s="1"/>
  <c r="A320" i="3"/>
  <c r="U661" i="7"/>
  <c r="L278" i="3"/>
  <c r="M277" i="3"/>
  <c r="Q277" i="3" s="1"/>
  <c r="S317" i="12"/>
  <c r="V317" i="12" s="1"/>
  <c r="Q663" i="7"/>
  <c r="R662" i="7"/>
  <c r="T662" i="7" s="1"/>
  <c r="S276" i="3"/>
  <c r="V276" i="3" s="1"/>
  <c r="M318" i="12"/>
  <c r="Q318" i="12" s="1"/>
  <c r="L319" i="12"/>
  <c r="H662" i="7" l="1"/>
  <c r="X661" i="7"/>
  <c r="P660" i="7"/>
  <c r="K319" i="3"/>
  <c r="H319" i="3"/>
  <c r="B320" i="3"/>
  <c r="F320" i="3" s="1"/>
  <c r="A321" i="3"/>
  <c r="I663" i="7"/>
  <c r="J662" i="7"/>
  <c r="L662" i="7" s="1"/>
  <c r="K318" i="3"/>
  <c r="E663" i="7"/>
  <c r="H663" i="7"/>
  <c r="M661" i="7"/>
  <c r="P661" i="7" s="1"/>
  <c r="A665" i="7"/>
  <c r="B664" i="7"/>
  <c r="D664" i="7" s="1"/>
  <c r="M278" i="3"/>
  <c r="Q278" i="3" s="1"/>
  <c r="L279" i="3"/>
  <c r="U662" i="7"/>
  <c r="M319" i="12"/>
  <c r="Q319" i="12" s="1"/>
  <c r="L320" i="12"/>
  <c r="R663" i="7"/>
  <c r="T663" i="7" s="1"/>
  <c r="Q664" i="7"/>
  <c r="S318" i="12"/>
  <c r="V318" i="12" s="1"/>
  <c r="V277" i="3"/>
  <c r="S277" i="3"/>
  <c r="X662" i="7" l="1"/>
  <c r="E664" i="7"/>
  <c r="H320" i="3"/>
  <c r="M662" i="7"/>
  <c r="P662" i="7"/>
  <c r="B665" i="7"/>
  <c r="D665" i="7" s="1"/>
  <c r="A666" i="7"/>
  <c r="I664" i="7"/>
  <c r="J663" i="7"/>
  <c r="L663" i="7" s="1"/>
  <c r="A322" i="3"/>
  <c r="B321" i="3"/>
  <c r="F321" i="3" s="1"/>
  <c r="U663" i="7"/>
  <c r="S278" i="3"/>
  <c r="L321" i="12"/>
  <c r="M320" i="12"/>
  <c r="Q320" i="12" s="1"/>
  <c r="S319" i="12"/>
  <c r="V319" i="12"/>
  <c r="Q665" i="7"/>
  <c r="R664" i="7"/>
  <c r="T664" i="7" s="1"/>
  <c r="L280" i="3"/>
  <c r="M279" i="3"/>
  <c r="Q279" i="3" s="1"/>
  <c r="K320" i="3" l="1"/>
  <c r="X663" i="7"/>
  <c r="H664" i="7"/>
  <c r="V278" i="3"/>
  <c r="M663" i="7"/>
  <c r="P663" i="7" s="1"/>
  <c r="H321" i="3"/>
  <c r="A667" i="7"/>
  <c r="B666" i="7"/>
  <c r="D666" i="7" s="1"/>
  <c r="J664" i="7"/>
  <c r="L664" i="7" s="1"/>
  <c r="I665" i="7"/>
  <c r="A323" i="3"/>
  <c r="B322" i="3"/>
  <c r="F322" i="3" s="1"/>
  <c r="E665" i="7"/>
  <c r="M321" i="12"/>
  <c r="Q321" i="12" s="1"/>
  <c r="L322" i="12"/>
  <c r="S279" i="3"/>
  <c r="V279" i="3" s="1"/>
  <c r="U664" i="7"/>
  <c r="L281" i="3"/>
  <c r="M280" i="3"/>
  <c r="Q280" i="3" s="1"/>
  <c r="R665" i="7"/>
  <c r="T665" i="7" s="1"/>
  <c r="Q666" i="7"/>
  <c r="S320" i="12"/>
  <c r="V320" i="12" l="1"/>
  <c r="X664" i="7"/>
  <c r="H665" i="7"/>
  <c r="K321" i="3"/>
  <c r="M664" i="7"/>
  <c r="P664" i="7" s="1"/>
  <c r="E666" i="7"/>
  <c r="A324" i="3"/>
  <c r="B323" i="3"/>
  <c r="F323" i="3" s="1"/>
  <c r="A668" i="7"/>
  <c r="B667" i="7"/>
  <c r="D667" i="7" s="1"/>
  <c r="H322" i="3"/>
  <c r="J665" i="7"/>
  <c r="L665" i="7" s="1"/>
  <c r="I666" i="7"/>
  <c r="S280" i="3"/>
  <c r="M322" i="12"/>
  <c r="Q322" i="12" s="1"/>
  <c r="L323" i="12"/>
  <c r="L282" i="3"/>
  <c r="M281" i="3"/>
  <c r="Q281" i="3" s="1"/>
  <c r="S321" i="12"/>
  <c r="Q667" i="7"/>
  <c r="R666" i="7"/>
  <c r="T666" i="7" s="1"/>
  <c r="U665" i="7"/>
  <c r="X665" i="7" s="1"/>
  <c r="K322" i="3" l="1"/>
  <c r="V321" i="12"/>
  <c r="H666" i="7"/>
  <c r="V280" i="3"/>
  <c r="H323" i="3"/>
  <c r="M665" i="7"/>
  <c r="P665" i="7" s="1"/>
  <c r="E667" i="7"/>
  <c r="H667" i="7" s="1"/>
  <c r="I667" i="7"/>
  <c r="J666" i="7"/>
  <c r="L666" i="7" s="1"/>
  <c r="B324" i="3"/>
  <c r="F324" i="3" s="1"/>
  <c r="A325" i="3"/>
  <c r="A669" i="7"/>
  <c r="B668" i="7"/>
  <c r="D668" i="7" s="1"/>
  <c r="R667" i="7"/>
  <c r="T667" i="7" s="1"/>
  <c r="Q668" i="7"/>
  <c r="M282" i="3"/>
  <c r="Q282" i="3" s="1"/>
  <c r="L283" i="3"/>
  <c r="L324" i="12"/>
  <c r="M323" i="12"/>
  <c r="Q323" i="12" s="1"/>
  <c r="S322" i="12"/>
  <c r="U666" i="7"/>
  <c r="S281" i="3"/>
  <c r="K323" i="3" l="1"/>
  <c r="V322" i="12"/>
  <c r="H324" i="3"/>
  <c r="E668" i="7"/>
  <c r="V281" i="3"/>
  <c r="B669" i="7"/>
  <c r="D669" i="7" s="1"/>
  <c r="A670" i="7"/>
  <c r="I668" i="7"/>
  <c r="J667" i="7"/>
  <c r="L667" i="7" s="1"/>
  <c r="M666" i="7"/>
  <c r="P666" i="7"/>
  <c r="X666" i="7"/>
  <c r="B325" i="3"/>
  <c r="F325" i="3" s="1"/>
  <c r="A326" i="3"/>
  <c r="U667" i="7"/>
  <c r="S323" i="12"/>
  <c r="M283" i="3"/>
  <c r="Q283" i="3" s="1"/>
  <c r="L284" i="3"/>
  <c r="L325" i="12"/>
  <c r="M324" i="12"/>
  <c r="Q324" i="12" s="1"/>
  <c r="S282" i="3"/>
  <c r="R668" i="7"/>
  <c r="T668" i="7" s="1"/>
  <c r="Q669" i="7"/>
  <c r="V323" i="12" l="1"/>
  <c r="X667" i="7"/>
  <c r="H668" i="7"/>
  <c r="V282" i="3"/>
  <c r="K324" i="3"/>
  <c r="J668" i="7"/>
  <c r="L668" i="7" s="1"/>
  <c r="I669" i="7"/>
  <c r="B670" i="7"/>
  <c r="D670" i="7" s="1"/>
  <c r="A671" i="7"/>
  <c r="H325" i="3"/>
  <c r="K325" i="3" s="1"/>
  <c r="E669" i="7"/>
  <c r="A327" i="3"/>
  <c r="B326" i="3"/>
  <c r="F326" i="3" s="1"/>
  <c r="M667" i="7"/>
  <c r="P667" i="7" s="1"/>
  <c r="U668" i="7"/>
  <c r="L285" i="3"/>
  <c r="M284" i="3"/>
  <c r="Q284" i="3" s="1"/>
  <c r="S283" i="3"/>
  <c r="S324" i="12"/>
  <c r="R669" i="7"/>
  <c r="T669" i="7" s="1"/>
  <c r="Q670" i="7"/>
  <c r="M325" i="12"/>
  <c r="Q325" i="12" s="1"/>
  <c r="L326" i="12"/>
  <c r="H669" i="7" l="1"/>
  <c r="V324" i="12"/>
  <c r="H326" i="3"/>
  <c r="V283" i="3"/>
  <c r="A672" i="7"/>
  <c r="B671" i="7"/>
  <c r="D671" i="7" s="1"/>
  <c r="X668" i="7"/>
  <c r="B327" i="3"/>
  <c r="F327" i="3" s="1"/>
  <c r="A328" i="3"/>
  <c r="I670" i="7"/>
  <c r="J669" i="7"/>
  <c r="L669" i="7" s="1"/>
  <c r="E670" i="7"/>
  <c r="M668" i="7"/>
  <c r="S325" i="12"/>
  <c r="U669" i="7"/>
  <c r="M285" i="3"/>
  <c r="Q285" i="3" s="1"/>
  <c r="L286" i="3"/>
  <c r="L327" i="12"/>
  <c r="M326" i="12"/>
  <c r="Q326" i="12" s="1"/>
  <c r="Q671" i="7"/>
  <c r="R670" i="7"/>
  <c r="T670" i="7" s="1"/>
  <c r="S284" i="3"/>
  <c r="V284" i="3" l="1"/>
  <c r="V325" i="12"/>
  <c r="X669" i="7"/>
  <c r="H670" i="7"/>
  <c r="K326" i="3"/>
  <c r="B328" i="3"/>
  <c r="F328" i="3" s="1"/>
  <c r="A329" i="3"/>
  <c r="B672" i="7"/>
  <c r="D672" i="7" s="1"/>
  <c r="A673" i="7"/>
  <c r="H327" i="3"/>
  <c r="P668" i="7"/>
  <c r="M669" i="7"/>
  <c r="P669" i="7" s="1"/>
  <c r="I671" i="7"/>
  <c r="J670" i="7"/>
  <c r="L670" i="7" s="1"/>
  <c r="E671" i="7"/>
  <c r="M327" i="12"/>
  <c r="Q327" i="12" s="1"/>
  <c r="L328" i="12"/>
  <c r="M286" i="3"/>
  <c r="Q286" i="3" s="1"/>
  <c r="L287" i="3"/>
  <c r="U670" i="7"/>
  <c r="S285" i="3"/>
  <c r="Q672" i="7"/>
  <c r="R671" i="7"/>
  <c r="T671" i="7" s="1"/>
  <c r="S326" i="12"/>
  <c r="H671" i="7" l="1"/>
  <c r="V326" i="12"/>
  <c r="X670" i="7"/>
  <c r="V285" i="3"/>
  <c r="M670" i="7"/>
  <c r="P670" i="7" s="1"/>
  <c r="A674" i="7"/>
  <c r="B673" i="7"/>
  <c r="D673" i="7" s="1"/>
  <c r="E672" i="7"/>
  <c r="K327" i="3"/>
  <c r="B329" i="3"/>
  <c r="F329" i="3" s="1"/>
  <c r="A330" i="3"/>
  <c r="I672" i="7"/>
  <c r="J671" i="7"/>
  <c r="L671" i="7" s="1"/>
  <c r="H328" i="3"/>
  <c r="U671" i="7"/>
  <c r="Q673" i="7"/>
  <c r="R672" i="7"/>
  <c r="T672" i="7" s="1"/>
  <c r="M287" i="3"/>
  <c r="Q287" i="3" s="1"/>
  <c r="L288" i="3"/>
  <c r="L329" i="12"/>
  <c r="M328" i="12"/>
  <c r="Q328" i="12" s="1"/>
  <c r="S286" i="3"/>
  <c r="V286" i="3" s="1"/>
  <c r="S327" i="12"/>
  <c r="H672" i="7" l="1"/>
  <c r="K328" i="3"/>
  <c r="V327" i="12"/>
  <c r="H329" i="3"/>
  <c r="E673" i="7"/>
  <c r="B674" i="7"/>
  <c r="D674" i="7" s="1"/>
  <c r="A675" i="7"/>
  <c r="X671" i="7"/>
  <c r="I673" i="7"/>
  <c r="J672" i="7"/>
  <c r="L672" i="7" s="1"/>
  <c r="M671" i="7"/>
  <c r="B330" i="3"/>
  <c r="F330" i="3" s="1"/>
  <c r="A331" i="3"/>
  <c r="L330" i="12"/>
  <c r="M329" i="12"/>
  <c r="Q329" i="12" s="1"/>
  <c r="M288" i="3"/>
  <c r="Q288" i="3" s="1"/>
  <c r="L289" i="3"/>
  <c r="U672" i="7"/>
  <c r="S287" i="3"/>
  <c r="V287" i="3" s="1"/>
  <c r="R673" i="7"/>
  <c r="T673" i="7" s="1"/>
  <c r="Q674" i="7"/>
  <c r="S328" i="12"/>
  <c r="X672" i="7" l="1"/>
  <c r="V328" i="12"/>
  <c r="P671" i="7"/>
  <c r="A332" i="3"/>
  <c r="B331" i="3"/>
  <c r="F331" i="3" s="1"/>
  <c r="A676" i="7"/>
  <c r="B675" i="7"/>
  <c r="D675" i="7" s="1"/>
  <c r="H330" i="3"/>
  <c r="M672" i="7"/>
  <c r="E674" i="7"/>
  <c r="H674" i="7" s="1"/>
  <c r="K329" i="3"/>
  <c r="J673" i="7"/>
  <c r="L673" i="7" s="1"/>
  <c r="I674" i="7"/>
  <c r="H673" i="7"/>
  <c r="M289" i="3"/>
  <c r="Q289" i="3" s="1"/>
  <c r="L290" i="3"/>
  <c r="Q675" i="7"/>
  <c r="R674" i="7"/>
  <c r="T674" i="7" s="1"/>
  <c r="S288" i="3"/>
  <c r="U673" i="7"/>
  <c r="S329" i="12"/>
  <c r="M330" i="12"/>
  <c r="Q330" i="12" s="1"/>
  <c r="L331" i="12"/>
  <c r="V288" i="3" l="1"/>
  <c r="P672" i="7"/>
  <c r="E675" i="7"/>
  <c r="J674" i="7"/>
  <c r="L674" i="7" s="1"/>
  <c r="I675" i="7"/>
  <c r="H331" i="3"/>
  <c r="A677" i="7"/>
  <c r="B676" i="7"/>
  <c r="D676" i="7" s="1"/>
  <c r="V329" i="12"/>
  <c r="X673" i="7"/>
  <c r="M673" i="7"/>
  <c r="K330" i="3"/>
  <c r="B332" i="3"/>
  <c r="F332" i="3" s="1"/>
  <c r="A333" i="3"/>
  <c r="M331" i="12"/>
  <c r="Q331" i="12" s="1"/>
  <c r="L332" i="12"/>
  <c r="U674" i="7"/>
  <c r="M290" i="3"/>
  <c r="Q290" i="3" s="1"/>
  <c r="L291" i="3"/>
  <c r="S330" i="12"/>
  <c r="R675" i="7"/>
  <c r="T675" i="7" s="1"/>
  <c r="Q676" i="7"/>
  <c r="S289" i="3"/>
  <c r="H675" i="7" l="1"/>
  <c r="V330" i="12"/>
  <c r="V289" i="3"/>
  <c r="K331" i="3"/>
  <c r="E676" i="7"/>
  <c r="A334" i="3"/>
  <c r="B333" i="3"/>
  <c r="F333" i="3" s="1"/>
  <c r="P673" i="7"/>
  <c r="A678" i="7"/>
  <c r="B677" i="7"/>
  <c r="D677" i="7" s="1"/>
  <c r="J675" i="7"/>
  <c r="L675" i="7" s="1"/>
  <c r="I676" i="7"/>
  <c r="X674" i="7"/>
  <c r="H332" i="3"/>
  <c r="M674" i="7"/>
  <c r="P674" i="7"/>
  <c r="M332" i="12"/>
  <c r="Q332" i="12" s="1"/>
  <c r="L333" i="12"/>
  <c r="R676" i="7"/>
  <c r="T676" i="7" s="1"/>
  <c r="Q677" i="7"/>
  <c r="M291" i="3"/>
  <c r="Q291" i="3" s="1"/>
  <c r="L292" i="3"/>
  <c r="S331" i="12"/>
  <c r="U675" i="7"/>
  <c r="S290" i="3"/>
  <c r="X675" i="7" l="1"/>
  <c r="K332" i="3"/>
  <c r="E677" i="7"/>
  <c r="V290" i="3"/>
  <c r="M675" i="7"/>
  <c r="H333" i="3"/>
  <c r="B334" i="3"/>
  <c r="F334" i="3" s="1"/>
  <c r="A335" i="3"/>
  <c r="V331" i="12"/>
  <c r="B678" i="7"/>
  <c r="D678" i="7" s="1"/>
  <c r="A679" i="7"/>
  <c r="J676" i="7"/>
  <c r="L676" i="7" s="1"/>
  <c r="I677" i="7"/>
  <c r="H676" i="7"/>
  <c r="S291" i="3"/>
  <c r="R677" i="7"/>
  <c r="T677" i="7" s="1"/>
  <c r="Q678" i="7"/>
  <c r="U676" i="7"/>
  <c r="X676" i="7" s="1"/>
  <c r="M333" i="12"/>
  <c r="Q333" i="12" s="1"/>
  <c r="L334" i="12"/>
  <c r="L293" i="3"/>
  <c r="M292" i="3"/>
  <c r="Q292" i="3" s="1"/>
  <c r="S332" i="12"/>
  <c r="V291" i="3" l="1"/>
  <c r="K333" i="3"/>
  <c r="H677" i="7"/>
  <c r="V332" i="12"/>
  <c r="P675" i="7"/>
  <c r="E678" i="7"/>
  <c r="H678" i="7" s="1"/>
  <c r="J677" i="7"/>
  <c r="L677" i="7" s="1"/>
  <c r="I678" i="7"/>
  <c r="M676" i="7"/>
  <c r="A336" i="3"/>
  <c r="B335" i="3"/>
  <c r="F335" i="3" s="1"/>
  <c r="B679" i="7"/>
  <c r="D679" i="7" s="1"/>
  <c r="A680" i="7"/>
  <c r="H334" i="3"/>
  <c r="L335" i="12"/>
  <c r="M334" i="12"/>
  <c r="Q334" i="12" s="1"/>
  <c r="S292" i="3"/>
  <c r="S333" i="12"/>
  <c r="V333" i="12" s="1"/>
  <c r="M293" i="3"/>
  <c r="Q293" i="3" s="1"/>
  <c r="L294" i="3"/>
  <c r="Q679" i="7"/>
  <c r="R678" i="7"/>
  <c r="T678" i="7" s="1"/>
  <c r="U677" i="7"/>
  <c r="V292" i="3" l="1"/>
  <c r="K334" i="3"/>
  <c r="A337" i="3"/>
  <c r="B336" i="3"/>
  <c r="F336" i="3" s="1"/>
  <c r="M677" i="7"/>
  <c r="A681" i="7"/>
  <c r="B680" i="7"/>
  <c r="D680" i="7" s="1"/>
  <c r="E679" i="7"/>
  <c r="P676" i="7"/>
  <c r="X677" i="7"/>
  <c r="H335" i="3"/>
  <c r="I679" i="7"/>
  <c r="J678" i="7"/>
  <c r="L678" i="7" s="1"/>
  <c r="R679" i="7"/>
  <c r="T679" i="7" s="1"/>
  <c r="Q680" i="7"/>
  <c r="M335" i="12"/>
  <c r="Q335" i="12" s="1"/>
  <c r="L336" i="12"/>
  <c r="L295" i="3"/>
  <c r="M294" i="3"/>
  <c r="Q294" i="3" s="1"/>
  <c r="S293" i="3"/>
  <c r="V293" i="3" s="1"/>
  <c r="U678" i="7"/>
  <c r="S334" i="12"/>
  <c r="X678" i="7" l="1"/>
  <c r="P677" i="7"/>
  <c r="V334" i="12"/>
  <c r="K335" i="3"/>
  <c r="H679" i="7"/>
  <c r="M678" i="7"/>
  <c r="P678" i="7" s="1"/>
  <c r="E680" i="7"/>
  <c r="H336" i="3"/>
  <c r="K336" i="3" s="1"/>
  <c r="I680" i="7"/>
  <c r="J679" i="7"/>
  <c r="L679" i="7" s="1"/>
  <c r="B681" i="7"/>
  <c r="D681" i="7" s="1"/>
  <c r="A682" i="7"/>
  <c r="B337" i="3"/>
  <c r="F337" i="3" s="1"/>
  <c r="A338" i="3"/>
  <c r="S294" i="3"/>
  <c r="L337" i="12"/>
  <c r="M336" i="12"/>
  <c r="Q336" i="12" s="1"/>
  <c r="M295" i="3"/>
  <c r="Q295" i="3" s="1"/>
  <c r="L296" i="3"/>
  <c r="S335" i="12"/>
  <c r="Q681" i="7"/>
  <c r="R680" i="7"/>
  <c r="T680" i="7" s="1"/>
  <c r="U679" i="7"/>
  <c r="X679" i="7" s="1"/>
  <c r="V335" i="12" l="1"/>
  <c r="H680" i="7"/>
  <c r="V294" i="3"/>
  <c r="E681" i="7"/>
  <c r="H681" i="7" s="1"/>
  <c r="B682" i="7"/>
  <c r="D682" i="7" s="1"/>
  <c r="A683" i="7"/>
  <c r="A339" i="3"/>
  <c r="B338" i="3"/>
  <c r="F338" i="3" s="1"/>
  <c r="M679" i="7"/>
  <c r="H337" i="3"/>
  <c r="J680" i="7"/>
  <c r="L680" i="7" s="1"/>
  <c r="I681" i="7"/>
  <c r="U680" i="7"/>
  <c r="Q682" i="7"/>
  <c r="R681" i="7"/>
  <c r="T681" i="7" s="1"/>
  <c r="L297" i="3"/>
  <c r="M296" i="3"/>
  <c r="Q296" i="3" s="1"/>
  <c r="S336" i="12"/>
  <c r="S295" i="3"/>
  <c r="M337" i="12"/>
  <c r="Q337" i="12" s="1"/>
  <c r="L338" i="12"/>
  <c r="V295" i="3" l="1"/>
  <c r="K337" i="3"/>
  <c r="V336" i="12"/>
  <c r="X680" i="7"/>
  <c r="E682" i="7"/>
  <c r="M680" i="7"/>
  <c r="P679" i="7"/>
  <c r="A684" i="7"/>
  <c r="B683" i="7"/>
  <c r="D683" i="7" s="1"/>
  <c r="H338" i="3"/>
  <c r="J681" i="7"/>
  <c r="L681" i="7" s="1"/>
  <c r="I682" i="7"/>
  <c r="B339" i="3"/>
  <c r="F339" i="3" s="1"/>
  <c r="A340" i="3"/>
  <c r="M338" i="12"/>
  <c r="Q338" i="12" s="1"/>
  <c r="L339" i="12"/>
  <c r="M297" i="3"/>
  <c r="Q297" i="3" s="1"/>
  <c r="L298" i="3"/>
  <c r="S337" i="12"/>
  <c r="U681" i="7"/>
  <c r="R682" i="7"/>
  <c r="T682" i="7" s="1"/>
  <c r="Q683" i="7"/>
  <c r="S296" i="3"/>
  <c r="V337" i="12" l="1"/>
  <c r="X681" i="7"/>
  <c r="P680" i="7"/>
  <c r="H682" i="7"/>
  <c r="K338" i="3"/>
  <c r="P681" i="7"/>
  <c r="M681" i="7"/>
  <c r="J682" i="7"/>
  <c r="L682" i="7" s="1"/>
  <c r="I683" i="7"/>
  <c r="E683" i="7"/>
  <c r="H683" i="7" s="1"/>
  <c r="V296" i="3"/>
  <c r="A341" i="3"/>
  <c r="B340" i="3"/>
  <c r="F340" i="3" s="1"/>
  <c r="B684" i="7"/>
  <c r="D684" i="7" s="1"/>
  <c r="A685" i="7"/>
  <c r="H339" i="3"/>
  <c r="K339" i="3" s="1"/>
  <c r="R683" i="7"/>
  <c r="T683" i="7" s="1"/>
  <c r="Q684" i="7"/>
  <c r="L299" i="3"/>
  <c r="M298" i="3"/>
  <c r="Q298" i="3" s="1"/>
  <c r="U682" i="7"/>
  <c r="S297" i="3"/>
  <c r="V297" i="3" s="1"/>
  <c r="M339" i="12"/>
  <c r="Q339" i="12" s="1"/>
  <c r="L340" i="12"/>
  <c r="S338" i="12"/>
  <c r="V338" i="12" l="1"/>
  <c r="E684" i="7"/>
  <c r="M682" i="7"/>
  <c r="X682" i="7"/>
  <c r="A342" i="3"/>
  <c r="B341" i="3"/>
  <c r="F341" i="3" s="1"/>
  <c r="H340" i="3"/>
  <c r="K340" i="3" s="1"/>
  <c r="B685" i="7"/>
  <c r="D685" i="7" s="1"/>
  <c r="A686" i="7"/>
  <c r="J683" i="7"/>
  <c r="L683" i="7" s="1"/>
  <c r="I684" i="7"/>
  <c r="M340" i="12"/>
  <c r="Q340" i="12" s="1"/>
  <c r="L341" i="12"/>
  <c r="S298" i="3"/>
  <c r="S339" i="12"/>
  <c r="M299" i="3"/>
  <c r="Q299" i="3" s="1"/>
  <c r="L300" i="3"/>
  <c r="Q685" i="7"/>
  <c r="R684" i="7"/>
  <c r="T684" i="7" s="1"/>
  <c r="U683" i="7"/>
  <c r="V339" i="12" l="1"/>
  <c r="P682" i="7"/>
  <c r="H684" i="7"/>
  <c r="V298" i="3"/>
  <c r="X683" i="7"/>
  <c r="E685" i="7"/>
  <c r="H685" i="7" s="1"/>
  <c r="B342" i="3"/>
  <c r="F342" i="3" s="1"/>
  <c r="A343" i="3"/>
  <c r="M683" i="7"/>
  <c r="J684" i="7"/>
  <c r="L684" i="7" s="1"/>
  <c r="I685" i="7"/>
  <c r="B686" i="7"/>
  <c r="D686" i="7" s="1"/>
  <c r="A687" i="7"/>
  <c r="H341" i="3"/>
  <c r="Q686" i="7"/>
  <c r="R685" i="7"/>
  <c r="T685" i="7" s="1"/>
  <c r="L301" i="3"/>
  <c r="M300" i="3"/>
  <c r="Q300" i="3" s="1"/>
  <c r="M341" i="12"/>
  <c r="Q341" i="12" s="1"/>
  <c r="L342" i="12"/>
  <c r="S299" i="3"/>
  <c r="V299" i="3" s="1"/>
  <c r="S340" i="12"/>
  <c r="U684" i="7"/>
  <c r="X684" i="7" l="1"/>
  <c r="P683" i="7"/>
  <c r="V340" i="12"/>
  <c r="M684" i="7"/>
  <c r="P684" i="7" s="1"/>
  <c r="H342" i="3"/>
  <c r="E686" i="7"/>
  <c r="H686" i="7" s="1"/>
  <c r="A688" i="7"/>
  <c r="B687" i="7"/>
  <c r="D687" i="7" s="1"/>
  <c r="K341" i="3"/>
  <c r="J685" i="7"/>
  <c r="L685" i="7" s="1"/>
  <c r="I686" i="7"/>
  <c r="A344" i="3"/>
  <c r="B343" i="3"/>
  <c r="F343" i="3" s="1"/>
  <c r="S300" i="3"/>
  <c r="V300" i="3"/>
  <c r="L302" i="3"/>
  <c r="M301" i="3"/>
  <c r="Q301" i="3" s="1"/>
  <c r="L343" i="12"/>
  <c r="M342" i="12"/>
  <c r="Q342" i="12" s="1"/>
  <c r="U685" i="7"/>
  <c r="S341" i="12"/>
  <c r="R686" i="7"/>
  <c r="T686" i="7" s="1"/>
  <c r="Q687" i="7"/>
  <c r="V341" i="12" l="1"/>
  <c r="K342" i="3"/>
  <c r="I687" i="7"/>
  <c r="J686" i="7"/>
  <c r="L686" i="7" s="1"/>
  <c r="B344" i="3"/>
  <c r="F344" i="3" s="1"/>
  <c r="A345" i="3"/>
  <c r="E687" i="7"/>
  <c r="B688" i="7"/>
  <c r="D688" i="7" s="1"/>
  <c r="A689" i="7"/>
  <c r="X685" i="7"/>
  <c r="M685" i="7"/>
  <c r="H343" i="3"/>
  <c r="L344" i="12"/>
  <c r="M343" i="12"/>
  <c r="Q343" i="12" s="1"/>
  <c r="Q688" i="7"/>
  <c r="R687" i="7"/>
  <c r="T687" i="7" s="1"/>
  <c r="S301" i="3"/>
  <c r="U686" i="7"/>
  <c r="S342" i="12"/>
  <c r="L303" i="3"/>
  <c r="M302" i="3"/>
  <c r="Q302" i="3" s="1"/>
  <c r="K343" i="3" l="1"/>
  <c r="V342" i="12"/>
  <c r="H687" i="7"/>
  <c r="P685" i="7"/>
  <c r="E688" i="7"/>
  <c r="H688" i="7" s="1"/>
  <c r="B345" i="3"/>
  <c r="F345" i="3" s="1"/>
  <c r="A346" i="3"/>
  <c r="V301" i="3"/>
  <c r="M686" i="7"/>
  <c r="H344" i="3"/>
  <c r="X686" i="7"/>
  <c r="B689" i="7"/>
  <c r="D689" i="7" s="1"/>
  <c r="A690" i="7"/>
  <c r="J687" i="7"/>
  <c r="L687" i="7" s="1"/>
  <c r="I688" i="7"/>
  <c r="Q689" i="7"/>
  <c r="R688" i="7"/>
  <c r="T688" i="7" s="1"/>
  <c r="S302" i="3"/>
  <c r="S343" i="12"/>
  <c r="V343" i="12" s="1"/>
  <c r="L304" i="3"/>
  <c r="M303" i="3"/>
  <c r="Q303" i="3" s="1"/>
  <c r="U687" i="7"/>
  <c r="L345" i="12"/>
  <c r="M344" i="12"/>
  <c r="Q344" i="12" s="1"/>
  <c r="K344" i="3" l="1"/>
  <c r="X687" i="7"/>
  <c r="P686" i="7"/>
  <c r="V302" i="3"/>
  <c r="M687" i="7"/>
  <c r="A691" i="7"/>
  <c r="B690" i="7"/>
  <c r="D690" i="7" s="1"/>
  <c r="E689" i="7"/>
  <c r="B346" i="3"/>
  <c r="F346" i="3" s="1"/>
  <c r="A347" i="3"/>
  <c r="J688" i="7"/>
  <c r="L688" i="7" s="1"/>
  <c r="I689" i="7"/>
  <c r="H345" i="3"/>
  <c r="S303" i="3"/>
  <c r="S344" i="12"/>
  <c r="M304" i="3"/>
  <c r="Q304" i="3" s="1"/>
  <c r="L305" i="3"/>
  <c r="U688" i="7"/>
  <c r="M345" i="12"/>
  <c r="Q345" i="12" s="1"/>
  <c r="L346" i="12"/>
  <c r="Q690" i="7"/>
  <c r="R689" i="7"/>
  <c r="T689" i="7" s="1"/>
  <c r="X688" i="7" l="1"/>
  <c r="V344" i="12"/>
  <c r="V303" i="3"/>
  <c r="K345" i="3"/>
  <c r="B347" i="3"/>
  <c r="F347" i="3" s="1"/>
  <c r="A348" i="3"/>
  <c r="E690" i="7"/>
  <c r="H690" i="7" s="1"/>
  <c r="J689" i="7"/>
  <c r="L689" i="7" s="1"/>
  <c r="I690" i="7"/>
  <c r="H346" i="3"/>
  <c r="B691" i="7"/>
  <c r="D691" i="7" s="1"/>
  <c r="A692" i="7"/>
  <c r="M688" i="7"/>
  <c r="H689" i="7"/>
  <c r="P687" i="7"/>
  <c r="S345" i="12"/>
  <c r="U689" i="7"/>
  <c r="X689" i="7"/>
  <c r="L306" i="3"/>
  <c r="M305" i="3"/>
  <c r="Q305" i="3" s="1"/>
  <c r="R690" i="7"/>
  <c r="T690" i="7" s="1"/>
  <c r="Q691" i="7"/>
  <c r="L347" i="12"/>
  <c r="M346" i="12"/>
  <c r="Q346" i="12" s="1"/>
  <c r="S304" i="3"/>
  <c r="K346" i="3" l="1"/>
  <c r="P688" i="7"/>
  <c r="V345" i="12"/>
  <c r="E691" i="7"/>
  <c r="I691" i="7"/>
  <c r="J690" i="7"/>
  <c r="L690" i="7" s="1"/>
  <c r="M689" i="7"/>
  <c r="H347" i="3"/>
  <c r="B348" i="3"/>
  <c r="F348" i="3" s="1"/>
  <c r="A349" i="3"/>
  <c r="V304" i="3"/>
  <c r="B692" i="7"/>
  <c r="D692" i="7" s="1"/>
  <c r="A693" i="7"/>
  <c r="M347" i="12"/>
  <c r="Q347" i="12" s="1"/>
  <c r="L348" i="12"/>
  <c r="Q692" i="7"/>
  <c r="R691" i="7"/>
  <c r="T691" i="7" s="1"/>
  <c r="S305" i="3"/>
  <c r="U690" i="7"/>
  <c r="M306" i="3"/>
  <c r="Q306" i="3" s="1"/>
  <c r="L307" i="3"/>
  <c r="S346" i="12"/>
  <c r="V346" i="12" s="1"/>
  <c r="K347" i="3" l="1"/>
  <c r="P689" i="7"/>
  <c r="H691" i="7"/>
  <c r="A350" i="3"/>
  <c r="B349" i="3"/>
  <c r="F349" i="3" s="1"/>
  <c r="J691" i="7"/>
  <c r="L691" i="7" s="1"/>
  <c r="I692" i="7"/>
  <c r="H348" i="3"/>
  <c r="X690" i="7"/>
  <c r="V305" i="3"/>
  <c r="E692" i="7"/>
  <c r="A694" i="7"/>
  <c r="B693" i="7"/>
  <c r="D693" i="7" s="1"/>
  <c r="M690" i="7"/>
  <c r="L308" i="3"/>
  <c r="M307" i="3"/>
  <c r="Q307" i="3" s="1"/>
  <c r="S306" i="3"/>
  <c r="U691" i="7"/>
  <c r="L349" i="12"/>
  <c r="M348" i="12"/>
  <c r="Q348" i="12" s="1"/>
  <c r="Q693" i="7"/>
  <c r="R692" i="7"/>
  <c r="T692" i="7" s="1"/>
  <c r="S347" i="12"/>
  <c r="V306" i="3" l="1"/>
  <c r="V347" i="12"/>
  <c r="X691" i="7"/>
  <c r="H692" i="7"/>
  <c r="A695" i="7"/>
  <c r="B694" i="7"/>
  <c r="D694" i="7" s="1"/>
  <c r="J692" i="7"/>
  <c r="L692" i="7" s="1"/>
  <c r="I693" i="7"/>
  <c r="P690" i="7"/>
  <c r="H349" i="3"/>
  <c r="M691" i="7"/>
  <c r="E693" i="7"/>
  <c r="K348" i="3"/>
  <c r="A351" i="3"/>
  <c r="B350" i="3"/>
  <c r="F350" i="3" s="1"/>
  <c r="L309" i="3"/>
  <c r="M308" i="3"/>
  <c r="Q308" i="3" s="1"/>
  <c r="U692" i="7"/>
  <c r="Q694" i="7"/>
  <c r="R693" i="7"/>
  <c r="T693" i="7" s="1"/>
  <c r="S348" i="12"/>
  <c r="M349" i="12"/>
  <c r="Q349" i="12" s="1"/>
  <c r="L350" i="12"/>
  <c r="S307" i="3"/>
  <c r="V307" i="3" s="1"/>
  <c r="X692" i="7" l="1"/>
  <c r="P691" i="7"/>
  <c r="M692" i="7"/>
  <c r="V348" i="12"/>
  <c r="I694" i="7"/>
  <c r="J693" i="7"/>
  <c r="L693" i="7" s="1"/>
  <c r="H350" i="3"/>
  <c r="H693" i="7"/>
  <c r="K349" i="3"/>
  <c r="E694" i="7"/>
  <c r="B351" i="3"/>
  <c r="F351" i="3" s="1"/>
  <c r="A352" i="3"/>
  <c r="B695" i="7"/>
  <c r="D695" i="7" s="1"/>
  <c r="A696" i="7"/>
  <c r="S349" i="12"/>
  <c r="U693" i="7"/>
  <c r="X693" i="7"/>
  <c r="S308" i="3"/>
  <c r="V308" i="3" s="1"/>
  <c r="R694" i="7"/>
  <c r="T694" i="7" s="1"/>
  <c r="Q695" i="7"/>
  <c r="M309" i="3"/>
  <c r="Q309" i="3" s="1"/>
  <c r="L310" i="3"/>
  <c r="L351" i="12"/>
  <c r="M350" i="12"/>
  <c r="Q350" i="12" s="1"/>
  <c r="K350" i="3" l="1"/>
  <c r="H694" i="7"/>
  <c r="V349" i="12"/>
  <c r="P692" i="7"/>
  <c r="H351" i="3"/>
  <c r="A353" i="3"/>
  <c r="B352" i="3"/>
  <c r="F352" i="3" s="1"/>
  <c r="B696" i="7"/>
  <c r="D696" i="7" s="1"/>
  <c r="A697" i="7"/>
  <c r="M693" i="7"/>
  <c r="E695" i="7"/>
  <c r="I695" i="7"/>
  <c r="J694" i="7"/>
  <c r="L694" i="7" s="1"/>
  <c r="Q696" i="7"/>
  <c r="R695" i="7"/>
  <c r="T695" i="7" s="1"/>
  <c r="U694" i="7"/>
  <c r="S350" i="12"/>
  <c r="M310" i="3"/>
  <c r="Q310" i="3" s="1"/>
  <c r="L311" i="3"/>
  <c r="M351" i="12"/>
  <c r="Q351" i="12" s="1"/>
  <c r="L352" i="12"/>
  <c r="S309" i="3"/>
  <c r="V309" i="3"/>
  <c r="K351" i="3" l="1"/>
  <c r="V350" i="12"/>
  <c r="X694" i="7"/>
  <c r="P693" i="7"/>
  <c r="H695" i="7"/>
  <c r="M694" i="7"/>
  <c r="H352" i="3"/>
  <c r="I696" i="7"/>
  <c r="J695" i="7"/>
  <c r="L695" i="7" s="1"/>
  <c r="B353" i="3"/>
  <c r="F353" i="3" s="1"/>
  <c r="A354" i="3"/>
  <c r="A698" i="7"/>
  <c r="B697" i="7"/>
  <c r="D697" i="7" s="1"/>
  <c r="E696" i="7"/>
  <c r="L353" i="12"/>
  <c r="M352" i="12"/>
  <c r="Q352" i="12" s="1"/>
  <c r="S310" i="3"/>
  <c r="R696" i="7"/>
  <c r="T696" i="7" s="1"/>
  <c r="Q697" i="7"/>
  <c r="S351" i="12"/>
  <c r="V351" i="12"/>
  <c r="L312" i="3"/>
  <c r="M311" i="3"/>
  <c r="Q311" i="3" s="1"/>
  <c r="U695" i="7"/>
  <c r="H696" i="7" l="1"/>
  <c r="V310" i="3"/>
  <c r="B354" i="3"/>
  <c r="F354" i="3" s="1"/>
  <c r="A355" i="3"/>
  <c r="K352" i="3"/>
  <c r="H353" i="3"/>
  <c r="E697" i="7"/>
  <c r="M695" i="7"/>
  <c r="P695" i="7" s="1"/>
  <c r="X695" i="7"/>
  <c r="B698" i="7"/>
  <c r="D698" i="7" s="1"/>
  <c r="A699" i="7"/>
  <c r="I697" i="7"/>
  <c r="J696" i="7"/>
  <c r="L696" i="7" s="1"/>
  <c r="P694" i="7"/>
  <c r="S311" i="3"/>
  <c r="L313" i="3"/>
  <c r="M312" i="3"/>
  <c r="Q312" i="3" s="1"/>
  <c r="Q698" i="7"/>
  <c r="R697" i="7"/>
  <c r="T697" i="7" s="1"/>
  <c r="S352" i="12"/>
  <c r="V352" i="12" s="1"/>
  <c r="U696" i="7"/>
  <c r="M353" i="12"/>
  <c r="Q353" i="12" s="1"/>
  <c r="L354" i="12"/>
  <c r="H697" i="7" l="1"/>
  <c r="K353" i="3"/>
  <c r="J697" i="7"/>
  <c r="L697" i="7" s="1"/>
  <c r="I698" i="7"/>
  <c r="A700" i="7"/>
  <c r="B699" i="7"/>
  <c r="D699" i="7" s="1"/>
  <c r="E698" i="7"/>
  <c r="H354" i="3"/>
  <c r="B355" i="3"/>
  <c r="F355" i="3" s="1"/>
  <c r="A356" i="3"/>
  <c r="X696" i="7"/>
  <c r="V311" i="3"/>
  <c r="M696" i="7"/>
  <c r="L355" i="12"/>
  <c r="M354" i="12"/>
  <c r="Q354" i="12" s="1"/>
  <c r="U697" i="7"/>
  <c r="X697" i="7" s="1"/>
  <c r="S312" i="3"/>
  <c r="S353" i="12"/>
  <c r="V353" i="12"/>
  <c r="R698" i="7"/>
  <c r="T698" i="7" s="1"/>
  <c r="Q699" i="7"/>
  <c r="L314" i="3"/>
  <c r="M313" i="3"/>
  <c r="Q313" i="3" s="1"/>
  <c r="P696" i="7" l="1"/>
  <c r="K354" i="3"/>
  <c r="V312" i="3"/>
  <c r="E699" i="7"/>
  <c r="H699" i="7" s="1"/>
  <c r="B356" i="3"/>
  <c r="F356" i="3" s="1"/>
  <c r="A357" i="3"/>
  <c r="I699" i="7"/>
  <c r="J698" i="7"/>
  <c r="L698" i="7" s="1"/>
  <c r="A701" i="7"/>
  <c r="B700" i="7"/>
  <c r="D700" i="7" s="1"/>
  <c r="H355" i="3"/>
  <c r="H698" i="7"/>
  <c r="M697" i="7"/>
  <c r="P697" i="7" s="1"/>
  <c r="Q700" i="7"/>
  <c r="R699" i="7"/>
  <c r="T699" i="7" s="1"/>
  <c r="U698" i="7"/>
  <c r="S354" i="12"/>
  <c r="S313" i="3"/>
  <c r="V313" i="3" s="1"/>
  <c r="L356" i="12"/>
  <c r="M355" i="12"/>
  <c r="Q355" i="12" s="1"/>
  <c r="M314" i="3"/>
  <c r="Q314" i="3" s="1"/>
  <c r="L315" i="3"/>
  <c r="K355" i="3" l="1"/>
  <c r="V354" i="12"/>
  <c r="X698" i="7"/>
  <c r="A702" i="7"/>
  <c r="B701" i="7"/>
  <c r="D701" i="7" s="1"/>
  <c r="H356" i="3"/>
  <c r="M698" i="7"/>
  <c r="P698" i="7" s="1"/>
  <c r="J699" i="7"/>
  <c r="L699" i="7" s="1"/>
  <c r="I700" i="7"/>
  <c r="E700" i="7"/>
  <c r="H700" i="7" s="1"/>
  <c r="B357" i="3"/>
  <c r="F357" i="3" s="1"/>
  <c r="A358" i="3"/>
  <c r="M315" i="3"/>
  <c r="Q315" i="3" s="1"/>
  <c r="L316" i="3"/>
  <c r="M356" i="12"/>
  <c r="Q356" i="12" s="1"/>
  <c r="L357" i="12"/>
  <c r="S314" i="3"/>
  <c r="U699" i="7"/>
  <c r="S355" i="12"/>
  <c r="V355" i="12" s="1"/>
  <c r="Q701" i="7"/>
  <c r="R700" i="7"/>
  <c r="T700" i="7" s="1"/>
  <c r="K356" i="3" l="1"/>
  <c r="V314" i="3"/>
  <c r="M699" i="7"/>
  <c r="X699" i="7"/>
  <c r="A359" i="3"/>
  <c r="B358" i="3"/>
  <c r="F358" i="3" s="1"/>
  <c r="E701" i="7"/>
  <c r="H357" i="3"/>
  <c r="I701" i="7"/>
  <c r="J700" i="7"/>
  <c r="L700" i="7" s="1"/>
  <c r="A703" i="7"/>
  <c r="B702" i="7"/>
  <c r="D702" i="7" s="1"/>
  <c r="L358" i="12"/>
  <c r="M357" i="12"/>
  <c r="Q357" i="12" s="1"/>
  <c r="S356" i="12"/>
  <c r="U700" i="7"/>
  <c r="L317" i="3"/>
  <c r="M316" i="3"/>
  <c r="Q316" i="3" s="1"/>
  <c r="Q702" i="7"/>
  <c r="R701" i="7"/>
  <c r="T701" i="7" s="1"/>
  <c r="S315" i="3"/>
  <c r="V315" i="3" l="1"/>
  <c r="K357" i="3"/>
  <c r="V356" i="12"/>
  <c r="M700" i="7"/>
  <c r="P700" i="7" s="1"/>
  <c r="H701" i="7"/>
  <c r="I702" i="7"/>
  <c r="J701" i="7"/>
  <c r="L701" i="7" s="1"/>
  <c r="H702" i="7"/>
  <c r="E702" i="7"/>
  <c r="H358" i="3"/>
  <c r="P699" i="7"/>
  <c r="X700" i="7"/>
  <c r="B703" i="7"/>
  <c r="D703" i="7" s="1"/>
  <c r="A704" i="7"/>
  <c r="A360" i="3"/>
  <c r="B359" i="3"/>
  <c r="F359" i="3" s="1"/>
  <c r="R702" i="7"/>
  <c r="T702" i="7" s="1"/>
  <c r="Q703" i="7"/>
  <c r="S316" i="3"/>
  <c r="M317" i="3"/>
  <c r="Q317" i="3" s="1"/>
  <c r="L318" i="3"/>
  <c r="S357" i="12"/>
  <c r="V357" i="12"/>
  <c r="U701" i="7"/>
  <c r="L359" i="12"/>
  <c r="M358" i="12"/>
  <c r="Q358" i="12" s="1"/>
  <c r="X701" i="7" l="1"/>
  <c r="B360" i="3"/>
  <c r="F360" i="3" s="1"/>
  <c r="A361" i="3"/>
  <c r="E703" i="7"/>
  <c r="H703" i="7" s="1"/>
  <c r="K358" i="3"/>
  <c r="M701" i="7"/>
  <c r="B704" i="7"/>
  <c r="D704" i="7" s="1"/>
  <c r="A705" i="7"/>
  <c r="V316" i="3"/>
  <c r="H359" i="3"/>
  <c r="J702" i="7"/>
  <c r="L702" i="7" s="1"/>
  <c r="I703" i="7"/>
  <c r="S317" i="3"/>
  <c r="S358" i="12"/>
  <c r="V358" i="12" s="1"/>
  <c r="M359" i="12"/>
  <c r="Q359" i="12" s="1"/>
  <c r="L360" i="12"/>
  <c r="R703" i="7"/>
  <c r="T703" i="7" s="1"/>
  <c r="Q704" i="7"/>
  <c r="M318" i="3"/>
  <c r="Q318" i="3" s="1"/>
  <c r="L319" i="3"/>
  <c r="U702" i="7"/>
  <c r="V317" i="3" l="1"/>
  <c r="K359" i="3"/>
  <c r="X702" i="7"/>
  <c r="M702" i="7"/>
  <c r="E704" i="7"/>
  <c r="H360" i="3"/>
  <c r="B705" i="7"/>
  <c r="D705" i="7" s="1"/>
  <c r="A706" i="7"/>
  <c r="B361" i="3"/>
  <c r="F361" i="3" s="1"/>
  <c r="A362" i="3"/>
  <c r="I704" i="7"/>
  <c r="J703" i="7"/>
  <c r="L703" i="7" s="1"/>
  <c r="P701" i="7"/>
  <c r="S318" i="3"/>
  <c r="Q705" i="7"/>
  <c r="R704" i="7"/>
  <c r="T704" i="7" s="1"/>
  <c r="S359" i="12"/>
  <c r="U703" i="7"/>
  <c r="M319" i="3"/>
  <c r="Q319" i="3" s="1"/>
  <c r="L320" i="3"/>
  <c r="L361" i="12"/>
  <c r="M360" i="12"/>
  <c r="Q360" i="12" s="1"/>
  <c r="X703" i="7" l="1"/>
  <c r="P702" i="7"/>
  <c r="V359" i="12"/>
  <c r="V318" i="3"/>
  <c r="J704" i="7"/>
  <c r="L704" i="7" s="1"/>
  <c r="I705" i="7"/>
  <c r="E705" i="7"/>
  <c r="A363" i="3"/>
  <c r="B362" i="3"/>
  <c r="F362" i="3" s="1"/>
  <c r="H361" i="3"/>
  <c r="K360" i="3"/>
  <c r="M703" i="7"/>
  <c r="B706" i="7"/>
  <c r="D706" i="7" s="1"/>
  <c r="A707" i="7"/>
  <c r="H704" i="7"/>
  <c r="S360" i="12"/>
  <c r="R705" i="7"/>
  <c r="T705" i="7" s="1"/>
  <c r="Q706" i="7"/>
  <c r="L362" i="12"/>
  <c r="M361" i="12"/>
  <c r="Q361" i="12" s="1"/>
  <c r="M320" i="3"/>
  <c r="Q320" i="3" s="1"/>
  <c r="L321" i="3"/>
  <c r="S319" i="3"/>
  <c r="V319" i="3" s="1"/>
  <c r="U704" i="7"/>
  <c r="V360" i="12" l="1"/>
  <c r="X704" i="7"/>
  <c r="P703" i="7"/>
  <c r="K361" i="3"/>
  <c r="H705" i="7"/>
  <c r="B707" i="7"/>
  <c r="D707" i="7" s="1"/>
  <c r="A708" i="7"/>
  <c r="H362" i="3"/>
  <c r="J705" i="7"/>
  <c r="L705" i="7" s="1"/>
  <c r="I706" i="7"/>
  <c r="E706" i="7"/>
  <c r="H706" i="7"/>
  <c r="B363" i="3"/>
  <c r="F363" i="3" s="1"/>
  <c r="A364" i="3"/>
  <c r="M704" i="7"/>
  <c r="M362" i="12"/>
  <c r="Q362" i="12" s="1"/>
  <c r="L363" i="12"/>
  <c r="L322" i="3"/>
  <c r="M321" i="3"/>
  <c r="Q321" i="3" s="1"/>
  <c r="Q707" i="7"/>
  <c r="R706" i="7"/>
  <c r="T706" i="7" s="1"/>
  <c r="S320" i="3"/>
  <c r="U705" i="7"/>
  <c r="S361" i="12"/>
  <c r="X705" i="7" l="1"/>
  <c r="P704" i="7"/>
  <c r="K362" i="3"/>
  <c r="J706" i="7"/>
  <c r="L706" i="7" s="1"/>
  <c r="I707" i="7"/>
  <c r="V361" i="12"/>
  <c r="B364" i="3"/>
  <c r="F364" i="3" s="1"/>
  <c r="A365" i="3"/>
  <c r="H363" i="3"/>
  <c r="M705" i="7"/>
  <c r="E707" i="7"/>
  <c r="B708" i="7"/>
  <c r="D708" i="7" s="1"/>
  <c r="A709" i="7"/>
  <c r="V320" i="3"/>
  <c r="S362" i="12"/>
  <c r="V362" i="12" s="1"/>
  <c r="U706" i="7"/>
  <c r="S321" i="3"/>
  <c r="Q708" i="7"/>
  <c r="R707" i="7"/>
  <c r="T707" i="7" s="1"/>
  <c r="M322" i="3"/>
  <c r="Q322" i="3" s="1"/>
  <c r="L323" i="3"/>
  <c r="L364" i="12"/>
  <c r="M363" i="12"/>
  <c r="Q363" i="12" s="1"/>
  <c r="P705" i="7" l="1"/>
  <c r="H707" i="7"/>
  <c r="X706" i="7"/>
  <c r="K363" i="3"/>
  <c r="E708" i="7"/>
  <c r="B709" i="7"/>
  <c r="D709" i="7" s="1"/>
  <c r="A710" i="7"/>
  <c r="H364" i="3"/>
  <c r="K364" i="3" s="1"/>
  <c r="I708" i="7"/>
  <c r="J707" i="7"/>
  <c r="L707" i="7" s="1"/>
  <c r="V321" i="3"/>
  <c r="B365" i="3"/>
  <c r="F365" i="3" s="1"/>
  <c r="A366" i="3"/>
  <c r="M706" i="7"/>
  <c r="M323" i="3"/>
  <c r="Q323" i="3" s="1"/>
  <c r="L324" i="3"/>
  <c r="S322" i="3"/>
  <c r="S363" i="12"/>
  <c r="U707" i="7"/>
  <c r="L365" i="12"/>
  <c r="M364" i="12"/>
  <c r="Q364" i="12" s="1"/>
  <c r="Q709" i="7"/>
  <c r="R708" i="7"/>
  <c r="T708" i="7" s="1"/>
  <c r="X707" i="7" l="1"/>
  <c r="P706" i="7"/>
  <c r="V322" i="3"/>
  <c r="M707" i="7"/>
  <c r="P707" i="7"/>
  <c r="A711" i="7"/>
  <c r="B710" i="7"/>
  <c r="D710" i="7" s="1"/>
  <c r="B366" i="3"/>
  <c r="F366" i="3" s="1"/>
  <c r="A367" i="3"/>
  <c r="I709" i="7"/>
  <c r="J708" i="7"/>
  <c r="L708" i="7" s="1"/>
  <c r="H365" i="3"/>
  <c r="E709" i="7"/>
  <c r="V363" i="12"/>
  <c r="H708" i="7"/>
  <c r="U708" i="7"/>
  <c r="R709" i="7"/>
  <c r="T709" i="7" s="1"/>
  <c r="Q710" i="7"/>
  <c r="S364" i="12"/>
  <c r="V364" i="12" s="1"/>
  <c r="M324" i="3"/>
  <c r="Q324" i="3" s="1"/>
  <c r="L325" i="3"/>
  <c r="L366" i="12"/>
  <c r="M365" i="12"/>
  <c r="Q365" i="12" s="1"/>
  <c r="S323" i="3"/>
  <c r="V323" i="3" l="1"/>
  <c r="X708" i="7"/>
  <c r="H709" i="7"/>
  <c r="K365" i="3"/>
  <c r="M708" i="7"/>
  <c r="E710" i="7"/>
  <c r="J709" i="7"/>
  <c r="L709" i="7" s="1"/>
  <c r="I710" i="7"/>
  <c r="A712" i="7"/>
  <c r="B711" i="7"/>
  <c r="D711" i="7" s="1"/>
  <c r="A368" i="3"/>
  <c r="B367" i="3"/>
  <c r="F367" i="3" s="1"/>
  <c r="H366" i="3"/>
  <c r="S365" i="12"/>
  <c r="V365" i="12"/>
  <c r="M325" i="3"/>
  <c r="Q325" i="3" s="1"/>
  <c r="L326" i="3"/>
  <c r="L367" i="12"/>
  <c r="M366" i="12"/>
  <c r="Q366" i="12" s="1"/>
  <c r="S324" i="3"/>
  <c r="V324" i="3" s="1"/>
  <c r="Q711" i="7"/>
  <c r="R710" i="7"/>
  <c r="T710" i="7" s="1"/>
  <c r="U709" i="7"/>
  <c r="X709" i="7" l="1"/>
  <c r="P708" i="7"/>
  <c r="K366" i="3"/>
  <c r="E711" i="7"/>
  <c r="H710" i="7"/>
  <c r="B712" i="7"/>
  <c r="D712" i="7" s="1"/>
  <c r="A713" i="7"/>
  <c r="H367" i="3"/>
  <c r="I711" i="7"/>
  <c r="J710" i="7"/>
  <c r="L710" i="7" s="1"/>
  <c r="B368" i="3"/>
  <c r="F368" i="3" s="1"/>
  <c r="A369" i="3"/>
  <c r="M709" i="7"/>
  <c r="U710" i="7"/>
  <c r="S366" i="12"/>
  <c r="V366" i="12"/>
  <c r="L327" i="3"/>
  <c r="M326" i="3"/>
  <c r="Q326" i="3" s="1"/>
  <c r="Q712" i="7"/>
  <c r="R711" i="7"/>
  <c r="T711" i="7" s="1"/>
  <c r="L368" i="12"/>
  <c r="M367" i="12"/>
  <c r="Q367" i="12" s="1"/>
  <c r="S325" i="3"/>
  <c r="V325" i="3" l="1"/>
  <c r="X710" i="7"/>
  <c r="P709" i="7"/>
  <c r="H711" i="7"/>
  <c r="H368" i="3"/>
  <c r="M710" i="7"/>
  <c r="A370" i="3"/>
  <c r="B369" i="3"/>
  <c r="F369" i="3" s="1"/>
  <c r="K367" i="3"/>
  <c r="A714" i="7"/>
  <c r="B713" i="7"/>
  <c r="D713" i="7" s="1"/>
  <c r="I712" i="7"/>
  <c r="J711" i="7"/>
  <c r="L711" i="7" s="1"/>
  <c r="E712" i="7"/>
  <c r="L369" i="12"/>
  <c r="M368" i="12"/>
  <c r="Q368" i="12" s="1"/>
  <c r="L328" i="3"/>
  <c r="M327" i="3"/>
  <c r="Q327" i="3" s="1"/>
  <c r="U711" i="7"/>
  <c r="Q713" i="7"/>
  <c r="R712" i="7"/>
  <c r="T712" i="7" s="1"/>
  <c r="S367" i="12"/>
  <c r="V367" i="12"/>
  <c r="S326" i="3"/>
  <c r="V326" i="3" l="1"/>
  <c r="K368" i="3"/>
  <c r="X711" i="7"/>
  <c r="I713" i="7"/>
  <c r="J712" i="7"/>
  <c r="L712" i="7" s="1"/>
  <c r="E713" i="7"/>
  <c r="M711" i="7"/>
  <c r="P710" i="7"/>
  <c r="H369" i="3"/>
  <c r="A371" i="3"/>
  <c r="B370" i="3"/>
  <c r="F370" i="3" s="1"/>
  <c r="H712" i="7"/>
  <c r="B714" i="7"/>
  <c r="D714" i="7" s="1"/>
  <c r="A715" i="7"/>
  <c r="S327" i="3"/>
  <c r="M328" i="3"/>
  <c r="Q328" i="3" s="1"/>
  <c r="L329" i="3"/>
  <c r="U712" i="7"/>
  <c r="S368" i="12"/>
  <c r="Q714" i="7"/>
  <c r="R713" i="7"/>
  <c r="T713" i="7" s="1"/>
  <c r="M369" i="12"/>
  <c r="Q369" i="12" s="1"/>
  <c r="L370" i="12"/>
  <c r="K369" i="3" l="1"/>
  <c r="X712" i="7"/>
  <c r="H713" i="7"/>
  <c r="H370" i="3"/>
  <c r="B715" i="7"/>
  <c r="D715" i="7" s="1"/>
  <c r="A716" i="7"/>
  <c r="M712" i="7"/>
  <c r="V368" i="12"/>
  <c r="A372" i="3"/>
  <c r="B371" i="3"/>
  <c r="F371" i="3" s="1"/>
  <c r="V327" i="3"/>
  <c r="E714" i="7"/>
  <c r="P711" i="7"/>
  <c r="J713" i="7"/>
  <c r="L713" i="7" s="1"/>
  <c r="I714" i="7"/>
  <c r="M370" i="12"/>
  <c r="Q370" i="12" s="1"/>
  <c r="L371" i="12"/>
  <c r="U713" i="7"/>
  <c r="X713" i="7" s="1"/>
  <c r="M329" i="3"/>
  <c r="Q329" i="3" s="1"/>
  <c r="L330" i="3"/>
  <c r="S369" i="12"/>
  <c r="Q715" i="7"/>
  <c r="R714" i="7"/>
  <c r="T714" i="7" s="1"/>
  <c r="S328" i="3"/>
  <c r="V369" i="12" l="1"/>
  <c r="I715" i="7"/>
  <c r="J714" i="7"/>
  <c r="L714" i="7" s="1"/>
  <c r="E715" i="7"/>
  <c r="V328" i="3"/>
  <c r="H714" i="7"/>
  <c r="B372" i="3"/>
  <c r="F372" i="3" s="1"/>
  <c r="A373" i="3"/>
  <c r="A717" i="7"/>
  <c r="B716" i="7"/>
  <c r="D716" i="7" s="1"/>
  <c r="M713" i="7"/>
  <c r="H371" i="3"/>
  <c r="P712" i="7"/>
  <c r="K370" i="3"/>
  <c r="S370" i="12"/>
  <c r="V370" i="12" s="1"/>
  <c r="U714" i="7"/>
  <c r="L331" i="3"/>
  <c r="M330" i="3"/>
  <c r="Q330" i="3" s="1"/>
  <c r="R715" i="7"/>
  <c r="T715" i="7" s="1"/>
  <c r="Q716" i="7"/>
  <c r="S329" i="3"/>
  <c r="L372" i="12"/>
  <c r="M371" i="12"/>
  <c r="Q371" i="12" s="1"/>
  <c r="H715" i="7" l="1"/>
  <c r="V329" i="3"/>
  <c r="K371" i="3"/>
  <c r="X714" i="7"/>
  <c r="A718" i="7"/>
  <c r="B717" i="7"/>
  <c r="D717" i="7" s="1"/>
  <c r="A374" i="3"/>
  <c r="B374" i="3" s="1"/>
  <c r="F374" i="3" s="1"/>
  <c r="B373" i="3"/>
  <c r="F373" i="3" s="1"/>
  <c r="I716" i="7"/>
  <c r="J715" i="7"/>
  <c r="L715" i="7" s="1"/>
  <c r="P713" i="7"/>
  <c r="H372" i="3"/>
  <c r="E716" i="7"/>
  <c r="M714" i="7"/>
  <c r="M372" i="12"/>
  <c r="Q372" i="12" s="1"/>
  <c r="L373" i="12"/>
  <c r="Q717" i="7"/>
  <c r="R716" i="7"/>
  <c r="T716" i="7" s="1"/>
  <c r="U715" i="7"/>
  <c r="S330" i="3"/>
  <c r="L332" i="3"/>
  <c r="M331" i="3"/>
  <c r="Q331" i="3" s="1"/>
  <c r="S371" i="12"/>
  <c r="K372" i="3" l="1"/>
  <c r="X715" i="7"/>
  <c r="H716" i="7"/>
  <c r="V371" i="12"/>
  <c r="P714" i="7"/>
  <c r="M715" i="7"/>
  <c r="E717" i="7"/>
  <c r="V330" i="3"/>
  <c r="J716" i="7"/>
  <c r="L716" i="7" s="1"/>
  <c r="I717" i="7"/>
  <c r="A719" i="7"/>
  <c r="B718" i="7"/>
  <c r="D718" i="7" s="1"/>
  <c r="H374" i="3"/>
  <c r="H373" i="3"/>
  <c r="K373" i="3" s="1"/>
  <c r="U716" i="7"/>
  <c r="Q718" i="7"/>
  <c r="R717" i="7"/>
  <c r="T717" i="7" s="1"/>
  <c r="S331" i="3"/>
  <c r="V331" i="3" s="1"/>
  <c r="M373" i="12"/>
  <c r="Q373" i="12" s="1"/>
  <c r="L374" i="12"/>
  <c r="M332" i="3"/>
  <c r="Q332" i="3" s="1"/>
  <c r="L333" i="3"/>
  <c r="S372" i="12"/>
  <c r="V372" i="12"/>
  <c r="X716" i="7" l="1"/>
  <c r="P715" i="7"/>
  <c r="H717" i="7"/>
  <c r="M716" i="7"/>
  <c r="A720" i="7"/>
  <c r="B719" i="7"/>
  <c r="D719" i="7" s="1"/>
  <c r="I718" i="7"/>
  <c r="J717" i="7"/>
  <c r="L717" i="7" s="1"/>
  <c r="K374" i="3"/>
  <c r="E718" i="7"/>
  <c r="S373" i="12"/>
  <c r="U717" i="7"/>
  <c r="X717" i="7" s="1"/>
  <c r="Q719" i="7"/>
  <c r="R718" i="7"/>
  <c r="T718" i="7" s="1"/>
  <c r="L334" i="3"/>
  <c r="M333" i="3"/>
  <c r="Q333" i="3" s="1"/>
  <c r="S332" i="3"/>
  <c r="V332" i="3" s="1"/>
  <c r="M374" i="12"/>
  <c r="Q374" i="12" s="1"/>
  <c r="L375" i="12"/>
  <c r="P716" i="7" l="1"/>
  <c r="M717" i="7"/>
  <c r="I719" i="7"/>
  <c r="J718" i="7"/>
  <c r="L718" i="7" s="1"/>
  <c r="V373" i="12"/>
  <c r="A721" i="7"/>
  <c r="B720" i="7"/>
  <c r="D720" i="7" s="1"/>
  <c r="H718" i="7"/>
  <c r="E719" i="7"/>
  <c r="H719" i="7" s="1"/>
  <c r="S374" i="12"/>
  <c r="U718" i="7"/>
  <c r="Q720" i="7"/>
  <c r="R719" i="7"/>
  <c r="T719" i="7" s="1"/>
  <c r="S333" i="3"/>
  <c r="V333" i="3" s="1"/>
  <c r="M375" i="12"/>
  <c r="Q375" i="12" s="1"/>
  <c r="L376" i="12"/>
  <c r="L335" i="3"/>
  <c r="M334" i="3"/>
  <c r="Q334" i="3" s="1"/>
  <c r="V374" i="12" l="1"/>
  <c r="J719" i="7"/>
  <c r="L719" i="7" s="1"/>
  <c r="I720" i="7"/>
  <c r="X718" i="7"/>
  <c r="M718" i="7"/>
  <c r="E720" i="7"/>
  <c r="A722" i="7"/>
  <c r="B721" i="7"/>
  <c r="D721" i="7" s="1"/>
  <c r="P717" i="7"/>
  <c r="L336" i="3"/>
  <c r="M335" i="3"/>
  <c r="Q335" i="3" s="1"/>
  <c r="U719" i="7"/>
  <c r="M376" i="12"/>
  <c r="Q376" i="12" s="1"/>
  <c r="L377" i="12"/>
  <c r="Q721" i="7"/>
  <c r="R720" i="7"/>
  <c r="T720" i="7" s="1"/>
  <c r="S375" i="12"/>
  <c r="S334" i="3"/>
  <c r="X719" i="7" l="1"/>
  <c r="P718" i="7"/>
  <c r="H720" i="7"/>
  <c r="V375" i="12"/>
  <c r="B722" i="7"/>
  <c r="D722" i="7" s="1"/>
  <c r="A723" i="7"/>
  <c r="V334" i="3"/>
  <c r="I721" i="7"/>
  <c r="J720" i="7"/>
  <c r="L720" i="7" s="1"/>
  <c r="E721" i="7"/>
  <c r="H721" i="7" s="1"/>
  <c r="M719" i="7"/>
  <c r="Q722" i="7"/>
  <c r="R721" i="7"/>
  <c r="T721" i="7" s="1"/>
  <c r="L378" i="12"/>
  <c r="M377" i="12"/>
  <c r="Q377" i="12" s="1"/>
  <c r="S376" i="12"/>
  <c r="S335" i="3"/>
  <c r="U720" i="7"/>
  <c r="X720" i="7" s="1"/>
  <c r="M336" i="3"/>
  <c r="Q336" i="3" s="1"/>
  <c r="L337" i="3"/>
  <c r="M720" i="7" l="1"/>
  <c r="P720" i="7" s="1"/>
  <c r="P719" i="7"/>
  <c r="I722" i="7"/>
  <c r="J721" i="7"/>
  <c r="L721" i="7" s="1"/>
  <c r="V335" i="3"/>
  <c r="A724" i="7"/>
  <c r="B723" i="7"/>
  <c r="D723" i="7" s="1"/>
  <c r="E722" i="7"/>
  <c r="V376" i="12"/>
  <c r="S336" i="3"/>
  <c r="V336" i="3" s="1"/>
  <c r="R722" i="7"/>
  <c r="T722" i="7" s="1"/>
  <c r="Q723" i="7"/>
  <c r="S377" i="12"/>
  <c r="L338" i="3"/>
  <c r="M337" i="3"/>
  <c r="Q337" i="3" s="1"/>
  <c r="M378" i="12"/>
  <c r="Q378" i="12" s="1"/>
  <c r="L379" i="12"/>
  <c r="U721" i="7"/>
  <c r="X721" i="7" l="1"/>
  <c r="H722" i="7"/>
  <c r="M721" i="7"/>
  <c r="B724" i="7"/>
  <c r="D724" i="7" s="1"/>
  <c r="A725" i="7"/>
  <c r="V377" i="12"/>
  <c r="E723" i="7"/>
  <c r="I723" i="7"/>
  <c r="J722" i="7"/>
  <c r="L722" i="7" s="1"/>
  <c r="M338" i="3"/>
  <c r="Q338" i="3" s="1"/>
  <c r="L339" i="3"/>
  <c r="R723" i="7"/>
  <c r="T723" i="7" s="1"/>
  <c r="Q724" i="7"/>
  <c r="M379" i="12"/>
  <c r="Q379" i="12" s="1"/>
  <c r="L380" i="12"/>
  <c r="U722" i="7"/>
  <c r="S337" i="3"/>
  <c r="S378" i="12"/>
  <c r="P721" i="7" l="1"/>
  <c r="H723" i="7"/>
  <c r="V378" i="12"/>
  <c r="V337" i="3"/>
  <c r="E724" i="7"/>
  <c r="M722" i="7"/>
  <c r="X722" i="7"/>
  <c r="B725" i="7"/>
  <c r="D725" i="7" s="1"/>
  <c r="A726" i="7"/>
  <c r="J723" i="7"/>
  <c r="L723" i="7" s="1"/>
  <c r="I724" i="7"/>
  <c r="S338" i="3"/>
  <c r="S379" i="12"/>
  <c r="V379" i="12" s="1"/>
  <c r="Q725" i="7"/>
  <c r="R724" i="7"/>
  <c r="T724" i="7" s="1"/>
  <c r="M380" i="12"/>
  <c r="Q380" i="12" s="1"/>
  <c r="L381" i="12"/>
  <c r="U723" i="7"/>
  <c r="X723" i="7"/>
  <c r="L340" i="3"/>
  <c r="M339" i="3"/>
  <c r="Q339" i="3" s="1"/>
  <c r="P722" i="7" l="1"/>
  <c r="V338" i="3"/>
  <c r="E725" i="7"/>
  <c r="J724" i="7"/>
  <c r="L724" i="7" s="1"/>
  <c r="I725" i="7"/>
  <c r="B726" i="7"/>
  <c r="D726" i="7" s="1"/>
  <c r="A727" i="7"/>
  <c r="M723" i="7"/>
  <c r="H724" i="7"/>
  <c r="L382" i="12"/>
  <c r="M381" i="12"/>
  <c r="Q381" i="12" s="1"/>
  <c r="U724" i="7"/>
  <c r="L341" i="3"/>
  <c r="M340" i="3"/>
  <c r="Q340" i="3" s="1"/>
  <c r="S339" i="3"/>
  <c r="V339" i="3" s="1"/>
  <c r="S380" i="12"/>
  <c r="Q726" i="7"/>
  <c r="R725" i="7"/>
  <c r="T725" i="7" s="1"/>
  <c r="V380" i="12" l="1"/>
  <c r="X724" i="7"/>
  <c r="P723" i="7"/>
  <c r="J725" i="7"/>
  <c r="L725" i="7" s="1"/>
  <c r="I726" i="7"/>
  <c r="M724" i="7"/>
  <c r="B727" i="7"/>
  <c r="D727" i="7" s="1"/>
  <c r="A728" i="7"/>
  <c r="E726" i="7"/>
  <c r="H726" i="7"/>
  <c r="H725" i="7"/>
  <c r="S340" i="3"/>
  <c r="V340" i="3" s="1"/>
  <c r="M341" i="3"/>
  <c r="Q341" i="3" s="1"/>
  <c r="L342" i="3"/>
  <c r="S381" i="12"/>
  <c r="V381" i="12" s="1"/>
  <c r="Q727" i="7"/>
  <c r="R726" i="7"/>
  <c r="T726" i="7" s="1"/>
  <c r="U725" i="7"/>
  <c r="M382" i="12"/>
  <c r="Q382" i="12" s="1"/>
  <c r="L383" i="12"/>
  <c r="P724" i="7" l="1"/>
  <c r="A729" i="7"/>
  <c r="B728" i="7"/>
  <c r="D728" i="7" s="1"/>
  <c r="J726" i="7"/>
  <c r="L726" i="7" s="1"/>
  <c r="I727" i="7"/>
  <c r="E727" i="7"/>
  <c r="H727" i="7" s="1"/>
  <c r="X725" i="7"/>
  <c r="M725" i="7"/>
  <c r="M383" i="12"/>
  <c r="Q383" i="12" s="1"/>
  <c r="L384" i="12"/>
  <c r="U726" i="7"/>
  <c r="S382" i="12"/>
  <c r="R727" i="7"/>
  <c r="T727" i="7" s="1"/>
  <c r="Q728" i="7"/>
  <c r="S341" i="3"/>
  <c r="V341" i="3" s="1"/>
  <c r="L343" i="3"/>
  <c r="M342" i="3"/>
  <c r="Q342" i="3" s="1"/>
  <c r="V382" i="12" l="1"/>
  <c r="P725" i="7"/>
  <c r="M726" i="7"/>
  <c r="P726" i="7" s="1"/>
  <c r="E728" i="7"/>
  <c r="J727" i="7"/>
  <c r="L727" i="7" s="1"/>
  <c r="I728" i="7"/>
  <c r="X726" i="7"/>
  <c r="A730" i="7"/>
  <c r="B729" i="7"/>
  <c r="D729" i="7" s="1"/>
  <c r="S342" i="3"/>
  <c r="V342" i="3" s="1"/>
  <c r="M343" i="3"/>
  <c r="Q343" i="3" s="1"/>
  <c r="L344" i="3"/>
  <c r="Q729" i="7"/>
  <c r="R728" i="7"/>
  <c r="T728" i="7" s="1"/>
  <c r="L385" i="12"/>
  <c r="M384" i="12"/>
  <c r="Q384" i="12" s="1"/>
  <c r="U727" i="7"/>
  <c r="S383" i="12"/>
  <c r="V383" i="12" s="1"/>
  <c r="H728" i="7" l="1"/>
  <c r="X727" i="7"/>
  <c r="M727" i="7"/>
  <c r="B730" i="7"/>
  <c r="D730" i="7" s="1"/>
  <c r="A731" i="7"/>
  <c r="J728" i="7"/>
  <c r="L728" i="7" s="1"/>
  <c r="I729" i="7"/>
  <c r="E729" i="7"/>
  <c r="S384" i="12"/>
  <c r="V384" i="12"/>
  <c r="S343" i="3"/>
  <c r="V343" i="3" s="1"/>
  <c r="L386" i="12"/>
  <c r="M385" i="12"/>
  <c r="Q385" i="12" s="1"/>
  <c r="U728" i="7"/>
  <c r="Q730" i="7"/>
  <c r="R729" i="7"/>
  <c r="T729" i="7" s="1"/>
  <c r="M344" i="3"/>
  <c r="Q344" i="3" s="1"/>
  <c r="L345" i="3"/>
  <c r="H729" i="7" l="1"/>
  <c r="E730" i="7"/>
  <c r="I730" i="7"/>
  <c r="J729" i="7"/>
  <c r="L729" i="7" s="1"/>
  <c r="X728" i="7"/>
  <c r="A732" i="7"/>
  <c r="B731" i="7"/>
  <c r="D731" i="7" s="1"/>
  <c r="M728" i="7"/>
  <c r="P727" i="7"/>
  <c r="U729" i="7"/>
  <c r="S385" i="12"/>
  <c r="Q731" i="7"/>
  <c r="R730" i="7"/>
  <c r="T730" i="7" s="1"/>
  <c r="L387" i="12"/>
  <c r="M386" i="12"/>
  <c r="Q386" i="12" s="1"/>
  <c r="S344" i="3"/>
  <c r="L346" i="3"/>
  <c r="M345" i="3"/>
  <c r="Q345" i="3" s="1"/>
  <c r="X729" i="7" l="1"/>
  <c r="P728" i="7"/>
  <c r="H730" i="7"/>
  <c r="V344" i="3"/>
  <c r="E731" i="7"/>
  <c r="I731" i="7"/>
  <c r="J730" i="7"/>
  <c r="L730" i="7" s="1"/>
  <c r="A733" i="7"/>
  <c r="B732" i="7"/>
  <c r="D732" i="7" s="1"/>
  <c r="V385" i="12"/>
  <c r="M729" i="7"/>
  <c r="P729" i="7"/>
  <c r="U730" i="7"/>
  <c r="S345" i="3"/>
  <c r="V345" i="3" s="1"/>
  <c r="M346" i="3"/>
  <c r="Q346" i="3" s="1"/>
  <c r="L347" i="3"/>
  <c r="S386" i="12"/>
  <c r="V386" i="12" s="1"/>
  <c r="L388" i="12"/>
  <c r="M387" i="12"/>
  <c r="Q387" i="12" s="1"/>
  <c r="Q732" i="7"/>
  <c r="R731" i="7"/>
  <c r="T731" i="7" s="1"/>
  <c r="E732" i="7" l="1"/>
  <c r="M730" i="7"/>
  <c r="P730" i="7" s="1"/>
  <c r="I732" i="7"/>
  <c r="J731" i="7"/>
  <c r="L731" i="7" s="1"/>
  <c r="X730" i="7"/>
  <c r="B733" i="7"/>
  <c r="D733" i="7" s="1"/>
  <c r="A734" i="7"/>
  <c r="H731" i="7"/>
  <c r="M347" i="3"/>
  <c r="Q347" i="3" s="1"/>
  <c r="L348" i="3"/>
  <c r="U731" i="7"/>
  <c r="L389" i="12"/>
  <c r="M388" i="12"/>
  <c r="Q388" i="12" s="1"/>
  <c r="S346" i="3"/>
  <c r="Q733" i="7"/>
  <c r="R732" i="7"/>
  <c r="T732" i="7" s="1"/>
  <c r="S387" i="12"/>
  <c r="H732" i="7" l="1"/>
  <c r="V346" i="3"/>
  <c r="A735" i="7"/>
  <c r="B734" i="7"/>
  <c r="D734" i="7" s="1"/>
  <c r="I733" i="7"/>
  <c r="J732" i="7"/>
  <c r="L732" i="7" s="1"/>
  <c r="E733" i="7"/>
  <c r="V387" i="12"/>
  <c r="X731" i="7"/>
  <c r="M731" i="7"/>
  <c r="P731" i="7"/>
  <c r="M348" i="3"/>
  <c r="Q348" i="3" s="1"/>
  <c r="L349" i="3"/>
  <c r="S347" i="3"/>
  <c r="U732" i="7"/>
  <c r="R733" i="7"/>
  <c r="T733" i="7" s="1"/>
  <c r="Q734" i="7"/>
  <c r="S388" i="12"/>
  <c r="M389" i="12"/>
  <c r="Q389" i="12" s="1"/>
  <c r="L390" i="12"/>
  <c r="X732" i="7" l="1"/>
  <c r="H733" i="7"/>
  <c r="E734" i="7"/>
  <c r="V388" i="12"/>
  <c r="M732" i="7"/>
  <c r="J733" i="7"/>
  <c r="L733" i="7" s="1"/>
  <c r="I734" i="7"/>
  <c r="V347" i="3"/>
  <c r="B735" i="7"/>
  <c r="D735" i="7" s="1"/>
  <c r="A736" i="7"/>
  <c r="V389" i="12"/>
  <c r="S389" i="12"/>
  <c r="L350" i="3"/>
  <c r="M349" i="3"/>
  <c r="Q349" i="3" s="1"/>
  <c r="U733" i="7"/>
  <c r="X733" i="7" s="1"/>
  <c r="S348" i="3"/>
  <c r="M390" i="12"/>
  <c r="Q390" i="12" s="1"/>
  <c r="L391" i="12"/>
  <c r="R734" i="7"/>
  <c r="T734" i="7" s="1"/>
  <c r="Q735" i="7"/>
  <c r="P732" i="7" l="1"/>
  <c r="M733" i="7"/>
  <c r="J734" i="7"/>
  <c r="L734" i="7" s="1"/>
  <c r="I735" i="7"/>
  <c r="B736" i="7"/>
  <c r="D736" i="7" s="1"/>
  <c r="A737" i="7"/>
  <c r="V348" i="3"/>
  <c r="E735" i="7"/>
  <c r="H734" i="7"/>
  <c r="M391" i="12"/>
  <c r="Q391" i="12" s="1"/>
  <c r="L392" i="12"/>
  <c r="S349" i="3"/>
  <c r="Q736" i="7"/>
  <c r="R735" i="7"/>
  <c r="T735" i="7" s="1"/>
  <c r="L351" i="3"/>
  <c r="M350" i="3"/>
  <c r="Q350" i="3" s="1"/>
  <c r="U734" i="7"/>
  <c r="S390" i="12"/>
  <c r="V390" i="12" s="1"/>
  <c r="X734" i="7" l="1"/>
  <c r="P733" i="7"/>
  <c r="B737" i="7"/>
  <c r="D737" i="7" s="1"/>
  <c r="A738" i="7"/>
  <c r="V349" i="3"/>
  <c r="E736" i="7"/>
  <c r="M734" i="7"/>
  <c r="P734" i="7" s="1"/>
  <c r="H735" i="7"/>
  <c r="I736" i="7"/>
  <c r="J735" i="7"/>
  <c r="L735" i="7" s="1"/>
  <c r="L352" i="3"/>
  <c r="M351" i="3"/>
  <c r="Q351" i="3" s="1"/>
  <c r="U735" i="7"/>
  <c r="L393" i="12"/>
  <c r="M392" i="12"/>
  <c r="Q392" i="12" s="1"/>
  <c r="S350" i="3"/>
  <c r="Q737" i="7"/>
  <c r="R736" i="7"/>
  <c r="T736" i="7" s="1"/>
  <c r="S391" i="12"/>
  <c r="V391" i="12"/>
  <c r="V350" i="3" l="1"/>
  <c r="H736" i="7"/>
  <c r="A739" i="7"/>
  <c r="B738" i="7"/>
  <c r="D738" i="7" s="1"/>
  <c r="M735" i="7"/>
  <c r="P735" i="7" s="1"/>
  <c r="X735" i="7"/>
  <c r="J736" i="7"/>
  <c r="L736" i="7" s="1"/>
  <c r="I737" i="7"/>
  <c r="E737" i="7"/>
  <c r="S351" i="3"/>
  <c r="R737" i="7"/>
  <c r="T737" i="7" s="1"/>
  <c r="Q738" i="7"/>
  <c r="S392" i="12"/>
  <c r="V392" i="12" s="1"/>
  <c r="M352" i="3"/>
  <c r="Q352" i="3" s="1"/>
  <c r="L353" i="3"/>
  <c r="U736" i="7"/>
  <c r="X736" i="7" s="1"/>
  <c r="M393" i="12"/>
  <c r="Q393" i="12" s="1"/>
  <c r="L394" i="12"/>
  <c r="M736" i="7" l="1"/>
  <c r="J737" i="7"/>
  <c r="L737" i="7" s="1"/>
  <c r="I738" i="7"/>
  <c r="E738" i="7"/>
  <c r="V351" i="3"/>
  <c r="H737" i="7"/>
  <c r="A740" i="7"/>
  <c r="B739" i="7"/>
  <c r="D739" i="7" s="1"/>
  <c r="S393" i="12"/>
  <c r="V393" i="12" s="1"/>
  <c r="Q739" i="7"/>
  <c r="R738" i="7"/>
  <c r="T738" i="7" s="1"/>
  <c r="U737" i="7"/>
  <c r="M353" i="3"/>
  <c r="Q353" i="3" s="1"/>
  <c r="L354" i="3"/>
  <c r="S352" i="3"/>
  <c r="L395" i="12"/>
  <c r="M394" i="12"/>
  <c r="Q394" i="12" s="1"/>
  <c r="V352" i="3" l="1"/>
  <c r="P736" i="7"/>
  <c r="E739" i="7"/>
  <c r="H738" i="7"/>
  <c r="M737" i="7"/>
  <c r="X737" i="7"/>
  <c r="A741" i="7"/>
  <c r="B740" i="7"/>
  <c r="D740" i="7" s="1"/>
  <c r="I739" i="7"/>
  <c r="J738" i="7"/>
  <c r="L738" i="7" s="1"/>
  <c r="S353" i="3"/>
  <c r="U738" i="7"/>
  <c r="M395" i="12"/>
  <c r="Q395" i="12" s="1"/>
  <c r="L396" i="12"/>
  <c r="S394" i="12"/>
  <c r="V394" i="12" s="1"/>
  <c r="L355" i="3"/>
  <c r="M354" i="3"/>
  <c r="Q354" i="3" s="1"/>
  <c r="Q740" i="7"/>
  <c r="R739" i="7"/>
  <c r="T739" i="7" s="1"/>
  <c r="H739" i="7" l="1"/>
  <c r="X738" i="7"/>
  <c r="M738" i="7"/>
  <c r="I740" i="7"/>
  <c r="J739" i="7"/>
  <c r="L739" i="7" s="1"/>
  <c r="V353" i="3"/>
  <c r="A742" i="7"/>
  <c r="B741" i="7"/>
  <c r="D741" i="7" s="1"/>
  <c r="E740" i="7"/>
  <c r="P737" i="7"/>
  <c r="U739" i="7"/>
  <c r="S354" i="3"/>
  <c r="S395" i="12"/>
  <c r="V395" i="12" s="1"/>
  <c r="Q741" i="7"/>
  <c r="R740" i="7"/>
  <c r="T740" i="7" s="1"/>
  <c r="M396" i="12"/>
  <c r="Q396" i="12" s="1"/>
  <c r="L397" i="12"/>
  <c r="L356" i="3"/>
  <c r="M355" i="3"/>
  <c r="Q355" i="3" s="1"/>
  <c r="X739" i="7" l="1"/>
  <c r="V354" i="3"/>
  <c r="I741" i="7"/>
  <c r="J740" i="7"/>
  <c r="L740" i="7" s="1"/>
  <c r="A743" i="7"/>
  <c r="B742" i="7"/>
  <c r="D742" i="7" s="1"/>
  <c r="H740" i="7"/>
  <c r="M739" i="7"/>
  <c r="P739" i="7"/>
  <c r="E741" i="7"/>
  <c r="H741" i="7" s="1"/>
  <c r="P738" i="7"/>
  <c r="Q742" i="7"/>
  <c r="R741" i="7"/>
  <c r="T741" i="7" s="1"/>
  <c r="S355" i="3"/>
  <c r="M397" i="12"/>
  <c r="Q397" i="12" s="1"/>
  <c r="L398" i="12"/>
  <c r="U740" i="7"/>
  <c r="M356" i="3"/>
  <c r="Q356" i="3" s="1"/>
  <c r="L357" i="3"/>
  <c r="S396" i="12"/>
  <c r="V396" i="12" l="1"/>
  <c r="A744" i="7"/>
  <c r="B743" i="7"/>
  <c r="D743" i="7" s="1"/>
  <c r="V355" i="3"/>
  <c r="X740" i="7"/>
  <c r="E742" i="7"/>
  <c r="M740" i="7"/>
  <c r="J741" i="7"/>
  <c r="L741" i="7" s="1"/>
  <c r="I742" i="7"/>
  <c r="S397" i="12"/>
  <c r="U741" i="7"/>
  <c r="S356" i="3"/>
  <c r="L399" i="12"/>
  <c r="M398" i="12"/>
  <c r="Q398" i="12" s="1"/>
  <c r="L358" i="3"/>
  <c r="M357" i="3"/>
  <c r="Q357" i="3" s="1"/>
  <c r="Q743" i="7"/>
  <c r="R742" i="7"/>
  <c r="T742" i="7" s="1"/>
  <c r="V356" i="3" l="1"/>
  <c r="V397" i="12"/>
  <c r="X741" i="7"/>
  <c r="I743" i="7"/>
  <c r="J742" i="7"/>
  <c r="L742" i="7" s="1"/>
  <c r="E743" i="7"/>
  <c r="P740" i="7"/>
  <c r="M741" i="7"/>
  <c r="H742" i="7"/>
  <c r="A745" i="7"/>
  <c r="B744" i="7"/>
  <c r="D744" i="7" s="1"/>
  <c r="U742" i="7"/>
  <c r="X742" i="7" s="1"/>
  <c r="Q744" i="7"/>
  <c r="R743" i="7"/>
  <c r="T743" i="7" s="1"/>
  <c r="S357" i="3"/>
  <c r="M399" i="12"/>
  <c r="Q399" i="12" s="1"/>
  <c r="L400" i="12"/>
  <c r="L359" i="3"/>
  <c r="M358" i="3"/>
  <c r="Q358" i="3" s="1"/>
  <c r="S398" i="12"/>
  <c r="H743" i="7" l="1"/>
  <c r="V398" i="12"/>
  <c r="P741" i="7"/>
  <c r="V357" i="3"/>
  <c r="B745" i="7"/>
  <c r="D745" i="7" s="1"/>
  <c r="A746" i="7"/>
  <c r="M742" i="7"/>
  <c r="E744" i="7"/>
  <c r="I744" i="7"/>
  <c r="J743" i="7"/>
  <c r="L743" i="7" s="1"/>
  <c r="L360" i="3"/>
  <c r="M359" i="3"/>
  <c r="Q359" i="3" s="1"/>
  <c r="L401" i="12"/>
  <c r="M400" i="12"/>
  <c r="Q400" i="12" s="1"/>
  <c r="R744" i="7"/>
  <c r="T744" i="7" s="1"/>
  <c r="Q745" i="7"/>
  <c r="S358" i="3"/>
  <c r="U743" i="7"/>
  <c r="S399" i="12"/>
  <c r="V399" i="12"/>
  <c r="X743" i="7" l="1"/>
  <c r="P742" i="7"/>
  <c r="H744" i="7"/>
  <c r="A747" i="7"/>
  <c r="B746" i="7"/>
  <c r="D746" i="7" s="1"/>
  <c r="V358" i="3"/>
  <c r="J744" i="7"/>
  <c r="L744" i="7" s="1"/>
  <c r="I745" i="7"/>
  <c r="M743" i="7"/>
  <c r="E745" i="7"/>
  <c r="H745" i="7"/>
  <c r="M360" i="3"/>
  <c r="Q360" i="3" s="1"/>
  <c r="L361" i="3"/>
  <c r="L402" i="12"/>
  <c r="M401" i="12"/>
  <c r="Q401" i="12" s="1"/>
  <c r="U744" i="7"/>
  <c r="X744" i="7" s="1"/>
  <c r="S400" i="12"/>
  <c r="Q746" i="7"/>
  <c r="R745" i="7"/>
  <c r="T745" i="7" s="1"/>
  <c r="S359" i="3"/>
  <c r="V359" i="3" s="1"/>
  <c r="V400" i="12" l="1"/>
  <c r="E746" i="7"/>
  <c r="H746" i="7" s="1"/>
  <c r="J745" i="7"/>
  <c r="L745" i="7" s="1"/>
  <c r="I746" i="7"/>
  <c r="A748" i="7"/>
  <c r="B747" i="7"/>
  <c r="D747" i="7" s="1"/>
  <c r="P743" i="7"/>
  <c r="M744" i="7"/>
  <c r="S360" i="3"/>
  <c r="V360" i="3" s="1"/>
  <c r="S401" i="12"/>
  <c r="U745" i="7"/>
  <c r="R746" i="7"/>
  <c r="T746" i="7" s="1"/>
  <c r="Q747" i="7"/>
  <c r="L403" i="12"/>
  <c r="M402" i="12"/>
  <c r="Q402" i="12" s="1"/>
  <c r="L362" i="3"/>
  <c r="M361" i="3"/>
  <c r="Q361" i="3" s="1"/>
  <c r="V401" i="12" l="1"/>
  <c r="P744" i="7"/>
  <c r="M745" i="7"/>
  <c r="P745" i="7"/>
  <c r="X745" i="7"/>
  <c r="I747" i="7"/>
  <c r="J746" i="7"/>
  <c r="L746" i="7" s="1"/>
  <c r="E747" i="7"/>
  <c r="A749" i="7"/>
  <c r="B748" i="7"/>
  <c r="D748" i="7" s="1"/>
  <c r="S361" i="3"/>
  <c r="L363" i="3"/>
  <c r="M362" i="3"/>
  <c r="Q362" i="3" s="1"/>
  <c r="Q748" i="7"/>
  <c r="R747" i="7"/>
  <c r="T747" i="7" s="1"/>
  <c r="S402" i="12"/>
  <c r="L404" i="12"/>
  <c r="M403" i="12"/>
  <c r="Q403" i="12" s="1"/>
  <c r="U746" i="7"/>
  <c r="X746" i="7" l="1"/>
  <c r="V361" i="3"/>
  <c r="M746" i="7"/>
  <c r="V402" i="12"/>
  <c r="H747" i="7"/>
  <c r="E748" i="7"/>
  <c r="A750" i="7"/>
  <c r="B749" i="7"/>
  <c r="D749" i="7" s="1"/>
  <c r="I748" i="7"/>
  <c r="J747" i="7"/>
  <c r="L747" i="7" s="1"/>
  <c r="S403" i="12"/>
  <c r="V403" i="12" s="1"/>
  <c r="L364" i="3"/>
  <c r="M363" i="3"/>
  <c r="Q363" i="3" s="1"/>
  <c r="Q749" i="7"/>
  <c r="R748" i="7"/>
  <c r="T748" i="7" s="1"/>
  <c r="S362" i="3"/>
  <c r="M404" i="12"/>
  <c r="Q404" i="12" s="1"/>
  <c r="L405" i="12"/>
  <c r="U747" i="7"/>
  <c r="H748" i="7" l="1"/>
  <c r="M747" i="7"/>
  <c r="J748" i="7"/>
  <c r="L748" i="7" s="1"/>
  <c r="I749" i="7"/>
  <c r="X747" i="7"/>
  <c r="A751" i="7"/>
  <c r="B750" i="7"/>
  <c r="D750" i="7" s="1"/>
  <c r="V362" i="3"/>
  <c r="E749" i="7"/>
  <c r="P746" i="7"/>
  <c r="U748" i="7"/>
  <c r="S363" i="3"/>
  <c r="V363" i="3" s="1"/>
  <c r="S404" i="12"/>
  <c r="L365" i="3"/>
  <c r="M364" i="3"/>
  <c r="Q364" i="3" s="1"/>
  <c r="L406" i="12"/>
  <c r="M405" i="12"/>
  <c r="Q405" i="12" s="1"/>
  <c r="Q750" i="7"/>
  <c r="R749" i="7"/>
  <c r="T749" i="7" s="1"/>
  <c r="P747" i="7" l="1"/>
  <c r="X748" i="7"/>
  <c r="V404" i="12"/>
  <c r="E750" i="7"/>
  <c r="M748" i="7"/>
  <c r="B751" i="7"/>
  <c r="D751" i="7" s="1"/>
  <c r="A752" i="7"/>
  <c r="H749" i="7"/>
  <c r="J749" i="7"/>
  <c r="L749" i="7" s="1"/>
  <c r="I750" i="7"/>
  <c r="L407" i="12"/>
  <c r="M406" i="12"/>
  <c r="Q406" i="12" s="1"/>
  <c r="S364" i="3"/>
  <c r="S405" i="12"/>
  <c r="U749" i="7"/>
  <c r="Q751" i="7"/>
  <c r="R750" i="7"/>
  <c r="T750" i="7" s="1"/>
  <c r="L366" i="3"/>
  <c r="M365" i="3"/>
  <c r="Q365" i="3" s="1"/>
  <c r="V364" i="3" l="1"/>
  <c r="P748" i="7"/>
  <c r="H750" i="7"/>
  <c r="J750" i="7"/>
  <c r="L750" i="7" s="1"/>
  <c r="I751" i="7"/>
  <c r="X749" i="7"/>
  <c r="M749" i="7"/>
  <c r="V405" i="12"/>
  <c r="A753" i="7"/>
  <c r="B752" i="7"/>
  <c r="D752" i="7" s="1"/>
  <c r="E751" i="7"/>
  <c r="L408" i="12"/>
  <c r="M407" i="12"/>
  <c r="Q407" i="12" s="1"/>
  <c r="Q752" i="7"/>
  <c r="R751" i="7"/>
  <c r="T751" i="7" s="1"/>
  <c r="L367" i="3"/>
  <c r="M366" i="3"/>
  <c r="Q366" i="3" s="1"/>
  <c r="S406" i="12"/>
  <c r="V406" i="12"/>
  <c r="U750" i="7"/>
  <c r="S365" i="3"/>
  <c r="P749" i="7" l="1"/>
  <c r="V365" i="3"/>
  <c r="H751" i="7"/>
  <c r="I752" i="7"/>
  <c r="J751" i="7"/>
  <c r="L751" i="7" s="1"/>
  <c r="A754" i="7"/>
  <c r="B753" i="7"/>
  <c r="D753" i="7" s="1"/>
  <c r="X750" i="7"/>
  <c r="E752" i="7"/>
  <c r="M750" i="7"/>
  <c r="P750" i="7" s="1"/>
  <c r="S366" i="3"/>
  <c r="R752" i="7"/>
  <c r="T752" i="7" s="1"/>
  <c r="Q753" i="7"/>
  <c r="S407" i="12"/>
  <c r="U751" i="7"/>
  <c r="L368" i="3"/>
  <c r="M367" i="3"/>
  <c r="Q367" i="3" s="1"/>
  <c r="L409" i="12"/>
  <c r="M408" i="12"/>
  <c r="Q408" i="12" s="1"/>
  <c r="X751" i="7" l="1"/>
  <c r="H752" i="7"/>
  <c r="M751" i="7"/>
  <c r="I753" i="7"/>
  <c r="J752" i="7"/>
  <c r="L752" i="7" s="1"/>
  <c r="V407" i="12"/>
  <c r="A755" i="7"/>
  <c r="B754" i="7"/>
  <c r="D754" i="7" s="1"/>
  <c r="V366" i="3"/>
  <c r="E753" i="7"/>
  <c r="S408" i="12"/>
  <c r="V408" i="12"/>
  <c r="U752" i="7"/>
  <c r="Q754" i="7"/>
  <c r="R753" i="7"/>
  <c r="T753" i="7" s="1"/>
  <c r="S367" i="3"/>
  <c r="V367" i="3" s="1"/>
  <c r="M409" i="12"/>
  <c r="Q409" i="12" s="1"/>
  <c r="L410" i="12"/>
  <c r="M368" i="3"/>
  <c r="Q368" i="3" s="1"/>
  <c r="L369" i="3"/>
  <c r="H753" i="7" l="1"/>
  <c r="P751" i="7"/>
  <c r="I754" i="7"/>
  <c r="J753" i="7"/>
  <c r="L753" i="7" s="1"/>
  <c r="A756" i="7"/>
  <c r="B755" i="7"/>
  <c r="D755" i="7" s="1"/>
  <c r="M752" i="7"/>
  <c r="P752" i="7" s="1"/>
  <c r="E754" i="7"/>
  <c r="X752" i="7"/>
  <c r="L411" i="12"/>
  <c r="M410" i="12"/>
  <c r="Q410" i="12" s="1"/>
  <c r="M369" i="3"/>
  <c r="Q369" i="3" s="1"/>
  <c r="L370" i="3"/>
  <c r="Q755" i="7"/>
  <c r="R754" i="7"/>
  <c r="T754" i="7" s="1"/>
  <c r="S368" i="3"/>
  <c r="S409" i="12"/>
  <c r="U753" i="7"/>
  <c r="X753" i="7" s="1"/>
  <c r="V409" i="12" l="1"/>
  <c r="V368" i="3"/>
  <c r="B756" i="7"/>
  <c r="D756" i="7" s="1"/>
  <c r="A757" i="7"/>
  <c r="M753" i="7"/>
  <c r="H754" i="7"/>
  <c r="E755" i="7"/>
  <c r="I755" i="7"/>
  <c r="J754" i="7"/>
  <c r="L754" i="7" s="1"/>
  <c r="Q756" i="7"/>
  <c r="R755" i="7"/>
  <c r="T755" i="7" s="1"/>
  <c r="S410" i="12"/>
  <c r="V410" i="12"/>
  <c r="S369" i="3"/>
  <c r="L412" i="12"/>
  <c r="M411" i="12"/>
  <c r="Q411" i="12" s="1"/>
  <c r="L371" i="3"/>
  <c r="M370" i="3"/>
  <c r="Q370" i="3" s="1"/>
  <c r="U754" i="7"/>
  <c r="P753" i="7" l="1"/>
  <c r="V369" i="3"/>
  <c r="A758" i="7"/>
  <c r="B757" i="7"/>
  <c r="D757" i="7" s="1"/>
  <c r="X754" i="7"/>
  <c r="H755" i="7"/>
  <c r="M754" i="7"/>
  <c r="P754" i="7"/>
  <c r="I756" i="7"/>
  <c r="J755" i="7"/>
  <c r="L755" i="7" s="1"/>
  <c r="E756" i="7"/>
  <c r="H756" i="7" s="1"/>
  <c r="M412" i="12"/>
  <c r="Q412" i="12" s="1"/>
  <c r="L413" i="12"/>
  <c r="Q757" i="7"/>
  <c r="R756" i="7"/>
  <c r="T756" i="7" s="1"/>
  <c r="S370" i="3"/>
  <c r="L372" i="3"/>
  <c r="M371" i="3"/>
  <c r="Q371" i="3" s="1"/>
  <c r="S411" i="12"/>
  <c r="U755" i="7"/>
  <c r="X755" i="7"/>
  <c r="V370" i="3" l="1"/>
  <c r="V411" i="12"/>
  <c r="E757" i="7"/>
  <c r="I757" i="7"/>
  <c r="J756" i="7"/>
  <c r="L756" i="7" s="1"/>
  <c r="M755" i="7"/>
  <c r="P755" i="7"/>
  <c r="B758" i="7"/>
  <c r="D758" i="7" s="1"/>
  <c r="A759" i="7"/>
  <c r="S412" i="12"/>
  <c r="V412" i="12" s="1"/>
  <c r="U756" i="7"/>
  <c r="L414" i="12"/>
  <c r="M413" i="12"/>
  <c r="Q413" i="12" s="1"/>
  <c r="S371" i="3"/>
  <c r="M372" i="3"/>
  <c r="Q372" i="3" s="1"/>
  <c r="L373" i="3"/>
  <c r="M373" i="3" s="1"/>
  <c r="Q373" i="3" s="1"/>
  <c r="Q758" i="7"/>
  <c r="R757" i="7"/>
  <c r="T757" i="7" s="1"/>
  <c r="X756" i="7" l="1"/>
  <c r="V371" i="3"/>
  <c r="H757" i="7"/>
  <c r="E758" i="7"/>
  <c r="H758" i="7"/>
  <c r="J757" i="7"/>
  <c r="L757" i="7" s="1"/>
  <c r="I758" i="7"/>
  <c r="A760" i="7"/>
  <c r="B759" i="7"/>
  <c r="D759" i="7" s="1"/>
  <c r="M756" i="7"/>
  <c r="U757" i="7"/>
  <c r="S372" i="3"/>
  <c r="V372" i="3" s="1"/>
  <c r="M414" i="12"/>
  <c r="Q414" i="12" s="1"/>
  <c r="L415" i="12"/>
  <c r="S373" i="3"/>
  <c r="V373" i="3"/>
  <c r="Q759" i="7"/>
  <c r="R758" i="7"/>
  <c r="T758" i="7" s="1"/>
  <c r="S413" i="12"/>
  <c r="X757" i="7" l="1"/>
  <c r="E759" i="7"/>
  <c r="H759" i="7"/>
  <c r="M757" i="7"/>
  <c r="P757" i="7"/>
  <c r="V413" i="12"/>
  <c r="A761" i="7"/>
  <c r="B760" i="7"/>
  <c r="D760" i="7" s="1"/>
  <c r="P756" i="7"/>
  <c r="I759" i="7"/>
  <c r="J758" i="7"/>
  <c r="L758" i="7" s="1"/>
  <c r="U758" i="7"/>
  <c r="S414" i="12"/>
  <c r="R759" i="7"/>
  <c r="T759" i="7" s="1"/>
  <c r="Q760" i="7"/>
  <c r="L416" i="12"/>
  <c r="M415" i="12"/>
  <c r="Q415" i="12" s="1"/>
  <c r="V414" i="12" l="1"/>
  <c r="M758" i="7"/>
  <c r="B761" i="7"/>
  <c r="D761" i="7" s="1"/>
  <c r="A762" i="7"/>
  <c r="X758" i="7"/>
  <c r="I760" i="7"/>
  <c r="J759" i="7"/>
  <c r="L759" i="7" s="1"/>
  <c r="E760" i="7"/>
  <c r="U759" i="7"/>
  <c r="S415" i="12"/>
  <c r="V415" i="12" s="1"/>
  <c r="L417" i="12"/>
  <c r="M416" i="12"/>
  <c r="Q416" i="12" s="1"/>
  <c r="Q761" i="7"/>
  <c r="R760" i="7"/>
  <c r="T760" i="7" s="1"/>
  <c r="E761" i="7" l="1"/>
  <c r="X759" i="7"/>
  <c r="J760" i="7"/>
  <c r="L760" i="7" s="1"/>
  <c r="I761" i="7"/>
  <c r="H760" i="7"/>
  <c r="B762" i="7"/>
  <c r="D762" i="7" s="1"/>
  <c r="A763" i="7"/>
  <c r="M759" i="7"/>
  <c r="P759" i="7"/>
  <c r="P758" i="7"/>
  <c r="Q762" i="7"/>
  <c r="R761" i="7"/>
  <c r="T761" i="7" s="1"/>
  <c r="M417" i="12"/>
  <c r="Q417" i="12" s="1"/>
  <c r="L418" i="12"/>
  <c r="U760" i="7"/>
  <c r="S416" i="12"/>
  <c r="X760" i="7" l="1"/>
  <c r="E762" i="7"/>
  <c r="H762" i="7"/>
  <c r="V416" i="12"/>
  <c r="A764" i="7"/>
  <c r="B763" i="7"/>
  <c r="D763" i="7" s="1"/>
  <c r="M760" i="7"/>
  <c r="J761" i="7"/>
  <c r="L761" i="7" s="1"/>
  <c r="I762" i="7"/>
  <c r="H761" i="7"/>
  <c r="Q763" i="7"/>
  <c r="R762" i="7"/>
  <c r="T762" i="7" s="1"/>
  <c r="M418" i="12"/>
  <c r="Q418" i="12" s="1"/>
  <c r="L419" i="12"/>
  <c r="U761" i="7"/>
  <c r="S417" i="12"/>
  <c r="V417" i="12" l="1"/>
  <c r="M761" i="7"/>
  <c r="B764" i="7"/>
  <c r="D764" i="7" s="1"/>
  <c r="A765" i="7"/>
  <c r="X761" i="7"/>
  <c r="P760" i="7"/>
  <c r="J762" i="7"/>
  <c r="L762" i="7" s="1"/>
  <c r="I763" i="7"/>
  <c r="E763" i="7"/>
  <c r="H763" i="7" s="1"/>
  <c r="U762" i="7"/>
  <c r="X762" i="7" s="1"/>
  <c r="L420" i="12"/>
  <c r="M419" i="12"/>
  <c r="Q419" i="12" s="1"/>
  <c r="S418" i="12"/>
  <c r="V418" i="12" s="1"/>
  <c r="R763" i="7"/>
  <c r="T763" i="7" s="1"/>
  <c r="Q764" i="7"/>
  <c r="P761" i="7" l="1"/>
  <c r="P762" i="7"/>
  <c r="M762" i="7"/>
  <c r="E764" i="7"/>
  <c r="I764" i="7"/>
  <c r="J763" i="7"/>
  <c r="L763" i="7" s="1"/>
  <c r="A766" i="7"/>
  <c r="B765" i="7"/>
  <c r="D765" i="7" s="1"/>
  <c r="L421" i="12"/>
  <c r="M420" i="12"/>
  <c r="Q420" i="12" s="1"/>
  <c r="Q765" i="7"/>
  <c r="R764" i="7"/>
  <c r="T764" i="7" s="1"/>
  <c r="U763" i="7"/>
  <c r="S419" i="12"/>
  <c r="V419" i="12" s="1"/>
  <c r="X763" i="7" l="1"/>
  <c r="H764" i="7"/>
  <c r="E765" i="7"/>
  <c r="M763" i="7"/>
  <c r="J764" i="7"/>
  <c r="L764" i="7" s="1"/>
  <c r="I765" i="7"/>
  <c r="B766" i="7"/>
  <c r="D766" i="7" s="1"/>
  <c r="A767" i="7"/>
  <c r="Q766" i="7"/>
  <c r="R765" i="7"/>
  <c r="T765" i="7" s="1"/>
  <c r="M421" i="12"/>
  <c r="Q421" i="12" s="1"/>
  <c r="L422" i="12"/>
  <c r="S420" i="12"/>
  <c r="V420" i="12" s="1"/>
  <c r="U764" i="7"/>
  <c r="P763" i="7" l="1"/>
  <c r="H765" i="7"/>
  <c r="B767" i="7"/>
  <c r="D767" i="7" s="1"/>
  <c r="A768" i="7"/>
  <c r="X764" i="7"/>
  <c r="J765" i="7"/>
  <c r="L765" i="7" s="1"/>
  <c r="I766" i="7"/>
  <c r="M764" i="7"/>
  <c r="P764" i="7"/>
  <c r="E766" i="7"/>
  <c r="Q767" i="7"/>
  <c r="R766" i="7"/>
  <c r="T766" i="7" s="1"/>
  <c r="L423" i="12"/>
  <c r="M422" i="12"/>
  <c r="Q422" i="12" s="1"/>
  <c r="S421" i="12"/>
  <c r="U765" i="7"/>
  <c r="X765" i="7" s="1"/>
  <c r="H766" i="7" l="1"/>
  <c r="A769" i="7"/>
  <c r="B768" i="7"/>
  <c r="D768" i="7" s="1"/>
  <c r="V421" i="12"/>
  <c r="M765" i="7"/>
  <c r="P765" i="7" s="1"/>
  <c r="I767" i="7"/>
  <c r="J766" i="7"/>
  <c r="L766" i="7" s="1"/>
  <c r="E767" i="7"/>
  <c r="S422" i="12"/>
  <c r="Q768" i="7"/>
  <c r="R767" i="7"/>
  <c r="T767" i="7" s="1"/>
  <c r="L424" i="12"/>
  <c r="M423" i="12"/>
  <c r="Q423" i="12" s="1"/>
  <c r="U766" i="7"/>
  <c r="V422" i="12" l="1"/>
  <c r="X766" i="7"/>
  <c r="H767" i="7"/>
  <c r="M766" i="7"/>
  <c r="P766" i="7" s="1"/>
  <c r="E768" i="7"/>
  <c r="I768" i="7"/>
  <c r="J767" i="7"/>
  <c r="L767" i="7" s="1"/>
  <c r="B769" i="7"/>
  <c r="D769" i="7" s="1"/>
  <c r="A770" i="7"/>
  <c r="S423" i="12"/>
  <c r="L425" i="12"/>
  <c r="M424" i="12"/>
  <c r="Q424" i="12" s="1"/>
  <c r="Q769" i="7"/>
  <c r="R768" i="7"/>
  <c r="T768" i="7" s="1"/>
  <c r="X767" i="7"/>
  <c r="U767" i="7"/>
  <c r="V423" i="12" l="1"/>
  <c r="H768" i="7"/>
  <c r="E769" i="7"/>
  <c r="M767" i="7"/>
  <c r="J768" i="7"/>
  <c r="L768" i="7" s="1"/>
  <c r="I769" i="7"/>
  <c r="B770" i="7"/>
  <c r="D770" i="7" s="1"/>
  <c r="A771" i="7"/>
  <c r="Q770" i="7"/>
  <c r="R769" i="7"/>
  <c r="T769" i="7" s="1"/>
  <c r="L426" i="12"/>
  <c r="M425" i="12"/>
  <c r="Q425" i="12" s="1"/>
  <c r="U768" i="7"/>
  <c r="X768" i="7" s="1"/>
  <c r="S424" i="12"/>
  <c r="V424" i="12"/>
  <c r="P767" i="7" l="1"/>
  <c r="H769" i="7"/>
  <c r="E770" i="7"/>
  <c r="A772" i="7"/>
  <c r="B771" i="7"/>
  <c r="D771" i="7" s="1"/>
  <c r="J769" i="7"/>
  <c r="L769" i="7" s="1"/>
  <c r="I770" i="7"/>
  <c r="M768" i="7"/>
  <c r="R770" i="7"/>
  <c r="T770" i="7" s="1"/>
  <c r="Q771" i="7"/>
  <c r="M426" i="12"/>
  <c r="Q426" i="12" s="1"/>
  <c r="L427" i="12"/>
  <c r="S425" i="12"/>
  <c r="U769" i="7"/>
  <c r="X769" i="7"/>
  <c r="V425" i="12" l="1"/>
  <c r="B772" i="7"/>
  <c r="D772" i="7" s="1"/>
  <c r="A773" i="7"/>
  <c r="I771" i="7"/>
  <c r="J770" i="7"/>
  <c r="L770" i="7" s="1"/>
  <c r="P768" i="7"/>
  <c r="E771" i="7"/>
  <c r="M769" i="7"/>
  <c r="H770" i="7"/>
  <c r="S426" i="12"/>
  <c r="U770" i="7"/>
  <c r="M427" i="12"/>
  <c r="Q427" i="12" s="1"/>
  <c r="L428" i="12"/>
  <c r="Q772" i="7"/>
  <c r="R771" i="7"/>
  <c r="T771" i="7" s="1"/>
  <c r="X770" i="7" l="1"/>
  <c r="V426" i="12"/>
  <c r="B773" i="7"/>
  <c r="D773" i="7" s="1"/>
  <c r="A774" i="7"/>
  <c r="P769" i="7"/>
  <c r="M770" i="7"/>
  <c r="P770" i="7" s="1"/>
  <c r="I772" i="7"/>
  <c r="J771" i="7"/>
  <c r="L771" i="7" s="1"/>
  <c r="H771" i="7"/>
  <c r="E772" i="7"/>
  <c r="L429" i="12"/>
  <c r="M428" i="12"/>
  <c r="Q428" i="12" s="1"/>
  <c r="S427" i="12"/>
  <c r="R772" i="7"/>
  <c r="T772" i="7" s="1"/>
  <c r="Q773" i="7"/>
  <c r="U771" i="7"/>
  <c r="X771" i="7" l="1"/>
  <c r="A775" i="7"/>
  <c r="B774" i="7"/>
  <c r="D774" i="7" s="1"/>
  <c r="V427" i="12"/>
  <c r="M771" i="7"/>
  <c r="J772" i="7"/>
  <c r="L772" i="7" s="1"/>
  <c r="I773" i="7"/>
  <c r="H772" i="7"/>
  <c r="E773" i="7"/>
  <c r="Q774" i="7"/>
  <c r="R773" i="7"/>
  <c r="T773" i="7" s="1"/>
  <c r="M429" i="12"/>
  <c r="Q429" i="12" s="1"/>
  <c r="L430" i="12"/>
  <c r="X772" i="7"/>
  <c r="U772" i="7"/>
  <c r="S428" i="12"/>
  <c r="P771" i="7" l="1"/>
  <c r="J773" i="7"/>
  <c r="L773" i="7" s="1"/>
  <c r="I774" i="7"/>
  <c r="M772" i="7"/>
  <c r="P772" i="7" s="1"/>
  <c r="V428" i="12"/>
  <c r="E774" i="7"/>
  <c r="H774" i="7" s="1"/>
  <c r="H773" i="7"/>
  <c r="B775" i="7"/>
  <c r="D775" i="7" s="1"/>
  <c r="A776" i="7"/>
  <c r="Q775" i="7"/>
  <c r="R774" i="7"/>
  <c r="T774" i="7" s="1"/>
  <c r="L431" i="12"/>
  <c r="M430" i="12"/>
  <c r="Q430" i="12" s="1"/>
  <c r="S429" i="12"/>
  <c r="U773" i="7"/>
  <c r="X773" i="7"/>
  <c r="V429" i="12" l="1"/>
  <c r="E775" i="7"/>
  <c r="I775" i="7"/>
  <c r="J774" i="7"/>
  <c r="L774" i="7" s="1"/>
  <c r="A777" i="7"/>
  <c r="B776" i="7"/>
  <c r="D776" i="7" s="1"/>
  <c r="M773" i="7"/>
  <c r="P773" i="7" s="1"/>
  <c r="R775" i="7"/>
  <c r="T775" i="7" s="1"/>
  <c r="Q776" i="7"/>
  <c r="L432" i="12"/>
  <c r="M431" i="12"/>
  <c r="Q431" i="12" s="1"/>
  <c r="S430" i="12"/>
  <c r="V430" i="12" s="1"/>
  <c r="U774" i="7"/>
  <c r="X774" i="7" l="1"/>
  <c r="E776" i="7"/>
  <c r="H776" i="7" s="1"/>
  <c r="M774" i="7"/>
  <c r="J775" i="7"/>
  <c r="L775" i="7" s="1"/>
  <c r="I776" i="7"/>
  <c r="B777" i="7"/>
  <c r="D777" i="7" s="1"/>
  <c r="A778" i="7"/>
  <c r="H775" i="7"/>
  <c r="S431" i="12"/>
  <c r="V431" i="12" s="1"/>
  <c r="Q777" i="7"/>
  <c r="R776" i="7"/>
  <c r="T776" i="7" s="1"/>
  <c r="M432" i="12"/>
  <c r="Q432" i="12" s="1"/>
  <c r="L433" i="12"/>
  <c r="U775" i="7"/>
  <c r="X775" i="7" s="1"/>
  <c r="P774" i="7" l="1"/>
  <c r="J776" i="7"/>
  <c r="L776" i="7" s="1"/>
  <c r="I777" i="7"/>
  <c r="A779" i="7"/>
  <c r="B778" i="7"/>
  <c r="D778" i="7" s="1"/>
  <c r="M775" i="7"/>
  <c r="E777" i="7"/>
  <c r="M433" i="12"/>
  <c r="Q433" i="12" s="1"/>
  <c r="L434" i="12"/>
  <c r="U776" i="7"/>
  <c r="S432" i="12"/>
  <c r="R777" i="7"/>
  <c r="T777" i="7" s="1"/>
  <c r="Q778" i="7"/>
  <c r="X776" i="7" l="1"/>
  <c r="V432" i="12"/>
  <c r="P775" i="7"/>
  <c r="H777" i="7"/>
  <c r="E778" i="7"/>
  <c r="A780" i="7"/>
  <c r="B779" i="7"/>
  <c r="D779" i="7" s="1"/>
  <c r="J777" i="7"/>
  <c r="L777" i="7" s="1"/>
  <c r="I778" i="7"/>
  <c r="M776" i="7"/>
  <c r="S433" i="12"/>
  <c r="V433" i="12" s="1"/>
  <c r="U777" i="7"/>
  <c r="R778" i="7"/>
  <c r="T778" i="7" s="1"/>
  <c r="Q779" i="7"/>
  <c r="L435" i="12"/>
  <c r="M434" i="12"/>
  <c r="Q434" i="12" s="1"/>
  <c r="H778" i="7" l="1"/>
  <c r="X777" i="7"/>
  <c r="P776" i="7"/>
  <c r="E779" i="7"/>
  <c r="I779" i="7"/>
  <c r="J778" i="7"/>
  <c r="L778" i="7" s="1"/>
  <c r="A781" i="7"/>
  <c r="B780" i="7"/>
  <c r="D780" i="7" s="1"/>
  <c r="M777" i="7"/>
  <c r="L436" i="12"/>
  <c r="M435" i="12"/>
  <c r="Q435" i="12" s="1"/>
  <c r="U778" i="7"/>
  <c r="S434" i="12"/>
  <c r="V434" i="12" s="1"/>
  <c r="Q780" i="7"/>
  <c r="R779" i="7"/>
  <c r="T779" i="7" s="1"/>
  <c r="P777" i="7" l="1"/>
  <c r="H779" i="7"/>
  <c r="X778" i="7"/>
  <c r="I780" i="7"/>
  <c r="J779" i="7"/>
  <c r="L779" i="7" s="1"/>
  <c r="E780" i="7"/>
  <c r="B781" i="7"/>
  <c r="D781" i="7" s="1"/>
  <c r="A782" i="7"/>
  <c r="M778" i="7"/>
  <c r="L437" i="12"/>
  <c r="M436" i="12"/>
  <c r="Q436" i="12" s="1"/>
  <c r="U779" i="7"/>
  <c r="Q781" i="7"/>
  <c r="R780" i="7"/>
  <c r="T780" i="7" s="1"/>
  <c r="S435" i="12"/>
  <c r="P778" i="7" l="1"/>
  <c r="V435" i="12"/>
  <c r="X779" i="7"/>
  <c r="H780" i="7"/>
  <c r="M779" i="7"/>
  <c r="B782" i="7"/>
  <c r="D782" i="7" s="1"/>
  <c r="A783" i="7"/>
  <c r="J780" i="7"/>
  <c r="L780" i="7" s="1"/>
  <c r="I781" i="7"/>
  <c r="E781" i="7"/>
  <c r="Q782" i="7"/>
  <c r="R781" i="7"/>
  <c r="T781" i="7" s="1"/>
  <c r="S436" i="12"/>
  <c r="U780" i="7"/>
  <c r="M437" i="12"/>
  <c r="Q437" i="12" s="1"/>
  <c r="L438" i="12"/>
  <c r="H781" i="7" l="1"/>
  <c r="A784" i="7"/>
  <c r="B783" i="7"/>
  <c r="D783" i="7" s="1"/>
  <c r="V436" i="12"/>
  <c r="I782" i="7"/>
  <c r="J781" i="7"/>
  <c r="L781" i="7" s="1"/>
  <c r="E782" i="7"/>
  <c r="X780" i="7"/>
  <c r="M780" i="7"/>
  <c r="P779" i="7"/>
  <c r="M438" i="12"/>
  <c r="Q438" i="12" s="1"/>
  <c r="L439" i="12"/>
  <c r="Q783" i="7"/>
  <c r="R782" i="7"/>
  <c r="T782" i="7" s="1"/>
  <c r="S437" i="12"/>
  <c r="U781" i="7"/>
  <c r="X781" i="7" l="1"/>
  <c r="V437" i="12"/>
  <c r="J782" i="7"/>
  <c r="L782" i="7" s="1"/>
  <c r="I783" i="7"/>
  <c r="H782" i="7"/>
  <c r="E783" i="7"/>
  <c r="P780" i="7"/>
  <c r="M781" i="7"/>
  <c r="P781" i="7" s="1"/>
  <c r="A785" i="7"/>
  <c r="B784" i="7"/>
  <c r="D784" i="7" s="1"/>
  <c r="R783" i="7"/>
  <c r="T783" i="7" s="1"/>
  <c r="Q784" i="7"/>
  <c r="S438" i="12"/>
  <c r="U782" i="7"/>
  <c r="L440" i="12"/>
  <c r="M439" i="12"/>
  <c r="Q439" i="12" s="1"/>
  <c r="V438" i="12" l="1"/>
  <c r="X782" i="7"/>
  <c r="H783" i="7"/>
  <c r="M782" i="7"/>
  <c r="B785" i="7"/>
  <c r="D785" i="7" s="1"/>
  <c r="A786" i="7"/>
  <c r="I784" i="7"/>
  <c r="J783" i="7"/>
  <c r="L783" i="7" s="1"/>
  <c r="E784" i="7"/>
  <c r="H784" i="7" s="1"/>
  <c r="S439" i="12"/>
  <c r="U783" i="7"/>
  <c r="M440" i="12"/>
  <c r="Q440" i="12" s="1"/>
  <c r="L441" i="12"/>
  <c r="R784" i="7"/>
  <c r="T784" i="7" s="1"/>
  <c r="Q785" i="7"/>
  <c r="P782" i="7" l="1"/>
  <c r="E785" i="7"/>
  <c r="M783" i="7"/>
  <c r="X783" i="7"/>
  <c r="J784" i="7"/>
  <c r="L784" i="7" s="1"/>
  <c r="I785" i="7"/>
  <c r="V439" i="12"/>
  <c r="A787" i="7"/>
  <c r="B786" i="7"/>
  <c r="D786" i="7" s="1"/>
  <c r="Q786" i="7"/>
  <c r="R785" i="7"/>
  <c r="T785" i="7" s="1"/>
  <c r="S440" i="12"/>
  <c r="V440" i="12"/>
  <c r="L442" i="12"/>
  <c r="M441" i="12"/>
  <c r="Q441" i="12" s="1"/>
  <c r="U784" i="7"/>
  <c r="H785" i="7" l="1"/>
  <c r="P783" i="7"/>
  <c r="E786" i="7"/>
  <c r="H786" i="7" s="1"/>
  <c r="M784" i="7"/>
  <c r="A788" i="7"/>
  <c r="B787" i="7"/>
  <c r="D787" i="7" s="1"/>
  <c r="X784" i="7"/>
  <c r="I786" i="7"/>
  <c r="J785" i="7"/>
  <c r="L785" i="7" s="1"/>
  <c r="S441" i="12"/>
  <c r="Q787" i="7"/>
  <c r="R786" i="7"/>
  <c r="T786" i="7" s="1"/>
  <c r="U785" i="7"/>
  <c r="L443" i="12"/>
  <c r="M442" i="12"/>
  <c r="Q442" i="12" s="1"/>
  <c r="X785" i="7" l="1"/>
  <c r="V441" i="12"/>
  <c r="P784" i="7"/>
  <c r="E787" i="7"/>
  <c r="H787" i="7" s="1"/>
  <c r="M785" i="7"/>
  <c r="B788" i="7"/>
  <c r="D788" i="7" s="1"/>
  <c r="A789" i="7"/>
  <c r="I787" i="7"/>
  <c r="J786" i="7"/>
  <c r="L786" i="7" s="1"/>
  <c r="U786" i="7"/>
  <c r="Q788" i="7"/>
  <c r="R787" i="7"/>
  <c r="T787" i="7" s="1"/>
  <c r="L444" i="12"/>
  <c r="M443" i="12"/>
  <c r="Q443" i="12" s="1"/>
  <c r="S442" i="12"/>
  <c r="V442" i="12" l="1"/>
  <c r="I788" i="7"/>
  <c r="J787" i="7"/>
  <c r="L787" i="7" s="1"/>
  <c r="A790" i="7"/>
  <c r="B789" i="7"/>
  <c r="D789" i="7" s="1"/>
  <c r="X786" i="7"/>
  <c r="E788" i="7"/>
  <c r="M786" i="7"/>
  <c r="P785" i="7"/>
  <c r="S443" i="12"/>
  <c r="V443" i="12" s="1"/>
  <c r="U787" i="7"/>
  <c r="L445" i="12"/>
  <c r="M444" i="12"/>
  <c r="Q444" i="12" s="1"/>
  <c r="Q789" i="7"/>
  <c r="R788" i="7"/>
  <c r="T788" i="7" s="1"/>
  <c r="H788" i="7" l="1"/>
  <c r="B790" i="7"/>
  <c r="D790" i="7" s="1"/>
  <c r="A791" i="7"/>
  <c r="M787" i="7"/>
  <c r="P787" i="7" s="1"/>
  <c r="X787" i="7"/>
  <c r="P786" i="7"/>
  <c r="J788" i="7"/>
  <c r="L788" i="7" s="1"/>
  <c r="I789" i="7"/>
  <c r="E789" i="7"/>
  <c r="H789" i="7"/>
  <c r="U788" i="7"/>
  <c r="Q790" i="7"/>
  <c r="R789" i="7"/>
  <c r="T789" i="7" s="1"/>
  <c r="M445" i="12"/>
  <c r="Q445" i="12" s="1"/>
  <c r="L446" i="12"/>
  <c r="S444" i="12"/>
  <c r="V444" i="12" s="1"/>
  <c r="X788" i="7" l="1"/>
  <c r="M788" i="7"/>
  <c r="A792" i="7"/>
  <c r="B791" i="7"/>
  <c r="D791" i="7" s="1"/>
  <c r="I790" i="7"/>
  <c r="J789" i="7"/>
  <c r="L789" i="7" s="1"/>
  <c r="E790" i="7"/>
  <c r="H790" i="7" s="1"/>
  <c r="L447" i="12"/>
  <c r="M446" i="12"/>
  <c r="Q446" i="12" s="1"/>
  <c r="Q791" i="7"/>
  <c r="R790" i="7"/>
  <c r="T790" i="7" s="1"/>
  <c r="U789" i="7"/>
  <c r="S445" i="12"/>
  <c r="V445" i="12" s="1"/>
  <c r="P788" i="7" l="1"/>
  <c r="A793" i="7"/>
  <c r="B792" i="7"/>
  <c r="D792" i="7" s="1"/>
  <c r="E791" i="7"/>
  <c r="M789" i="7"/>
  <c r="X789" i="7"/>
  <c r="J790" i="7"/>
  <c r="L790" i="7" s="1"/>
  <c r="I791" i="7"/>
  <c r="L448" i="12"/>
  <c r="M447" i="12"/>
  <c r="Q447" i="12" s="1"/>
  <c r="Q792" i="7"/>
  <c r="R791" i="7"/>
  <c r="T791" i="7" s="1"/>
  <c r="U790" i="7"/>
  <c r="X790" i="7"/>
  <c r="S446" i="12"/>
  <c r="P789" i="7" l="1"/>
  <c r="V446" i="12"/>
  <c r="H791" i="7"/>
  <c r="I792" i="7"/>
  <c r="J791" i="7"/>
  <c r="L791" i="7" s="1"/>
  <c r="E792" i="7"/>
  <c r="M790" i="7"/>
  <c r="A794" i="7"/>
  <c r="B793" i="7"/>
  <c r="D793" i="7" s="1"/>
  <c r="S447" i="12"/>
  <c r="V447" i="12" s="1"/>
  <c r="L449" i="12"/>
  <c r="M448" i="12"/>
  <c r="Q448" i="12" s="1"/>
  <c r="U791" i="7"/>
  <c r="X791" i="7"/>
  <c r="Q793" i="7"/>
  <c r="R792" i="7"/>
  <c r="T792" i="7" s="1"/>
  <c r="P790" i="7" l="1"/>
  <c r="H792" i="7"/>
  <c r="E793" i="7"/>
  <c r="J792" i="7"/>
  <c r="L792" i="7" s="1"/>
  <c r="I793" i="7"/>
  <c r="M791" i="7"/>
  <c r="B794" i="7"/>
  <c r="D794" i="7" s="1"/>
  <c r="A795" i="7"/>
  <c r="U792" i="7"/>
  <c r="M449" i="12"/>
  <c r="Q449" i="12" s="1"/>
  <c r="L450" i="12"/>
  <c r="R793" i="7"/>
  <c r="T793" i="7" s="1"/>
  <c r="Q794" i="7"/>
  <c r="S448" i="12"/>
  <c r="H793" i="7" l="1"/>
  <c r="V448" i="12"/>
  <c r="P791" i="7"/>
  <c r="E794" i="7"/>
  <c r="M792" i="7"/>
  <c r="X792" i="7"/>
  <c r="A796" i="7"/>
  <c r="B795" i="7"/>
  <c r="D795" i="7" s="1"/>
  <c r="I794" i="7"/>
  <c r="J793" i="7"/>
  <c r="L793" i="7" s="1"/>
  <c r="U793" i="7"/>
  <c r="S449" i="12"/>
  <c r="Q795" i="7"/>
  <c r="R794" i="7"/>
  <c r="T794" i="7" s="1"/>
  <c r="L451" i="12"/>
  <c r="M450" i="12"/>
  <c r="Q450" i="12" s="1"/>
  <c r="P792" i="7" l="1"/>
  <c r="V449" i="12"/>
  <c r="J794" i="7"/>
  <c r="L794" i="7" s="1"/>
  <c r="I795" i="7"/>
  <c r="X793" i="7"/>
  <c r="B796" i="7"/>
  <c r="D796" i="7" s="1"/>
  <c r="A797" i="7"/>
  <c r="E795" i="7"/>
  <c r="M793" i="7"/>
  <c r="H794" i="7"/>
  <c r="Q796" i="7"/>
  <c r="R795" i="7"/>
  <c r="T795" i="7" s="1"/>
  <c r="L452" i="12"/>
  <c r="M451" i="12"/>
  <c r="Q451" i="12" s="1"/>
  <c r="S450" i="12"/>
  <c r="V450" i="12" s="1"/>
  <c r="U794" i="7"/>
  <c r="P793" i="7" l="1"/>
  <c r="H795" i="7"/>
  <c r="I796" i="7"/>
  <c r="J795" i="7"/>
  <c r="L795" i="7" s="1"/>
  <c r="X794" i="7"/>
  <c r="A798" i="7"/>
  <c r="B797" i="7"/>
  <c r="D797" i="7" s="1"/>
  <c r="M794" i="7"/>
  <c r="E796" i="7"/>
  <c r="L453" i="12"/>
  <c r="M452" i="12"/>
  <c r="Q452" i="12" s="1"/>
  <c r="Q797" i="7"/>
  <c r="R796" i="7"/>
  <c r="T796" i="7" s="1"/>
  <c r="S451" i="12"/>
  <c r="U795" i="7"/>
  <c r="X795" i="7" s="1"/>
  <c r="H796" i="7" l="1"/>
  <c r="V451" i="12"/>
  <c r="A799" i="7"/>
  <c r="B798" i="7"/>
  <c r="D798" i="7" s="1"/>
  <c r="P794" i="7"/>
  <c r="P795" i="7"/>
  <c r="M795" i="7"/>
  <c r="E797" i="7"/>
  <c r="I797" i="7"/>
  <c r="J796" i="7"/>
  <c r="L796" i="7" s="1"/>
  <c r="U796" i="7"/>
  <c r="M453" i="12"/>
  <c r="Q453" i="12" s="1"/>
  <c r="L454" i="12"/>
  <c r="Q798" i="7"/>
  <c r="R797" i="7"/>
  <c r="T797" i="7" s="1"/>
  <c r="S452" i="12"/>
  <c r="V452" i="12" s="1"/>
  <c r="X796" i="7" l="1"/>
  <c r="H797" i="7"/>
  <c r="E798" i="7"/>
  <c r="H798" i="7" s="1"/>
  <c r="M796" i="7"/>
  <c r="I798" i="7"/>
  <c r="J797" i="7"/>
  <c r="L797" i="7" s="1"/>
  <c r="B799" i="7"/>
  <c r="D799" i="7" s="1"/>
  <c r="A800" i="7"/>
  <c r="Q799" i="7"/>
  <c r="R798" i="7"/>
  <c r="T798" i="7" s="1"/>
  <c r="L455" i="12"/>
  <c r="M454" i="12"/>
  <c r="Q454" i="12" s="1"/>
  <c r="S453" i="12"/>
  <c r="U797" i="7"/>
  <c r="X797" i="7" l="1"/>
  <c r="B800" i="7"/>
  <c r="D800" i="7" s="1"/>
  <c r="A801" i="7"/>
  <c r="P796" i="7"/>
  <c r="M797" i="7"/>
  <c r="E799" i="7"/>
  <c r="V453" i="12"/>
  <c r="I799" i="7"/>
  <c r="J798" i="7"/>
  <c r="L798" i="7" s="1"/>
  <c r="Q800" i="7"/>
  <c r="R799" i="7"/>
  <c r="T799" i="7" s="1"/>
  <c r="S454" i="12"/>
  <c r="L456" i="12"/>
  <c r="M455" i="12"/>
  <c r="Q455" i="12" s="1"/>
  <c r="U798" i="7"/>
  <c r="X798" i="7" l="1"/>
  <c r="H799" i="7"/>
  <c r="V454" i="12"/>
  <c r="I800" i="7"/>
  <c r="J799" i="7"/>
  <c r="L799" i="7" s="1"/>
  <c r="A802" i="7"/>
  <c r="B801" i="7"/>
  <c r="D801" i="7" s="1"/>
  <c r="M798" i="7"/>
  <c r="P798" i="7"/>
  <c r="P797" i="7"/>
  <c r="E800" i="7"/>
  <c r="U799" i="7"/>
  <c r="L457" i="12"/>
  <c r="M456" i="12"/>
  <c r="Q456" i="12" s="1"/>
  <c r="Q801" i="7"/>
  <c r="R800" i="7"/>
  <c r="T800" i="7" s="1"/>
  <c r="S455" i="12"/>
  <c r="V455" i="12" l="1"/>
  <c r="X799" i="7"/>
  <c r="E801" i="7"/>
  <c r="M799" i="7"/>
  <c r="A803" i="7"/>
  <c r="B802" i="7"/>
  <c r="D802" i="7" s="1"/>
  <c r="H800" i="7"/>
  <c r="I801" i="7"/>
  <c r="J800" i="7"/>
  <c r="L800" i="7" s="1"/>
  <c r="R801" i="7"/>
  <c r="T801" i="7" s="1"/>
  <c r="Q802" i="7"/>
  <c r="S456" i="12"/>
  <c r="V456" i="12"/>
  <c r="L458" i="12"/>
  <c r="M457" i="12"/>
  <c r="Q457" i="12" s="1"/>
  <c r="U800" i="7"/>
  <c r="I802" i="7" l="1"/>
  <c r="J801" i="7"/>
  <c r="L801" i="7" s="1"/>
  <c r="P799" i="7"/>
  <c r="E802" i="7"/>
  <c r="X800" i="7"/>
  <c r="M800" i="7"/>
  <c r="P800" i="7" s="1"/>
  <c r="A804" i="7"/>
  <c r="B803" i="7"/>
  <c r="D803" i="7" s="1"/>
  <c r="H801" i="7"/>
  <c r="U801" i="7"/>
  <c r="S457" i="12"/>
  <c r="M458" i="12"/>
  <c r="Q458" i="12" s="1"/>
  <c r="L459" i="12"/>
  <c r="R802" i="7"/>
  <c r="T802" i="7" s="1"/>
  <c r="Q803" i="7"/>
  <c r="V457" i="12" l="1"/>
  <c r="X801" i="7"/>
  <c r="E803" i="7"/>
  <c r="H803" i="7"/>
  <c r="A805" i="7"/>
  <c r="B804" i="7"/>
  <c r="D804" i="7" s="1"/>
  <c r="M801" i="7"/>
  <c r="P801" i="7" s="1"/>
  <c r="H802" i="7"/>
  <c r="I803" i="7"/>
  <c r="J802" i="7"/>
  <c r="L802" i="7" s="1"/>
  <c r="R803" i="7"/>
  <c r="T803" i="7" s="1"/>
  <c r="Q804" i="7"/>
  <c r="M459" i="12"/>
  <c r="Q459" i="12" s="1"/>
  <c r="L460" i="12"/>
  <c r="S458" i="12"/>
  <c r="U802" i="7"/>
  <c r="X802" i="7" s="1"/>
  <c r="V458" i="12" l="1"/>
  <c r="E804" i="7"/>
  <c r="M802" i="7"/>
  <c r="A806" i="7"/>
  <c r="B805" i="7"/>
  <c r="D805" i="7" s="1"/>
  <c r="J803" i="7"/>
  <c r="L803" i="7" s="1"/>
  <c r="I804" i="7"/>
  <c r="Q805" i="7"/>
  <c r="R804" i="7"/>
  <c r="T804" i="7" s="1"/>
  <c r="L461" i="12"/>
  <c r="M460" i="12"/>
  <c r="Q460" i="12" s="1"/>
  <c r="S459" i="12"/>
  <c r="V459" i="12"/>
  <c r="U803" i="7"/>
  <c r="X803" i="7" s="1"/>
  <c r="P802" i="7" l="1"/>
  <c r="I805" i="7"/>
  <c r="J804" i="7"/>
  <c r="L804" i="7" s="1"/>
  <c r="E805" i="7"/>
  <c r="H805" i="7" s="1"/>
  <c r="M803" i="7"/>
  <c r="B806" i="7"/>
  <c r="D806" i="7" s="1"/>
  <c r="A807" i="7"/>
  <c r="H804" i="7"/>
  <c r="Q806" i="7"/>
  <c r="R805" i="7"/>
  <c r="T805" i="7" s="1"/>
  <c r="M461" i="12"/>
  <c r="Q461" i="12" s="1"/>
  <c r="L462" i="12"/>
  <c r="U804" i="7"/>
  <c r="S460" i="12"/>
  <c r="V460" i="12"/>
  <c r="X804" i="7" l="1"/>
  <c r="P803" i="7"/>
  <c r="A808" i="7"/>
  <c r="B807" i="7"/>
  <c r="D807" i="7" s="1"/>
  <c r="M804" i="7"/>
  <c r="E806" i="7"/>
  <c r="H806" i="7"/>
  <c r="I806" i="7"/>
  <c r="J805" i="7"/>
  <c r="L805" i="7" s="1"/>
  <c r="U805" i="7"/>
  <c r="X805" i="7" s="1"/>
  <c r="R806" i="7"/>
  <c r="T806" i="7" s="1"/>
  <c r="Q807" i="7"/>
  <c r="M462" i="12"/>
  <c r="Q462" i="12" s="1"/>
  <c r="L463" i="12"/>
  <c r="S461" i="12"/>
  <c r="P804" i="7" l="1"/>
  <c r="I807" i="7"/>
  <c r="J806" i="7"/>
  <c r="L806" i="7" s="1"/>
  <c r="E807" i="7"/>
  <c r="V461" i="12"/>
  <c r="M805" i="7"/>
  <c r="P805" i="7" s="1"/>
  <c r="B808" i="7"/>
  <c r="D808" i="7" s="1"/>
  <c r="A809" i="7"/>
  <c r="L464" i="12"/>
  <c r="M463" i="12"/>
  <c r="Q463" i="12" s="1"/>
  <c r="S462" i="12"/>
  <c r="V462" i="12" s="1"/>
  <c r="Q808" i="7"/>
  <c r="R807" i="7"/>
  <c r="T807" i="7" s="1"/>
  <c r="U806" i="7"/>
  <c r="X806" i="7" l="1"/>
  <c r="H807" i="7"/>
  <c r="B809" i="7"/>
  <c r="D809" i="7" s="1"/>
  <c r="A810" i="7"/>
  <c r="M806" i="7"/>
  <c r="P806" i="7" s="1"/>
  <c r="E808" i="7"/>
  <c r="J807" i="7"/>
  <c r="L807" i="7" s="1"/>
  <c r="I808" i="7"/>
  <c r="U807" i="7"/>
  <c r="X807" i="7"/>
  <c r="Q809" i="7"/>
  <c r="R808" i="7"/>
  <c r="T808" i="7" s="1"/>
  <c r="L465" i="12"/>
  <c r="M464" i="12"/>
  <c r="Q464" i="12" s="1"/>
  <c r="S463" i="12"/>
  <c r="A811" i="7" l="1"/>
  <c r="B810" i="7"/>
  <c r="D810" i="7" s="1"/>
  <c r="H808" i="7"/>
  <c r="V463" i="12"/>
  <c r="I809" i="7"/>
  <c r="J808" i="7"/>
  <c r="L808" i="7" s="1"/>
  <c r="E809" i="7"/>
  <c r="M807" i="7"/>
  <c r="S464" i="12"/>
  <c r="M465" i="12"/>
  <c r="Q465" i="12" s="1"/>
  <c r="L466" i="12"/>
  <c r="U808" i="7"/>
  <c r="X808" i="7" s="1"/>
  <c r="Q810" i="7"/>
  <c r="R809" i="7"/>
  <c r="T809" i="7" s="1"/>
  <c r="V464" i="12" l="1"/>
  <c r="H809" i="7"/>
  <c r="M808" i="7"/>
  <c r="E810" i="7"/>
  <c r="P807" i="7"/>
  <c r="J809" i="7"/>
  <c r="L809" i="7" s="1"/>
  <c r="I810" i="7"/>
  <c r="A812" i="7"/>
  <c r="B811" i="7"/>
  <c r="D811" i="7" s="1"/>
  <c r="Q811" i="7"/>
  <c r="R810" i="7"/>
  <c r="T810" i="7" s="1"/>
  <c r="L467" i="12"/>
  <c r="M466" i="12"/>
  <c r="Q466" i="12" s="1"/>
  <c r="U809" i="7"/>
  <c r="S465" i="12"/>
  <c r="V465" i="12"/>
  <c r="P808" i="7" l="1"/>
  <c r="X809" i="7"/>
  <c r="J810" i="7"/>
  <c r="L810" i="7" s="1"/>
  <c r="I811" i="7"/>
  <c r="M809" i="7"/>
  <c r="E811" i="7"/>
  <c r="H811" i="7" s="1"/>
  <c r="A813" i="7"/>
  <c r="B812" i="7"/>
  <c r="D812" i="7" s="1"/>
  <c r="H810" i="7"/>
  <c r="S466" i="12"/>
  <c r="M467" i="12"/>
  <c r="Q467" i="12" s="1"/>
  <c r="L468" i="12"/>
  <c r="Q812" i="7"/>
  <c r="R811" i="7"/>
  <c r="T811" i="7" s="1"/>
  <c r="U810" i="7"/>
  <c r="V466" i="12" l="1"/>
  <c r="X810" i="7"/>
  <c r="J811" i="7"/>
  <c r="L811" i="7" s="1"/>
  <c r="I812" i="7"/>
  <c r="E812" i="7"/>
  <c r="M810" i="7"/>
  <c r="B813" i="7"/>
  <c r="D813" i="7" s="1"/>
  <c r="A814" i="7"/>
  <c r="P809" i="7"/>
  <c r="U811" i="7"/>
  <c r="Q813" i="7"/>
  <c r="R812" i="7"/>
  <c r="T812" i="7" s="1"/>
  <c r="L469" i="12"/>
  <c r="M468" i="12"/>
  <c r="Q468" i="12" s="1"/>
  <c r="S467" i="12"/>
  <c r="V467" i="12" l="1"/>
  <c r="P810" i="7"/>
  <c r="H812" i="7"/>
  <c r="B814" i="7"/>
  <c r="D814" i="7" s="1"/>
  <c r="A815" i="7"/>
  <c r="E813" i="7"/>
  <c r="X811" i="7"/>
  <c r="I813" i="7"/>
  <c r="J812" i="7"/>
  <c r="L812" i="7" s="1"/>
  <c r="M811" i="7"/>
  <c r="P811" i="7" s="1"/>
  <c r="S468" i="12"/>
  <c r="U812" i="7"/>
  <c r="Q814" i="7"/>
  <c r="R813" i="7"/>
  <c r="T813" i="7" s="1"/>
  <c r="M469" i="12"/>
  <c r="Q469" i="12" s="1"/>
  <c r="L470" i="12"/>
  <c r="V468" i="12" l="1"/>
  <c r="H813" i="7"/>
  <c r="X812" i="7"/>
  <c r="M812" i="7"/>
  <c r="P812" i="7"/>
  <c r="J813" i="7"/>
  <c r="L813" i="7" s="1"/>
  <c r="I814" i="7"/>
  <c r="A816" i="7"/>
  <c r="B815" i="7"/>
  <c r="D815" i="7" s="1"/>
  <c r="E814" i="7"/>
  <c r="S469" i="12"/>
  <c r="V469" i="12" s="1"/>
  <c r="Q815" i="7"/>
  <c r="R814" i="7"/>
  <c r="T814" i="7" s="1"/>
  <c r="M470" i="12"/>
  <c r="Q470" i="12" s="1"/>
  <c r="L471" i="12"/>
  <c r="U813" i="7"/>
  <c r="H814" i="7" l="1"/>
  <c r="X813" i="7"/>
  <c r="M813" i="7"/>
  <c r="P813" i="7" s="1"/>
  <c r="A817" i="7"/>
  <c r="B816" i="7"/>
  <c r="D816" i="7" s="1"/>
  <c r="E815" i="7"/>
  <c r="H815" i="7" s="1"/>
  <c r="J814" i="7"/>
  <c r="L814" i="7" s="1"/>
  <c r="I815" i="7"/>
  <c r="R815" i="7"/>
  <c r="T815" i="7" s="1"/>
  <c r="Q816" i="7"/>
  <c r="S470" i="12"/>
  <c r="U814" i="7"/>
  <c r="L472" i="12"/>
  <c r="M471" i="12"/>
  <c r="Q471" i="12" s="1"/>
  <c r="V470" i="12" l="1"/>
  <c r="X814" i="7"/>
  <c r="M814" i="7"/>
  <c r="E816" i="7"/>
  <c r="A818" i="7"/>
  <c r="B817" i="7"/>
  <c r="D817" i="7" s="1"/>
  <c r="I816" i="7"/>
  <c r="J815" i="7"/>
  <c r="L815" i="7" s="1"/>
  <c r="S471" i="12"/>
  <c r="V471" i="12" s="1"/>
  <c r="U815" i="7"/>
  <c r="L473" i="12"/>
  <c r="M472" i="12"/>
  <c r="Q472" i="12" s="1"/>
  <c r="Q817" i="7"/>
  <c r="R816" i="7"/>
  <c r="T816" i="7" s="1"/>
  <c r="X815" i="7" l="1"/>
  <c r="P814" i="7"/>
  <c r="H816" i="7"/>
  <c r="I817" i="7"/>
  <c r="J816" i="7"/>
  <c r="L816" i="7" s="1"/>
  <c r="E817" i="7"/>
  <c r="B818" i="7"/>
  <c r="D818" i="7" s="1"/>
  <c r="A819" i="7"/>
  <c r="M815" i="7"/>
  <c r="S472" i="12"/>
  <c r="R817" i="7"/>
  <c r="T817" i="7" s="1"/>
  <c r="Q818" i="7"/>
  <c r="M473" i="12"/>
  <c r="Q473" i="12" s="1"/>
  <c r="L474" i="12"/>
  <c r="U816" i="7"/>
  <c r="X816" i="7" s="1"/>
  <c r="V472" i="12" l="1"/>
  <c r="P815" i="7"/>
  <c r="H817" i="7"/>
  <c r="B819" i="7"/>
  <c r="D819" i="7" s="1"/>
  <c r="A820" i="7"/>
  <c r="M816" i="7"/>
  <c r="E818" i="7"/>
  <c r="J817" i="7"/>
  <c r="L817" i="7" s="1"/>
  <c r="I818" i="7"/>
  <c r="S473" i="12"/>
  <c r="U817" i="7"/>
  <c r="L475" i="12"/>
  <c r="M474" i="12"/>
  <c r="Q474" i="12" s="1"/>
  <c r="Q819" i="7"/>
  <c r="R818" i="7"/>
  <c r="T818" i="7" s="1"/>
  <c r="X817" i="7" l="1"/>
  <c r="H818" i="7"/>
  <c r="I819" i="7"/>
  <c r="J818" i="7"/>
  <c r="L818" i="7" s="1"/>
  <c r="P816" i="7"/>
  <c r="M817" i="7"/>
  <c r="P817" i="7" s="1"/>
  <c r="V473" i="12"/>
  <c r="B820" i="7"/>
  <c r="D820" i="7" s="1"/>
  <c r="A821" i="7"/>
  <c r="E819" i="7"/>
  <c r="H819" i="7"/>
  <c r="Q820" i="7"/>
  <c r="R819" i="7"/>
  <c r="T819" i="7" s="1"/>
  <c r="U818" i="7"/>
  <c r="S474" i="12"/>
  <c r="M475" i="12"/>
  <c r="Q475" i="12" s="1"/>
  <c r="L476" i="12"/>
  <c r="X818" i="7" l="1"/>
  <c r="E820" i="7"/>
  <c r="V474" i="12"/>
  <c r="M818" i="7"/>
  <c r="B821" i="7"/>
  <c r="D821" i="7" s="1"/>
  <c r="A822" i="7"/>
  <c r="I820" i="7"/>
  <c r="J819" i="7"/>
  <c r="L819" i="7" s="1"/>
  <c r="L477" i="12"/>
  <c r="M476" i="12"/>
  <c r="Q476" i="12" s="1"/>
  <c r="U819" i="7"/>
  <c r="S475" i="12"/>
  <c r="Q821" i="7"/>
  <c r="R820" i="7"/>
  <c r="T820" i="7" s="1"/>
  <c r="P818" i="7" l="1"/>
  <c r="H820" i="7"/>
  <c r="B822" i="7"/>
  <c r="D822" i="7" s="1"/>
  <c r="A823" i="7"/>
  <c r="V475" i="12"/>
  <c r="X819" i="7"/>
  <c r="I821" i="7"/>
  <c r="J820" i="7"/>
  <c r="L820" i="7" s="1"/>
  <c r="E821" i="7"/>
  <c r="M819" i="7"/>
  <c r="S476" i="12"/>
  <c r="U820" i="7"/>
  <c r="X820" i="7" s="1"/>
  <c r="Q822" i="7"/>
  <c r="R821" i="7"/>
  <c r="T821" i="7" s="1"/>
  <c r="M477" i="12"/>
  <c r="Q477" i="12" s="1"/>
  <c r="L478" i="12"/>
  <c r="V476" i="12" l="1"/>
  <c r="H821" i="7"/>
  <c r="P819" i="7"/>
  <c r="M820" i="7"/>
  <c r="A824" i="7"/>
  <c r="B823" i="7"/>
  <c r="D823" i="7" s="1"/>
  <c r="I822" i="7"/>
  <c r="J821" i="7"/>
  <c r="L821" i="7" s="1"/>
  <c r="E822" i="7"/>
  <c r="S477" i="12"/>
  <c r="R822" i="7"/>
  <c r="T822" i="7" s="1"/>
  <c r="Q823" i="7"/>
  <c r="L479" i="12"/>
  <c r="M478" i="12"/>
  <c r="Q478" i="12" s="1"/>
  <c r="U821" i="7"/>
  <c r="X821" i="7" l="1"/>
  <c r="V477" i="12"/>
  <c r="A825" i="7"/>
  <c r="B824" i="7"/>
  <c r="D824" i="7" s="1"/>
  <c r="M821" i="7"/>
  <c r="I823" i="7"/>
  <c r="J822" i="7"/>
  <c r="L822" i="7" s="1"/>
  <c r="P820" i="7"/>
  <c r="H822" i="7"/>
  <c r="E823" i="7"/>
  <c r="S478" i="12"/>
  <c r="V478" i="12" s="1"/>
  <c r="U822" i="7"/>
  <c r="M479" i="12"/>
  <c r="Q479" i="12" s="1"/>
  <c r="L480" i="12"/>
  <c r="L481" i="12" s="1"/>
  <c r="L482" i="12" s="1"/>
  <c r="L483" i="12" s="1"/>
  <c r="L484" i="12" s="1"/>
  <c r="L485" i="12" s="1"/>
  <c r="L486" i="12" s="1"/>
  <c r="L487" i="12" s="1"/>
  <c r="L488" i="12" s="1"/>
  <c r="L489" i="12" s="1"/>
  <c r="L490" i="12" s="1"/>
  <c r="L491" i="12" s="1"/>
  <c r="L492" i="12" s="1"/>
  <c r="L493" i="12" s="1"/>
  <c r="L494" i="12" s="1"/>
  <c r="L495" i="12" s="1"/>
  <c r="L496" i="12" s="1"/>
  <c r="L497" i="12" s="1"/>
  <c r="L498" i="12" s="1"/>
  <c r="L499" i="12" s="1"/>
  <c r="L500" i="12" s="1"/>
  <c r="L501" i="12" s="1"/>
  <c r="L502" i="12" s="1"/>
  <c r="L503" i="12" s="1"/>
  <c r="L504" i="12" s="1"/>
  <c r="L505" i="12" s="1"/>
  <c r="L506" i="12" s="1"/>
  <c r="L507" i="12" s="1"/>
  <c r="L508" i="12" s="1"/>
  <c r="L509" i="12" s="1"/>
  <c r="L510" i="12" s="1"/>
  <c r="L511" i="12" s="1"/>
  <c r="L512" i="12" s="1"/>
  <c r="L513" i="12" s="1"/>
  <c r="L514" i="12" s="1"/>
  <c r="L515" i="12" s="1"/>
  <c r="L516" i="12" s="1"/>
  <c r="L517" i="12" s="1"/>
  <c r="L518" i="12" s="1"/>
  <c r="L519" i="12" s="1"/>
  <c r="L520" i="12" s="1"/>
  <c r="L521" i="12" s="1"/>
  <c r="L522" i="12" s="1"/>
  <c r="L523" i="12" s="1"/>
  <c r="L524" i="12" s="1"/>
  <c r="L525" i="12" s="1"/>
  <c r="L526" i="12" s="1"/>
  <c r="L527" i="12" s="1"/>
  <c r="L528" i="12" s="1"/>
  <c r="L529" i="12" s="1"/>
  <c r="L530" i="12" s="1"/>
  <c r="L531" i="12" s="1"/>
  <c r="L532" i="12" s="1"/>
  <c r="L533" i="12" s="1"/>
  <c r="L534" i="12" s="1"/>
  <c r="L535" i="12" s="1"/>
  <c r="L536" i="12" s="1"/>
  <c r="L537" i="12" s="1"/>
  <c r="L538" i="12" s="1"/>
  <c r="L539" i="12" s="1"/>
  <c r="L540" i="12" s="1"/>
  <c r="L541" i="12" s="1"/>
  <c r="L542" i="12" s="1"/>
  <c r="L543" i="12" s="1"/>
  <c r="L544" i="12" s="1"/>
  <c r="L545" i="12" s="1"/>
  <c r="L546" i="12" s="1"/>
  <c r="L547" i="12" s="1"/>
  <c r="L548" i="12" s="1"/>
  <c r="L549" i="12" s="1"/>
  <c r="L550" i="12" s="1"/>
  <c r="L551" i="12" s="1"/>
  <c r="L552" i="12" s="1"/>
  <c r="L553" i="12" s="1"/>
  <c r="L554" i="12" s="1"/>
  <c r="L555" i="12" s="1"/>
  <c r="L556" i="12" s="1"/>
  <c r="L557" i="12" s="1"/>
  <c r="L558" i="12" s="1"/>
  <c r="L559" i="12" s="1"/>
  <c r="L560" i="12" s="1"/>
  <c r="L561" i="12" s="1"/>
  <c r="L562" i="12" s="1"/>
  <c r="L563" i="12" s="1"/>
  <c r="L564" i="12" s="1"/>
  <c r="L565" i="12" s="1"/>
  <c r="L566" i="12" s="1"/>
  <c r="L567" i="12" s="1"/>
  <c r="L568" i="12" s="1"/>
  <c r="L569" i="12" s="1"/>
  <c r="L570" i="12" s="1"/>
  <c r="L571" i="12" s="1"/>
  <c r="L572" i="12" s="1"/>
  <c r="L573" i="12" s="1"/>
  <c r="L574" i="12" s="1"/>
  <c r="L575" i="12" s="1"/>
  <c r="L576" i="12" s="1"/>
  <c r="L577" i="12" s="1"/>
  <c r="L578" i="12" s="1"/>
  <c r="L579" i="12" s="1"/>
  <c r="L580" i="12" s="1"/>
  <c r="L581" i="12" s="1"/>
  <c r="L582" i="12" s="1"/>
  <c r="L583" i="12" s="1"/>
  <c r="L584" i="12" s="1"/>
  <c r="L585" i="12" s="1"/>
  <c r="L586" i="12" s="1"/>
  <c r="L587" i="12" s="1"/>
  <c r="L588" i="12" s="1"/>
  <c r="L589" i="12" s="1"/>
  <c r="L590" i="12" s="1"/>
  <c r="L591" i="12" s="1"/>
  <c r="L592" i="12" s="1"/>
  <c r="L593" i="12" s="1"/>
  <c r="L594" i="12" s="1"/>
  <c r="L595" i="12" s="1"/>
  <c r="L596" i="12" s="1"/>
  <c r="L597" i="12" s="1"/>
  <c r="L598" i="12" s="1"/>
  <c r="L599" i="12" s="1"/>
  <c r="L600" i="12" s="1"/>
  <c r="L601" i="12" s="1"/>
  <c r="L602" i="12" s="1"/>
  <c r="L603" i="12" s="1"/>
  <c r="L604" i="12" s="1"/>
  <c r="L605" i="12" s="1"/>
  <c r="L606" i="12" s="1"/>
  <c r="L607" i="12" s="1"/>
  <c r="L608" i="12" s="1"/>
  <c r="L609" i="12" s="1"/>
  <c r="L610" i="12" s="1"/>
  <c r="L611" i="12" s="1"/>
  <c r="L612" i="12" s="1"/>
  <c r="L613" i="12" s="1"/>
  <c r="L614" i="12" s="1"/>
  <c r="L615" i="12" s="1"/>
  <c r="L616" i="12" s="1"/>
  <c r="L617" i="12" s="1"/>
  <c r="L618" i="12" s="1"/>
  <c r="L619" i="12" s="1"/>
  <c r="L620" i="12" s="1"/>
  <c r="L621" i="12" s="1"/>
  <c r="L622" i="12" s="1"/>
  <c r="L623" i="12" s="1"/>
  <c r="L624" i="12" s="1"/>
  <c r="L625" i="12" s="1"/>
  <c r="L626" i="12" s="1"/>
  <c r="L627" i="12" s="1"/>
  <c r="L628" i="12" s="1"/>
  <c r="L629" i="12" s="1"/>
  <c r="L630" i="12" s="1"/>
  <c r="Q824" i="7"/>
  <c r="R823" i="7"/>
  <c r="T823" i="7" s="1"/>
  <c r="X822" i="7" l="1"/>
  <c r="P821" i="7"/>
  <c r="H823" i="7"/>
  <c r="M822" i="7"/>
  <c r="P822" i="7" s="1"/>
  <c r="E824" i="7"/>
  <c r="I824" i="7"/>
  <c r="J823" i="7"/>
  <c r="L823" i="7" s="1"/>
  <c r="B825" i="7"/>
  <c r="D825" i="7" s="1"/>
  <c r="A826" i="7"/>
  <c r="U823" i="7"/>
  <c r="X823" i="7"/>
  <c r="Q825" i="7"/>
  <c r="R824" i="7"/>
  <c r="T824" i="7" s="1"/>
  <c r="V479" i="12"/>
  <c r="S479" i="12"/>
  <c r="E825" i="7" l="1"/>
  <c r="A827" i="7"/>
  <c r="B826" i="7"/>
  <c r="D826" i="7" s="1"/>
  <c r="H824" i="7"/>
  <c r="M823" i="7"/>
  <c r="P823" i="7" s="1"/>
  <c r="I825" i="7"/>
  <c r="J824" i="7"/>
  <c r="L824" i="7" s="1"/>
  <c r="R825" i="7"/>
  <c r="T825" i="7" s="1"/>
  <c r="Q826" i="7"/>
  <c r="U824" i="7"/>
  <c r="H825" i="7" l="1"/>
  <c r="X824" i="7"/>
  <c r="B827" i="7"/>
  <c r="D827" i="7" s="1"/>
  <c r="A828" i="7"/>
  <c r="J825" i="7"/>
  <c r="L825" i="7" s="1"/>
  <c r="I826" i="7"/>
  <c r="M824" i="7"/>
  <c r="P824" i="7"/>
  <c r="E826" i="7"/>
  <c r="U825" i="7"/>
  <c r="Q827" i="7"/>
  <c r="R826" i="7"/>
  <c r="T826" i="7" s="1"/>
  <c r="H826" i="7" l="1"/>
  <c r="I827" i="7"/>
  <c r="J826" i="7"/>
  <c r="L826" i="7" s="1"/>
  <c r="X825" i="7"/>
  <c r="A829" i="7"/>
  <c r="B828" i="7"/>
  <c r="D828" i="7" s="1"/>
  <c r="M825" i="7"/>
  <c r="P825" i="7"/>
  <c r="E827" i="7"/>
  <c r="H827" i="7" s="1"/>
  <c r="U826" i="7"/>
  <c r="Q828" i="7"/>
  <c r="R827" i="7"/>
  <c r="T827" i="7" s="1"/>
  <c r="X826" i="7" l="1"/>
  <c r="B829" i="7"/>
  <c r="D829" i="7" s="1"/>
  <c r="A830" i="7"/>
  <c r="M826" i="7"/>
  <c r="E828" i="7"/>
  <c r="I828" i="7"/>
  <c r="J827" i="7"/>
  <c r="L827" i="7" s="1"/>
  <c r="U827" i="7"/>
  <c r="Q829" i="7"/>
  <c r="R828" i="7"/>
  <c r="T828" i="7" s="1"/>
  <c r="X827" i="7" l="1"/>
  <c r="H828" i="7"/>
  <c r="M827" i="7"/>
  <c r="E829" i="7"/>
  <c r="B830" i="7"/>
  <c r="D830" i="7" s="1"/>
  <c r="A831" i="7"/>
  <c r="I829" i="7"/>
  <c r="J828" i="7"/>
  <c r="L828" i="7" s="1"/>
  <c r="P826" i="7"/>
  <c r="U828" i="7"/>
  <c r="X828" i="7"/>
  <c r="Q830" i="7"/>
  <c r="R829" i="7"/>
  <c r="T829" i="7" s="1"/>
  <c r="P827" i="7" l="1"/>
  <c r="H829" i="7"/>
  <c r="A832" i="7"/>
  <c r="B831" i="7"/>
  <c r="D831" i="7" s="1"/>
  <c r="E830" i="7"/>
  <c r="H830" i="7" s="1"/>
  <c r="M828" i="7"/>
  <c r="I830" i="7"/>
  <c r="J829" i="7"/>
  <c r="L829" i="7" s="1"/>
  <c r="U829" i="7"/>
  <c r="X829" i="7"/>
  <c r="R830" i="7"/>
  <c r="T830" i="7" s="1"/>
  <c r="Q831" i="7"/>
  <c r="P828" i="7" l="1"/>
  <c r="M829" i="7"/>
  <c r="P829" i="7" s="1"/>
  <c r="E831" i="7"/>
  <c r="I831" i="7"/>
  <c r="J830" i="7"/>
  <c r="L830" i="7" s="1"/>
  <c r="B832" i="7"/>
  <c r="D832" i="7" s="1"/>
  <c r="A833" i="7"/>
  <c r="R831" i="7"/>
  <c r="T831" i="7" s="1"/>
  <c r="Q832" i="7"/>
  <c r="U830" i="7"/>
  <c r="X830" i="7" l="1"/>
  <c r="H831" i="7"/>
  <c r="E832" i="7"/>
  <c r="B833" i="7"/>
  <c r="D833" i="7" s="1"/>
  <c r="A834" i="7"/>
  <c r="M830" i="7"/>
  <c r="I832" i="7"/>
  <c r="J831" i="7"/>
  <c r="L831" i="7" s="1"/>
  <c r="U831" i="7"/>
  <c r="Q833" i="7"/>
  <c r="R832" i="7"/>
  <c r="T832" i="7" s="1"/>
  <c r="X831" i="7" l="1"/>
  <c r="H832" i="7"/>
  <c r="M831" i="7"/>
  <c r="B834" i="7"/>
  <c r="D834" i="7" s="1"/>
  <c r="A835" i="7"/>
  <c r="E833" i="7"/>
  <c r="J832" i="7"/>
  <c r="L832" i="7" s="1"/>
  <c r="I833" i="7"/>
  <c r="P830" i="7"/>
  <c r="U832" i="7"/>
  <c r="R833" i="7"/>
  <c r="T833" i="7" s="1"/>
  <c r="Q834" i="7"/>
  <c r="P831" i="7" l="1"/>
  <c r="M832" i="7"/>
  <c r="E834" i="7"/>
  <c r="X832" i="7"/>
  <c r="H833" i="7"/>
  <c r="I834" i="7"/>
  <c r="J833" i="7"/>
  <c r="L833" i="7" s="1"/>
  <c r="B835" i="7"/>
  <c r="D835" i="7" s="1"/>
  <c r="A836" i="7"/>
  <c r="Q835" i="7"/>
  <c r="R834" i="7"/>
  <c r="T834" i="7" s="1"/>
  <c r="U833" i="7"/>
  <c r="P832" i="7" l="1"/>
  <c r="H834" i="7"/>
  <c r="M833" i="7"/>
  <c r="P833" i="7" s="1"/>
  <c r="X833" i="7"/>
  <c r="A837" i="7"/>
  <c r="B836" i="7"/>
  <c r="D836" i="7" s="1"/>
  <c r="I835" i="7"/>
  <c r="J834" i="7"/>
  <c r="L834" i="7" s="1"/>
  <c r="E835" i="7"/>
  <c r="U834" i="7"/>
  <c r="Q836" i="7"/>
  <c r="R835" i="7"/>
  <c r="T835" i="7" s="1"/>
  <c r="X834" i="7" l="1"/>
  <c r="I836" i="7"/>
  <c r="J835" i="7"/>
  <c r="L835" i="7" s="1"/>
  <c r="M834" i="7"/>
  <c r="E836" i="7"/>
  <c r="H835" i="7"/>
  <c r="A838" i="7"/>
  <c r="B837" i="7"/>
  <c r="D837" i="7" s="1"/>
  <c r="U835" i="7"/>
  <c r="X835" i="7" s="1"/>
  <c r="Q837" i="7"/>
  <c r="R836" i="7"/>
  <c r="T836" i="7" s="1"/>
  <c r="P834" i="7" l="1"/>
  <c r="E837" i="7"/>
  <c r="H836" i="7"/>
  <c r="M835" i="7"/>
  <c r="P835" i="7" s="1"/>
  <c r="A839" i="7"/>
  <c r="B838" i="7"/>
  <c r="D838" i="7" s="1"/>
  <c r="I837" i="7"/>
  <c r="J836" i="7"/>
  <c r="L836" i="7" s="1"/>
  <c r="Q838" i="7"/>
  <c r="R837" i="7"/>
  <c r="T837" i="7" s="1"/>
  <c r="U836" i="7"/>
  <c r="H837" i="7" l="1"/>
  <c r="X836" i="7"/>
  <c r="J837" i="7"/>
  <c r="L837" i="7" s="1"/>
  <c r="I838" i="7"/>
  <c r="E838" i="7"/>
  <c r="A840" i="7"/>
  <c r="B839" i="7"/>
  <c r="D839" i="7" s="1"/>
  <c r="M836" i="7"/>
  <c r="Q839" i="7"/>
  <c r="R838" i="7"/>
  <c r="T838" i="7" s="1"/>
  <c r="U837" i="7"/>
  <c r="P836" i="7" l="1"/>
  <c r="X837" i="7"/>
  <c r="J838" i="7"/>
  <c r="L838" i="7" s="1"/>
  <c r="I839" i="7"/>
  <c r="A841" i="7"/>
  <c r="B840" i="7"/>
  <c r="D840" i="7" s="1"/>
  <c r="M837" i="7"/>
  <c r="P837" i="7"/>
  <c r="E839" i="7"/>
  <c r="H838" i="7"/>
  <c r="Q840" i="7"/>
  <c r="R839" i="7"/>
  <c r="T839" i="7" s="1"/>
  <c r="U838" i="7"/>
  <c r="X838" i="7" s="1"/>
  <c r="B841" i="7" l="1"/>
  <c r="D841" i="7" s="1"/>
  <c r="A842" i="7"/>
  <c r="M838" i="7"/>
  <c r="I840" i="7"/>
  <c r="J839" i="7"/>
  <c r="L839" i="7" s="1"/>
  <c r="H839" i="7"/>
  <c r="E840" i="7"/>
  <c r="Q841" i="7"/>
  <c r="R840" i="7"/>
  <c r="T840" i="7" s="1"/>
  <c r="U839" i="7"/>
  <c r="X839" i="7" l="1"/>
  <c r="P838" i="7"/>
  <c r="H840" i="7"/>
  <c r="M839" i="7"/>
  <c r="I841" i="7"/>
  <c r="J840" i="7"/>
  <c r="L840" i="7" s="1"/>
  <c r="B842" i="7"/>
  <c r="D842" i="7" s="1"/>
  <c r="A843" i="7"/>
  <c r="E841" i="7"/>
  <c r="R841" i="7"/>
  <c r="T841" i="7" s="1"/>
  <c r="Q842" i="7"/>
  <c r="U840" i="7"/>
  <c r="X840" i="7" l="1"/>
  <c r="P839" i="7"/>
  <c r="H841" i="7"/>
  <c r="M840" i="7"/>
  <c r="P840" i="7" s="1"/>
  <c r="J841" i="7"/>
  <c r="L841" i="7" s="1"/>
  <c r="I842" i="7"/>
  <c r="B843" i="7"/>
  <c r="D843" i="7" s="1"/>
  <c r="A844" i="7"/>
  <c r="E842" i="7"/>
  <c r="U841" i="7"/>
  <c r="R842" i="7"/>
  <c r="T842" i="7" s="1"/>
  <c r="Q843" i="7"/>
  <c r="X841" i="7" l="1"/>
  <c r="H842" i="7"/>
  <c r="M841" i="7"/>
  <c r="A845" i="7"/>
  <c r="B844" i="7"/>
  <c r="D844" i="7" s="1"/>
  <c r="E843" i="7"/>
  <c r="J842" i="7"/>
  <c r="L842" i="7" s="1"/>
  <c r="I843" i="7"/>
  <c r="U842" i="7"/>
  <c r="X842" i="7" s="1"/>
  <c r="Q844" i="7"/>
  <c r="R843" i="7"/>
  <c r="T843" i="7" s="1"/>
  <c r="P841" i="7" l="1"/>
  <c r="H843" i="7"/>
  <c r="M842" i="7"/>
  <c r="E844" i="7"/>
  <c r="A846" i="7"/>
  <c r="B845" i="7"/>
  <c r="D845" i="7" s="1"/>
  <c r="I844" i="7"/>
  <c r="J843" i="7"/>
  <c r="L843" i="7" s="1"/>
  <c r="U843" i="7"/>
  <c r="R844" i="7"/>
  <c r="T844" i="7" s="1"/>
  <c r="Q845" i="7"/>
  <c r="P842" i="7" l="1"/>
  <c r="H844" i="7"/>
  <c r="M843" i="7"/>
  <c r="P843" i="7"/>
  <c r="J844" i="7"/>
  <c r="L844" i="7" s="1"/>
  <c r="I845" i="7"/>
  <c r="E845" i="7"/>
  <c r="X843" i="7"/>
  <c r="A847" i="7"/>
  <c r="B846" i="7"/>
  <c r="D846" i="7" s="1"/>
  <c r="Q846" i="7"/>
  <c r="R845" i="7"/>
  <c r="T845" i="7" s="1"/>
  <c r="U844" i="7"/>
  <c r="X844" i="7" l="1"/>
  <c r="H845" i="7"/>
  <c r="J845" i="7"/>
  <c r="L845" i="7" s="1"/>
  <c r="I846" i="7"/>
  <c r="M844" i="7"/>
  <c r="E846" i="7"/>
  <c r="A848" i="7"/>
  <c r="B847" i="7"/>
  <c r="D847" i="7" s="1"/>
  <c r="U845" i="7"/>
  <c r="Q847" i="7"/>
  <c r="R846" i="7"/>
  <c r="T846" i="7" s="1"/>
  <c r="X845" i="7" l="1"/>
  <c r="P844" i="7"/>
  <c r="A849" i="7"/>
  <c r="B848" i="7"/>
  <c r="D848" i="7" s="1"/>
  <c r="H846" i="7"/>
  <c r="J846" i="7"/>
  <c r="L846" i="7" s="1"/>
  <c r="I847" i="7"/>
  <c r="E847" i="7"/>
  <c r="M845" i="7"/>
  <c r="U846" i="7"/>
  <c r="Q848" i="7"/>
  <c r="R847" i="7"/>
  <c r="T847" i="7" s="1"/>
  <c r="H847" i="7" l="1"/>
  <c r="M846" i="7"/>
  <c r="E848" i="7"/>
  <c r="H848" i="7" s="1"/>
  <c r="X846" i="7"/>
  <c r="P845" i="7"/>
  <c r="I848" i="7"/>
  <c r="J847" i="7"/>
  <c r="L847" i="7" s="1"/>
  <c r="A850" i="7"/>
  <c r="B849" i="7"/>
  <c r="D849" i="7" s="1"/>
  <c r="U847" i="7"/>
  <c r="Q849" i="7"/>
  <c r="R848" i="7"/>
  <c r="T848" i="7" s="1"/>
  <c r="P846" i="7" l="1"/>
  <c r="M847" i="7"/>
  <c r="P847" i="7" s="1"/>
  <c r="E849" i="7"/>
  <c r="X847" i="7"/>
  <c r="I849" i="7"/>
  <c r="J848" i="7"/>
  <c r="L848" i="7" s="1"/>
  <c r="A851" i="7"/>
  <c r="B850" i="7"/>
  <c r="D850" i="7" s="1"/>
  <c r="Q850" i="7"/>
  <c r="R849" i="7"/>
  <c r="T849" i="7" s="1"/>
  <c r="U848" i="7"/>
  <c r="H849" i="7" l="1"/>
  <c r="I850" i="7"/>
  <c r="J849" i="7"/>
  <c r="L849" i="7" s="1"/>
  <c r="M848" i="7"/>
  <c r="X848" i="7"/>
  <c r="E850" i="7"/>
  <c r="H850" i="7"/>
  <c r="A852" i="7"/>
  <c r="B851" i="7"/>
  <c r="D851" i="7" s="1"/>
  <c r="U849" i="7"/>
  <c r="Q851" i="7"/>
  <c r="R850" i="7"/>
  <c r="T850" i="7" s="1"/>
  <c r="A853" i="7" l="1"/>
  <c r="B852" i="7"/>
  <c r="D852" i="7" s="1"/>
  <c r="P848" i="7"/>
  <c r="M849" i="7"/>
  <c r="X849" i="7"/>
  <c r="E851" i="7"/>
  <c r="H851" i="7" s="1"/>
  <c r="I851" i="7"/>
  <c r="J850" i="7"/>
  <c r="L850" i="7" s="1"/>
  <c r="U850" i="7"/>
  <c r="X850" i="7" s="1"/>
  <c r="R851" i="7"/>
  <c r="T851" i="7" s="1"/>
  <c r="Q852" i="7"/>
  <c r="M850" i="7" l="1"/>
  <c r="E852" i="7"/>
  <c r="I852" i="7"/>
  <c r="J851" i="7"/>
  <c r="L851" i="7" s="1"/>
  <c r="P849" i="7"/>
  <c r="A854" i="7"/>
  <c r="B853" i="7"/>
  <c r="D853" i="7" s="1"/>
  <c r="Q853" i="7"/>
  <c r="R852" i="7"/>
  <c r="T852" i="7" s="1"/>
  <c r="U851" i="7"/>
  <c r="X851" i="7" l="1"/>
  <c r="P850" i="7"/>
  <c r="H852" i="7"/>
  <c r="B854" i="7"/>
  <c r="D854" i="7" s="1"/>
  <c r="A855" i="7"/>
  <c r="M851" i="7"/>
  <c r="E853" i="7"/>
  <c r="I853" i="7"/>
  <c r="J852" i="7"/>
  <c r="L852" i="7" s="1"/>
  <c r="U852" i="7"/>
  <c r="R853" i="7"/>
  <c r="T853" i="7" s="1"/>
  <c r="Q854" i="7"/>
  <c r="H853" i="7" l="1"/>
  <c r="X852" i="7"/>
  <c r="M852" i="7"/>
  <c r="P852" i="7"/>
  <c r="P851" i="7"/>
  <c r="A856" i="7"/>
  <c r="B855" i="7"/>
  <c r="D855" i="7" s="1"/>
  <c r="I854" i="7"/>
  <c r="J853" i="7"/>
  <c r="L853" i="7" s="1"/>
  <c r="E854" i="7"/>
  <c r="Q855" i="7"/>
  <c r="R854" i="7"/>
  <c r="T854" i="7" s="1"/>
  <c r="U853" i="7"/>
  <c r="X853" i="7" l="1"/>
  <c r="I855" i="7"/>
  <c r="J854" i="7"/>
  <c r="L854" i="7" s="1"/>
  <c r="H854" i="7"/>
  <c r="B856" i="7"/>
  <c r="D856" i="7" s="1"/>
  <c r="A857" i="7"/>
  <c r="E855" i="7"/>
  <c r="M853" i="7"/>
  <c r="U854" i="7"/>
  <c r="Q856" i="7"/>
  <c r="R855" i="7"/>
  <c r="T855" i="7" s="1"/>
  <c r="P853" i="7" l="1"/>
  <c r="H855" i="7"/>
  <c r="E856" i="7"/>
  <c r="X854" i="7"/>
  <c r="M854" i="7"/>
  <c r="A858" i="7"/>
  <c r="B857" i="7"/>
  <c r="D857" i="7" s="1"/>
  <c r="J855" i="7"/>
  <c r="L855" i="7" s="1"/>
  <c r="I856" i="7"/>
  <c r="U855" i="7"/>
  <c r="R856" i="7"/>
  <c r="T856" i="7" s="1"/>
  <c r="Q857" i="7"/>
  <c r="X855" i="7" l="1"/>
  <c r="H856" i="7"/>
  <c r="E857" i="7"/>
  <c r="M855" i="7"/>
  <c r="B858" i="7"/>
  <c r="D858" i="7" s="1"/>
  <c r="A859" i="7"/>
  <c r="I857" i="7"/>
  <c r="J856" i="7"/>
  <c r="L856" i="7" s="1"/>
  <c r="P854" i="7"/>
  <c r="U856" i="7"/>
  <c r="X856" i="7" s="1"/>
  <c r="Q858" i="7"/>
  <c r="R857" i="7"/>
  <c r="T857" i="7" s="1"/>
  <c r="P855" i="7" l="1"/>
  <c r="H857" i="7"/>
  <c r="I858" i="7"/>
  <c r="J857" i="7"/>
  <c r="L857" i="7" s="1"/>
  <c r="E858" i="7"/>
  <c r="B859" i="7"/>
  <c r="D859" i="7" s="1"/>
  <c r="A860" i="7"/>
  <c r="M856" i="7"/>
  <c r="U857" i="7"/>
  <c r="X857" i="7" s="1"/>
  <c r="Q859" i="7"/>
  <c r="R858" i="7"/>
  <c r="T858" i="7" s="1"/>
  <c r="P856" i="7" l="1"/>
  <c r="H858" i="7"/>
  <c r="B860" i="7"/>
  <c r="D860" i="7" s="1"/>
  <c r="A861" i="7"/>
  <c r="M857" i="7"/>
  <c r="E859" i="7"/>
  <c r="I859" i="7"/>
  <c r="J858" i="7"/>
  <c r="L858" i="7" s="1"/>
  <c r="R859" i="7"/>
  <c r="T859" i="7" s="1"/>
  <c r="Q860" i="7"/>
  <c r="U858" i="7"/>
  <c r="P857" i="7" l="1"/>
  <c r="H859" i="7"/>
  <c r="B861" i="7"/>
  <c r="D861" i="7" s="1"/>
  <c r="A862" i="7"/>
  <c r="M858" i="7"/>
  <c r="E860" i="7"/>
  <c r="X858" i="7"/>
  <c r="I860" i="7"/>
  <c r="J859" i="7"/>
  <c r="L859" i="7" s="1"/>
  <c r="Q861" i="7"/>
  <c r="R860" i="7"/>
  <c r="T860" i="7" s="1"/>
  <c r="U859" i="7"/>
  <c r="X859" i="7" s="1"/>
  <c r="H860" i="7" l="1"/>
  <c r="M859" i="7"/>
  <c r="E861" i="7"/>
  <c r="A863" i="7"/>
  <c r="B862" i="7"/>
  <c r="D862" i="7" s="1"/>
  <c r="I861" i="7"/>
  <c r="J860" i="7"/>
  <c r="L860" i="7" s="1"/>
  <c r="P858" i="7"/>
  <c r="R861" i="7"/>
  <c r="T861" i="7" s="1"/>
  <c r="Q862" i="7"/>
  <c r="U860" i="7"/>
  <c r="X860" i="7" s="1"/>
  <c r="P859" i="7" l="1"/>
  <c r="J861" i="7"/>
  <c r="L861" i="7" s="1"/>
  <c r="I862" i="7"/>
  <c r="E862" i="7"/>
  <c r="B863" i="7"/>
  <c r="D863" i="7" s="1"/>
  <c r="A864" i="7"/>
  <c r="M860" i="7"/>
  <c r="P860" i="7" s="1"/>
  <c r="H861" i="7"/>
  <c r="U861" i="7"/>
  <c r="Q863" i="7"/>
  <c r="R862" i="7"/>
  <c r="T862" i="7" s="1"/>
  <c r="X861" i="7" l="1"/>
  <c r="H862" i="7"/>
  <c r="A865" i="7"/>
  <c r="B864" i="7"/>
  <c r="D864" i="7" s="1"/>
  <c r="E863" i="7"/>
  <c r="I863" i="7"/>
  <c r="J862" i="7"/>
  <c r="L862" i="7" s="1"/>
  <c r="M861" i="7"/>
  <c r="U862" i="7"/>
  <c r="Q864" i="7"/>
  <c r="R863" i="7"/>
  <c r="T863" i="7" s="1"/>
  <c r="H863" i="7" l="1"/>
  <c r="X862" i="7"/>
  <c r="P861" i="7"/>
  <c r="M862" i="7"/>
  <c r="E864" i="7"/>
  <c r="J863" i="7"/>
  <c r="L863" i="7" s="1"/>
  <c r="I864" i="7"/>
  <c r="B865" i="7"/>
  <c r="D865" i="7" s="1"/>
  <c r="A866" i="7"/>
  <c r="U863" i="7"/>
  <c r="X863" i="7" s="1"/>
  <c r="Q865" i="7"/>
  <c r="R864" i="7"/>
  <c r="T864" i="7" s="1"/>
  <c r="H864" i="7" l="1"/>
  <c r="I865" i="7"/>
  <c r="J864" i="7"/>
  <c r="L864" i="7" s="1"/>
  <c r="P862" i="7"/>
  <c r="M863" i="7"/>
  <c r="A867" i="7"/>
  <c r="B866" i="7"/>
  <c r="D866" i="7" s="1"/>
  <c r="E865" i="7"/>
  <c r="R865" i="7"/>
  <c r="T865" i="7" s="1"/>
  <c r="Q866" i="7"/>
  <c r="U864" i="7"/>
  <c r="H865" i="7" l="1"/>
  <c r="P863" i="7"/>
  <c r="X864" i="7"/>
  <c r="A868" i="7"/>
  <c r="B867" i="7"/>
  <c r="D867" i="7" s="1"/>
  <c r="M864" i="7"/>
  <c r="E866" i="7"/>
  <c r="J865" i="7"/>
  <c r="L865" i="7" s="1"/>
  <c r="I866" i="7"/>
  <c r="Q867" i="7"/>
  <c r="R866" i="7"/>
  <c r="T866" i="7" s="1"/>
  <c r="U865" i="7"/>
  <c r="P864" i="7" l="1"/>
  <c r="X865" i="7"/>
  <c r="H866" i="7"/>
  <c r="E867" i="7"/>
  <c r="J866" i="7"/>
  <c r="L866" i="7" s="1"/>
  <c r="I867" i="7"/>
  <c r="B868" i="7"/>
  <c r="D868" i="7" s="1"/>
  <c r="A869" i="7"/>
  <c r="M865" i="7"/>
  <c r="U866" i="7"/>
  <c r="Q868" i="7"/>
  <c r="R867" i="7"/>
  <c r="T867" i="7" s="1"/>
  <c r="X866" i="7" l="1"/>
  <c r="P865" i="7"/>
  <c r="H867" i="7"/>
  <c r="E868" i="7"/>
  <c r="M866" i="7"/>
  <c r="I868" i="7"/>
  <c r="J867" i="7"/>
  <c r="L867" i="7" s="1"/>
  <c r="A870" i="7"/>
  <c r="B869" i="7"/>
  <c r="D869" i="7" s="1"/>
  <c r="U867" i="7"/>
  <c r="R868" i="7"/>
  <c r="T868" i="7" s="1"/>
  <c r="Q869" i="7"/>
  <c r="H868" i="7" l="1"/>
  <c r="X867" i="7"/>
  <c r="P866" i="7"/>
  <c r="E869" i="7"/>
  <c r="M867" i="7"/>
  <c r="B870" i="7"/>
  <c r="D870" i="7" s="1"/>
  <c r="A871" i="7"/>
  <c r="J868" i="7"/>
  <c r="L868" i="7" s="1"/>
  <c r="I869" i="7"/>
  <c r="Q870" i="7"/>
  <c r="R869" i="7"/>
  <c r="T869" i="7" s="1"/>
  <c r="U868" i="7"/>
  <c r="X868" i="7" l="1"/>
  <c r="P867" i="7"/>
  <c r="H869" i="7"/>
  <c r="I870" i="7"/>
  <c r="J869" i="7"/>
  <c r="L869" i="7" s="1"/>
  <c r="B871" i="7"/>
  <c r="D871" i="7" s="1"/>
  <c r="A872" i="7"/>
  <c r="M868" i="7"/>
  <c r="P868" i="7"/>
  <c r="E870" i="7"/>
  <c r="U869" i="7"/>
  <c r="R870" i="7"/>
  <c r="T870" i="7" s="1"/>
  <c r="Q871" i="7"/>
  <c r="H870" i="7" l="1"/>
  <c r="A873" i="7"/>
  <c r="B872" i="7"/>
  <c r="D872" i="7" s="1"/>
  <c r="X869" i="7"/>
  <c r="M869" i="7"/>
  <c r="E871" i="7"/>
  <c r="H871" i="7" s="1"/>
  <c r="J870" i="7"/>
  <c r="L870" i="7" s="1"/>
  <c r="I871" i="7"/>
  <c r="Q872" i="7"/>
  <c r="R871" i="7"/>
  <c r="T871" i="7" s="1"/>
  <c r="U870" i="7"/>
  <c r="X870" i="7" l="1"/>
  <c r="P869" i="7"/>
  <c r="I872" i="7"/>
  <c r="J871" i="7"/>
  <c r="L871" i="7" s="1"/>
  <c r="E872" i="7"/>
  <c r="M870" i="7"/>
  <c r="A874" i="7"/>
  <c r="B873" i="7"/>
  <c r="D873" i="7" s="1"/>
  <c r="Q873" i="7"/>
  <c r="R872" i="7"/>
  <c r="T872" i="7" s="1"/>
  <c r="U871" i="7"/>
  <c r="X871" i="7" l="1"/>
  <c r="H872" i="7"/>
  <c r="E873" i="7"/>
  <c r="M871" i="7"/>
  <c r="B874" i="7"/>
  <c r="D874" i="7" s="1"/>
  <c r="A875" i="7"/>
  <c r="P870" i="7"/>
  <c r="J872" i="7"/>
  <c r="L872" i="7" s="1"/>
  <c r="I873" i="7"/>
  <c r="U872" i="7"/>
  <c r="R873" i="7"/>
  <c r="T873" i="7" s="1"/>
  <c r="Q874" i="7"/>
  <c r="H873" i="7" l="1"/>
  <c r="M872" i="7"/>
  <c r="P871" i="7"/>
  <c r="X872" i="7"/>
  <c r="A876" i="7"/>
  <c r="B875" i="7"/>
  <c r="D875" i="7" s="1"/>
  <c r="J873" i="7"/>
  <c r="L873" i="7" s="1"/>
  <c r="I874" i="7"/>
  <c r="E874" i="7"/>
  <c r="H874" i="7" s="1"/>
  <c r="Q875" i="7"/>
  <c r="R874" i="7"/>
  <c r="T874" i="7" s="1"/>
  <c r="U873" i="7"/>
  <c r="X873" i="7" l="1"/>
  <c r="P872" i="7"/>
  <c r="J874" i="7"/>
  <c r="L874" i="7" s="1"/>
  <c r="I875" i="7"/>
  <c r="M873" i="7"/>
  <c r="E875" i="7"/>
  <c r="H875" i="7" s="1"/>
  <c r="B876" i="7"/>
  <c r="D876" i="7" s="1"/>
  <c r="A877" i="7"/>
  <c r="U874" i="7"/>
  <c r="X874" i="7" s="1"/>
  <c r="Q876" i="7"/>
  <c r="R875" i="7"/>
  <c r="T875" i="7" s="1"/>
  <c r="E876" i="7" l="1"/>
  <c r="P873" i="7"/>
  <c r="I876" i="7"/>
  <c r="J875" i="7"/>
  <c r="L875" i="7" s="1"/>
  <c r="A878" i="7"/>
  <c r="B877" i="7"/>
  <c r="D877" i="7" s="1"/>
  <c r="M874" i="7"/>
  <c r="P874" i="7" s="1"/>
  <c r="U875" i="7"/>
  <c r="Q877" i="7"/>
  <c r="R876" i="7"/>
  <c r="T876" i="7" s="1"/>
  <c r="H876" i="7" l="1"/>
  <c r="X875" i="7"/>
  <c r="E877" i="7"/>
  <c r="M875" i="7"/>
  <c r="B878" i="7"/>
  <c r="D878" i="7" s="1"/>
  <c r="A879" i="7"/>
  <c r="I877" i="7"/>
  <c r="J876" i="7"/>
  <c r="L876" i="7" s="1"/>
  <c r="U876" i="7"/>
  <c r="R877" i="7"/>
  <c r="T877" i="7" s="1"/>
  <c r="Q878" i="7"/>
  <c r="X876" i="7" l="1"/>
  <c r="P875" i="7"/>
  <c r="H877" i="7"/>
  <c r="M876" i="7"/>
  <c r="P876" i="7"/>
  <c r="J877" i="7"/>
  <c r="L877" i="7" s="1"/>
  <c r="I878" i="7"/>
  <c r="A880" i="7"/>
  <c r="B879" i="7"/>
  <c r="D879" i="7" s="1"/>
  <c r="E878" i="7"/>
  <c r="Q879" i="7"/>
  <c r="R878" i="7"/>
  <c r="T878" i="7" s="1"/>
  <c r="U877" i="7"/>
  <c r="X877" i="7" l="1"/>
  <c r="H878" i="7"/>
  <c r="I879" i="7"/>
  <c r="J878" i="7"/>
  <c r="L878" i="7" s="1"/>
  <c r="E879" i="7"/>
  <c r="M877" i="7"/>
  <c r="A881" i="7"/>
  <c r="B880" i="7"/>
  <c r="D880" i="7" s="1"/>
  <c r="U878" i="7"/>
  <c r="X878" i="7" s="1"/>
  <c r="Q880" i="7"/>
  <c r="R879" i="7"/>
  <c r="T879" i="7" s="1"/>
  <c r="H879" i="7" l="1"/>
  <c r="E880" i="7"/>
  <c r="M878" i="7"/>
  <c r="B881" i="7"/>
  <c r="D881" i="7" s="1"/>
  <c r="A882" i="7"/>
  <c r="P877" i="7"/>
  <c r="I880" i="7"/>
  <c r="J879" i="7"/>
  <c r="L879" i="7" s="1"/>
  <c r="U879" i="7"/>
  <c r="X879" i="7" s="1"/>
  <c r="R880" i="7"/>
  <c r="T880" i="7" s="1"/>
  <c r="Q881" i="7"/>
  <c r="H880" i="7" l="1"/>
  <c r="J880" i="7"/>
  <c r="L880" i="7" s="1"/>
  <c r="I881" i="7"/>
  <c r="P878" i="7"/>
  <c r="B882" i="7"/>
  <c r="D882" i="7" s="1"/>
  <c r="A883" i="7"/>
  <c r="M879" i="7"/>
  <c r="E881" i="7"/>
  <c r="R881" i="7"/>
  <c r="T881" i="7" s="1"/>
  <c r="Q882" i="7"/>
  <c r="U880" i="7"/>
  <c r="X880" i="7" s="1"/>
  <c r="H881" i="7" l="1"/>
  <c r="E882" i="7"/>
  <c r="P879" i="7"/>
  <c r="J881" i="7"/>
  <c r="L881" i="7" s="1"/>
  <c r="I882" i="7"/>
  <c r="A884" i="7"/>
  <c r="B883" i="7"/>
  <c r="D883" i="7" s="1"/>
  <c r="M880" i="7"/>
  <c r="U881" i="7"/>
  <c r="Q883" i="7"/>
  <c r="R882" i="7"/>
  <c r="T882" i="7" s="1"/>
  <c r="P880" i="7" l="1"/>
  <c r="X881" i="7"/>
  <c r="H882" i="7"/>
  <c r="M881" i="7"/>
  <c r="P881" i="7" s="1"/>
  <c r="E883" i="7"/>
  <c r="B884" i="7"/>
  <c r="D884" i="7" s="1"/>
  <c r="A885" i="7"/>
  <c r="J882" i="7"/>
  <c r="L882" i="7" s="1"/>
  <c r="I883" i="7"/>
  <c r="U882" i="7"/>
  <c r="Q884" i="7"/>
  <c r="R883" i="7"/>
  <c r="T883" i="7" s="1"/>
  <c r="H883" i="7" l="1"/>
  <c r="M882" i="7"/>
  <c r="E884" i="7"/>
  <c r="H884" i="7" s="1"/>
  <c r="A886" i="7"/>
  <c r="B885" i="7"/>
  <c r="D885" i="7" s="1"/>
  <c r="X882" i="7"/>
  <c r="I884" i="7"/>
  <c r="J883" i="7"/>
  <c r="L883" i="7" s="1"/>
  <c r="U883" i="7"/>
  <c r="R884" i="7"/>
  <c r="T884" i="7" s="1"/>
  <c r="Q885" i="7"/>
  <c r="X883" i="7" l="1"/>
  <c r="P882" i="7"/>
  <c r="E885" i="7"/>
  <c r="H885" i="7" s="1"/>
  <c r="A887" i="7"/>
  <c r="B886" i="7"/>
  <c r="D886" i="7" s="1"/>
  <c r="I885" i="7"/>
  <c r="J884" i="7"/>
  <c r="L884" i="7" s="1"/>
  <c r="M883" i="7"/>
  <c r="R885" i="7"/>
  <c r="T885" i="7" s="1"/>
  <c r="Q886" i="7"/>
  <c r="X884" i="7"/>
  <c r="U884" i="7"/>
  <c r="P883" i="7" l="1"/>
  <c r="E886" i="7"/>
  <c r="H886" i="7"/>
  <c r="B887" i="7"/>
  <c r="D887" i="7" s="1"/>
  <c r="A888" i="7"/>
  <c r="M884" i="7"/>
  <c r="J885" i="7"/>
  <c r="L885" i="7" s="1"/>
  <c r="I886" i="7"/>
  <c r="Q887" i="7"/>
  <c r="R886" i="7"/>
  <c r="T886" i="7" s="1"/>
  <c r="U885" i="7"/>
  <c r="X885" i="7" l="1"/>
  <c r="I887" i="7"/>
  <c r="J886" i="7"/>
  <c r="L886" i="7" s="1"/>
  <c r="A889" i="7"/>
  <c r="B888" i="7"/>
  <c r="D888" i="7" s="1"/>
  <c r="M885" i="7"/>
  <c r="E887" i="7"/>
  <c r="P884" i="7"/>
  <c r="U886" i="7"/>
  <c r="X886" i="7" s="1"/>
  <c r="R887" i="7"/>
  <c r="T887" i="7" s="1"/>
  <c r="Q888" i="7"/>
  <c r="P885" i="7" l="1"/>
  <c r="H887" i="7"/>
  <c r="E888" i="7"/>
  <c r="M886" i="7"/>
  <c r="A890" i="7"/>
  <c r="B889" i="7"/>
  <c r="D889" i="7" s="1"/>
  <c r="J887" i="7"/>
  <c r="L887" i="7" s="1"/>
  <c r="I888" i="7"/>
  <c r="R888" i="7"/>
  <c r="T888" i="7" s="1"/>
  <c r="Q889" i="7"/>
  <c r="U887" i="7"/>
  <c r="H888" i="7" l="1"/>
  <c r="X887" i="7"/>
  <c r="J888" i="7"/>
  <c r="L888" i="7" s="1"/>
  <c r="I889" i="7"/>
  <c r="P886" i="7"/>
  <c r="E889" i="7"/>
  <c r="M887" i="7"/>
  <c r="B890" i="7"/>
  <c r="D890" i="7" s="1"/>
  <c r="A891" i="7"/>
  <c r="U888" i="7"/>
  <c r="Q890" i="7"/>
  <c r="R889" i="7"/>
  <c r="T889" i="7" s="1"/>
  <c r="X888" i="7" l="1"/>
  <c r="H889" i="7"/>
  <c r="E890" i="7"/>
  <c r="P887" i="7"/>
  <c r="J889" i="7"/>
  <c r="L889" i="7" s="1"/>
  <c r="I890" i="7"/>
  <c r="B891" i="7"/>
  <c r="D891" i="7" s="1"/>
  <c r="A892" i="7"/>
  <c r="P888" i="7"/>
  <c r="M888" i="7"/>
  <c r="U889" i="7"/>
  <c r="Q891" i="7"/>
  <c r="R890" i="7"/>
  <c r="T890" i="7" s="1"/>
  <c r="H890" i="7" l="1"/>
  <c r="P889" i="7"/>
  <c r="M889" i="7"/>
  <c r="B892" i="7"/>
  <c r="D892" i="7" s="1"/>
  <c r="A893" i="7"/>
  <c r="X889" i="7"/>
  <c r="E891" i="7"/>
  <c r="I891" i="7"/>
  <c r="J890" i="7"/>
  <c r="L890" i="7" s="1"/>
  <c r="Q892" i="7"/>
  <c r="R891" i="7"/>
  <c r="T891" i="7" s="1"/>
  <c r="U890" i="7"/>
  <c r="X890" i="7" l="1"/>
  <c r="I892" i="7"/>
  <c r="J891" i="7"/>
  <c r="L891" i="7" s="1"/>
  <c r="A894" i="7"/>
  <c r="B893" i="7"/>
  <c r="D893" i="7" s="1"/>
  <c r="E892" i="7"/>
  <c r="H892" i="7" s="1"/>
  <c r="H891" i="7"/>
  <c r="M890" i="7"/>
  <c r="P890" i="7"/>
  <c r="U891" i="7"/>
  <c r="X891" i="7" s="1"/>
  <c r="Q893" i="7"/>
  <c r="R892" i="7"/>
  <c r="T892" i="7" s="1"/>
  <c r="E893" i="7" l="1"/>
  <c r="A895" i="7"/>
  <c r="B894" i="7"/>
  <c r="D894" i="7" s="1"/>
  <c r="M891" i="7"/>
  <c r="J892" i="7"/>
  <c r="L892" i="7" s="1"/>
  <c r="I893" i="7"/>
  <c r="U892" i="7"/>
  <c r="R893" i="7"/>
  <c r="T893" i="7" s="1"/>
  <c r="Q894" i="7"/>
  <c r="P891" i="7" l="1"/>
  <c r="H893" i="7"/>
  <c r="X892" i="7"/>
  <c r="M892" i="7"/>
  <c r="P892" i="7"/>
  <c r="E894" i="7"/>
  <c r="A896" i="7"/>
  <c r="B895" i="7"/>
  <c r="D895" i="7" s="1"/>
  <c r="J893" i="7"/>
  <c r="L893" i="7" s="1"/>
  <c r="I894" i="7"/>
  <c r="U893" i="7"/>
  <c r="Q895" i="7"/>
  <c r="R894" i="7"/>
  <c r="T894" i="7" s="1"/>
  <c r="H894" i="7" l="1"/>
  <c r="E895" i="7"/>
  <c r="H895" i="7" s="1"/>
  <c r="I895" i="7"/>
  <c r="J894" i="7"/>
  <c r="L894" i="7" s="1"/>
  <c r="X893" i="7"/>
  <c r="B896" i="7"/>
  <c r="D896" i="7" s="1"/>
  <c r="A897" i="7"/>
  <c r="M893" i="7"/>
  <c r="U894" i="7"/>
  <c r="Q896" i="7"/>
  <c r="R895" i="7"/>
  <c r="T895" i="7" s="1"/>
  <c r="X894" i="7" l="1"/>
  <c r="P893" i="7"/>
  <c r="E896" i="7"/>
  <c r="A898" i="7"/>
  <c r="B897" i="7"/>
  <c r="D897" i="7" s="1"/>
  <c r="I896" i="7"/>
  <c r="J895" i="7"/>
  <c r="L895" i="7" s="1"/>
  <c r="M894" i="7"/>
  <c r="U895" i="7"/>
  <c r="X895" i="7" s="1"/>
  <c r="Q897" i="7"/>
  <c r="R896" i="7"/>
  <c r="T896" i="7" s="1"/>
  <c r="P894" i="7" l="1"/>
  <c r="H896" i="7"/>
  <c r="E897" i="7"/>
  <c r="M895" i="7"/>
  <c r="B898" i="7"/>
  <c r="D898" i="7" s="1"/>
  <c r="A899" i="7"/>
  <c r="J896" i="7"/>
  <c r="L896" i="7" s="1"/>
  <c r="I897" i="7"/>
  <c r="U896" i="7"/>
  <c r="Q898" i="7"/>
  <c r="R897" i="7"/>
  <c r="T897" i="7" s="1"/>
  <c r="P895" i="7" l="1"/>
  <c r="X896" i="7"/>
  <c r="H897" i="7"/>
  <c r="B899" i="7"/>
  <c r="D899" i="7" s="1"/>
  <c r="A900" i="7"/>
  <c r="E898" i="7"/>
  <c r="J897" i="7"/>
  <c r="L897" i="7" s="1"/>
  <c r="I898" i="7"/>
  <c r="M896" i="7"/>
  <c r="U897" i="7"/>
  <c r="R898" i="7"/>
  <c r="T898" i="7" s="1"/>
  <c r="Q899" i="7"/>
  <c r="P896" i="7" l="1"/>
  <c r="H898" i="7"/>
  <c r="X897" i="7"/>
  <c r="M897" i="7"/>
  <c r="B900" i="7"/>
  <c r="D900" i="7" s="1"/>
  <c r="A901" i="7"/>
  <c r="J898" i="7"/>
  <c r="L898" i="7" s="1"/>
  <c r="I899" i="7"/>
  <c r="E899" i="7"/>
  <c r="U898" i="7"/>
  <c r="R899" i="7"/>
  <c r="T899" i="7" s="1"/>
  <c r="Q900" i="7"/>
  <c r="E900" i="7" l="1"/>
  <c r="J899" i="7"/>
  <c r="L899" i="7" s="1"/>
  <c r="I900" i="7"/>
  <c r="X898" i="7"/>
  <c r="M898" i="7"/>
  <c r="P897" i="7"/>
  <c r="H899" i="7"/>
  <c r="A902" i="7"/>
  <c r="B901" i="7"/>
  <c r="D901" i="7" s="1"/>
  <c r="Q901" i="7"/>
  <c r="R900" i="7"/>
  <c r="T900" i="7" s="1"/>
  <c r="U899" i="7"/>
  <c r="H900" i="7" l="1"/>
  <c r="I901" i="7"/>
  <c r="J900" i="7"/>
  <c r="L900" i="7" s="1"/>
  <c r="E901" i="7"/>
  <c r="X899" i="7"/>
  <c r="A903" i="7"/>
  <c r="B902" i="7"/>
  <c r="D902" i="7" s="1"/>
  <c r="P898" i="7"/>
  <c r="M899" i="7"/>
  <c r="U900" i="7"/>
  <c r="X900" i="7" s="1"/>
  <c r="Q902" i="7"/>
  <c r="R901" i="7"/>
  <c r="T901" i="7" s="1"/>
  <c r="P899" i="7" l="1"/>
  <c r="H901" i="7"/>
  <c r="B903" i="7"/>
  <c r="D903" i="7" s="1"/>
  <c r="A904" i="7"/>
  <c r="M900" i="7"/>
  <c r="E902" i="7"/>
  <c r="I902" i="7"/>
  <c r="J901" i="7"/>
  <c r="L901" i="7" s="1"/>
  <c r="U901" i="7"/>
  <c r="Q903" i="7"/>
  <c r="R902" i="7"/>
  <c r="T902" i="7" s="1"/>
  <c r="H902" i="7" l="1"/>
  <c r="P900" i="7"/>
  <c r="I903" i="7"/>
  <c r="J902" i="7"/>
  <c r="L902" i="7" s="1"/>
  <c r="X901" i="7"/>
  <c r="B904" i="7"/>
  <c r="D904" i="7" s="1"/>
  <c r="A905" i="7"/>
  <c r="M901" i="7"/>
  <c r="P901" i="7" s="1"/>
  <c r="E903" i="7"/>
  <c r="R903" i="7"/>
  <c r="T903" i="7" s="1"/>
  <c r="Q904" i="7"/>
  <c r="U902" i="7"/>
  <c r="X902" i="7" l="1"/>
  <c r="E904" i="7"/>
  <c r="M902" i="7"/>
  <c r="H903" i="7"/>
  <c r="B905" i="7"/>
  <c r="D905" i="7" s="1"/>
  <c r="A906" i="7"/>
  <c r="I904" i="7"/>
  <c r="J903" i="7"/>
  <c r="L903" i="7" s="1"/>
  <c r="R904" i="7"/>
  <c r="T904" i="7" s="1"/>
  <c r="Q905" i="7"/>
  <c r="U903" i="7"/>
  <c r="X903" i="7" s="1"/>
  <c r="P902" i="7" l="1"/>
  <c r="H904" i="7"/>
  <c r="B906" i="7"/>
  <c r="D906" i="7" s="1"/>
  <c r="A907" i="7"/>
  <c r="I905" i="7"/>
  <c r="J904" i="7"/>
  <c r="L904" i="7" s="1"/>
  <c r="H905" i="7"/>
  <c r="E905" i="7"/>
  <c r="M903" i="7"/>
  <c r="Q906" i="7"/>
  <c r="R905" i="7"/>
  <c r="T905" i="7" s="1"/>
  <c r="U904" i="7"/>
  <c r="X904" i="7" s="1"/>
  <c r="P903" i="7" l="1"/>
  <c r="M904" i="7"/>
  <c r="P904" i="7" s="1"/>
  <c r="I906" i="7"/>
  <c r="J905" i="7"/>
  <c r="L905" i="7" s="1"/>
  <c r="A908" i="7"/>
  <c r="B907" i="7"/>
  <c r="D907" i="7" s="1"/>
  <c r="E906" i="7"/>
  <c r="U905" i="7"/>
  <c r="R906" i="7"/>
  <c r="T906" i="7" s="1"/>
  <c r="Q907" i="7"/>
  <c r="X905" i="7" l="1"/>
  <c r="H906" i="7"/>
  <c r="M905" i="7"/>
  <c r="I907" i="7"/>
  <c r="J906" i="7"/>
  <c r="L906" i="7" s="1"/>
  <c r="E907" i="7"/>
  <c r="B908" i="7"/>
  <c r="D908" i="7" s="1"/>
  <c r="A909" i="7"/>
  <c r="R907" i="7"/>
  <c r="T907" i="7" s="1"/>
  <c r="Q908" i="7"/>
  <c r="U906" i="7"/>
  <c r="P905" i="7" l="1"/>
  <c r="H907" i="7"/>
  <c r="J907" i="7"/>
  <c r="L907" i="7" s="1"/>
  <c r="I908" i="7"/>
  <c r="X906" i="7"/>
  <c r="A910" i="7"/>
  <c r="B909" i="7"/>
  <c r="D909" i="7" s="1"/>
  <c r="E908" i="7"/>
  <c r="M906" i="7"/>
  <c r="Q909" i="7"/>
  <c r="R908" i="7"/>
  <c r="T908" i="7" s="1"/>
  <c r="U907" i="7"/>
  <c r="P906" i="7" l="1"/>
  <c r="X907" i="7"/>
  <c r="H908" i="7"/>
  <c r="B910" i="7"/>
  <c r="D910" i="7" s="1"/>
  <c r="A911" i="7"/>
  <c r="J908" i="7"/>
  <c r="L908" i="7" s="1"/>
  <c r="I909" i="7"/>
  <c r="E909" i="7"/>
  <c r="M907" i="7"/>
  <c r="U908" i="7"/>
  <c r="Q910" i="7"/>
  <c r="R909" i="7"/>
  <c r="T909" i="7" s="1"/>
  <c r="X908" i="7" l="1"/>
  <c r="P907" i="7"/>
  <c r="M908" i="7"/>
  <c r="J909" i="7"/>
  <c r="L909" i="7" s="1"/>
  <c r="I910" i="7"/>
  <c r="H909" i="7"/>
  <c r="B911" i="7"/>
  <c r="D911" i="7" s="1"/>
  <c r="A912" i="7"/>
  <c r="E910" i="7"/>
  <c r="H910" i="7" s="1"/>
  <c r="U909" i="7"/>
  <c r="Q911" i="7"/>
  <c r="R910" i="7"/>
  <c r="T910" i="7" s="1"/>
  <c r="X909" i="7" l="1"/>
  <c r="P908" i="7"/>
  <c r="I911" i="7"/>
  <c r="J910" i="7"/>
  <c r="L910" i="7" s="1"/>
  <c r="M909" i="7"/>
  <c r="E911" i="7"/>
  <c r="H911" i="7" s="1"/>
  <c r="A913" i="7"/>
  <c r="B912" i="7"/>
  <c r="D912" i="7" s="1"/>
  <c r="Q912" i="7"/>
  <c r="R911" i="7"/>
  <c r="T911" i="7" s="1"/>
  <c r="U910" i="7"/>
  <c r="X910" i="7" l="1"/>
  <c r="P909" i="7"/>
  <c r="E912" i="7"/>
  <c r="H912" i="7" s="1"/>
  <c r="B913" i="7"/>
  <c r="D913" i="7" s="1"/>
  <c r="A914" i="7"/>
  <c r="M910" i="7"/>
  <c r="J911" i="7"/>
  <c r="L911" i="7" s="1"/>
  <c r="I912" i="7"/>
  <c r="U911" i="7"/>
  <c r="R912" i="7"/>
  <c r="T912" i="7" s="1"/>
  <c r="Q913" i="7"/>
  <c r="X911" i="7" l="1"/>
  <c r="I913" i="7"/>
  <c r="J912" i="7"/>
  <c r="L912" i="7" s="1"/>
  <c r="B914" i="7"/>
  <c r="D914" i="7" s="1"/>
  <c r="A915" i="7"/>
  <c r="M911" i="7"/>
  <c r="E913" i="7"/>
  <c r="P910" i="7"/>
  <c r="Q914" i="7"/>
  <c r="R913" i="7"/>
  <c r="T913" i="7" s="1"/>
  <c r="U912" i="7"/>
  <c r="X912" i="7" l="1"/>
  <c r="H913" i="7"/>
  <c r="A916" i="7"/>
  <c r="B915" i="7"/>
  <c r="D915" i="7" s="1"/>
  <c r="M912" i="7"/>
  <c r="E914" i="7"/>
  <c r="P911" i="7"/>
  <c r="J913" i="7"/>
  <c r="L913" i="7" s="1"/>
  <c r="I914" i="7"/>
  <c r="R914" i="7"/>
  <c r="T914" i="7" s="1"/>
  <c r="Q915" i="7"/>
  <c r="U913" i="7"/>
  <c r="M913" i="7" l="1"/>
  <c r="P912" i="7"/>
  <c r="X913" i="7"/>
  <c r="E915" i="7"/>
  <c r="I915" i="7"/>
  <c r="J914" i="7"/>
  <c r="L914" i="7" s="1"/>
  <c r="H914" i="7"/>
  <c r="B916" i="7"/>
  <c r="D916" i="7" s="1"/>
  <c r="A917" i="7"/>
  <c r="U914" i="7"/>
  <c r="X914" i="7" s="1"/>
  <c r="Q916" i="7"/>
  <c r="R915" i="7"/>
  <c r="T915" i="7" s="1"/>
  <c r="H915" i="7" l="1"/>
  <c r="P913" i="7"/>
  <c r="E916" i="7"/>
  <c r="B917" i="7"/>
  <c r="D917" i="7" s="1"/>
  <c r="A918" i="7"/>
  <c r="I916" i="7"/>
  <c r="J915" i="7"/>
  <c r="L915" i="7" s="1"/>
  <c r="M914" i="7"/>
  <c r="U915" i="7"/>
  <c r="Q917" i="7"/>
  <c r="R916" i="7"/>
  <c r="T916" i="7" s="1"/>
  <c r="X915" i="7" l="1"/>
  <c r="P914" i="7"/>
  <c r="H916" i="7"/>
  <c r="B918" i="7"/>
  <c r="D918" i="7" s="1"/>
  <c r="A919" i="7"/>
  <c r="M915" i="7"/>
  <c r="P915" i="7" s="1"/>
  <c r="E917" i="7"/>
  <c r="J916" i="7"/>
  <c r="L916" i="7" s="1"/>
  <c r="I917" i="7"/>
  <c r="U916" i="7"/>
  <c r="Q918" i="7"/>
  <c r="R917" i="7"/>
  <c r="T917" i="7" s="1"/>
  <c r="H917" i="7" l="1"/>
  <c r="M916" i="7"/>
  <c r="P916" i="7" s="1"/>
  <c r="B919" i="7"/>
  <c r="D919" i="7" s="1"/>
  <c r="A920" i="7"/>
  <c r="X916" i="7"/>
  <c r="I918" i="7"/>
  <c r="J917" i="7"/>
  <c r="L917" i="7" s="1"/>
  <c r="E918" i="7"/>
  <c r="U917" i="7"/>
  <c r="R918" i="7"/>
  <c r="T918" i="7" s="1"/>
  <c r="Q919" i="7"/>
  <c r="X917" i="7" l="1"/>
  <c r="H918" i="7"/>
  <c r="M917" i="7"/>
  <c r="E919" i="7"/>
  <c r="J918" i="7"/>
  <c r="L918" i="7" s="1"/>
  <c r="I919" i="7"/>
  <c r="B920" i="7"/>
  <c r="D920" i="7" s="1"/>
  <c r="A921" i="7"/>
  <c r="U918" i="7"/>
  <c r="Q920" i="7"/>
  <c r="R919" i="7"/>
  <c r="T919" i="7" s="1"/>
  <c r="P917" i="7" l="1"/>
  <c r="I920" i="7"/>
  <c r="J919" i="7"/>
  <c r="L919" i="7" s="1"/>
  <c r="E920" i="7"/>
  <c r="X918" i="7"/>
  <c r="M918" i="7"/>
  <c r="P918" i="7" s="1"/>
  <c r="B921" i="7"/>
  <c r="D921" i="7" s="1"/>
  <c r="A922" i="7"/>
  <c r="H919" i="7"/>
  <c r="U919" i="7"/>
  <c r="Q921" i="7"/>
  <c r="R920" i="7"/>
  <c r="T920" i="7" s="1"/>
  <c r="X919" i="7" l="1"/>
  <c r="H920" i="7"/>
  <c r="E921" i="7"/>
  <c r="M919" i="7"/>
  <c r="B922" i="7"/>
  <c r="D922" i="7" s="1"/>
  <c r="A923" i="7"/>
  <c r="J920" i="7"/>
  <c r="L920" i="7" s="1"/>
  <c r="I921" i="7"/>
  <c r="U920" i="7"/>
  <c r="Q922" i="7"/>
  <c r="R921" i="7"/>
  <c r="T921" i="7" s="1"/>
  <c r="H921" i="7" l="1"/>
  <c r="X920" i="7"/>
  <c r="P919" i="7"/>
  <c r="J921" i="7"/>
  <c r="L921" i="7" s="1"/>
  <c r="I922" i="7"/>
  <c r="M920" i="7"/>
  <c r="B923" i="7"/>
  <c r="D923" i="7" s="1"/>
  <c r="A924" i="7"/>
  <c r="E922" i="7"/>
  <c r="U921" i="7"/>
  <c r="X921" i="7" s="1"/>
  <c r="Q923" i="7"/>
  <c r="R922" i="7"/>
  <c r="T922" i="7" s="1"/>
  <c r="P920" i="7" l="1"/>
  <c r="B924" i="7"/>
  <c r="D924" i="7" s="1"/>
  <c r="A925" i="7"/>
  <c r="I923" i="7"/>
  <c r="J922" i="7"/>
  <c r="L922" i="7" s="1"/>
  <c r="H922" i="7"/>
  <c r="E923" i="7"/>
  <c r="M921" i="7"/>
  <c r="U922" i="7"/>
  <c r="Q924" i="7"/>
  <c r="R923" i="7"/>
  <c r="T923" i="7" s="1"/>
  <c r="P921" i="7" l="1"/>
  <c r="H923" i="7"/>
  <c r="B925" i="7"/>
  <c r="D925" i="7" s="1"/>
  <c r="A926" i="7"/>
  <c r="X922" i="7"/>
  <c r="I924" i="7"/>
  <c r="J923" i="7"/>
  <c r="L923" i="7" s="1"/>
  <c r="E924" i="7"/>
  <c r="M922" i="7"/>
  <c r="U923" i="7"/>
  <c r="X923" i="7" s="1"/>
  <c r="Q925" i="7"/>
  <c r="R924" i="7"/>
  <c r="T924" i="7" s="1"/>
  <c r="P922" i="7" l="1"/>
  <c r="I925" i="7"/>
  <c r="J924" i="7"/>
  <c r="L924" i="7" s="1"/>
  <c r="H924" i="7"/>
  <c r="B926" i="7"/>
  <c r="D926" i="7" s="1"/>
  <c r="A927" i="7"/>
  <c r="M923" i="7"/>
  <c r="P923" i="7" s="1"/>
  <c r="E925" i="7"/>
  <c r="U924" i="7"/>
  <c r="R925" i="7"/>
  <c r="T925" i="7" s="1"/>
  <c r="Q926" i="7"/>
  <c r="H925" i="7" l="1"/>
  <c r="X924" i="7"/>
  <c r="E926" i="7"/>
  <c r="M924" i="7"/>
  <c r="B927" i="7"/>
  <c r="D927" i="7" s="1"/>
  <c r="A928" i="7"/>
  <c r="I926" i="7"/>
  <c r="J925" i="7"/>
  <c r="L925" i="7" s="1"/>
  <c r="R926" i="7"/>
  <c r="T926" i="7" s="1"/>
  <c r="Q927" i="7"/>
  <c r="U925" i="7"/>
  <c r="X925" i="7" l="1"/>
  <c r="H926" i="7"/>
  <c r="M925" i="7"/>
  <c r="P924" i="7"/>
  <c r="I927" i="7"/>
  <c r="J926" i="7"/>
  <c r="L926" i="7" s="1"/>
  <c r="A929" i="7"/>
  <c r="B928" i="7"/>
  <c r="D928" i="7" s="1"/>
  <c r="E927" i="7"/>
  <c r="R927" i="7"/>
  <c r="T927" i="7" s="1"/>
  <c r="Q928" i="7"/>
  <c r="U926" i="7"/>
  <c r="X926" i="7" l="1"/>
  <c r="P925" i="7"/>
  <c r="H927" i="7"/>
  <c r="J927" i="7"/>
  <c r="L927" i="7" s="1"/>
  <c r="I928" i="7"/>
  <c r="E928" i="7"/>
  <c r="A930" i="7"/>
  <c r="B929" i="7"/>
  <c r="D929" i="7" s="1"/>
  <c r="M926" i="7"/>
  <c r="Q929" i="7"/>
  <c r="R928" i="7"/>
  <c r="T928" i="7" s="1"/>
  <c r="U927" i="7"/>
  <c r="X927" i="7" s="1"/>
  <c r="P926" i="7" l="1"/>
  <c r="H928" i="7"/>
  <c r="E929" i="7"/>
  <c r="J928" i="7"/>
  <c r="L928" i="7" s="1"/>
  <c r="I929" i="7"/>
  <c r="B930" i="7"/>
  <c r="D930" i="7" s="1"/>
  <c r="A931" i="7"/>
  <c r="M927" i="7"/>
  <c r="U928" i="7"/>
  <c r="R929" i="7"/>
  <c r="T929" i="7" s="1"/>
  <c r="Q930" i="7"/>
  <c r="P927" i="7" l="1"/>
  <c r="M928" i="7"/>
  <c r="I930" i="7"/>
  <c r="J929" i="7"/>
  <c r="L929" i="7" s="1"/>
  <c r="X928" i="7"/>
  <c r="B931" i="7"/>
  <c r="D931" i="7" s="1"/>
  <c r="A932" i="7"/>
  <c r="E930" i="7"/>
  <c r="H929" i="7"/>
  <c r="Q931" i="7"/>
  <c r="R930" i="7"/>
  <c r="T930" i="7" s="1"/>
  <c r="U929" i="7"/>
  <c r="X929" i="7" l="1"/>
  <c r="P928" i="7"/>
  <c r="H930" i="7"/>
  <c r="A933" i="7"/>
  <c r="B932" i="7"/>
  <c r="D932" i="7" s="1"/>
  <c r="J930" i="7"/>
  <c r="L930" i="7" s="1"/>
  <c r="I931" i="7"/>
  <c r="E931" i="7"/>
  <c r="M929" i="7"/>
  <c r="U930" i="7"/>
  <c r="Q932" i="7"/>
  <c r="R931" i="7"/>
  <c r="T931" i="7" s="1"/>
  <c r="P929" i="7" l="1"/>
  <c r="H931" i="7"/>
  <c r="I932" i="7"/>
  <c r="J931" i="7"/>
  <c r="L931" i="7" s="1"/>
  <c r="M930" i="7"/>
  <c r="E932" i="7"/>
  <c r="X930" i="7"/>
  <c r="B933" i="7"/>
  <c r="D933" i="7" s="1"/>
  <c r="A934" i="7"/>
  <c r="U931" i="7"/>
  <c r="R932" i="7"/>
  <c r="T932" i="7" s="1"/>
  <c r="Q933" i="7"/>
  <c r="P930" i="7" l="1"/>
  <c r="H932" i="7"/>
  <c r="E933" i="7"/>
  <c r="M931" i="7"/>
  <c r="X931" i="7"/>
  <c r="A935" i="7"/>
  <c r="B934" i="7"/>
  <c r="D934" i="7" s="1"/>
  <c r="J932" i="7"/>
  <c r="L932" i="7" s="1"/>
  <c r="I933" i="7"/>
  <c r="R933" i="7"/>
  <c r="T933" i="7" s="1"/>
  <c r="Q934" i="7"/>
  <c r="U932" i="7"/>
  <c r="X932" i="7" l="1"/>
  <c r="P931" i="7"/>
  <c r="H933" i="7"/>
  <c r="M932" i="7"/>
  <c r="E934" i="7"/>
  <c r="B935" i="7"/>
  <c r="D935" i="7" s="1"/>
  <c r="A936" i="7"/>
  <c r="I934" i="7"/>
  <c r="J933" i="7"/>
  <c r="L933" i="7" s="1"/>
  <c r="Q935" i="7"/>
  <c r="R934" i="7"/>
  <c r="T934" i="7" s="1"/>
  <c r="U933" i="7"/>
  <c r="P932" i="7" l="1"/>
  <c r="H934" i="7"/>
  <c r="X933" i="7"/>
  <c r="M933" i="7"/>
  <c r="P933" i="7" s="1"/>
  <c r="A937" i="7"/>
  <c r="B936" i="7"/>
  <c r="D936" i="7" s="1"/>
  <c r="J934" i="7"/>
  <c r="L934" i="7" s="1"/>
  <c r="I935" i="7"/>
  <c r="E935" i="7"/>
  <c r="Q936" i="7"/>
  <c r="R935" i="7"/>
  <c r="T935" i="7" s="1"/>
  <c r="U934" i="7"/>
  <c r="H935" i="7" l="1"/>
  <c r="I936" i="7"/>
  <c r="J935" i="7"/>
  <c r="L935" i="7" s="1"/>
  <c r="M934" i="7"/>
  <c r="E936" i="7"/>
  <c r="H936" i="7" s="1"/>
  <c r="X934" i="7"/>
  <c r="A938" i="7"/>
  <c r="B937" i="7"/>
  <c r="D937" i="7" s="1"/>
  <c r="U935" i="7"/>
  <c r="X935" i="7" s="1"/>
  <c r="R936" i="7"/>
  <c r="T936" i="7" s="1"/>
  <c r="Q937" i="7"/>
  <c r="P934" i="7" l="1"/>
  <c r="E937" i="7"/>
  <c r="A939" i="7"/>
  <c r="B938" i="7"/>
  <c r="D938" i="7" s="1"/>
  <c r="M935" i="7"/>
  <c r="I937" i="7"/>
  <c r="J936" i="7"/>
  <c r="L936" i="7" s="1"/>
  <c r="U936" i="7"/>
  <c r="R937" i="7"/>
  <c r="T937" i="7" s="1"/>
  <c r="Q938" i="7"/>
  <c r="P935" i="7" l="1"/>
  <c r="H937" i="7"/>
  <c r="X936" i="7"/>
  <c r="I938" i="7"/>
  <c r="J937" i="7"/>
  <c r="L937" i="7" s="1"/>
  <c r="A940" i="7"/>
  <c r="B939" i="7"/>
  <c r="D939" i="7" s="1"/>
  <c r="M936" i="7"/>
  <c r="E938" i="7"/>
  <c r="Q939" i="7"/>
  <c r="R938" i="7"/>
  <c r="T938" i="7" s="1"/>
  <c r="U937" i="7"/>
  <c r="X937" i="7"/>
  <c r="E939" i="7" l="1"/>
  <c r="B940" i="7"/>
  <c r="D940" i="7" s="1"/>
  <c r="A941" i="7"/>
  <c r="M937" i="7"/>
  <c r="P937" i="7" s="1"/>
  <c r="H938" i="7"/>
  <c r="P936" i="7"/>
  <c r="J938" i="7"/>
  <c r="L938" i="7" s="1"/>
  <c r="I939" i="7"/>
  <c r="U938" i="7"/>
  <c r="Q940" i="7"/>
  <c r="R939" i="7"/>
  <c r="T939" i="7" s="1"/>
  <c r="H939" i="7" l="1"/>
  <c r="X938" i="7"/>
  <c r="E940" i="7"/>
  <c r="H940" i="7"/>
  <c r="B941" i="7"/>
  <c r="D941" i="7" s="1"/>
  <c r="A942" i="7"/>
  <c r="I940" i="7"/>
  <c r="J939" i="7"/>
  <c r="L939" i="7" s="1"/>
  <c r="M938" i="7"/>
  <c r="R940" i="7"/>
  <c r="T940" i="7" s="1"/>
  <c r="Q941" i="7"/>
  <c r="U939" i="7"/>
  <c r="X939" i="7" l="1"/>
  <c r="P938" i="7"/>
  <c r="E941" i="7"/>
  <c r="M939" i="7"/>
  <c r="I941" i="7"/>
  <c r="J940" i="7"/>
  <c r="L940" i="7" s="1"/>
  <c r="B942" i="7"/>
  <c r="D942" i="7" s="1"/>
  <c r="A943" i="7"/>
  <c r="R941" i="7"/>
  <c r="T941" i="7" s="1"/>
  <c r="Q942" i="7"/>
  <c r="U940" i="7"/>
  <c r="P939" i="7" l="1"/>
  <c r="X940" i="7"/>
  <c r="H941" i="7"/>
  <c r="A944" i="7"/>
  <c r="B943" i="7"/>
  <c r="D943" i="7" s="1"/>
  <c r="P940" i="7"/>
  <c r="M940" i="7"/>
  <c r="E942" i="7"/>
  <c r="I942" i="7"/>
  <c r="J941" i="7"/>
  <c r="L941" i="7" s="1"/>
  <c r="Q943" i="7"/>
  <c r="R942" i="7"/>
  <c r="T942" i="7" s="1"/>
  <c r="U941" i="7"/>
  <c r="X941" i="7" l="1"/>
  <c r="H942" i="7"/>
  <c r="M941" i="7"/>
  <c r="E943" i="7"/>
  <c r="J942" i="7"/>
  <c r="L942" i="7" s="1"/>
  <c r="I943" i="7"/>
  <c r="B944" i="7"/>
  <c r="D944" i="7" s="1"/>
  <c r="A945" i="7"/>
  <c r="Q944" i="7"/>
  <c r="R943" i="7"/>
  <c r="T943" i="7" s="1"/>
  <c r="U942" i="7"/>
  <c r="X942" i="7" l="1"/>
  <c r="P941" i="7"/>
  <c r="H943" i="7"/>
  <c r="J943" i="7"/>
  <c r="L943" i="7" s="1"/>
  <c r="I944" i="7"/>
  <c r="A946" i="7"/>
  <c r="B945" i="7"/>
  <c r="D945" i="7" s="1"/>
  <c r="M942" i="7"/>
  <c r="P942" i="7" s="1"/>
  <c r="E944" i="7"/>
  <c r="H944" i="7" s="1"/>
  <c r="U943" i="7"/>
  <c r="R944" i="7"/>
  <c r="T944" i="7" s="1"/>
  <c r="Q945" i="7"/>
  <c r="X943" i="7" l="1"/>
  <c r="E945" i="7"/>
  <c r="H945" i="7" s="1"/>
  <c r="J944" i="7"/>
  <c r="L944" i="7" s="1"/>
  <c r="I945" i="7"/>
  <c r="A947" i="7"/>
  <c r="B946" i="7"/>
  <c r="D946" i="7" s="1"/>
  <c r="M943" i="7"/>
  <c r="R945" i="7"/>
  <c r="T945" i="7" s="1"/>
  <c r="Q946" i="7"/>
  <c r="U944" i="7"/>
  <c r="X944" i="7" s="1"/>
  <c r="M944" i="7" l="1"/>
  <c r="P944" i="7" s="1"/>
  <c r="A948" i="7"/>
  <c r="B947" i="7"/>
  <c r="D947" i="7" s="1"/>
  <c r="E946" i="7"/>
  <c r="P943" i="7"/>
  <c r="I946" i="7"/>
  <c r="J945" i="7"/>
  <c r="L945" i="7" s="1"/>
  <c r="Q947" i="7"/>
  <c r="R946" i="7"/>
  <c r="T946" i="7" s="1"/>
  <c r="U945" i="7"/>
  <c r="H946" i="7" l="1"/>
  <c r="X945" i="7"/>
  <c r="B948" i="7"/>
  <c r="D948" i="7" s="1"/>
  <c r="A949" i="7"/>
  <c r="M945" i="7"/>
  <c r="J946" i="7"/>
  <c r="L946" i="7" s="1"/>
  <c r="I947" i="7"/>
  <c r="E947" i="7"/>
  <c r="R947" i="7"/>
  <c r="T947" i="7" s="1"/>
  <c r="Q948" i="7"/>
  <c r="U946" i="7"/>
  <c r="P945" i="7" l="1"/>
  <c r="H947" i="7"/>
  <c r="X946" i="7"/>
  <c r="I948" i="7"/>
  <c r="J947" i="7"/>
  <c r="L947" i="7" s="1"/>
  <c r="A950" i="7"/>
  <c r="B949" i="7"/>
  <c r="D949" i="7" s="1"/>
  <c r="M946" i="7"/>
  <c r="E948" i="7"/>
  <c r="Q949" i="7"/>
  <c r="R948" i="7"/>
  <c r="T948" i="7" s="1"/>
  <c r="U947" i="7"/>
  <c r="X947" i="7" l="1"/>
  <c r="B950" i="7"/>
  <c r="D950" i="7" s="1"/>
  <c r="A951" i="7"/>
  <c r="M947" i="7"/>
  <c r="P946" i="7"/>
  <c r="J948" i="7"/>
  <c r="L948" i="7" s="1"/>
  <c r="I949" i="7"/>
  <c r="H948" i="7"/>
  <c r="E949" i="7"/>
  <c r="R949" i="7"/>
  <c r="T949" i="7" s="1"/>
  <c r="Q950" i="7"/>
  <c r="U948" i="7"/>
  <c r="X948" i="7" l="1"/>
  <c r="H949" i="7"/>
  <c r="J949" i="7"/>
  <c r="L949" i="7" s="1"/>
  <c r="I950" i="7"/>
  <c r="P947" i="7"/>
  <c r="M948" i="7"/>
  <c r="B951" i="7"/>
  <c r="D951" i="7" s="1"/>
  <c r="A952" i="7"/>
  <c r="E950" i="7"/>
  <c r="R950" i="7"/>
  <c r="T950" i="7" s="1"/>
  <c r="Q951" i="7"/>
  <c r="U949" i="7"/>
  <c r="H950" i="7" l="1"/>
  <c r="P948" i="7"/>
  <c r="B952" i="7"/>
  <c r="D952" i="7" s="1"/>
  <c r="A953" i="7"/>
  <c r="E951" i="7"/>
  <c r="I951" i="7"/>
  <c r="J950" i="7"/>
  <c r="L950" i="7" s="1"/>
  <c r="X949" i="7"/>
  <c r="M949" i="7"/>
  <c r="Q952" i="7"/>
  <c r="R951" i="7"/>
  <c r="T951" i="7" s="1"/>
  <c r="U950" i="7"/>
  <c r="X950" i="7" l="1"/>
  <c r="P949" i="7"/>
  <c r="H951" i="7"/>
  <c r="M950" i="7"/>
  <c r="P950" i="7" s="1"/>
  <c r="B953" i="7"/>
  <c r="D953" i="7" s="1"/>
  <c r="A954" i="7"/>
  <c r="I952" i="7"/>
  <c r="J951" i="7"/>
  <c r="L951" i="7" s="1"/>
  <c r="E952" i="7"/>
  <c r="U951" i="7"/>
  <c r="R952" i="7"/>
  <c r="T952" i="7" s="1"/>
  <c r="Q953" i="7"/>
  <c r="X951" i="7" l="1"/>
  <c r="H952" i="7"/>
  <c r="B954" i="7"/>
  <c r="D954" i="7" s="1"/>
  <c r="A955" i="7"/>
  <c r="M951" i="7"/>
  <c r="E953" i="7"/>
  <c r="I953" i="7"/>
  <c r="J952" i="7"/>
  <c r="L952" i="7" s="1"/>
  <c r="R953" i="7"/>
  <c r="T953" i="7" s="1"/>
  <c r="Q954" i="7"/>
  <c r="U952" i="7"/>
  <c r="H953" i="7" l="1"/>
  <c r="I954" i="7"/>
  <c r="J953" i="7"/>
  <c r="L953" i="7" s="1"/>
  <c r="P951" i="7"/>
  <c r="X952" i="7"/>
  <c r="A956" i="7"/>
  <c r="B955" i="7"/>
  <c r="D955" i="7" s="1"/>
  <c r="M952" i="7"/>
  <c r="E954" i="7"/>
  <c r="H954" i="7" s="1"/>
  <c r="U953" i="7"/>
  <c r="X953" i="7" s="1"/>
  <c r="R954" i="7"/>
  <c r="T954" i="7" s="1"/>
  <c r="Q955" i="7"/>
  <c r="P952" i="7" l="1"/>
  <c r="E955" i="7"/>
  <c r="H955" i="7" s="1"/>
  <c r="M953" i="7"/>
  <c r="A957" i="7"/>
  <c r="B956" i="7"/>
  <c r="D956" i="7" s="1"/>
  <c r="J954" i="7"/>
  <c r="L954" i="7" s="1"/>
  <c r="I955" i="7"/>
  <c r="Q956" i="7"/>
  <c r="R955" i="7"/>
  <c r="T955" i="7" s="1"/>
  <c r="U954" i="7"/>
  <c r="X954" i="7" l="1"/>
  <c r="M954" i="7"/>
  <c r="E956" i="7"/>
  <c r="B957" i="7"/>
  <c r="D957" i="7" s="1"/>
  <c r="A958" i="7"/>
  <c r="J955" i="7"/>
  <c r="L955" i="7" s="1"/>
  <c r="I956" i="7"/>
  <c r="P953" i="7"/>
  <c r="Q957" i="7"/>
  <c r="R956" i="7"/>
  <c r="T956" i="7" s="1"/>
  <c r="U955" i="7"/>
  <c r="X955" i="7" l="1"/>
  <c r="P954" i="7"/>
  <c r="H956" i="7"/>
  <c r="I957" i="7"/>
  <c r="J956" i="7"/>
  <c r="L956" i="7" s="1"/>
  <c r="B958" i="7"/>
  <c r="D958" i="7" s="1"/>
  <c r="A959" i="7"/>
  <c r="M955" i="7"/>
  <c r="E957" i="7"/>
  <c r="R957" i="7"/>
  <c r="T957" i="7" s="1"/>
  <c r="Q958" i="7"/>
  <c r="U956" i="7"/>
  <c r="X956" i="7" l="1"/>
  <c r="P955" i="7"/>
  <c r="H957" i="7"/>
  <c r="A960" i="7"/>
  <c r="B959" i="7"/>
  <c r="D959" i="7" s="1"/>
  <c r="E958" i="7"/>
  <c r="M956" i="7"/>
  <c r="P956" i="7" s="1"/>
  <c r="J957" i="7"/>
  <c r="L957" i="7" s="1"/>
  <c r="I958" i="7"/>
  <c r="R958" i="7"/>
  <c r="T958" i="7" s="1"/>
  <c r="Q959" i="7"/>
  <c r="U957" i="7"/>
  <c r="X957" i="7" l="1"/>
  <c r="E959" i="7"/>
  <c r="J958" i="7"/>
  <c r="L958" i="7" s="1"/>
  <c r="I959" i="7"/>
  <c r="A961" i="7"/>
  <c r="B960" i="7"/>
  <c r="D960" i="7" s="1"/>
  <c r="M957" i="7"/>
  <c r="H958" i="7"/>
  <c r="R959" i="7"/>
  <c r="T959" i="7" s="1"/>
  <c r="Q960" i="7"/>
  <c r="U958" i="7"/>
  <c r="X958" i="7" l="1"/>
  <c r="H959" i="7"/>
  <c r="P957" i="7"/>
  <c r="I960" i="7"/>
  <c r="J959" i="7"/>
  <c r="L959" i="7" s="1"/>
  <c r="M958" i="7"/>
  <c r="E960" i="7"/>
  <c r="H960" i="7" s="1"/>
  <c r="B961" i="7"/>
  <c r="D961" i="7" s="1"/>
  <c r="A962" i="7"/>
  <c r="R960" i="7"/>
  <c r="T960" i="7" s="1"/>
  <c r="Q961" i="7"/>
  <c r="U959" i="7"/>
  <c r="X959" i="7" l="1"/>
  <c r="P958" i="7"/>
  <c r="M959" i="7"/>
  <c r="A963" i="7"/>
  <c r="B962" i="7"/>
  <c r="D962" i="7" s="1"/>
  <c r="E961" i="7"/>
  <c r="H961" i="7"/>
  <c r="I961" i="7"/>
  <c r="J960" i="7"/>
  <c r="L960" i="7" s="1"/>
  <c r="R961" i="7"/>
  <c r="T961" i="7" s="1"/>
  <c r="Q962" i="7"/>
  <c r="U960" i="7"/>
  <c r="X960" i="7" l="1"/>
  <c r="P959" i="7"/>
  <c r="J961" i="7"/>
  <c r="L961" i="7" s="1"/>
  <c r="I962" i="7"/>
  <c r="A964" i="7"/>
  <c r="B963" i="7"/>
  <c r="D963" i="7" s="1"/>
  <c r="P960" i="7"/>
  <c r="M960" i="7"/>
  <c r="E962" i="7"/>
  <c r="H962" i="7" s="1"/>
  <c r="U961" i="7"/>
  <c r="Q963" i="7"/>
  <c r="R962" i="7"/>
  <c r="T962" i="7" s="1"/>
  <c r="E963" i="7" l="1"/>
  <c r="B964" i="7"/>
  <c r="D964" i="7" s="1"/>
  <c r="A965" i="7"/>
  <c r="X961" i="7"/>
  <c r="J962" i="7"/>
  <c r="L962" i="7" s="1"/>
  <c r="I963" i="7"/>
  <c r="M961" i="7"/>
  <c r="U962" i="7"/>
  <c r="Q964" i="7"/>
  <c r="R963" i="7"/>
  <c r="T963" i="7" s="1"/>
  <c r="X962" i="7" l="1"/>
  <c r="H963" i="7"/>
  <c r="E964" i="7"/>
  <c r="B965" i="7"/>
  <c r="D965" i="7" s="1"/>
  <c r="A966" i="7"/>
  <c r="J963" i="7"/>
  <c r="L963" i="7" s="1"/>
  <c r="I964" i="7"/>
  <c r="M962" i="7"/>
  <c r="P961" i="7"/>
  <c r="U963" i="7"/>
  <c r="Q965" i="7"/>
  <c r="R964" i="7"/>
  <c r="T964" i="7" s="1"/>
  <c r="H964" i="7" l="1"/>
  <c r="P962" i="7"/>
  <c r="E965" i="7"/>
  <c r="H965" i="7"/>
  <c r="X963" i="7"/>
  <c r="I965" i="7"/>
  <c r="J964" i="7"/>
  <c r="L964" i="7" s="1"/>
  <c r="M963" i="7"/>
  <c r="P963" i="7" s="1"/>
  <c r="A967" i="7"/>
  <c r="B966" i="7"/>
  <c r="D966" i="7" s="1"/>
  <c r="Q966" i="7"/>
  <c r="R965" i="7"/>
  <c r="T965" i="7" s="1"/>
  <c r="U964" i="7"/>
  <c r="X964" i="7"/>
  <c r="A968" i="7" l="1"/>
  <c r="B967" i="7"/>
  <c r="D967" i="7" s="1"/>
  <c r="I966" i="7"/>
  <c r="J965" i="7"/>
  <c r="L965" i="7" s="1"/>
  <c r="E966" i="7"/>
  <c r="M964" i="7"/>
  <c r="P964" i="7" s="1"/>
  <c r="U965" i="7"/>
  <c r="R966" i="7"/>
  <c r="T966" i="7" s="1"/>
  <c r="Q967" i="7"/>
  <c r="H966" i="7" l="1"/>
  <c r="X965" i="7"/>
  <c r="M965" i="7"/>
  <c r="P965" i="7"/>
  <c r="E967" i="7"/>
  <c r="I967" i="7"/>
  <c r="J966" i="7"/>
  <c r="L966" i="7" s="1"/>
  <c r="B968" i="7"/>
  <c r="D968" i="7" s="1"/>
  <c r="A969" i="7"/>
  <c r="U966" i="7"/>
  <c r="R967" i="7"/>
  <c r="T967" i="7" s="1"/>
  <c r="Q968" i="7"/>
  <c r="X966" i="7" l="1"/>
  <c r="B969" i="7"/>
  <c r="D969" i="7" s="1"/>
  <c r="A970" i="7"/>
  <c r="H967" i="7"/>
  <c r="M966" i="7"/>
  <c r="E968" i="7"/>
  <c r="J967" i="7"/>
  <c r="L967" i="7" s="1"/>
  <c r="I968" i="7"/>
  <c r="U967" i="7"/>
  <c r="R968" i="7"/>
  <c r="T968" i="7" s="1"/>
  <c r="Q969" i="7"/>
  <c r="X967" i="7" l="1"/>
  <c r="M967" i="7"/>
  <c r="H968" i="7"/>
  <c r="A971" i="7"/>
  <c r="B970" i="7"/>
  <c r="D970" i="7" s="1"/>
  <c r="J968" i="7"/>
  <c r="L968" i="7" s="1"/>
  <c r="I969" i="7"/>
  <c r="P966" i="7"/>
  <c r="E969" i="7"/>
  <c r="H969" i="7" s="1"/>
  <c r="U968" i="7"/>
  <c r="Q970" i="7"/>
  <c r="R969" i="7"/>
  <c r="T969" i="7" s="1"/>
  <c r="X968" i="7" l="1"/>
  <c r="P967" i="7"/>
  <c r="M968" i="7"/>
  <c r="I970" i="7"/>
  <c r="J969" i="7"/>
  <c r="L969" i="7" s="1"/>
  <c r="E970" i="7"/>
  <c r="B971" i="7"/>
  <c r="D971" i="7" s="1"/>
  <c r="A972" i="7"/>
  <c r="R970" i="7"/>
  <c r="T970" i="7" s="1"/>
  <c r="Q971" i="7"/>
  <c r="U969" i="7"/>
  <c r="X969" i="7" l="1"/>
  <c r="P968" i="7"/>
  <c r="B972" i="7"/>
  <c r="D972" i="7" s="1"/>
  <c r="A973" i="7"/>
  <c r="M969" i="7"/>
  <c r="J970" i="7"/>
  <c r="L970" i="7" s="1"/>
  <c r="I971" i="7"/>
  <c r="E971" i="7"/>
  <c r="H970" i="7"/>
  <c r="Q972" i="7"/>
  <c r="R971" i="7"/>
  <c r="T971" i="7" s="1"/>
  <c r="U970" i="7"/>
  <c r="X970" i="7" s="1"/>
  <c r="P969" i="7" l="1"/>
  <c r="H971" i="7"/>
  <c r="M970" i="7"/>
  <c r="P970" i="7"/>
  <c r="A974" i="7"/>
  <c r="B973" i="7"/>
  <c r="D973" i="7" s="1"/>
  <c r="J971" i="7"/>
  <c r="L971" i="7" s="1"/>
  <c r="I972" i="7"/>
  <c r="E972" i="7"/>
  <c r="R972" i="7"/>
  <c r="T972" i="7" s="1"/>
  <c r="Q973" i="7"/>
  <c r="U971" i="7"/>
  <c r="X971" i="7" s="1"/>
  <c r="H972" i="7" l="1"/>
  <c r="E973" i="7"/>
  <c r="H973" i="7" s="1"/>
  <c r="A975" i="7"/>
  <c r="B974" i="7"/>
  <c r="D974" i="7" s="1"/>
  <c r="J972" i="7"/>
  <c r="L972" i="7" s="1"/>
  <c r="I973" i="7"/>
  <c r="M971" i="7"/>
  <c r="U972" i="7"/>
  <c r="Q974" i="7"/>
  <c r="R973" i="7"/>
  <c r="T973" i="7" s="1"/>
  <c r="X972" i="7" l="1"/>
  <c r="P971" i="7"/>
  <c r="E974" i="7"/>
  <c r="A976" i="7"/>
  <c r="B975" i="7"/>
  <c r="D975" i="7" s="1"/>
  <c r="J973" i="7"/>
  <c r="L973" i="7" s="1"/>
  <c r="I974" i="7"/>
  <c r="M972" i="7"/>
  <c r="R974" i="7"/>
  <c r="T974" i="7" s="1"/>
  <c r="Q975" i="7"/>
  <c r="U973" i="7"/>
  <c r="X973" i="7"/>
  <c r="H974" i="7" l="1"/>
  <c r="A977" i="7"/>
  <c r="B976" i="7"/>
  <c r="D976" i="7" s="1"/>
  <c r="J974" i="7"/>
  <c r="L974" i="7" s="1"/>
  <c r="I975" i="7"/>
  <c r="M973" i="7"/>
  <c r="P972" i="7"/>
  <c r="E975" i="7"/>
  <c r="H975" i="7"/>
  <c r="R975" i="7"/>
  <c r="T975" i="7" s="1"/>
  <c r="Q976" i="7"/>
  <c r="U974" i="7"/>
  <c r="X974" i="7" s="1"/>
  <c r="P973" i="7" l="1"/>
  <c r="B977" i="7"/>
  <c r="D977" i="7" s="1"/>
  <c r="A978" i="7"/>
  <c r="J975" i="7"/>
  <c r="L975" i="7" s="1"/>
  <c r="I976" i="7"/>
  <c r="P974" i="7"/>
  <c r="M974" i="7"/>
  <c r="E976" i="7"/>
  <c r="H976" i="7" s="1"/>
  <c r="Q977" i="7"/>
  <c r="R976" i="7"/>
  <c r="T976" i="7" s="1"/>
  <c r="U975" i="7"/>
  <c r="X975" i="7" l="1"/>
  <c r="J976" i="7"/>
  <c r="L976" i="7" s="1"/>
  <c r="I977" i="7"/>
  <c r="M975" i="7"/>
  <c r="B978" i="7"/>
  <c r="D978" i="7" s="1"/>
  <c r="A979" i="7"/>
  <c r="E977" i="7"/>
  <c r="U976" i="7"/>
  <c r="R977" i="7"/>
  <c r="T977" i="7" s="1"/>
  <c r="Q978" i="7"/>
  <c r="X976" i="7" l="1"/>
  <c r="H977" i="7"/>
  <c r="J977" i="7"/>
  <c r="L977" i="7" s="1"/>
  <c r="I978" i="7"/>
  <c r="A980" i="7"/>
  <c r="B979" i="7"/>
  <c r="D979" i="7" s="1"/>
  <c r="E978" i="7"/>
  <c r="M976" i="7"/>
  <c r="P976" i="7" s="1"/>
  <c r="P975" i="7"/>
  <c r="U977" i="7"/>
  <c r="R978" i="7"/>
  <c r="T978" i="7" s="1"/>
  <c r="Q979" i="7"/>
  <c r="X977" i="7" l="1"/>
  <c r="H978" i="7"/>
  <c r="E979" i="7"/>
  <c r="B980" i="7"/>
  <c r="D980" i="7" s="1"/>
  <c r="A981" i="7"/>
  <c r="I979" i="7"/>
  <c r="J978" i="7"/>
  <c r="L978" i="7" s="1"/>
  <c r="M977" i="7"/>
  <c r="Q980" i="7"/>
  <c r="R979" i="7"/>
  <c r="T979" i="7" s="1"/>
  <c r="U978" i="7"/>
  <c r="H979" i="7" l="1"/>
  <c r="X978" i="7"/>
  <c r="E980" i="7"/>
  <c r="I980" i="7"/>
  <c r="J979" i="7"/>
  <c r="L979" i="7" s="1"/>
  <c r="M978" i="7"/>
  <c r="P977" i="7"/>
  <c r="A982" i="7"/>
  <c r="B981" i="7"/>
  <c r="D981" i="7" s="1"/>
  <c r="U979" i="7"/>
  <c r="R980" i="7"/>
  <c r="T980" i="7" s="1"/>
  <c r="Q981" i="7"/>
  <c r="P978" i="7" l="1"/>
  <c r="H980" i="7"/>
  <c r="X979" i="7"/>
  <c r="B982" i="7"/>
  <c r="D982" i="7" s="1"/>
  <c r="A983" i="7"/>
  <c r="M979" i="7"/>
  <c r="P979" i="7" s="1"/>
  <c r="J980" i="7"/>
  <c r="L980" i="7" s="1"/>
  <c r="I981" i="7"/>
  <c r="E981" i="7"/>
  <c r="H981" i="7" s="1"/>
  <c r="Q982" i="7"/>
  <c r="R981" i="7"/>
  <c r="T981" i="7" s="1"/>
  <c r="U980" i="7"/>
  <c r="I982" i="7" l="1"/>
  <c r="J981" i="7"/>
  <c r="L981" i="7" s="1"/>
  <c r="B983" i="7"/>
  <c r="D983" i="7" s="1"/>
  <c r="A984" i="7"/>
  <c r="E982" i="7"/>
  <c r="M980" i="7"/>
  <c r="X980" i="7"/>
  <c r="U981" i="7"/>
  <c r="R982" i="7"/>
  <c r="T982" i="7" s="1"/>
  <c r="Q983" i="7"/>
  <c r="X981" i="7" l="1"/>
  <c r="P980" i="7"/>
  <c r="H982" i="7"/>
  <c r="A985" i="7"/>
  <c r="B984" i="7"/>
  <c r="D984" i="7" s="1"/>
  <c r="M981" i="7"/>
  <c r="E983" i="7"/>
  <c r="J982" i="7"/>
  <c r="L982" i="7" s="1"/>
  <c r="I983" i="7"/>
  <c r="U982" i="7"/>
  <c r="Q984" i="7"/>
  <c r="R983" i="7"/>
  <c r="T983" i="7" s="1"/>
  <c r="H983" i="7" l="1"/>
  <c r="X982" i="7"/>
  <c r="M982" i="7"/>
  <c r="P982" i="7" s="1"/>
  <c r="P981" i="7"/>
  <c r="E984" i="7"/>
  <c r="I984" i="7"/>
  <c r="J983" i="7"/>
  <c r="L983" i="7" s="1"/>
  <c r="A986" i="7"/>
  <c r="B985" i="7"/>
  <c r="D985" i="7" s="1"/>
  <c r="U983" i="7"/>
  <c r="Q985" i="7"/>
  <c r="R984" i="7"/>
  <c r="T984" i="7" s="1"/>
  <c r="X983" i="7" l="1"/>
  <c r="H984" i="7"/>
  <c r="M983" i="7"/>
  <c r="I985" i="7"/>
  <c r="J984" i="7"/>
  <c r="L984" i="7" s="1"/>
  <c r="E985" i="7"/>
  <c r="A987" i="7"/>
  <c r="B986" i="7"/>
  <c r="D986" i="7" s="1"/>
  <c r="R985" i="7"/>
  <c r="T985" i="7" s="1"/>
  <c r="Q986" i="7"/>
  <c r="U984" i="7"/>
  <c r="X984" i="7" l="1"/>
  <c r="H985" i="7"/>
  <c r="P983" i="7"/>
  <c r="I986" i="7"/>
  <c r="J985" i="7"/>
  <c r="L985" i="7" s="1"/>
  <c r="E986" i="7"/>
  <c r="B987" i="7"/>
  <c r="D987" i="7" s="1"/>
  <c r="A988" i="7"/>
  <c r="M984" i="7"/>
  <c r="Q987" i="7"/>
  <c r="R986" i="7"/>
  <c r="T986" i="7" s="1"/>
  <c r="U985" i="7"/>
  <c r="X985" i="7"/>
  <c r="H986" i="7" l="1"/>
  <c r="E987" i="7"/>
  <c r="H987" i="7" s="1"/>
  <c r="M985" i="7"/>
  <c r="P985" i="7" s="1"/>
  <c r="A989" i="7"/>
  <c r="B988" i="7"/>
  <c r="D988" i="7" s="1"/>
  <c r="P984" i="7"/>
  <c r="J986" i="7"/>
  <c r="L986" i="7" s="1"/>
  <c r="I987" i="7"/>
  <c r="Q988" i="7"/>
  <c r="R987" i="7"/>
  <c r="T987" i="7" s="1"/>
  <c r="U986" i="7"/>
  <c r="X986" i="7" l="1"/>
  <c r="J987" i="7"/>
  <c r="L987" i="7" s="1"/>
  <c r="I988" i="7"/>
  <c r="E988" i="7"/>
  <c r="A990" i="7"/>
  <c r="B989" i="7"/>
  <c r="D989" i="7" s="1"/>
  <c r="M986" i="7"/>
  <c r="Q989" i="7"/>
  <c r="R988" i="7"/>
  <c r="T988" i="7" s="1"/>
  <c r="U987" i="7"/>
  <c r="X987" i="7" s="1"/>
  <c r="P986" i="7" l="1"/>
  <c r="H988" i="7"/>
  <c r="E989" i="7"/>
  <c r="J988" i="7"/>
  <c r="L988" i="7" s="1"/>
  <c r="I989" i="7"/>
  <c r="B990" i="7"/>
  <c r="D990" i="7" s="1"/>
  <c r="A991" i="7"/>
  <c r="M987" i="7"/>
  <c r="P987" i="7" s="1"/>
  <c r="U988" i="7"/>
  <c r="Q990" i="7"/>
  <c r="R989" i="7"/>
  <c r="T989" i="7" s="1"/>
  <c r="X988" i="7" l="1"/>
  <c r="H989" i="7"/>
  <c r="M988" i="7"/>
  <c r="P988" i="7" s="1"/>
  <c r="A992" i="7"/>
  <c r="B991" i="7"/>
  <c r="D991" i="7" s="1"/>
  <c r="E990" i="7"/>
  <c r="J989" i="7"/>
  <c r="L989" i="7" s="1"/>
  <c r="I990" i="7"/>
  <c r="U989" i="7"/>
  <c r="R990" i="7"/>
  <c r="T990" i="7" s="1"/>
  <c r="Q991" i="7"/>
  <c r="X989" i="7" l="1"/>
  <c r="M989" i="7"/>
  <c r="B992" i="7"/>
  <c r="D992" i="7" s="1"/>
  <c r="A993" i="7"/>
  <c r="H990" i="7"/>
  <c r="I991" i="7"/>
  <c r="J990" i="7"/>
  <c r="L990" i="7" s="1"/>
  <c r="E991" i="7"/>
  <c r="H991" i="7"/>
  <c r="U990" i="7"/>
  <c r="Q992" i="7"/>
  <c r="R991" i="7"/>
  <c r="T991" i="7" s="1"/>
  <c r="P989" i="7" l="1"/>
  <c r="M990" i="7"/>
  <c r="E992" i="7"/>
  <c r="I992" i="7"/>
  <c r="J991" i="7"/>
  <c r="L991" i="7" s="1"/>
  <c r="X990" i="7"/>
  <c r="A994" i="7"/>
  <c r="B993" i="7"/>
  <c r="D993" i="7" s="1"/>
  <c r="U991" i="7"/>
  <c r="X991" i="7" s="1"/>
  <c r="Q993" i="7"/>
  <c r="R992" i="7"/>
  <c r="T992" i="7" s="1"/>
  <c r="P990" i="7" l="1"/>
  <c r="A995" i="7"/>
  <c r="B994" i="7"/>
  <c r="D994" i="7" s="1"/>
  <c r="H992" i="7"/>
  <c r="M991" i="7"/>
  <c r="E993" i="7"/>
  <c r="I993" i="7"/>
  <c r="J992" i="7"/>
  <c r="L992" i="7" s="1"/>
  <c r="Q994" i="7"/>
  <c r="R993" i="7"/>
  <c r="T993" i="7" s="1"/>
  <c r="U992" i="7"/>
  <c r="X992" i="7" s="1"/>
  <c r="H993" i="7" l="1"/>
  <c r="J993" i="7"/>
  <c r="L993" i="7" s="1"/>
  <c r="I994" i="7"/>
  <c r="E994" i="7"/>
  <c r="M992" i="7"/>
  <c r="P991" i="7"/>
  <c r="B995" i="7"/>
  <c r="D995" i="7" s="1"/>
  <c r="A996" i="7"/>
  <c r="R994" i="7"/>
  <c r="T994" i="7" s="1"/>
  <c r="Q995" i="7"/>
  <c r="U993" i="7"/>
  <c r="P992" i="7" l="1"/>
  <c r="H994" i="7"/>
  <c r="X993" i="7"/>
  <c r="B996" i="7"/>
  <c r="D996" i="7" s="1"/>
  <c r="A997" i="7"/>
  <c r="E995" i="7"/>
  <c r="I995" i="7"/>
  <c r="J994" i="7"/>
  <c r="L994" i="7" s="1"/>
  <c r="M993" i="7"/>
  <c r="Q996" i="7"/>
  <c r="R995" i="7"/>
  <c r="T995" i="7" s="1"/>
  <c r="U994" i="7"/>
  <c r="X994" i="7" s="1"/>
  <c r="H995" i="7" l="1"/>
  <c r="P993" i="7"/>
  <c r="M994" i="7"/>
  <c r="I996" i="7"/>
  <c r="J995" i="7"/>
  <c r="L995" i="7" s="1"/>
  <c r="B997" i="7"/>
  <c r="D997" i="7" s="1"/>
  <c r="A998" i="7"/>
  <c r="E996" i="7"/>
  <c r="Q997" i="7"/>
  <c r="R996" i="7"/>
  <c r="T996" i="7" s="1"/>
  <c r="U995" i="7"/>
  <c r="X995" i="7"/>
  <c r="P994" i="7" l="1"/>
  <c r="H996" i="7"/>
  <c r="M995" i="7"/>
  <c r="P995" i="7"/>
  <c r="I997" i="7"/>
  <c r="J996" i="7"/>
  <c r="L996" i="7" s="1"/>
  <c r="B998" i="7"/>
  <c r="D998" i="7" s="1"/>
  <c r="A999" i="7"/>
  <c r="E997" i="7"/>
  <c r="R997" i="7"/>
  <c r="T997" i="7" s="1"/>
  <c r="Q998" i="7"/>
  <c r="U996" i="7"/>
  <c r="X996" i="7" s="1"/>
  <c r="I998" i="7" l="1"/>
  <c r="J997" i="7"/>
  <c r="L997" i="7" s="1"/>
  <c r="E998" i="7"/>
  <c r="A1000" i="7"/>
  <c r="B999" i="7"/>
  <c r="D999" i="7" s="1"/>
  <c r="H997" i="7"/>
  <c r="M996" i="7"/>
  <c r="R998" i="7"/>
  <c r="T998" i="7" s="1"/>
  <c r="Q999" i="7"/>
  <c r="U997" i="7"/>
  <c r="X997" i="7" l="1"/>
  <c r="P996" i="7"/>
  <c r="H998" i="7"/>
  <c r="E999" i="7"/>
  <c r="M997" i="7"/>
  <c r="P997" i="7" s="1"/>
  <c r="A1001" i="7"/>
  <c r="B1000" i="7"/>
  <c r="D1000" i="7" s="1"/>
  <c r="I999" i="7"/>
  <c r="J998" i="7"/>
  <c r="L998" i="7" s="1"/>
  <c r="Q1000" i="7"/>
  <c r="R999" i="7"/>
  <c r="T999" i="7" s="1"/>
  <c r="U998" i="7"/>
  <c r="H999" i="7" l="1"/>
  <c r="E1000" i="7"/>
  <c r="H1000" i="7" s="1"/>
  <c r="M998" i="7"/>
  <c r="B1001" i="7"/>
  <c r="D1001" i="7" s="1"/>
  <c r="A1002" i="7"/>
  <c r="X998" i="7"/>
  <c r="I1000" i="7"/>
  <c r="J999" i="7"/>
  <c r="L999" i="7" s="1"/>
  <c r="U999" i="7"/>
  <c r="Q1001" i="7"/>
  <c r="R1000" i="7"/>
  <c r="T1000" i="7" s="1"/>
  <c r="X999" i="7" l="1"/>
  <c r="P998" i="7"/>
  <c r="B1002" i="7"/>
  <c r="D1002" i="7" s="1"/>
  <c r="A1003" i="7"/>
  <c r="M999" i="7"/>
  <c r="E1001" i="7"/>
  <c r="J1000" i="7"/>
  <c r="L1000" i="7" s="1"/>
  <c r="I1001" i="7"/>
  <c r="U1000" i="7"/>
  <c r="X1000" i="7" s="1"/>
  <c r="Q1002" i="7"/>
  <c r="R1001" i="7"/>
  <c r="T1001" i="7" s="1"/>
  <c r="H1001" i="7" l="1"/>
  <c r="J1001" i="7"/>
  <c r="L1001" i="7" s="1"/>
  <c r="I1002" i="7"/>
  <c r="P999" i="7"/>
  <c r="B1003" i="7"/>
  <c r="D1003" i="7" s="1"/>
  <c r="A1004" i="7"/>
  <c r="M1000" i="7"/>
  <c r="P1000" i="7" s="1"/>
  <c r="E1002" i="7"/>
  <c r="U1001" i="7"/>
  <c r="X1001" i="7" s="1"/>
  <c r="R1002" i="7"/>
  <c r="T1002" i="7" s="1"/>
  <c r="Q1003" i="7"/>
  <c r="E1003" i="7" l="1"/>
  <c r="J1002" i="7"/>
  <c r="L1002" i="7" s="1"/>
  <c r="I1003" i="7"/>
  <c r="H1002" i="7"/>
  <c r="A1005" i="7"/>
  <c r="B1004" i="7"/>
  <c r="D1004" i="7" s="1"/>
  <c r="M1001" i="7"/>
  <c r="Q1004" i="7"/>
  <c r="R1003" i="7"/>
  <c r="T1003" i="7" s="1"/>
  <c r="U1002" i="7"/>
  <c r="X1002" i="7" s="1"/>
  <c r="P1001" i="7" l="1"/>
  <c r="H1003" i="7"/>
  <c r="I1004" i="7"/>
  <c r="J1003" i="7"/>
  <c r="L1003" i="7" s="1"/>
  <c r="M1002" i="7"/>
  <c r="A1006" i="7"/>
  <c r="B1005" i="7"/>
  <c r="D1005" i="7" s="1"/>
  <c r="E1004" i="7"/>
  <c r="U1003" i="7"/>
  <c r="Q1005" i="7"/>
  <c r="R1004" i="7"/>
  <c r="T1004" i="7" s="1"/>
  <c r="P1002" i="7" l="1"/>
  <c r="X1003" i="7"/>
  <c r="E1005" i="7"/>
  <c r="A1007" i="7"/>
  <c r="B1006" i="7"/>
  <c r="D1006" i="7" s="1"/>
  <c r="M1003" i="7"/>
  <c r="H1004" i="7"/>
  <c r="J1004" i="7"/>
  <c r="L1004" i="7" s="1"/>
  <c r="I1005" i="7"/>
  <c r="Q1006" i="7"/>
  <c r="R1005" i="7"/>
  <c r="T1005" i="7" s="1"/>
  <c r="U1004" i="7"/>
  <c r="X1004" i="7" s="1"/>
  <c r="H1005" i="7" l="1"/>
  <c r="A1008" i="7"/>
  <c r="B1007" i="7"/>
  <c r="D1007" i="7" s="1"/>
  <c r="I1006" i="7"/>
  <c r="J1005" i="7"/>
  <c r="L1005" i="7" s="1"/>
  <c r="P1003" i="7"/>
  <c r="M1004" i="7"/>
  <c r="P1004" i="7" s="1"/>
  <c r="E1006" i="7"/>
  <c r="U1005" i="7"/>
  <c r="Q1007" i="7"/>
  <c r="R1006" i="7"/>
  <c r="T1006" i="7" s="1"/>
  <c r="H1006" i="7" l="1"/>
  <c r="X1005" i="7"/>
  <c r="M1005" i="7"/>
  <c r="J1006" i="7"/>
  <c r="L1006" i="7" s="1"/>
  <c r="I1007" i="7"/>
  <c r="E1007" i="7"/>
  <c r="H1007" i="7" s="1"/>
  <c r="B1008" i="7"/>
  <c r="D1008" i="7" s="1"/>
  <c r="A1009" i="7"/>
  <c r="R1007" i="7"/>
  <c r="T1007" i="7" s="1"/>
  <c r="Q1008" i="7"/>
  <c r="U1006" i="7"/>
  <c r="X1006" i="7" s="1"/>
  <c r="M1006" i="7" l="1"/>
  <c r="A1010" i="7"/>
  <c r="B1009" i="7"/>
  <c r="D1009" i="7" s="1"/>
  <c r="P1005" i="7"/>
  <c r="E1008" i="7"/>
  <c r="J1007" i="7"/>
  <c r="L1007" i="7" s="1"/>
  <c r="I1008" i="7"/>
  <c r="U1007" i="7"/>
  <c r="Q1009" i="7"/>
  <c r="R1008" i="7"/>
  <c r="T1008" i="7" s="1"/>
  <c r="X1007" i="7" l="1"/>
  <c r="H1008" i="7"/>
  <c r="E1009" i="7"/>
  <c r="J1008" i="7"/>
  <c r="L1008" i="7" s="1"/>
  <c r="I1009" i="7"/>
  <c r="A1011" i="7"/>
  <c r="B1010" i="7"/>
  <c r="D1010" i="7" s="1"/>
  <c r="M1007" i="7"/>
  <c r="P1006" i="7"/>
  <c r="U1008" i="7"/>
  <c r="Q1010" i="7"/>
  <c r="R1009" i="7"/>
  <c r="T1009" i="7" s="1"/>
  <c r="P1007" i="7" l="1"/>
  <c r="H1009" i="7"/>
  <c r="E1010" i="7"/>
  <c r="H1010" i="7" s="1"/>
  <c r="M1008" i="7"/>
  <c r="A1012" i="7"/>
  <c r="B1011" i="7"/>
  <c r="D1011" i="7" s="1"/>
  <c r="X1008" i="7"/>
  <c r="J1009" i="7"/>
  <c r="L1009" i="7" s="1"/>
  <c r="I1010" i="7"/>
  <c r="U1009" i="7"/>
  <c r="Q1011" i="7"/>
  <c r="R1010" i="7"/>
  <c r="T1010" i="7" s="1"/>
  <c r="P1008" i="7" l="1"/>
  <c r="E1011" i="7"/>
  <c r="X1009" i="7"/>
  <c r="J1010" i="7"/>
  <c r="L1010" i="7" s="1"/>
  <c r="I1011" i="7"/>
  <c r="A1013" i="7"/>
  <c r="B1012" i="7"/>
  <c r="D1012" i="7" s="1"/>
  <c r="M1009" i="7"/>
  <c r="U1010" i="7"/>
  <c r="Q1012" i="7"/>
  <c r="R1011" i="7"/>
  <c r="T1011" i="7" s="1"/>
  <c r="H1011" i="7" l="1"/>
  <c r="P1009" i="7"/>
  <c r="X1010" i="7"/>
  <c r="E1012" i="7"/>
  <c r="I1012" i="7"/>
  <c r="J1011" i="7"/>
  <c r="L1011" i="7" s="1"/>
  <c r="B1013" i="7"/>
  <c r="D1013" i="7" s="1"/>
  <c r="A1014" i="7"/>
  <c r="M1010" i="7"/>
  <c r="P1010" i="7" s="1"/>
  <c r="Q1013" i="7"/>
  <c r="R1012" i="7"/>
  <c r="T1012" i="7" s="1"/>
  <c r="U1011" i="7"/>
  <c r="X1011" i="7" s="1"/>
  <c r="A1015" i="7" l="1"/>
  <c r="B1014" i="7"/>
  <c r="D1014" i="7" s="1"/>
  <c r="J1012" i="7"/>
  <c r="L1012" i="7" s="1"/>
  <c r="I1013" i="7"/>
  <c r="E1013" i="7"/>
  <c r="H1012" i="7"/>
  <c r="M1011" i="7"/>
  <c r="U1012" i="7"/>
  <c r="Q1014" i="7"/>
  <c r="R1013" i="7"/>
  <c r="T1013" i="7" s="1"/>
  <c r="X1012" i="7" l="1"/>
  <c r="H1013" i="7"/>
  <c r="J1013" i="7"/>
  <c r="L1013" i="7" s="1"/>
  <c r="I1014" i="7"/>
  <c r="M1012" i="7"/>
  <c r="E1014" i="7"/>
  <c r="P1011" i="7"/>
  <c r="A1016" i="7"/>
  <c r="B1015" i="7"/>
  <c r="D1015" i="7" s="1"/>
  <c r="X1013" i="7"/>
  <c r="U1013" i="7"/>
  <c r="Q1015" i="7"/>
  <c r="R1014" i="7"/>
  <c r="T1014" i="7" s="1"/>
  <c r="P1012" i="7" l="1"/>
  <c r="B1016" i="7"/>
  <c r="D1016" i="7" s="1"/>
  <c r="A1017" i="7"/>
  <c r="H1014" i="7"/>
  <c r="I1015" i="7"/>
  <c r="J1014" i="7"/>
  <c r="L1014" i="7" s="1"/>
  <c r="E1015" i="7"/>
  <c r="M1013" i="7"/>
  <c r="Q1016" i="7"/>
  <c r="R1015" i="7"/>
  <c r="T1015" i="7" s="1"/>
  <c r="U1014" i="7"/>
  <c r="X1014" i="7" l="1"/>
  <c r="P1013" i="7"/>
  <c r="H1015" i="7"/>
  <c r="J1015" i="7"/>
  <c r="L1015" i="7" s="1"/>
  <c r="I1016" i="7"/>
  <c r="B1017" i="7"/>
  <c r="D1017" i="7" s="1"/>
  <c r="A1018" i="7"/>
  <c r="M1014" i="7"/>
  <c r="E1016" i="7"/>
  <c r="U1015" i="7"/>
  <c r="Q1017" i="7"/>
  <c r="R1016" i="7"/>
  <c r="T1016" i="7" s="1"/>
  <c r="P1014" i="7" l="1"/>
  <c r="X1015" i="7"/>
  <c r="H1016" i="7"/>
  <c r="A1019" i="7"/>
  <c r="B1018" i="7"/>
  <c r="D1018" i="7" s="1"/>
  <c r="E1017" i="7"/>
  <c r="J1016" i="7"/>
  <c r="L1016" i="7" s="1"/>
  <c r="I1017" i="7"/>
  <c r="M1015" i="7"/>
  <c r="R1017" i="7"/>
  <c r="T1017" i="7" s="1"/>
  <c r="Q1018" i="7"/>
  <c r="U1016" i="7"/>
  <c r="X1016" i="7" l="1"/>
  <c r="H1017" i="7"/>
  <c r="J1017" i="7"/>
  <c r="L1017" i="7" s="1"/>
  <c r="I1018" i="7"/>
  <c r="M1016" i="7"/>
  <c r="E1018" i="7"/>
  <c r="P1015" i="7"/>
  <c r="A1020" i="7"/>
  <c r="B1019" i="7"/>
  <c r="D1019" i="7" s="1"/>
  <c r="U1017" i="7"/>
  <c r="X1017" i="7" s="1"/>
  <c r="R1018" i="7"/>
  <c r="T1018" i="7" s="1"/>
  <c r="Q1019" i="7"/>
  <c r="P1016" i="7" l="1"/>
  <c r="E1019" i="7"/>
  <c r="H1019" i="7"/>
  <c r="H1018" i="7"/>
  <c r="I1019" i="7"/>
  <c r="J1018" i="7"/>
  <c r="L1018" i="7" s="1"/>
  <c r="A1021" i="7"/>
  <c r="B1020" i="7"/>
  <c r="D1020" i="7" s="1"/>
  <c r="M1017" i="7"/>
  <c r="U1018" i="7"/>
  <c r="X1018" i="7" s="1"/>
  <c r="Q1020" i="7"/>
  <c r="R1019" i="7"/>
  <c r="T1019" i="7" s="1"/>
  <c r="P1017" i="7" l="1"/>
  <c r="E1020" i="7"/>
  <c r="H1020" i="7" s="1"/>
  <c r="I1020" i="7"/>
  <c r="J1019" i="7"/>
  <c r="L1019" i="7" s="1"/>
  <c r="B1021" i="7"/>
  <c r="D1021" i="7" s="1"/>
  <c r="A1022" i="7"/>
  <c r="M1018" i="7"/>
  <c r="Q1021" i="7"/>
  <c r="R1020" i="7"/>
  <c r="T1020" i="7" s="1"/>
  <c r="U1019" i="7"/>
  <c r="X1019" i="7" l="1"/>
  <c r="P1018" i="7"/>
  <c r="M1019" i="7"/>
  <c r="J1020" i="7"/>
  <c r="L1020" i="7" s="1"/>
  <c r="I1021" i="7"/>
  <c r="B1022" i="7"/>
  <c r="D1022" i="7" s="1"/>
  <c r="A1023" i="7"/>
  <c r="E1021" i="7"/>
  <c r="U1020" i="7"/>
  <c r="R1021" i="7"/>
  <c r="T1021" i="7" s="1"/>
  <c r="Q1022" i="7"/>
  <c r="X1020" i="7" l="1"/>
  <c r="P1019" i="7"/>
  <c r="H1021" i="7"/>
  <c r="J1021" i="7"/>
  <c r="L1021" i="7" s="1"/>
  <c r="I1022" i="7"/>
  <c r="M1020" i="7"/>
  <c r="A1024" i="7"/>
  <c r="B1023" i="7"/>
  <c r="D1023" i="7" s="1"/>
  <c r="E1022" i="7"/>
  <c r="U1021" i="7"/>
  <c r="Q1023" i="7"/>
  <c r="R1022" i="7"/>
  <c r="T1022" i="7" s="1"/>
  <c r="X1021" i="7" l="1"/>
  <c r="P1020" i="7"/>
  <c r="H1022" i="7"/>
  <c r="I1023" i="7"/>
  <c r="J1022" i="7"/>
  <c r="L1022" i="7" s="1"/>
  <c r="B1024" i="7"/>
  <c r="D1024" i="7" s="1"/>
  <c r="A1025" i="7"/>
  <c r="M1021" i="7"/>
  <c r="P1021" i="7" s="1"/>
  <c r="E1023" i="7"/>
  <c r="U1022" i="7"/>
  <c r="Q1024" i="7"/>
  <c r="R1023" i="7"/>
  <c r="T1023" i="7" s="1"/>
  <c r="H1023" i="7" l="1"/>
  <c r="B1025" i="7"/>
  <c r="D1025" i="7" s="1"/>
  <c r="A1026" i="7"/>
  <c r="E1024" i="7"/>
  <c r="X1022" i="7"/>
  <c r="M1022" i="7"/>
  <c r="P1022" i="7"/>
  <c r="I1024" i="7"/>
  <c r="J1023" i="7"/>
  <c r="L1023" i="7" s="1"/>
  <c r="U1023" i="7"/>
  <c r="X1023" i="7" s="1"/>
  <c r="Q1025" i="7"/>
  <c r="R1024" i="7"/>
  <c r="T1024" i="7" s="1"/>
  <c r="J1024" i="7" l="1"/>
  <c r="L1024" i="7" s="1"/>
  <c r="I1025" i="7"/>
  <c r="H1024" i="7"/>
  <c r="A1027" i="7"/>
  <c r="B1026" i="7"/>
  <c r="D1026" i="7" s="1"/>
  <c r="M1023" i="7"/>
  <c r="E1025" i="7"/>
  <c r="Q1026" i="7"/>
  <c r="R1025" i="7"/>
  <c r="T1025" i="7" s="1"/>
  <c r="U1024" i="7"/>
  <c r="P1023" i="7" l="1"/>
  <c r="H1025" i="7"/>
  <c r="X1024" i="7"/>
  <c r="B1027" i="7"/>
  <c r="D1027" i="7" s="1"/>
  <c r="A1028" i="7"/>
  <c r="J1025" i="7"/>
  <c r="L1025" i="7" s="1"/>
  <c r="I1026" i="7"/>
  <c r="E1026" i="7"/>
  <c r="M1024" i="7"/>
  <c r="U1025" i="7"/>
  <c r="Q1027" i="7"/>
  <c r="R1026" i="7"/>
  <c r="T1026" i="7" s="1"/>
  <c r="X1025" i="7" l="1"/>
  <c r="M1025" i="7"/>
  <c r="H1026" i="7"/>
  <c r="E1027" i="7"/>
  <c r="H1027" i="7" s="1"/>
  <c r="A1029" i="7"/>
  <c r="B1028" i="7"/>
  <c r="D1028" i="7" s="1"/>
  <c r="P1024" i="7"/>
  <c r="I1027" i="7"/>
  <c r="J1026" i="7"/>
  <c r="L1026" i="7" s="1"/>
  <c r="U1026" i="7"/>
  <c r="Q1028" i="7"/>
  <c r="R1027" i="7"/>
  <c r="T1027" i="7" s="1"/>
  <c r="X1026" i="7" l="1"/>
  <c r="M1026" i="7"/>
  <c r="P1026" i="7"/>
  <c r="A1030" i="7"/>
  <c r="B1029" i="7"/>
  <c r="D1029" i="7" s="1"/>
  <c r="I1028" i="7"/>
  <c r="J1027" i="7"/>
  <c r="L1027" i="7" s="1"/>
  <c r="P1025" i="7"/>
  <c r="E1028" i="7"/>
  <c r="Q1029" i="7"/>
  <c r="R1028" i="7"/>
  <c r="T1028" i="7" s="1"/>
  <c r="U1027" i="7"/>
  <c r="X1027" i="7" l="1"/>
  <c r="E1029" i="7"/>
  <c r="M1027" i="7"/>
  <c r="B1030" i="7"/>
  <c r="D1030" i="7" s="1"/>
  <c r="A1031" i="7"/>
  <c r="H1028" i="7"/>
  <c r="J1028" i="7"/>
  <c r="L1028" i="7" s="1"/>
  <c r="I1029" i="7"/>
  <c r="U1028" i="7"/>
  <c r="Q1030" i="7"/>
  <c r="R1029" i="7"/>
  <c r="T1029" i="7" s="1"/>
  <c r="H1029" i="7" l="1"/>
  <c r="X1028" i="7"/>
  <c r="P1027" i="7"/>
  <c r="A1032" i="7"/>
  <c r="B1031" i="7"/>
  <c r="D1031" i="7" s="1"/>
  <c r="J1029" i="7"/>
  <c r="L1029" i="7" s="1"/>
  <c r="I1030" i="7"/>
  <c r="M1028" i="7"/>
  <c r="E1030" i="7"/>
  <c r="R1030" i="7"/>
  <c r="T1030" i="7" s="1"/>
  <c r="Q1031" i="7"/>
  <c r="U1029" i="7"/>
  <c r="X1029" i="7" s="1"/>
  <c r="P1028" i="7" l="1"/>
  <c r="H1030" i="7"/>
  <c r="J1030" i="7"/>
  <c r="L1030" i="7" s="1"/>
  <c r="I1031" i="7"/>
  <c r="E1031" i="7"/>
  <c r="M1029" i="7"/>
  <c r="B1032" i="7"/>
  <c r="D1032" i="7" s="1"/>
  <c r="A1033" i="7"/>
  <c r="Q1032" i="7"/>
  <c r="R1031" i="7"/>
  <c r="T1031" i="7" s="1"/>
  <c r="U1030" i="7"/>
  <c r="X1030" i="7" s="1"/>
  <c r="B1033" i="7" l="1"/>
  <c r="D1033" i="7" s="1"/>
  <c r="A1034" i="7"/>
  <c r="H1031" i="7"/>
  <c r="E1032" i="7"/>
  <c r="H1032" i="7" s="1"/>
  <c r="P1029" i="7"/>
  <c r="J1031" i="7"/>
  <c r="L1031" i="7" s="1"/>
  <c r="I1032" i="7"/>
  <c r="M1030" i="7"/>
  <c r="U1031" i="7"/>
  <c r="X1031" i="7" s="1"/>
  <c r="R1032" i="7"/>
  <c r="T1032" i="7" s="1"/>
  <c r="Q1033" i="7"/>
  <c r="P1030" i="7" l="1"/>
  <c r="M1031" i="7"/>
  <c r="J1032" i="7"/>
  <c r="L1032" i="7" s="1"/>
  <c r="I1033" i="7"/>
  <c r="A1035" i="7"/>
  <c r="B1034" i="7"/>
  <c r="D1034" i="7" s="1"/>
  <c r="E1033" i="7"/>
  <c r="Q1034" i="7"/>
  <c r="R1033" i="7"/>
  <c r="T1033" i="7" s="1"/>
  <c r="U1032" i="7"/>
  <c r="X1032" i="7" l="1"/>
  <c r="P1031" i="7"/>
  <c r="H1033" i="7"/>
  <c r="J1033" i="7"/>
  <c r="L1033" i="7" s="1"/>
  <c r="I1034" i="7"/>
  <c r="E1034" i="7"/>
  <c r="M1032" i="7"/>
  <c r="A1036" i="7"/>
  <c r="B1035" i="7"/>
  <c r="D1035" i="7" s="1"/>
  <c r="U1033" i="7"/>
  <c r="Q1035" i="7"/>
  <c r="R1034" i="7"/>
  <c r="T1034" i="7" s="1"/>
  <c r="P1032" i="7" l="1"/>
  <c r="E1035" i="7"/>
  <c r="H1034" i="7"/>
  <c r="X1033" i="7"/>
  <c r="J1034" i="7"/>
  <c r="L1034" i="7" s="1"/>
  <c r="I1035" i="7"/>
  <c r="B1036" i="7"/>
  <c r="D1036" i="7" s="1"/>
  <c r="A1037" i="7"/>
  <c r="M1033" i="7"/>
  <c r="U1034" i="7"/>
  <c r="Q1036" i="7"/>
  <c r="R1035" i="7"/>
  <c r="T1035" i="7" s="1"/>
  <c r="X1034" i="7" l="1"/>
  <c r="H1035" i="7"/>
  <c r="A1038" i="7"/>
  <c r="B1037" i="7"/>
  <c r="D1037" i="7" s="1"/>
  <c r="E1036" i="7"/>
  <c r="P1033" i="7"/>
  <c r="I1036" i="7"/>
  <c r="J1035" i="7"/>
  <c r="L1035" i="7" s="1"/>
  <c r="M1034" i="7"/>
  <c r="R1036" i="7"/>
  <c r="T1036" i="7" s="1"/>
  <c r="Q1037" i="7"/>
  <c r="U1035" i="7"/>
  <c r="X1035" i="7" l="1"/>
  <c r="P1034" i="7"/>
  <c r="H1036" i="7"/>
  <c r="M1035" i="7"/>
  <c r="I1037" i="7"/>
  <c r="J1036" i="7"/>
  <c r="L1036" i="7" s="1"/>
  <c r="E1037" i="7"/>
  <c r="A1039" i="7"/>
  <c r="B1038" i="7"/>
  <c r="D1038" i="7" s="1"/>
  <c r="U1036" i="7"/>
  <c r="Q1038" i="7"/>
  <c r="R1037" i="7"/>
  <c r="T1037" i="7" s="1"/>
  <c r="X1036" i="7" l="1"/>
  <c r="P1035" i="7"/>
  <c r="B1039" i="7"/>
  <c r="D1039" i="7" s="1"/>
  <c r="A1040" i="7"/>
  <c r="J1037" i="7"/>
  <c r="L1037" i="7" s="1"/>
  <c r="I1038" i="7"/>
  <c r="H1037" i="7"/>
  <c r="E1038" i="7"/>
  <c r="M1036" i="7"/>
  <c r="U1037" i="7"/>
  <c r="X1037" i="7" s="1"/>
  <c r="R1038" i="7"/>
  <c r="T1038" i="7" s="1"/>
  <c r="Q1039" i="7"/>
  <c r="P1036" i="7" l="1"/>
  <c r="H1038" i="7"/>
  <c r="J1038" i="7"/>
  <c r="L1038" i="7" s="1"/>
  <c r="I1039" i="7"/>
  <c r="M1037" i="7"/>
  <c r="B1040" i="7"/>
  <c r="D1040" i="7" s="1"/>
  <c r="A1041" i="7"/>
  <c r="E1039" i="7"/>
  <c r="U1038" i="7"/>
  <c r="Q1040" i="7"/>
  <c r="R1039" i="7"/>
  <c r="T1039" i="7" s="1"/>
  <c r="X1038" i="7" l="1"/>
  <c r="P1037" i="7"/>
  <c r="H1039" i="7"/>
  <c r="B1041" i="7"/>
  <c r="D1041" i="7" s="1"/>
  <c r="A1042" i="7"/>
  <c r="J1039" i="7"/>
  <c r="L1039" i="7" s="1"/>
  <c r="I1040" i="7"/>
  <c r="E1040" i="7"/>
  <c r="M1038" i="7"/>
  <c r="U1039" i="7"/>
  <c r="R1040" i="7"/>
  <c r="T1040" i="7" s="1"/>
  <c r="Q1041" i="7"/>
  <c r="X1039" i="7" l="1"/>
  <c r="H1040" i="7"/>
  <c r="I1041" i="7"/>
  <c r="J1040" i="7"/>
  <c r="L1040" i="7" s="1"/>
  <c r="P1039" i="7"/>
  <c r="M1039" i="7"/>
  <c r="A1043" i="7"/>
  <c r="B1042" i="7"/>
  <c r="D1042" i="7" s="1"/>
  <c r="P1038" i="7"/>
  <c r="H1041" i="7"/>
  <c r="E1041" i="7"/>
  <c r="U1040" i="7"/>
  <c r="Q1042" i="7"/>
  <c r="R1041" i="7"/>
  <c r="T1041" i="7" s="1"/>
  <c r="X1040" i="7" l="1"/>
  <c r="E1042" i="7"/>
  <c r="B1043" i="7"/>
  <c r="D1043" i="7" s="1"/>
  <c r="A1044" i="7"/>
  <c r="M1040" i="7"/>
  <c r="J1041" i="7"/>
  <c r="L1041" i="7" s="1"/>
  <c r="I1042" i="7"/>
  <c r="U1041" i="7"/>
  <c r="X1041" i="7" s="1"/>
  <c r="Q1043" i="7"/>
  <c r="R1042" i="7"/>
  <c r="T1042" i="7" s="1"/>
  <c r="H1042" i="7" l="1"/>
  <c r="M1041" i="7"/>
  <c r="P1041" i="7" s="1"/>
  <c r="J1042" i="7"/>
  <c r="L1042" i="7" s="1"/>
  <c r="I1043" i="7"/>
  <c r="B1044" i="7"/>
  <c r="D1044" i="7" s="1"/>
  <c r="A1045" i="7"/>
  <c r="E1043" i="7"/>
  <c r="P1040" i="7"/>
  <c r="U1042" i="7"/>
  <c r="Q1044" i="7"/>
  <c r="R1043" i="7"/>
  <c r="T1043" i="7" s="1"/>
  <c r="X1042" i="7" l="1"/>
  <c r="M1042" i="7"/>
  <c r="E1044" i="7"/>
  <c r="B1045" i="7"/>
  <c r="D1045" i="7" s="1"/>
  <c r="A1046" i="7"/>
  <c r="H1043" i="7"/>
  <c r="J1043" i="7"/>
  <c r="L1043" i="7" s="1"/>
  <c r="I1044" i="7"/>
  <c r="U1043" i="7"/>
  <c r="X1043" i="7"/>
  <c r="Q1045" i="7"/>
  <c r="R1044" i="7"/>
  <c r="T1044" i="7" s="1"/>
  <c r="P1042" i="7" l="1"/>
  <c r="M1043" i="7"/>
  <c r="P1043" i="7"/>
  <c r="H1044" i="7"/>
  <c r="B1046" i="7"/>
  <c r="D1046" i="7" s="1"/>
  <c r="A1047" i="7"/>
  <c r="J1044" i="7"/>
  <c r="L1044" i="7" s="1"/>
  <c r="I1045" i="7"/>
  <c r="E1045" i="7"/>
  <c r="U1044" i="7"/>
  <c r="X1044" i="7" s="1"/>
  <c r="R1045" i="7"/>
  <c r="T1045" i="7" s="1"/>
  <c r="Q1046" i="7"/>
  <c r="H1045" i="7" l="1"/>
  <c r="M1044" i="7"/>
  <c r="P1044" i="7" s="1"/>
  <c r="I1046" i="7"/>
  <c r="J1045" i="7"/>
  <c r="L1045" i="7" s="1"/>
  <c r="B1047" i="7"/>
  <c r="D1047" i="7" s="1"/>
  <c r="A1048" i="7"/>
  <c r="E1046" i="7"/>
  <c r="Q1047" i="7"/>
  <c r="R1046" i="7"/>
  <c r="T1046" i="7" s="1"/>
  <c r="U1045" i="7"/>
  <c r="H1046" i="7" l="1"/>
  <c r="I1047" i="7"/>
  <c r="J1046" i="7"/>
  <c r="L1046" i="7" s="1"/>
  <c r="E1047" i="7"/>
  <c r="B1048" i="7"/>
  <c r="D1048" i="7" s="1"/>
  <c r="A1049" i="7"/>
  <c r="X1045" i="7"/>
  <c r="M1045" i="7"/>
  <c r="U1046" i="7"/>
  <c r="R1047" i="7"/>
  <c r="T1047" i="7" s="1"/>
  <c r="Q1048" i="7"/>
  <c r="X1046" i="7" l="1"/>
  <c r="H1047" i="7"/>
  <c r="B1049" i="7"/>
  <c r="D1049" i="7" s="1"/>
  <c r="A1050" i="7"/>
  <c r="M1046" i="7"/>
  <c r="P1045" i="7"/>
  <c r="E1048" i="7"/>
  <c r="J1047" i="7"/>
  <c r="L1047" i="7" s="1"/>
  <c r="I1048" i="7"/>
  <c r="U1047" i="7"/>
  <c r="Q1049" i="7"/>
  <c r="R1048" i="7"/>
  <c r="T1048" i="7" s="1"/>
  <c r="X1047" i="7" l="1"/>
  <c r="P1046" i="7"/>
  <c r="H1048" i="7"/>
  <c r="J1048" i="7"/>
  <c r="L1048" i="7" s="1"/>
  <c r="I1049" i="7"/>
  <c r="M1047" i="7"/>
  <c r="E1049" i="7"/>
  <c r="A1051" i="7"/>
  <c r="B1050" i="7"/>
  <c r="D1050" i="7" s="1"/>
  <c r="U1048" i="7"/>
  <c r="Q1050" i="7"/>
  <c r="R1049" i="7"/>
  <c r="T1049" i="7" s="1"/>
  <c r="X1048" i="7" l="1"/>
  <c r="H1049" i="7"/>
  <c r="A1052" i="7"/>
  <c r="B1051" i="7"/>
  <c r="D1051" i="7" s="1"/>
  <c r="P1047" i="7"/>
  <c r="I1050" i="7"/>
  <c r="J1049" i="7"/>
  <c r="L1049" i="7" s="1"/>
  <c r="E1050" i="7"/>
  <c r="H1050" i="7" s="1"/>
  <c r="M1048" i="7"/>
  <c r="P1048" i="7"/>
  <c r="R1050" i="7"/>
  <c r="T1050" i="7" s="1"/>
  <c r="Q1051" i="7"/>
  <c r="U1049" i="7"/>
  <c r="X1049" i="7" l="1"/>
  <c r="I1051" i="7"/>
  <c r="J1050" i="7"/>
  <c r="L1050" i="7" s="1"/>
  <c r="E1051" i="7"/>
  <c r="M1049" i="7"/>
  <c r="A1053" i="7"/>
  <c r="B1052" i="7"/>
  <c r="D1052" i="7" s="1"/>
  <c r="U1050" i="7"/>
  <c r="X1050" i="7" s="1"/>
  <c r="Q1052" i="7"/>
  <c r="R1051" i="7"/>
  <c r="T1051" i="7" s="1"/>
  <c r="P1049" i="7" l="1"/>
  <c r="A1054" i="7"/>
  <c r="B1053" i="7"/>
  <c r="D1053" i="7" s="1"/>
  <c r="H1051" i="7"/>
  <c r="M1050" i="7"/>
  <c r="E1052" i="7"/>
  <c r="I1052" i="7"/>
  <c r="J1051" i="7"/>
  <c r="L1051" i="7" s="1"/>
  <c r="U1051" i="7"/>
  <c r="X1051" i="7" s="1"/>
  <c r="Q1053" i="7"/>
  <c r="R1052" i="7"/>
  <c r="T1052" i="7" s="1"/>
  <c r="I1053" i="7" l="1"/>
  <c r="J1052" i="7"/>
  <c r="L1052" i="7" s="1"/>
  <c r="H1052" i="7"/>
  <c r="E1053" i="7"/>
  <c r="M1051" i="7"/>
  <c r="P1051" i="7" s="1"/>
  <c r="P1050" i="7"/>
  <c r="A1055" i="7"/>
  <c r="B1054" i="7"/>
  <c r="D1054" i="7" s="1"/>
  <c r="U1052" i="7"/>
  <c r="Q1054" i="7"/>
  <c r="R1053" i="7"/>
  <c r="T1053" i="7" s="1"/>
  <c r="X1052" i="7" l="1"/>
  <c r="E1054" i="7"/>
  <c r="M1052" i="7"/>
  <c r="B1055" i="7"/>
  <c r="D1055" i="7" s="1"/>
  <c r="A1056" i="7"/>
  <c r="H1053" i="7"/>
  <c r="I1054" i="7"/>
  <c r="J1053" i="7"/>
  <c r="L1053" i="7" s="1"/>
  <c r="U1053" i="7"/>
  <c r="X1053" i="7" s="1"/>
  <c r="Q1055" i="7"/>
  <c r="R1054" i="7"/>
  <c r="T1054" i="7" s="1"/>
  <c r="H1054" i="7" l="1"/>
  <c r="P1052" i="7"/>
  <c r="B1056" i="7"/>
  <c r="D1056" i="7" s="1"/>
  <c r="A1057" i="7"/>
  <c r="M1053" i="7"/>
  <c r="E1055" i="7"/>
  <c r="J1054" i="7"/>
  <c r="L1054" i="7" s="1"/>
  <c r="I1055" i="7"/>
  <c r="R1055" i="7"/>
  <c r="T1055" i="7" s="1"/>
  <c r="Q1056" i="7"/>
  <c r="U1054" i="7"/>
  <c r="X1054" i="7" s="1"/>
  <c r="P1053" i="7" l="1"/>
  <c r="M1054" i="7"/>
  <c r="H1055" i="7"/>
  <c r="A1058" i="7"/>
  <c r="B1057" i="7"/>
  <c r="D1057" i="7" s="1"/>
  <c r="J1055" i="7"/>
  <c r="L1055" i="7" s="1"/>
  <c r="I1056" i="7"/>
  <c r="E1056" i="7"/>
  <c r="H1056" i="7" s="1"/>
  <c r="Q1057" i="7"/>
  <c r="R1056" i="7"/>
  <c r="T1056" i="7" s="1"/>
  <c r="U1055" i="7"/>
  <c r="X1055" i="7" l="1"/>
  <c r="P1054" i="7"/>
  <c r="A1059" i="7"/>
  <c r="B1058" i="7"/>
  <c r="D1058" i="7" s="1"/>
  <c r="M1055" i="7"/>
  <c r="I1057" i="7"/>
  <c r="J1056" i="7"/>
  <c r="L1056" i="7" s="1"/>
  <c r="E1057" i="7"/>
  <c r="H1057" i="7"/>
  <c r="U1056" i="7"/>
  <c r="Q1058" i="7"/>
  <c r="R1057" i="7"/>
  <c r="T1057" i="7" s="1"/>
  <c r="X1056" i="7" l="1"/>
  <c r="P1055" i="7"/>
  <c r="M1056" i="7"/>
  <c r="E1058" i="7"/>
  <c r="I1058" i="7"/>
  <c r="J1057" i="7"/>
  <c r="L1057" i="7" s="1"/>
  <c r="A1060" i="7"/>
  <c r="B1059" i="7"/>
  <c r="D1059" i="7" s="1"/>
  <c r="U1057" i="7"/>
  <c r="Q1059" i="7"/>
  <c r="R1058" i="7"/>
  <c r="T1058" i="7" s="1"/>
  <c r="X1057" i="7" l="1"/>
  <c r="P1056" i="7"/>
  <c r="H1058" i="7"/>
  <c r="E1059" i="7"/>
  <c r="M1057" i="7"/>
  <c r="P1057" i="7" s="1"/>
  <c r="A1061" i="7"/>
  <c r="B1060" i="7"/>
  <c r="D1060" i="7" s="1"/>
  <c r="I1059" i="7"/>
  <c r="J1058" i="7"/>
  <c r="L1058" i="7" s="1"/>
  <c r="Q1060" i="7"/>
  <c r="R1059" i="7"/>
  <c r="T1059" i="7" s="1"/>
  <c r="U1058" i="7"/>
  <c r="H1059" i="7" l="1"/>
  <c r="M1058" i="7"/>
  <c r="P1058" i="7"/>
  <c r="I1060" i="7"/>
  <c r="J1059" i="7"/>
  <c r="L1059" i="7" s="1"/>
  <c r="E1060" i="7"/>
  <c r="X1058" i="7"/>
  <c r="A1062" i="7"/>
  <c r="B1061" i="7"/>
  <c r="D1061" i="7" s="1"/>
  <c r="U1059" i="7"/>
  <c r="Q1061" i="7"/>
  <c r="R1060" i="7"/>
  <c r="T1060" i="7" s="1"/>
  <c r="X1059" i="7" l="1"/>
  <c r="I1061" i="7"/>
  <c r="J1060" i="7"/>
  <c r="L1060" i="7" s="1"/>
  <c r="E1061" i="7"/>
  <c r="H1060" i="7"/>
  <c r="B1062" i="7"/>
  <c r="D1062" i="7" s="1"/>
  <c r="A1063" i="7"/>
  <c r="M1059" i="7"/>
  <c r="P1059" i="7" s="1"/>
  <c r="U1060" i="7"/>
  <c r="X1060" i="7" s="1"/>
  <c r="Q1062" i="7"/>
  <c r="R1061" i="7"/>
  <c r="T1061" i="7" s="1"/>
  <c r="H1061" i="7" l="1"/>
  <c r="E1062" i="7"/>
  <c r="M1060" i="7"/>
  <c r="J1061" i="7"/>
  <c r="L1061" i="7" s="1"/>
  <c r="I1062" i="7"/>
  <c r="B1063" i="7"/>
  <c r="D1063" i="7" s="1"/>
  <c r="A1064" i="7"/>
  <c r="U1061" i="7"/>
  <c r="R1062" i="7"/>
  <c r="T1062" i="7" s="1"/>
  <c r="Q1063" i="7"/>
  <c r="X1061" i="7" l="1"/>
  <c r="H1062" i="7"/>
  <c r="E1063" i="7"/>
  <c r="M1061" i="7"/>
  <c r="J1062" i="7"/>
  <c r="L1062" i="7" s="1"/>
  <c r="I1063" i="7"/>
  <c r="A1065" i="7"/>
  <c r="B1064" i="7"/>
  <c r="D1064" i="7" s="1"/>
  <c r="P1060" i="7"/>
  <c r="U1062" i="7"/>
  <c r="Q1064" i="7"/>
  <c r="R1063" i="7"/>
  <c r="T1063" i="7" s="1"/>
  <c r="H1063" i="7" l="1"/>
  <c r="I1064" i="7"/>
  <c r="J1063" i="7"/>
  <c r="L1063" i="7" s="1"/>
  <c r="X1062" i="7"/>
  <c r="B1065" i="7"/>
  <c r="D1065" i="7" s="1"/>
  <c r="A1066" i="7"/>
  <c r="M1062" i="7"/>
  <c r="P1062" i="7" s="1"/>
  <c r="E1064" i="7"/>
  <c r="P1061" i="7"/>
  <c r="Q1065" i="7"/>
  <c r="R1064" i="7"/>
  <c r="T1064" i="7" s="1"/>
  <c r="U1063" i="7"/>
  <c r="X1063" i="7" l="1"/>
  <c r="H1064" i="7"/>
  <c r="E1065" i="7"/>
  <c r="M1063" i="7"/>
  <c r="B1066" i="7"/>
  <c r="D1066" i="7" s="1"/>
  <c r="A1067" i="7"/>
  <c r="I1065" i="7"/>
  <c r="J1064" i="7"/>
  <c r="L1064" i="7" s="1"/>
  <c r="U1064" i="7"/>
  <c r="X1064" i="7" s="1"/>
  <c r="Q1066" i="7"/>
  <c r="R1065" i="7"/>
  <c r="T1065" i="7" s="1"/>
  <c r="P1063" i="7" l="1"/>
  <c r="H1065" i="7"/>
  <c r="A1068" i="7"/>
  <c r="B1067" i="7"/>
  <c r="D1067" i="7" s="1"/>
  <c r="E1066" i="7"/>
  <c r="M1064" i="7"/>
  <c r="P1064" i="7"/>
  <c r="I1066" i="7"/>
  <c r="J1065" i="7"/>
  <c r="L1065" i="7" s="1"/>
  <c r="U1065" i="7"/>
  <c r="X1065" i="7"/>
  <c r="R1066" i="7"/>
  <c r="T1066" i="7" s="1"/>
  <c r="Q1067" i="7"/>
  <c r="H1066" i="7" l="1"/>
  <c r="J1066" i="7"/>
  <c r="L1066" i="7" s="1"/>
  <c r="I1067" i="7"/>
  <c r="E1067" i="7"/>
  <c r="M1065" i="7"/>
  <c r="P1065" i="7" s="1"/>
  <c r="A1069" i="7"/>
  <c r="B1068" i="7"/>
  <c r="D1068" i="7" s="1"/>
  <c r="Q1068" i="7"/>
  <c r="R1067" i="7"/>
  <c r="T1067" i="7" s="1"/>
  <c r="U1066" i="7"/>
  <c r="H1067" i="7" l="1"/>
  <c r="X1066" i="7"/>
  <c r="E1068" i="7"/>
  <c r="I1068" i="7"/>
  <c r="J1067" i="7"/>
  <c r="L1067" i="7" s="1"/>
  <c r="A1070" i="7"/>
  <c r="B1069" i="7"/>
  <c r="D1069" i="7" s="1"/>
  <c r="M1066" i="7"/>
  <c r="P1066" i="7" s="1"/>
  <c r="U1067" i="7"/>
  <c r="Q1069" i="7"/>
  <c r="R1068" i="7"/>
  <c r="T1068" i="7" s="1"/>
  <c r="X1067" i="7" l="1"/>
  <c r="J1068" i="7"/>
  <c r="L1068" i="7" s="1"/>
  <c r="I1069" i="7"/>
  <c r="E1069" i="7"/>
  <c r="A1071" i="7"/>
  <c r="B1070" i="7"/>
  <c r="D1070" i="7" s="1"/>
  <c r="H1068" i="7"/>
  <c r="M1067" i="7"/>
  <c r="U1068" i="7"/>
  <c r="Q1070" i="7"/>
  <c r="R1069" i="7"/>
  <c r="T1069" i="7" s="1"/>
  <c r="P1067" i="7" l="1"/>
  <c r="X1068" i="7"/>
  <c r="H1069" i="7"/>
  <c r="E1070" i="7"/>
  <c r="I1070" i="7"/>
  <c r="J1069" i="7"/>
  <c r="L1069" i="7" s="1"/>
  <c r="A1072" i="7"/>
  <c r="B1071" i="7"/>
  <c r="D1071" i="7" s="1"/>
  <c r="M1068" i="7"/>
  <c r="U1069" i="7"/>
  <c r="Q1071" i="7"/>
  <c r="R1070" i="7"/>
  <c r="T1070" i="7" s="1"/>
  <c r="X1069" i="7" l="1"/>
  <c r="P1068" i="7"/>
  <c r="H1070" i="7"/>
  <c r="M1069" i="7"/>
  <c r="E1071" i="7"/>
  <c r="J1070" i="7"/>
  <c r="L1070" i="7" s="1"/>
  <c r="I1071" i="7"/>
  <c r="B1072" i="7"/>
  <c r="D1072" i="7" s="1"/>
  <c r="A1073" i="7"/>
  <c r="Q1072" i="7"/>
  <c r="R1071" i="7"/>
  <c r="T1071" i="7" s="1"/>
  <c r="U1070" i="7"/>
  <c r="P1069" i="7" l="1"/>
  <c r="B1073" i="7"/>
  <c r="D1073" i="7" s="1"/>
  <c r="A1074" i="7"/>
  <c r="H1071" i="7"/>
  <c r="X1070" i="7"/>
  <c r="J1071" i="7"/>
  <c r="L1071" i="7" s="1"/>
  <c r="I1072" i="7"/>
  <c r="E1072" i="7"/>
  <c r="M1070" i="7"/>
  <c r="U1071" i="7"/>
  <c r="Q1073" i="7"/>
  <c r="R1072" i="7"/>
  <c r="T1072" i="7" s="1"/>
  <c r="P1070" i="7" l="1"/>
  <c r="X1071" i="7"/>
  <c r="H1072" i="7"/>
  <c r="I1073" i="7"/>
  <c r="J1072" i="7"/>
  <c r="L1072" i="7" s="1"/>
  <c r="B1074" i="7"/>
  <c r="D1074" i="7" s="1"/>
  <c r="A1075" i="7"/>
  <c r="M1071" i="7"/>
  <c r="E1073" i="7"/>
  <c r="U1072" i="7"/>
  <c r="Q1074" i="7"/>
  <c r="R1073" i="7"/>
  <c r="T1073" i="7" s="1"/>
  <c r="X1072" i="7" l="1"/>
  <c r="P1071" i="7"/>
  <c r="H1073" i="7"/>
  <c r="M1072" i="7"/>
  <c r="P1072" i="7" s="1"/>
  <c r="B1075" i="7"/>
  <c r="D1075" i="7" s="1"/>
  <c r="A1076" i="7"/>
  <c r="J1073" i="7"/>
  <c r="L1073" i="7" s="1"/>
  <c r="I1074" i="7"/>
  <c r="E1074" i="7"/>
  <c r="Q1075" i="7"/>
  <c r="R1074" i="7"/>
  <c r="T1074" i="7" s="1"/>
  <c r="U1073" i="7"/>
  <c r="X1073" i="7" s="1"/>
  <c r="H1074" i="7" l="1"/>
  <c r="E1075" i="7"/>
  <c r="M1073" i="7"/>
  <c r="J1074" i="7"/>
  <c r="L1074" i="7" s="1"/>
  <c r="I1075" i="7"/>
  <c r="A1077" i="7"/>
  <c r="B1076" i="7"/>
  <c r="D1076" i="7" s="1"/>
  <c r="Q1076" i="7"/>
  <c r="R1075" i="7"/>
  <c r="T1075" i="7" s="1"/>
  <c r="U1074" i="7"/>
  <c r="X1074" i="7" s="1"/>
  <c r="P1073" i="7" l="1"/>
  <c r="H1075" i="7"/>
  <c r="A1078" i="7"/>
  <c r="B1077" i="7"/>
  <c r="D1077" i="7" s="1"/>
  <c r="M1074" i="7"/>
  <c r="J1075" i="7"/>
  <c r="L1075" i="7" s="1"/>
  <c r="I1076" i="7"/>
  <c r="E1076" i="7"/>
  <c r="U1075" i="7"/>
  <c r="Q1077" i="7"/>
  <c r="R1076" i="7"/>
  <c r="T1076" i="7" s="1"/>
  <c r="X1075" i="7" l="1"/>
  <c r="H1076" i="7"/>
  <c r="P1074" i="7"/>
  <c r="I1077" i="7"/>
  <c r="J1076" i="7"/>
  <c r="L1076" i="7" s="1"/>
  <c r="E1077" i="7"/>
  <c r="H1077" i="7" s="1"/>
  <c r="M1075" i="7"/>
  <c r="A1079" i="7"/>
  <c r="B1078" i="7"/>
  <c r="D1078" i="7" s="1"/>
  <c r="R1077" i="7"/>
  <c r="T1077" i="7" s="1"/>
  <c r="Q1078" i="7"/>
  <c r="U1076" i="7"/>
  <c r="X1076" i="7" l="1"/>
  <c r="P1075" i="7"/>
  <c r="M1076" i="7"/>
  <c r="E1078" i="7"/>
  <c r="J1077" i="7"/>
  <c r="L1077" i="7" s="1"/>
  <c r="I1078" i="7"/>
  <c r="A1080" i="7"/>
  <c r="B1079" i="7"/>
  <c r="D1079" i="7" s="1"/>
  <c r="Q1079" i="7"/>
  <c r="R1078" i="7"/>
  <c r="T1078" i="7" s="1"/>
  <c r="U1077" i="7"/>
  <c r="P1076" i="7" l="1"/>
  <c r="H1078" i="7"/>
  <c r="X1077" i="7"/>
  <c r="E1079" i="7"/>
  <c r="I1079" i="7"/>
  <c r="J1078" i="7"/>
  <c r="L1078" i="7" s="1"/>
  <c r="B1080" i="7"/>
  <c r="D1080" i="7" s="1"/>
  <c r="A1081" i="7"/>
  <c r="M1077" i="7"/>
  <c r="U1078" i="7"/>
  <c r="R1079" i="7"/>
  <c r="T1079" i="7" s="1"/>
  <c r="Q1080" i="7"/>
  <c r="X1078" i="7" l="1"/>
  <c r="P1077" i="7"/>
  <c r="I1080" i="7"/>
  <c r="J1079" i="7"/>
  <c r="L1079" i="7" s="1"/>
  <c r="B1081" i="7"/>
  <c r="D1081" i="7" s="1"/>
  <c r="A1082" i="7"/>
  <c r="E1080" i="7"/>
  <c r="H1079" i="7"/>
  <c r="M1078" i="7"/>
  <c r="U1079" i="7"/>
  <c r="Q1081" i="7"/>
  <c r="R1080" i="7"/>
  <c r="T1080" i="7" s="1"/>
  <c r="X1079" i="7" l="1"/>
  <c r="P1078" i="7"/>
  <c r="B1082" i="7"/>
  <c r="D1082" i="7" s="1"/>
  <c r="A1083" i="7"/>
  <c r="M1079" i="7"/>
  <c r="E1081" i="7"/>
  <c r="H1081" i="7" s="1"/>
  <c r="H1080" i="7"/>
  <c r="J1080" i="7"/>
  <c r="L1080" i="7" s="1"/>
  <c r="I1081" i="7"/>
  <c r="U1080" i="7"/>
  <c r="Q1082" i="7"/>
  <c r="R1081" i="7"/>
  <c r="T1081" i="7" s="1"/>
  <c r="P1079" i="7" l="1"/>
  <c r="X1080" i="7"/>
  <c r="J1081" i="7"/>
  <c r="L1081" i="7" s="1"/>
  <c r="I1082" i="7"/>
  <c r="M1080" i="7"/>
  <c r="A1084" i="7"/>
  <c r="B1083" i="7"/>
  <c r="D1083" i="7" s="1"/>
  <c r="E1082" i="7"/>
  <c r="U1081" i="7"/>
  <c r="R1082" i="7"/>
  <c r="T1082" i="7" s="1"/>
  <c r="Q1083" i="7"/>
  <c r="X1081" i="7" l="1"/>
  <c r="P1080" i="7"/>
  <c r="H1082" i="7"/>
  <c r="E1083" i="7"/>
  <c r="J1082" i="7"/>
  <c r="L1082" i="7" s="1"/>
  <c r="I1083" i="7"/>
  <c r="B1084" i="7"/>
  <c r="D1084" i="7" s="1"/>
  <c r="A1085" i="7"/>
  <c r="M1081" i="7"/>
  <c r="P1081" i="7"/>
  <c r="Q1084" i="7"/>
  <c r="R1083" i="7"/>
  <c r="T1083" i="7" s="1"/>
  <c r="U1082" i="7"/>
  <c r="X1082" i="7" l="1"/>
  <c r="H1083" i="7"/>
  <c r="E1084" i="7"/>
  <c r="B1085" i="7"/>
  <c r="D1085" i="7" s="1"/>
  <c r="A1086" i="7"/>
  <c r="I1084" i="7"/>
  <c r="J1083" i="7"/>
  <c r="L1083" i="7" s="1"/>
  <c r="M1082" i="7"/>
  <c r="P1082" i="7" s="1"/>
  <c r="U1083" i="7"/>
  <c r="Q1085" i="7"/>
  <c r="R1084" i="7"/>
  <c r="T1084" i="7" s="1"/>
  <c r="H1084" i="7" l="1"/>
  <c r="A1087" i="7"/>
  <c r="B1086" i="7"/>
  <c r="D1086" i="7" s="1"/>
  <c r="M1083" i="7"/>
  <c r="E1085" i="7"/>
  <c r="X1083" i="7"/>
  <c r="J1084" i="7"/>
  <c r="L1084" i="7" s="1"/>
  <c r="I1085" i="7"/>
  <c r="Q1086" i="7"/>
  <c r="R1085" i="7"/>
  <c r="T1085" i="7" s="1"/>
  <c r="U1084" i="7"/>
  <c r="X1084" i="7" l="1"/>
  <c r="H1085" i="7"/>
  <c r="M1084" i="7"/>
  <c r="P1083" i="7"/>
  <c r="E1086" i="7"/>
  <c r="I1086" i="7"/>
  <c r="J1085" i="7"/>
  <c r="L1085" i="7" s="1"/>
  <c r="B1087" i="7"/>
  <c r="D1087" i="7" s="1"/>
  <c r="A1088" i="7"/>
  <c r="R1086" i="7"/>
  <c r="T1086" i="7" s="1"/>
  <c r="Q1087" i="7"/>
  <c r="U1085" i="7"/>
  <c r="X1085" i="7" l="1"/>
  <c r="P1084" i="7"/>
  <c r="H1086" i="7"/>
  <c r="M1085" i="7"/>
  <c r="P1085" i="7" s="1"/>
  <c r="B1088" i="7"/>
  <c r="D1088" i="7" s="1"/>
  <c r="A1089" i="7"/>
  <c r="I1087" i="7"/>
  <c r="J1086" i="7"/>
  <c r="L1086" i="7" s="1"/>
  <c r="E1087" i="7"/>
  <c r="U1086" i="7"/>
  <c r="Q1088" i="7"/>
  <c r="R1087" i="7"/>
  <c r="T1087" i="7" s="1"/>
  <c r="X1086" i="7" l="1"/>
  <c r="H1087" i="7"/>
  <c r="H1088" i="7"/>
  <c r="E1088" i="7"/>
  <c r="I1088" i="7"/>
  <c r="J1087" i="7"/>
  <c r="L1087" i="7" s="1"/>
  <c r="M1086" i="7"/>
  <c r="P1086" i="7" s="1"/>
  <c r="A1090" i="7"/>
  <c r="B1089" i="7"/>
  <c r="D1089" i="7" s="1"/>
  <c r="U1087" i="7"/>
  <c r="Q1089" i="7"/>
  <c r="R1088" i="7"/>
  <c r="T1088" i="7" s="1"/>
  <c r="X1087" i="7" l="1"/>
  <c r="I1089" i="7"/>
  <c r="J1088" i="7"/>
  <c r="L1088" i="7" s="1"/>
  <c r="E1089" i="7"/>
  <c r="A1091" i="7"/>
  <c r="B1090" i="7"/>
  <c r="D1090" i="7" s="1"/>
  <c r="M1087" i="7"/>
  <c r="Q1090" i="7"/>
  <c r="R1089" i="7"/>
  <c r="T1089" i="7" s="1"/>
  <c r="U1088" i="7"/>
  <c r="P1087" i="7" l="1"/>
  <c r="X1088" i="7"/>
  <c r="H1089" i="7"/>
  <c r="E1090" i="7"/>
  <c r="M1088" i="7"/>
  <c r="B1091" i="7"/>
  <c r="D1091" i="7" s="1"/>
  <c r="A1092" i="7"/>
  <c r="I1090" i="7"/>
  <c r="J1089" i="7"/>
  <c r="L1089" i="7" s="1"/>
  <c r="R1090" i="7"/>
  <c r="T1090" i="7" s="1"/>
  <c r="Q1091" i="7"/>
  <c r="U1089" i="7"/>
  <c r="H1090" i="7" l="1"/>
  <c r="M1089" i="7"/>
  <c r="P1088" i="7"/>
  <c r="I1091" i="7"/>
  <c r="J1090" i="7"/>
  <c r="L1090" i="7" s="1"/>
  <c r="X1089" i="7"/>
  <c r="A1093" i="7"/>
  <c r="B1092" i="7"/>
  <c r="D1092" i="7" s="1"/>
  <c r="E1091" i="7"/>
  <c r="R1091" i="7"/>
  <c r="T1091" i="7" s="1"/>
  <c r="Q1092" i="7"/>
  <c r="U1090" i="7"/>
  <c r="X1090" i="7" l="1"/>
  <c r="P1089" i="7"/>
  <c r="H1091" i="7"/>
  <c r="B1093" i="7"/>
  <c r="D1093" i="7" s="1"/>
  <c r="A1094" i="7"/>
  <c r="M1090" i="7"/>
  <c r="P1090" i="7" s="1"/>
  <c r="E1092" i="7"/>
  <c r="H1092" i="7"/>
  <c r="I1092" i="7"/>
  <c r="J1091" i="7"/>
  <c r="L1091" i="7" s="1"/>
  <c r="Q1093" i="7"/>
  <c r="R1092" i="7"/>
  <c r="T1092" i="7" s="1"/>
  <c r="U1091" i="7"/>
  <c r="X1091" i="7" s="1"/>
  <c r="M1091" i="7" l="1"/>
  <c r="P1091" i="7" s="1"/>
  <c r="A1095" i="7"/>
  <c r="B1094" i="7"/>
  <c r="D1094" i="7" s="1"/>
  <c r="I1093" i="7"/>
  <c r="J1092" i="7"/>
  <c r="L1092" i="7" s="1"/>
  <c r="E1093" i="7"/>
  <c r="U1092" i="7"/>
  <c r="X1092" i="7" s="1"/>
  <c r="R1093" i="7"/>
  <c r="T1093" i="7" s="1"/>
  <c r="Q1094" i="7"/>
  <c r="H1093" i="7" l="1"/>
  <c r="B1095" i="7"/>
  <c r="D1095" i="7" s="1"/>
  <c r="A1096" i="7"/>
  <c r="M1092" i="7"/>
  <c r="I1094" i="7"/>
  <c r="J1093" i="7"/>
  <c r="L1093" i="7" s="1"/>
  <c r="E1094" i="7"/>
  <c r="Q1095" i="7"/>
  <c r="R1094" i="7"/>
  <c r="T1094" i="7" s="1"/>
  <c r="U1093" i="7"/>
  <c r="P1092" i="7" l="1"/>
  <c r="H1094" i="7"/>
  <c r="X1093" i="7"/>
  <c r="M1093" i="7"/>
  <c r="A1097" i="7"/>
  <c r="B1096" i="7"/>
  <c r="D1096" i="7" s="1"/>
  <c r="I1095" i="7"/>
  <c r="J1094" i="7"/>
  <c r="L1094" i="7" s="1"/>
  <c r="E1095" i="7"/>
  <c r="U1094" i="7"/>
  <c r="X1094" i="7" s="1"/>
  <c r="Q1096" i="7"/>
  <c r="R1095" i="7"/>
  <c r="T1095" i="7" s="1"/>
  <c r="P1093" i="7" l="1"/>
  <c r="H1095" i="7"/>
  <c r="A1098" i="7"/>
  <c r="B1097" i="7"/>
  <c r="D1097" i="7" s="1"/>
  <c r="J1095" i="7"/>
  <c r="L1095" i="7" s="1"/>
  <c r="I1096" i="7"/>
  <c r="M1094" i="7"/>
  <c r="E1096" i="7"/>
  <c r="U1095" i="7"/>
  <c r="Q1097" i="7"/>
  <c r="R1096" i="7"/>
  <c r="T1096" i="7" s="1"/>
  <c r="X1095" i="7" l="1"/>
  <c r="H1096" i="7"/>
  <c r="J1096" i="7"/>
  <c r="L1096" i="7" s="1"/>
  <c r="I1097" i="7"/>
  <c r="E1097" i="7"/>
  <c r="M1095" i="7"/>
  <c r="P1094" i="7"/>
  <c r="A1099" i="7"/>
  <c r="B1098" i="7"/>
  <c r="D1098" i="7" s="1"/>
  <c r="U1096" i="7"/>
  <c r="Q1098" i="7"/>
  <c r="R1097" i="7"/>
  <c r="T1097" i="7" s="1"/>
  <c r="P1095" i="7" l="1"/>
  <c r="H1097" i="7"/>
  <c r="X1096" i="7"/>
  <c r="E1098" i="7"/>
  <c r="I1098" i="7"/>
  <c r="J1097" i="7"/>
  <c r="L1097" i="7" s="1"/>
  <c r="B1099" i="7"/>
  <c r="D1099" i="7" s="1"/>
  <c r="A1100" i="7"/>
  <c r="M1096" i="7"/>
  <c r="P1096" i="7"/>
  <c r="U1097" i="7"/>
  <c r="R1098" i="7"/>
  <c r="T1098" i="7" s="1"/>
  <c r="Q1099" i="7"/>
  <c r="B1100" i="7" l="1"/>
  <c r="D1100" i="7" s="1"/>
  <c r="A1101" i="7"/>
  <c r="I1099" i="7"/>
  <c r="J1098" i="7"/>
  <c r="L1098" i="7" s="1"/>
  <c r="E1099" i="7"/>
  <c r="H1099" i="7" s="1"/>
  <c r="H1098" i="7"/>
  <c r="X1097" i="7"/>
  <c r="M1097" i="7"/>
  <c r="Q1100" i="7"/>
  <c r="R1099" i="7"/>
  <c r="T1099" i="7" s="1"/>
  <c r="U1098" i="7"/>
  <c r="M1098" i="7" l="1"/>
  <c r="P1097" i="7"/>
  <c r="A1102" i="7"/>
  <c r="B1101" i="7"/>
  <c r="D1101" i="7" s="1"/>
  <c r="I1100" i="7"/>
  <c r="J1099" i="7"/>
  <c r="L1099" i="7" s="1"/>
  <c r="X1098" i="7"/>
  <c r="E1100" i="7"/>
  <c r="U1099" i="7"/>
  <c r="Q1101" i="7"/>
  <c r="R1100" i="7"/>
  <c r="T1100" i="7" s="1"/>
  <c r="P1098" i="7" l="1"/>
  <c r="H1100" i="7"/>
  <c r="X1099" i="7"/>
  <c r="B1102" i="7"/>
  <c r="D1102" i="7" s="1"/>
  <c r="A1103" i="7"/>
  <c r="J1100" i="7"/>
  <c r="L1100" i="7" s="1"/>
  <c r="I1101" i="7"/>
  <c r="M1099" i="7"/>
  <c r="E1101" i="7"/>
  <c r="U1100" i="7"/>
  <c r="Q1102" i="7"/>
  <c r="R1101" i="7"/>
  <c r="T1101" i="7" s="1"/>
  <c r="P1099" i="7" l="1"/>
  <c r="X1100" i="7"/>
  <c r="M1100" i="7"/>
  <c r="E1102" i="7"/>
  <c r="B1103" i="7"/>
  <c r="D1103" i="7" s="1"/>
  <c r="A1104" i="7"/>
  <c r="H1101" i="7"/>
  <c r="I1102" i="7"/>
  <c r="J1101" i="7"/>
  <c r="L1101" i="7" s="1"/>
  <c r="U1101" i="7"/>
  <c r="Q1103" i="7"/>
  <c r="R1102" i="7"/>
  <c r="T1102" i="7" s="1"/>
  <c r="X1101" i="7" l="1"/>
  <c r="P1100" i="7"/>
  <c r="A1105" i="7"/>
  <c r="B1104" i="7"/>
  <c r="D1104" i="7" s="1"/>
  <c r="M1101" i="7"/>
  <c r="E1103" i="7"/>
  <c r="I1103" i="7"/>
  <c r="J1102" i="7"/>
  <c r="L1102" i="7" s="1"/>
  <c r="H1102" i="7"/>
  <c r="Q1104" i="7"/>
  <c r="R1103" i="7"/>
  <c r="T1103" i="7" s="1"/>
  <c r="U1102" i="7"/>
  <c r="X1102" i="7" l="1"/>
  <c r="H1103" i="7"/>
  <c r="J1103" i="7"/>
  <c r="L1103" i="7" s="1"/>
  <c r="I1104" i="7"/>
  <c r="P1101" i="7"/>
  <c r="E1104" i="7"/>
  <c r="M1102" i="7"/>
  <c r="P1102" i="7" s="1"/>
  <c r="A1106" i="7"/>
  <c r="B1105" i="7"/>
  <c r="D1105" i="7" s="1"/>
  <c r="Q1105" i="7"/>
  <c r="R1104" i="7"/>
  <c r="T1104" i="7" s="1"/>
  <c r="U1103" i="7"/>
  <c r="X1103" i="7" s="1"/>
  <c r="H1104" i="7" l="1"/>
  <c r="E1105" i="7"/>
  <c r="I1105" i="7"/>
  <c r="J1104" i="7"/>
  <c r="L1104" i="7" s="1"/>
  <c r="B1106" i="7"/>
  <c r="D1106" i="7" s="1"/>
  <c r="A1107" i="7"/>
  <c r="P1103" i="7"/>
  <c r="M1103" i="7"/>
  <c r="U1104" i="7"/>
  <c r="R1105" i="7"/>
  <c r="T1105" i="7" s="1"/>
  <c r="Q1106" i="7"/>
  <c r="H1105" i="7" l="1"/>
  <c r="X1104" i="7"/>
  <c r="A1108" i="7"/>
  <c r="B1107" i="7"/>
  <c r="D1107" i="7" s="1"/>
  <c r="I1106" i="7"/>
  <c r="J1105" i="7"/>
  <c r="L1105" i="7" s="1"/>
  <c r="E1106" i="7"/>
  <c r="M1104" i="7"/>
  <c r="Q1107" i="7"/>
  <c r="R1106" i="7"/>
  <c r="T1106" i="7" s="1"/>
  <c r="U1105" i="7"/>
  <c r="P1104" i="7" l="1"/>
  <c r="H1106" i="7"/>
  <c r="X1105" i="7"/>
  <c r="M1105" i="7"/>
  <c r="I1107" i="7"/>
  <c r="J1106" i="7"/>
  <c r="L1106" i="7" s="1"/>
  <c r="E1107" i="7"/>
  <c r="A1109" i="7"/>
  <c r="B1108" i="7"/>
  <c r="D1108" i="7" s="1"/>
  <c r="U1106" i="7"/>
  <c r="Q1108" i="7"/>
  <c r="R1107" i="7"/>
  <c r="T1107" i="7" s="1"/>
  <c r="X1106" i="7" l="1"/>
  <c r="H1107" i="7"/>
  <c r="P1105" i="7"/>
  <c r="B1109" i="7"/>
  <c r="D1109" i="7" s="1"/>
  <c r="A1110" i="7"/>
  <c r="M1106" i="7"/>
  <c r="J1107" i="7"/>
  <c r="L1107" i="7" s="1"/>
  <c r="I1108" i="7"/>
  <c r="E1108" i="7"/>
  <c r="X1107" i="7"/>
  <c r="U1107" i="7"/>
  <c r="Q1109" i="7"/>
  <c r="R1108" i="7"/>
  <c r="T1108" i="7" s="1"/>
  <c r="P1106" i="7" l="1"/>
  <c r="I1109" i="7"/>
  <c r="J1108" i="7"/>
  <c r="L1108" i="7" s="1"/>
  <c r="P1107" i="7"/>
  <c r="M1107" i="7"/>
  <c r="B1110" i="7"/>
  <c r="D1110" i="7" s="1"/>
  <c r="A1111" i="7"/>
  <c r="H1108" i="7"/>
  <c r="E1109" i="7"/>
  <c r="H1109" i="7" s="1"/>
  <c r="R1109" i="7"/>
  <c r="T1109" i="7" s="1"/>
  <c r="Q1110" i="7"/>
  <c r="U1108" i="7"/>
  <c r="X1108" i="7" s="1"/>
  <c r="E1110" i="7" l="1"/>
  <c r="H1110" i="7" s="1"/>
  <c r="M1108" i="7"/>
  <c r="A1112" i="7"/>
  <c r="B1111" i="7"/>
  <c r="D1111" i="7" s="1"/>
  <c r="J1109" i="7"/>
  <c r="L1109" i="7" s="1"/>
  <c r="I1110" i="7"/>
  <c r="Q1111" i="7"/>
  <c r="R1110" i="7"/>
  <c r="T1110" i="7" s="1"/>
  <c r="U1109" i="7"/>
  <c r="X1109" i="7" l="1"/>
  <c r="P1108" i="7"/>
  <c r="J1110" i="7"/>
  <c r="L1110" i="7" s="1"/>
  <c r="I1111" i="7"/>
  <c r="E1111" i="7"/>
  <c r="M1109" i="7"/>
  <c r="P1109" i="7" s="1"/>
  <c r="A1113" i="7"/>
  <c r="B1112" i="7"/>
  <c r="D1112" i="7" s="1"/>
  <c r="Q1112" i="7"/>
  <c r="R1111" i="7"/>
  <c r="T1111" i="7" s="1"/>
  <c r="U1110" i="7"/>
  <c r="H1111" i="7" l="1"/>
  <c r="X1110" i="7"/>
  <c r="A1114" i="7"/>
  <c r="B1113" i="7"/>
  <c r="D1113" i="7" s="1"/>
  <c r="I1112" i="7"/>
  <c r="J1111" i="7"/>
  <c r="L1111" i="7" s="1"/>
  <c r="E1112" i="7"/>
  <c r="H1112" i="7" s="1"/>
  <c r="M1110" i="7"/>
  <c r="U1111" i="7"/>
  <c r="Q1113" i="7"/>
  <c r="R1112" i="7"/>
  <c r="T1112" i="7" s="1"/>
  <c r="X1111" i="7" l="1"/>
  <c r="J1112" i="7"/>
  <c r="L1112" i="7" s="1"/>
  <c r="I1113" i="7"/>
  <c r="E1113" i="7"/>
  <c r="P1110" i="7"/>
  <c r="A1115" i="7"/>
  <c r="B1114" i="7"/>
  <c r="D1114" i="7" s="1"/>
  <c r="M1111" i="7"/>
  <c r="U1112" i="7"/>
  <c r="Q1114" i="7"/>
  <c r="R1113" i="7"/>
  <c r="T1113" i="7" s="1"/>
  <c r="X1112" i="7" l="1"/>
  <c r="P1111" i="7"/>
  <c r="A1116" i="7"/>
  <c r="B1115" i="7"/>
  <c r="D1115" i="7" s="1"/>
  <c r="E1114" i="7"/>
  <c r="J1113" i="7"/>
  <c r="L1113" i="7" s="1"/>
  <c r="I1114" i="7"/>
  <c r="M1112" i="7"/>
  <c r="H1113" i="7"/>
  <c r="Q1115" i="7"/>
  <c r="R1114" i="7"/>
  <c r="T1114" i="7" s="1"/>
  <c r="U1113" i="7"/>
  <c r="X1113" i="7" l="1"/>
  <c r="P1112" i="7"/>
  <c r="H1114" i="7"/>
  <c r="J1114" i="7"/>
  <c r="L1114" i="7" s="1"/>
  <c r="I1115" i="7"/>
  <c r="M1113" i="7"/>
  <c r="E1115" i="7"/>
  <c r="B1116" i="7"/>
  <c r="D1116" i="7" s="1"/>
  <c r="A1117" i="7"/>
  <c r="U1114" i="7"/>
  <c r="Q1116" i="7"/>
  <c r="R1115" i="7"/>
  <c r="T1115" i="7" s="1"/>
  <c r="P1113" i="7" l="1"/>
  <c r="H1115" i="7"/>
  <c r="X1114" i="7"/>
  <c r="A1118" i="7"/>
  <c r="B1117" i="7"/>
  <c r="D1117" i="7" s="1"/>
  <c r="I1116" i="7"/>
  <c r="J1115" i="7"/>
  <c r="L1115" i="7" s="1"/>
  <c r="E1116" i="7"/>
  <c r="M1114" i="7"/>
  <c r="P1114" i="7"/>
  <c r="Q1117" i="7"/>
  <c r="R1116" i="7"/>
  <c r="T1116" i="7" s="1"/>
  <c r="U1115" i="7"/>
  <c r="H1116" i="7" l="1"/>
  <c r="X1115" i="7"/>
  <c r="I1117" i="7"/>
  <c r="J1116" i="7"/>
  <c r="L1116" i="7" s="1"/>
  <c r="E1117" i="7"/>
  <c r="B1118" i="7"/>
  <c r="D1118" i="7" s="1"/>
  <c r="A1119" i="7"/>
  <c r="M1115" i="7"/>
  <c r="U1116" i="7"/>
  <c r="Q1118" i="7"/>
  <c r="R1117" i="7"/>
  <c r="T1117" i="7" s="1"/>
  <c r="H1117" i="7" l="1"/>
  <c r="P1115" i="7"/>
  <c r="E1118" i="7"/>
  <c r="H1118" i="7" s="1"/>
  <c r="B1119" i="7"/>
  <c r="D1119" i="7" s="1"/>
  <c r="A1120" i="7"/>
  <c r="M1116" i="7"/>
  <c r="I1118" i="7"/>
  <c r="J1117" i="7"/>
  <c r="L1117" i="7" s="1"/>
  <c r="X1116" i="7"/>
  <c r="U1117" i="7"/>
  <c r="Q1119" i="7"/>
  <c r="R1118" i="7"/>
  <c r="T1118" i="7" s="1"/>
  <c r="X1117" i="7" l="1"/>
  <c r="P1116" i="7"/>
  <c r="E1119" i="7"/>
  <c r="M1117" i="7"/>
  <c r="P1117" i="7" s="1"/>
  <c r="J1118" i="7"/>
  <c r="L1118" i="7" s="1"/>
  <c r="I1119" i="7"/>
  <c r="B1120" i="7"/>
  <c r="D1120" i="7" s="1"/>
  <c r="A1121" i="7"/>
  <c r="Q1120" i="7"/>
  <c r="R1119" i="7"/>
  <c r="T1119" i="7" s="1"/>
  <c r="U1118" i="7"/>
  <c r="X1118" i="7" l="1"/>
  <c r="H1119" i="7"/>
  <c r="A1122" i="7"/>
  <c r="B1121" i="7"/>
  <c r="D1121" i="7" s="1"/>
  <c r="I1120" i="7"/>
  <c r="J1119" i="7"/>
  <c r="L1119" i="7" s="1"/>
  <c r="M1118" i="7"/>
  <c r="E1120" i="7"/>
  <c r="Q1121" i="7"/>
  <c r="R1120" i="7"/>
  <c r="T1120" i="7" s="1"/>
  <c r="U1119" i="7"/>
  <c r="H1120" i="7" l="1"/>
  <c r="X1119" i="7"/>
  <c r="M1119" i="7"/>
  <c r="E1121" i="7"/>
  <c r="H1121" i="7"/>
  <c r="J1120" i="7"/>
  <c r="L1120" i="7" s="1"/>
  <c r="I1121" i="7"/>
  <c r="P1118" i="7"/>
  <c r="B1122" i="7"/>
  <c r="D1122" i="7" s="1"/>
  <c r="A1123" i="7"/>
  <c r="R1121" i="7"/>
  <c r="T1121" i="7" s="1"/>
  <c r="Q1122" i="7"/>
  <c r="U1120" i="7"/>
  <c r="X1120" i="7" s="1"/>
  <c r="M1120" i="7" l="1"/>
  <c r="P1120" i="7"/>
  <c r="J1121" i="7"/>
  <c r="L1121" i="7" s="1"/>
  <c r="I1122" i="7"/>
  <c r="E1122" i="7"/>
  <c r="H1122" i="7" s="1"/>
  <c r="P1119" i="7"/>
  <c r="B1123" i="7"/>
  <c r="D1123" i="7" s="1"/>
  <c r="A1124" i="7"/>
  <c r="R1122" i="7"/>
  <c r="T1122" i="7" s="1"/>
  <c r="Q1123" i="7"/>
  <c r="U1121" i="7"/>
  <c r="X1121" i="7" l="1"/>
  <c r="M1121" i="7"/>
  <c r="E1123" i="7"/>
  <c r="I1123" i="7"/>
  <c r="J1122" i="7"/>
  <c r="L1122" i="7" s="1"/>
  <c r="B1124" i="7"/>
  <c r="D1124" i="7" s="1"/>
  <c r="A1125" i="7"/>
  <c r="U1122" i="7"/>
  <c r="X1122" i="7" s="1"/>
  <c r="R1123" i="7"/>
  <c r="T1123" i="7" s="1"/>
  <c r="Q1124" i="7"/>
  <c r="E1124" i="7" l="1"/>
  <c r="B1125" i="7"/>
  <c r="D1125" i="7" s="1"/>
  <c r="A1126" i="7"/>
  <c r="H1123" i="7"/>
  <c r="M1122" i="7"/>
  <c r="J1123" i="7"/>
  <c r="L1123" i="7" s="1"/>
  <c r="I1124" i="7"/>
  <c r="P1121" i="7"/>
  <c r="U1123" i="7"/>
  <c r="X1123" i="7" s="1"/>
  <c r="R1124" i="7"/>
  <c r="T1124" i="7" s="1"/>
  <c r="Q1125" i="7"/>
  <c r="P1122" i="7" l="1"/>
  <c r="M1123" i="7"/>
  <c r="P1123" i="7" s="1"/>
  <c r="A1127" i="7"/>
  <c r="B1126" i="7"/>
  <c r="D1126" i="7" s="1"/>
  <c r="E1125" i="7"/>
  <c r="I1125" i="7"/>
  <c r="J1124" i="7"/>
  <c r="L1124" i="7" s="1"/>
  <c r="H1124" i="7"/>
  <c r="Q1126" i="7"/>
  <c r="R1125" i="7"/>
  <c r="T1125" i="7" s="1"/>
  <c r="U1124" i="7"/>
  <c r="H1125" i="7" l="1"/>
  <c r="X1124" i="7"/>
  <c r="B1127" i="7"/>
  <c r="D1127" i="7" s="1"/>
  <c r="A1128" i="7"/>
  <c r="M1124" i="7"/>
  <c r="J1125" i="7"/>
  <c r="L1125" i="7" s="1"/>
  <c r="I1126" i="7"/>
  <c r="E1126" i="7"/>
  <c r="U1125" i="7"/>
  <c r="X1125" i="7" s="1"/>
  <c r="R1126" i="7"/>
  <c r="T1126" i="7" s="1"/>
  <c r="Q1127" i="7"/>
  <c r="P1124" i="7" l="1"/>
  <c r="A1129" i="7"/>
  <c r="B1128" i="7"/>
  <c r="D1128" i="7" s="1"/>
  <c r="E1127" i="7"/>
  <c r="J1126" i="7"/>
  <c r="L1126" i="7" s="1"/>
  <c r="I1127" i="7"/>
  <c r="M1125" i="7"/>
  <c r="H1126" i="7"/>
  <c r="Q1128" i="7"/>
  <c r="R1127" i="7"/>
  <c r="T1127" i="7" s="1"/>
  <c r="U1126" i="7"/>
  <c r="P1125" i="7" l="1"/>
  <c r="J1127" i="7"/>
  <c r="L1127" i="7" s="1"/>
  <c r="I1128" i="7"/>
  <c r="X1126" i="7"/>
  <c r="H1127" i="7"/>
  <c r="E1128" i="7"/>
  <c r="H1128" i="7" s="1"/>
  <c r="P1126" i="7"/>
  <c r="M1126" i="7"/>
  <c r="A1130" i="7"/>
  <c r="B1129" i="7"/>
  <c r="D1129" i="7" s="1"/>
  <c r="U1127" i="7"/>
  <c r="X1127" i="7" s="1"/>
  <c r="Q1129" i="7"/>
  <c r="R1128" i="7"/>
  <c r="T1128" i="7" s="1"/>
  <c r="E1129" i="7" l="1"/>
  <c r="H1129" i="7" s="1"/>
  <c r="B1130" i="7"/>
  <c r="D1130" i="7" s="1"/>
  <c r="A1131" i="7"/>
  <c r="I1129" i="7"/>
  <c r="J1128" i="7"/>
  <c r="L1128" i="7" s="1"/>
  <c r="M1127" i="7"/>
  <c r="Q1130" i="7"/>
  <c r="R1129" i="7"/>
  <c r="T1129" i="7" s="1"/>
  <c r="U1128" i="7"/>
  <c r="P1127" i="7" l="1"/>
  <c r="A1132" i="7"/>
  <c r="B1131" i="7"/>
  <c r="D1131" i="7" s="1"/>
  <c r="E1130" i="7"/>
  <c r="X1128" i="7"/>
  <c r="M1128" i="7"/>
  <c r="P1128" i="7" s="1"/>
  <c r="J1129" i="7"/>
  <c r="L1129" i="7" s="1"/>
  <c r="I1130" i="7"/>
  <c r="U1129" i="7"/>
  <c r="Q1131" i="7"/>
  <c r="R1130" i="7"/>
  <c r="T1130" i="7" s="1"/>
  <c r="X1129" i="7" l="1"/>
  <c r="M1129" i="7"/>
  <c r="H1130" i="7"/>
  <c r="E1131" i="7"/>
  <c r="J1130" i="7"/>
  <c r="L1130" i="7" s="1"/>
  <c r="I1131" i="7"/>
  <c r="A1133" i="7"/>
  <c r="B1132" i="7"/>
  <c r="D1132" i="7" s="1"/>
  <c r="U1130" i="7"/>
  <c r="X1130" i="7" s="1"/>
  <c r="R1131" i="7"/>
  <c r="T1131" i="7" s="1"/>
  <c r="Q1132" i="7"/>
  <c r="H1131" i="7" l="1"/>
  <c r="M1130" i="7"/>
  <c r="P1129" i="7"/>
  <c r="B1133" i="7"/>
  <c r="D1133" i="7" s="1"/>
  <c r="A1134" i="7"/>
  <c r="J1131" i="7"/>
  <c r="L1131" i="7" s="1"/>
  <c r="I1132" i="7"/>
  <c r="E1132" i="7"/>
  <c r="U1131" i="7"/>
  <c r="X1131" i="7" s="1"/>
  <c r="Q1133" i="7"/>
  <c r="R1132" i="7"/>
  <c r="T1132" i="7" s="1"/>
  <c r="H1132" i="7" l="1"/>
  <c r="E1133" i="7"/>
  <c r="P1131" i="7"/>
  <c r="M1131" i="7"/>
  <c r="P1130" i="7"/>
  <c r="I1133" i="7"/>
  <c r="J1132" i="7"/>
  <c r="L1132" i="7" s="1"/>
  <c r="A1135" i="7"/>
  <c r="B1134" i="7"/>
  <c r="D1134" i="7" s="1"/>
  <c r="U1132" i="7"/>
  <c r="R1133" i="7"/>
  <c r="T1133" i="7" s="1"/>
  <c r="Q1134" i="7"/>
  <c r="H1133" i="7" l="1"/>
  <c r="M1132" i="7"/>
  <c r="E1134" i="7"/>
  <c r="I1134" i="7"/>
  <c r="J1133" i="7"/>
  <c r="L1133" i="7" s="1"/>
  <c r="X1132" i="7"/>
  <c r="A1136" i="7"/>
  <c r="B1135" i="7"/>
  <c r="D1135" i="7" s="1"/>
  <c r="U1133" i="7"/>
  <c r="Q1135" i="7"/>
  <c r="R1134" i="7"/>
  <c r="T1134" i="7" s="1"/>
  <c r="P1132" i="7" l="1"/>
  <c r="H1134" i="7"/>
  <c r="M1133" i="7"/>
  <c r="P1133" i="7" s="1"/>
  <c r="X1133" i="7"/>
  <c r="E1135" i="7"/>
  <c r="I1135" i="7"/>
  <c r="J1134" i="7"/>
  <c r="L1134" i="7" s="1"/>
  <c r="B1136" i="7"/>
  <c r="D1136" i="7" s="1"/>
  <c r="A1137" i="7"/>
  <c r="U1134" i="7"/>
  <c r="Q1136" i="7"/>
  <c r="R1135" i="7"/>
  <c r="T1135" i="7" s="1"/>
  <c r="X1134" i="7" l="1"/>
  <c r="I1136" i="7"/>
  <c r="J1135" i="7"/>
  <c r="L1135" i="7" s="1"/>
  <c r="B1137" i="7"/>
  <c r="D1137" i="7" s="1"/>
  <c r="A1138" i="7"/>
  <c r="M1134" i="7"/>
  <c r="E1136" i="7"/>
  <c r="H1135" i="7"/>
  <c r="Q1137" i="7"/>
  <c r="R1136" i="7"/>
  <c r="T1136" i="7" s="1"/>
  <c r="U1135" i="7"/>
  <c r="X1135" i="7"/>
  <c r="H1136" i="7" l="1"/>
  <c r="E1137" i="7"/>
  <c r="P1134" i="7"/>
  <c r="M1135" i="7"/>
  <c r="P1135" i="7" s="1"/>
  <c r="B1138" i="7"/>
  <c r="D1138" i="7" s="1"/>
  <c r="A1139" i="7"/>
  <c r="J1136" i="7"/>
  <c r="L1136" i="7" s="1"/>
  <c r="I1137" i="7"/>
  <c r="U1136" i="7"/>
  <c r="Q1138" i="7"/>
  <c r="R1137" i="7"/>
  <c r="T1137" i="7" s="1"/>
  <c r="H1137" i="7" l="1"/>
  <c r="E1138" i="7"/>
  <c r="H1138" i="7"/>
  <c r="M1136" i="7"/>
  <c r="I1138" i="7"/>
  <c r="J1137" i="7"/>
  <c r="L1137" i="7" s="1"/>
  <c r="X1136" i="7"/>
  <c r="A1140" i="7"/>
  <c r="B1139" i="7"/>
  <c r="D1139" i="7" s="1"/>
  <c r="U1137" i="7"/>
  <c r="Q1139" i="7"/>
  <c r="R1138" i="7"/>
  <c r="T1138" i="7" s="1"/>
  <c r="X1137" i="7" l="1"/>
  <c r="P1136" i="7"/>
  <c r="E1139" i="7"/>
  <c r="H1139" i="7"/>
  <c r="J1138" i="7"/>
  <c r="L1138" i="7" s="1"/>
  <c r="I1139" i="7"/>
  <c r="M1137" i="7"/>
  <c r="A1141" i="7"/>
  <c r="B1140" i="7"/>
  <c r="D1140" i="7" s="1"/>
  <c r="U1138" i="7"/>
  <c r="X1138" i="7" s="1"/>
  <c r="Q1140" i="7"/>
  <c r="R1139" i="7"/>
  <c r="T1139" i="7" s="1"/>
  <c r="P1137" i="7" l="1"/>
  <c r="M1138" i="7"/>
  <c r="E1140" i="7"/>
  <c r="B1141" i="7"/>
  <c r="D1141" i="7" s="1"/>
  <c r="A1142" i="7"/>
  <c r="J1139" i="7"/>
  <c r="L1139" i="7" s="1"/>
  <c r="I1140" i="7"/>
  <c r="Q1141" i="7"/>
  <c r="R1140" i="7"/>
  <c r="T1140" i="7" s="1"/>
  <c r="U1139" i="7"/>
  <c r="X1139" i="7" l="1"/>
  <c r="P1138" i="7"/>
  <c r="H1140" i="7"/>
  <c r="B1142" i="7"/>
  <c r="D1142" i="7" s="1"/>
  <c r="A1143" i="7"/>
  <c r="E1141" i="7"/>
  <c r="H1141" i="7" s="1"/>
  <c r="M1139" i="7"/>
  <c r="J1140" i="7"/>
  <c r="L1140" i="7" s="1"/>
  <c r="I1141" i="7"/>
  <c r="R1141" i="7"/>
  <c r="T1141" i="7" s="1"/>
  <c r="Q1142" i="7"/>
  <c r="U1140" i="7"/>
  <c r="M1140" i="7" l="1"/>
  <c r="X1140" i="7"/>
  <c r="P1139" i="7"/>
  <c r="B1143" i="7"/>
  <c r="D1143" i="7" s="1"/>
  <c r="A1144" i="7"/>
  <c r="I1142" i="7"/>
  <c r="J1141" i="7"/>
  <c r="L1141" i="7" s="1"/>
  <c r="E1142" i="7"/>
  <c r="U1141" i="7"/>
  <c r="X1141" i="7"/>
  <c r="R1142" i="7"/>
  <c r="T1142" i="7" s="1"/>
  <c r="Q1143" i="7"/>
  <c r="P1140" i="7" l="1"/>
  <c r="H1142" i="7"/>
  <c r="J1142" i="7"/>
  <c r="L1142" i="7" s="1"/>
  <c r="I1143" i="7"/>
  <c r="A1145" i="7"/>
  <c r="B1144" i="7"/>
  <c r="D1144" i="7" s="1"/>
  <c r="M1141" i="7"/>
  <c r="E1143" i="7"/>
  <c r="U1142" i="7"/>
  <c r="Q1144" i="7"/>
  <c r="R1143" i="7"/>
  <c r="T1143" i="7" s="1"/>
  <c r="X1142" i="7" l="1"/>
  <c r="H1143" i="7"/>
  <c r="E1144" i="7"/>
  <c r="H1144" i="7" s="1"/>
  <c r="B1145" i="7"/>
  <c r="D1145" i="7" s="1"/>
  <c r="A1146" i="7"/>
  <c r="P1141" i="7"/>
  <c r="J1143" i="7"/>
  <c r="L1143" i="7" s="1"/>
  <c r="I1144" i="7"/>
  <c r="M1142" i="7"/>
  <c r="R1144" i="7"/>
  <c r="T1144" i="7" s="1"/>
  <c r="Q1145" i="7"/>
  <c r="U1143" i="7"/>
  <c r="X1143" i="7"/>
  <c r="P1142" i="7" l="1"/>
  <c r="E1145" i="7"/>
  <c r="M1143" i="7"/>
  <c r="J1144" i="7"/>
  <c r="L1144" i="7" s="1"/>
  <c r="I1145" i="7"/>
  <c r="B1146" i="7"/>
  <c r="D1146" i="7" s="1"/>
  <c r="A1147" i="7"/>
  <c r="U1144" i="7"/>
  <c r="Q1146" i="7"/>
  <c r="R1145" i="7"/>
  <c r="T1145" i="7" s="1"/>
  <c r="X1144" i="7" l="1"/>
  <c r="P1143" i="7"/>
  <c r="B1147" i="7"/>
  <c r="D1147" i="7" s="1"/>
  <c r="A1148" i="7"/>
  <c r="E1146" i="7"/>
  <c r="I1146" i="7"/>
  <c r="J1145" i="7"/>
  <c r="L1145" i="7" s="1"/>
  <c r="H1145" i="7"/>
  <c r="M1144" i="7"/>
  <c r="Q1147" i="7"/>
  <c r="R1146" i="7"/>
  <c r="T1146" i="7" s="1"/>
  <c r="U1145" i="7"/>
  <c r="X1145" i="7" s="1"/>
  <c r="H1146" i="7" l="1"/>
  <c r="M1145" i="7"/>
  <c r="P1144" i="7"/>
  <c r="I1147" i="7"/>
  <c r="J1146" i="7"/>
  <c r="L1146" i="7" s="1"/>
  <c r="A1149" i="7"/>
  <c r="B1148" i="7"/>
  <c r="D1148" i="7" s="1"/>
  <c r="E1147" i="7"/>
  <c r="Q1148" i="7"/>
  <c r="R1147" i="7"/>
  <c r="T1147" i="7" s="1"/>
  <c r="U1146" i="7"/>
  <c r="H1147" i="7" l="1"/>
  <c r="E1148" i="7"/>
  <c r="B1149" i="7"/>
  <c r="D1149" i="7" s="1"/>
  <c r="A1150" i="7"/>
  <c r="P1145" i="7"/>
  <c r="J1147" i="7"/>
  <c r="L1147" i="7" s="1"/>
  <c r="I1148" i="7"/>
  <c r="X1146" i="7"/>
  <c r="M1146" i="7"/>
  <c r="P1146" i="7" s="1"/>
  <c r="U1147" i="7"/>
  <c r="R1148" i="7"/>
  <c r="T1148" i="7" s="1"/>
  <c r="Q1149" i="7"/>
  <c r="H1148" i="7" l="1"/>
  <c r="A1151" i="7"/>
  <c r="B1150" i="7"/>
  <c r="D1150" i="7" s="1"/>
  <c r="J1148" i="7"/>
  <c r="L1148" i="7" s="1"/>
  <c r="I1149" i="7"/>
  <c r="E1149" i="7"/>
  <c r="X1147" i="7"/>
  <c r="M1147" i="7"/>
  <c r="Q1150" i="7"/>
  <c r="R1149" i="7"/>
  <c r="T1149" i="7" s="1"/>
  <c r="U1148" i="7"/>
  <c r="P1147" i="7" l="1"/>
  <c r="H1149" i="7"/>
  <c r="M1148" i="7"/>
  <c r="X1148" i="7"/>
  <c r="E1150" i="7"/>
  <c r="J1149" i="7"/>
  <c r="L1149" i="7" s="1"/>
  <c r="I1150" i="7"/>
  <c r="B1151" i="7"/>
  <c r="D1151" i="7" s="1"/>
  <c r="A1152" i="7"/>
  <c r="U1149" i="7"/>
  <c r="Q1151" i="7"/>
  <c r="R1150" i="7"/>
  <c r="T1150" i="7" s="1"/>
  <c r="X1149" i="7" l="1"/>
  <c r="E1151" i="7"/>
  <c r="I1151" i="7"/>
  <c r="J1150" i="7"/>
  <c r="L1150" i="7" s="1"/>
  <c r="M1149" i="7"/>
  <c r="P1149" i="7" s="1"/>
  <c r="P1148" i="7"/>
  <c r="B1152" i="7"/>
  <c r="D1152" i="7" s="1"/>
  <c r="A1153" i="7"/>
  <c r="H1150" i="7"/>
  <c r="U1150" i="7"/>
  <c r="R1151" i="7"/>
  <c r="T1151" i="7" s="1"/>
  <c r="Q1152" i="7"/>
  <c r="H1151" i="7" l="1"/>
  <c r="I1152" i="7"/>
  <c r="J1151" i="7"/>
  <c r="L1151" i="7" s="1"/>
  <c r="A1154" i="7"/>
  <c r="B1153" i="7"/>
  <c r="D1153" i="7" s="1"/>
  <c r="M1150" i="7"/>
  <c r="X1150" i="7"/>
  <c r="E1152" i="7"/>
  <c r="U1151" i="7"/>
  <c r="Q1153" i="7"/>
  <c r="R1152" i="7"/>
  <c r="T1152" i="7" s="1"/>
  <c r="X1151" i="7" l="1"/>
  <c r="H1152" i="7"/>
  <c r="A1155" i="7"/>
  <c r="B1154" i="7"/>
  <c r="D1154" i="7" s="1"/>
  <c r="P1150" i="7"/>
  <c r="M1151" i="7"/>
  <c r="E1153" i="7"/>
  <c r="J1152" i="7"/>
  <c r="L1152" i="7" s="1"/>
  <c r="I1153" i="7"/>
  <c r="U1152" i="7"/>
  <c r="R1153" i="7"/>
  <c r="T1153" i="7" s="1"/>
  <c r="Q1154" i="7"/>
  <c r="X1152" i="7" l="1"/>
  <c r="P1151" i="7"/>
  <c r="H1153" i="7"/>
  <c r="I1154" i="7"/>
  <c r="J1153" i="7"/>
  <c r="L1153" i="7" s="1"/>
  <c r="E1154" i="7"/>
  <c r="M1152" i="7"/>
  <c r="B1155" i="7"/>
  <c r="D1155" i="7" s="1"/>
  <c r="A1156" i="7"/>
  <c r="U1153" i="7"/>
  <c r="Q1155" i="7"/>
  <c r="R1154" i="7"/>
  <c r="T1154" i="7" s="1"/>
  <c r="X1153" i="7" l="1"/>
  <c r="H1154" i="7"/>
  <c r="E1155" i="7"/>
  <c r="M1153" i="7"/>
  <c r="P1152" i="7"/>
  <c r="I1155" i="7"/>
  <c r="J1154" i="7"/>
  <c r="L1154" i="7" s="1"/>
  <c r="B1156" i="7"/>
  <c r="D1156" i="7" s="1"/>
  <c r="A1157" i="7"/>
  <c r="U1154" i="7"/>
  <c r="X1154" i="7" s="1"/>
  <c r="Q1156" i="7"/>
  <c r="R1155" i="7"/>
  <c r="T1155" i="7" s="1"/>
  <c r="H1155" i="7" l="1"/>
  <c r="P1153" i="7"/>
  <c r="I1156" i="7"/>
  <c r="J1155" i="7"/>
  <c r="L1155" i="7" s="1"/>
  <c r="E1156" i="7"/>
  <c r="M1154" i="7"/>
  <c r="B1157" i="7"/>
  <c r="D1157" i="7" s="1"/>
  <c r="A1158" i="7"/>
  <c r="Q1157" i="7"/>
  <c r="R1156" i="7"/>
  <c r="T1156" i="7" s="1"/>
  <c r="U1155" i="7"/>
  <c r="X1155" i="7" l="1"/>
  <c r="P1154" i="7"/>
  <c r="E1157" i="7"/>
  <c r="H1157" i="7" s="1"/>
  <c r="J1156" i="7"/>
  <c r="L1156" i="7" s="1"/>
  <c r="I1157" i="7"/>
  <c r="M1155" i="7"/>
  <c r="P1155" i="7"/>
  <c r="A1159" i="7"/>
  <c r="B1158" i="7"/>
  <c r="D1158" i="7" s="1"/>
  <c r="H1156" i="7"/>
  <c r="Q1158" i="7"/>
  <c r="R1157" i="7"/>
  <c r="T1157" i="7" s="1"/>
  <c r="U1156" i="7"/>
  <c r="X1156" i="7" l="1"/>
  <c r="M1156" i="7"/>
  <c r="E1158" i="7"/>
  <c r="A1160" i="7"/>
  <c r="B1159" i="7"/>
  <c r="D1159" i="7" s="1"/>
  <c r="I1158" i="7"/>
  <c r="J1157" i="7"/>
  <c r="L1157" i="7" s="1"/>
  <c r="R1158" i="7"/>
  <c r="T1158" i="7" s="1"/>
  <c r="Q1159" i="7"/>
  <c r="U1157" i="7"/>
  <c r="X1157" i="7" s="1"/>
  <c r="P1156" i="7" l="1"/>
  <c r="M1157" i="7"/>
  <c r="I1159" i="7"/>
  <c r="J1158" i="7"/>
  <c r="L1158" i="7" s="1"/>
  <c r="H1158" i="7"/>
  <c r="E1159" i="7"/>
  <c r="B1160" i="7"/>
  <c r="D1160" i="7" s="1"/>
  <c r="A1161" i="7"/>
  <c r="Q1160" i="7"/>
  <c r="R1159" i="7"/>
  <c r="T1159" i="7" s="1"/>
  <c r="U1158" i="7"/>
  <c r="X1158" i="7" l="1"/>
  <c r="H1159" i="7"/>
  <c r="P1157" i="7"/>
  <c r="A1162" i="7"/>
  <c r="B1161" i="7"/>
  <c r="D1161" i="7" s="1"/>
  <c r="E1160" i="7"/>
  <c r="H1160" i="7" s="1"/>
  <c r="J1159" i="7"/>
  <c r="L1159" i="7" s="1"/>
  <c r="I1160" i="7"/>
  <c r="M1158" i="7"/>
  <c r="P1158" i="7" s="1"/>
  <c r="U1159" i="7"/>
  <c r="R1160" i="7"/>
  <c r="T1160" i="7" s="1"/>
  <c r="Q1161" i="7"/>
  <c r="X1159" i="7" l="1"/>
  <c r="M1159" i="7"/>
  <c r="P1159" i="7"/>
  <c r="E1161" i="7"/>
  <c r="J1160" i="7"/>
  <c r="L1160" i="7" s="1"/>
  <c r="I1161" i="7"/>
  <c r="B1162" i="7"/>
  <c r="D1162" i="7" s="1"/>
  <c r="A1163" i="7"/>
  <c r="Q1162" i="7"/>
  <c r="R1161" i="7"/>
  <c r="T1161" i="7" s="1"/>
  <c r="U1160" i="7"/>
  <c r="H1161" i="7" l="1"/>
  <c r="J1161" i="7"/>
  <c r="L1161" i="7" s="1"/>
  <c r="I1162" i="7"/>
  <c r="X1160" i="7"/>
  <c r="A1164" i="7"/>
  <c r="B1163" i="7"/>
  <c r="D1163" i="7" s="1"/>
  <c r="M1160" i="7"/>
  <c r="P1160" i="7"/>
  <c r="E1162" i="7"/>
  <c r="R1162" i="7"/>
  <c r="T1162" i="7" s="1"/>
  <c r="Q1163" i="7"/>
  <c r="U1161" i="7"/>
  <c r="X1161" i="7" l="1"/>
  <c r="H1162" i="7"/>
  <c r="A1165" i="7"/>
  <c r="B1164" i="7"/>
  <c r="D1164" i="7" s="1"/>
  <c r="I1163" i="7"/>
  <c r="J1162" i="7"/>
  <c r="L1162" i="7" s="1"/>
  <c r="E1163" i="7"/>
  <c r="M1161" i="7"/>
  <c r="R1163" i="7"/>
  <c r="T1163" i="7" s="1"/>
  <c r="Q1164" i="7"/>
  <c r="U1162" i="7"/>
  <c r="P1161" i="7" l="1"/>
  <c r="X1162" i="7"/>
  <c r="H1163" i="7"/>
  <c r="M1162" i="7"/>
  <c r="J1163" i="7"/>
  <c r="L1163" i="7" s="1"/>
  <c r="I1164" i="7"/>
  <c r="E1164" i="7"/>
  <c r="B1165" i="7"/>
  <c r="D1165" i="7" s="1"/>
  <c r="A1166" i="7"/>
  <c r="U1163" i="7"/>
  <c r="X1163" i="7" s="1"/>
  <c r="Q1165" i="7"/>
  <c r="R1164" i="7"/>
  <c r="T1164" i="7" s="1"/>
  <c r="H1164" i="7" l="1"/>
  <c r="P1162" i="7"/>
  <c r="E1165" i="7"/>
  <c r="H1165" i="7" s="1"/>
  <c r="J1164" i="7"/>
  <c r="L1164" i="7" s="1"/>
  <c r="I1165" i="7"/>
  <c r="M1163" i="7"/>
  <c r="B1166" i="7"/>
  <c r="D1166" i="7" s="1"/>
  <c r="A1167" i="7"/>
  <c r="Q1166" i="7"/>
  <c r="R1165" i="7"/>
  <c r="T1165" i="7" s="1"/>
  <c r="U1164" i="7"/>
  <c r="X1164" i="7"/>
  <c r="P1163" i="7" l="1"/>
  <c r="A1168" i="7"/>
  <c r="B1167" i="7"/>
  <c r="D1167" i="7" s="1"/>
  <c r="J1165" i="7"/>
  <c r="L1165" i="7" s="1"/>
  <c r="I1166" i="7"/>
  <c r="E1166" i="7"/>
  <c r="P1164" i="7"/>
  <c r="M1164" i="7"/>
  <c r="U1165" i="7"/>
  <c r="R1166" i="7"/>
  <c r="T1166" i="7" s="1"/>
  <c r="Q1167" i="7"/>
  <c r="X1165" i="7" l="1"/>
  <c r="H1166" i="7"/>
  <c r="M1165" i="7"/>
  <c r="E1167" i="7"/>
  <c r="B1168" i="7"/>
  <c r="D1168" i="7" s="1"/>
  <c r="A1169" i="7"/>
  <c r="J1166" i="7"/>
  <c r="L1166" i="7" s="1"/>
  <c r="I1167" i="7"/>
  <c r="U1166" i="7"/>
  <c r="X1166" i="7" s="1"/>
  <c r="Q1168" i="7"/>
  <c r="R1167" i="7"/>
  <c r="T1167" i="7" s="1"/>
  <c r="H1167" i="7" l="1"/>
  <c r="P1165" i="7"/>
  <c r="M1166" i="7"/>
  <c r="B1169" i="7"/>
  <c r="D1169" i="7" s="1"/>
  <c r="A1170" i="7"/>
  <c r="E1168" i="7"/>
  <c r="J1167" i="7"/>
  <c r="L1167" i="7" s="1"/>
  <c r="I1168" i="7"/>
  <c r="U1167" i="7"/>
  <c r="R1168" i="7"/>
  <c r="T1168" i="7" s="1"/>
  <c r="Q1169" i="7"/>
  <c r="P1166" i="7" l="1"/>
  <c r="H1168" i="7"/>
  <c r="I1169" i="7"/>
  <c r="J1168" i="7"/>
  <c r="L1168" i="7" s="1"/>
  <c r="M1167" i="7"/>
  <c r="E1169" i="7"/>
  <c r="X1167" i="7"/>
  <c r="A1171" i="7"/>
  <c r="B1170" i="7"/>
  <c r="D1170" i="7" s="1"/>
  <c r="U1168" i="7"/>
  <c r="Q1170" i="7"/>
  <c r="R1169" i="7"/>
  <c r="T1169" i="7" s="1"/>
  <c r="X1168" i="7" l="1"/>
  <c r="H1169" i="7"/>
  <c r="P1167" i="7"/>
  <c r="E1170" i="7"/>
  <c r="H1170" i="7" s="1"/>
  <c r="M1168" i="7"/>
  <c r="P1168" i="7" s="1"/>
  <c r="B1171" i="7"/>
  <c r="D1171" i="7" s="1"/>
  <c r="A1172" i="7"/>
  <c r="J1169" i="7"/>
  <c r="L1169" i="7" s="1"/>
  <c r="I1170" i="7"/>
  <c r="U1169" i="7"/>
  <c r="Q1171" i="7"/>
  <c r="R1170" i="7"/>
  <c r="T1170" i="7" s="1"/>
  <c r="X1169" i="7" l="1"/>
  <c r="E1171" i="7"/>
  <c r="M1169" i="7"/>
  <c r="I1171" i="7"/>
  <c r="J1170" i="7"/>
  <c r="L1170" i="7" s="1"/>
  <c r="B1172" i="7"/>
  <c r="D1172" i="7" s="1"/>
  <c r="A1173" i="7"/>
  <c r="Q1172" i="7"/>
  <c r="R1171" i="7"/>
  <c r="T1171" i="7" s="1"/>
  <c r="U1170" i="7"/>
  <c r="X1170" i="7" s="1"/>
  <c r="P1169" i="7" l="1"/>
  <c r="A1174" i="7"/>
  <c r="B1173" i="7"/>
  <c r="D1173" i="7" s="1"/>
  <c r="E1172" i="7"/>
  <c r="H1172" i="7" s="1"/>
  <c r="M1170" i="7"/>
  <c r="H1171" i="7"/>
  <c r="I1172" i="7"/>
  <c r="J1171" i="7"/>
  <c r="L1171" i="7" s="1"/>
  <c r="U1171" i="7"/>
  <c r="Q1173" i="7"/>
  <c r="R1172" i="7"/>
  <c r="T1172" i="7" s="1"/>
  <c r="P1170" i="7" l="1"/>
  <c r="I1173" i="7"/>
  <c r="J1172" i="7"/>
  <c r="L1172" i="7" s="1"/>
  <c r="E1173" i="7"/>
  <c r="X1171" i="7"/>
  <c r="M1171" i="7"/>
  <c r="P1171" i="7"/>
  <c r="B1174" i="7"/>
  <c r="D1174" i="7" s="1"/>
  <c r="A1175" i="7"/>
  <c r="U1172" i="7"/>
  <c r="Q1174" i="7"/>
  <c r="R1173" i="7"/>
  <c r="T1173" i="7" s="1"/>
  <c r="H1173" i="7" l="1"/>
  <c r="X1172" i="7"/>
  <c r="M1172" i="7"/>
  <c r="P1172" i="7"/>
  <c r="E1174" i="7"/>
  <c r="A1176" i="7"/>
  <c r="B1175" i="7"/>
  <c r="D1175" i="7" s="1"/>
  <c r="I1174" i="7"/>
  <c r="J1173" i="7"/>
  <c r="L1173" i="7" s="1"/>
  <c r="U1173" i="7"/>
  <c r="Q1175" i="7"/>
  <c r="R1174" i="7"/>
  <c r="T1174" i="7" s="1"/>
  <c r="X1173" i="7" l="1"/>
  <c r="H1174" i="7"/>
  <c r="E1175" i="7"/>
  <c r="M1173" i="7"/>
  <c r="A1177" i="7"/>
  <c r="B1177" i="7" s="1"/>
  <c r="D1177" i="7" s="1"/>
  <c r="B1176" i="7"/>
  <c r="D1176" i="7" s="1"/>
  <c r="I1175" i="7"/>
  <c r="J1174" i="7"/>
  <c r="L1174" i="7" s="1"/>
  <c r="Q1176" i="7"/>
  <c r="R1175" i="7"/>
  <c r="T1175" i="7" s="1"/>
  <c r="U1174" i="7"/>
  <c r="X1174" i="7" s="1"/>
  <c r="P1173" i="7" l="1"/>
  <c r="M1174" i="7"/>
  <c r="P1174" i="7" s="1"/>
  <c r="J1175" i="7"/>
  <c r="L1175" i="7" s="1"/>
  <c r="I1176" i="7"/>
  <c r="E1176" i="7"/>
  <c r="H1176" i="7" s="1"/>
  <c r="H1175" i="7"/>
  <c r="E1177" i="7"/>
  <c r="H1177" i="7"/>
  <c r="U1175" i="7"/>
  <c r="R1176" i="7"/>
  <c r="T1176" i="7" s="1"/>
  <c r="Q1177" i="7"/>
  <c r="R1177" i="7" s="1"/>
  <c r="T1177" i="7" s="1"/>
  <c r="X1175" i="7" l="1"/>
  <c r="M1175" i="7"/>
  <c r="J1176" i="7"/>
  <c r="L1176" i="7" s="1"/>
  <c r="I1177" i="7"/>
  <c r="J1177" i="7" s="1"/>
  <c r="L1177" i="7" s="1"/>
  <c r="U1176" i="7"/>
  <c r="U1177" i="7"/>
  <c r="P1175" i="7" l="1"/>
  <c r="M1177" i="7"/>
  <c r="X1177" i="7"/>
  <c r="M1176" i="7"/>
  <c r="X1176" i="7"/>
  <c r="P1176" i="7" l="1"/>
  <c r="P1177" i="7"/>
</calcChain>
</file>

<file path=xl/sharedStrings.xml><?xml version="1.0" encoding="utf-8"?>
<sst xmlns="http://schemas.openxmlformats.org/spreadsheetml/2006/main" count="1404" uniqueCount="813">
  <si>
    <t>Praktická škola jednoletá</t>
  </si>
  <si>
    <t>Praktická škola dvouletá</t>
  </si>
  <si>
    <t>Užitá fotografie a média</t>
  </si>
  <si>
    <t>Grafický design</t>
  </si>
  <si>
    <t>Kresba a ilustrace v médiích</t>
  </si>
  <si>
    <t>OV Potravinářská výroba</t>
  </si>
  <si>
    <t>TV Potravinářská výroba</t>
  </si>
  <si>
    <t>OV Potravinářské práce</t>
  </si>
  <si>
    <t>TV Potravinářské práce</t>
  </si>
  <si>
    <t>OV Práce ve stravování</t>
  </si>
  <si>
    <t>TV Práce ve stravování</t>
  </si>
  <si>
    <t>82-51-L/51</t>
  </si>
  <si>
    <t xml:space="preserve">Hlavní město Praha                                </t>
  </si>
  <si>
    <t>Normativ</t>
  </si>
  <si>
    <t>Np</t>
  </si>
  <si>
    <t>No</t>
  </si>
  <si>
    <t>MŠ internátní provoz</t>
  </si>
  <si>
    <t>Přípravná třída ZŠ</t>
  </si>
  <si>
    <t>Přípr. stupeň pro ZŠ speciální</t>
  </si>
  <si>
    <t>Internát MŠ (jiné než těžké postižení)</t>
  </si>
  <si>
    <t>Internát ZŠ,SŠ (jiné než těžké postižení)</t>
  </si>
  <si>
    <t>Internát ZŠ,SŠ (těžké postižení)</t>
  </si>
  <si>
    <t>ZŠ speciální</t>
  </si>
  <si>
    <t>Školní klub</t>
  </si>
  <si>
    <t>Dětský domov - lůžko</t>
  </si>
  <si>
    <t>Celodenní stravování</t>
  </si>
  <si>
    <t>Celodenní stravování bez obědů</t>
  </si>
  <si>
    <t>DDM, SVČ</t>
  </si>
  <si>
    <t>Spec.pedagogické centrum</t>
  </si>
  <si>
    <t>ZUŠ taneční obor</t>
  </si>
  <si>
    <t>ZUŠ výtvarný obor</t>
  </si>
  <si>
    <t>ZUŠ literárně-dram. obor</t>
  </si>
  <si>
    <t>Kurs základního vzdělání</t>
  </si>
  <si>
    <t>Strojírenství</t>
  </si>
  <si>
    <t>Provozní technika</t>
  </si>
  <si>
    <t>Diagnostika silničních vozidel</t>
  </si>
  <si>
    <t>Elektrotechnika</t>
  </si>
  <si>
    <t>Provozní elektrotechnika</t>
  </si>
  <si>
    <t>Silnoproudá elektrotechnika</t>
  </si>
  <si>
    <t>Aplikovaná chemie</t>
  </si>
  <si>
    <t>Analýza potravin</t>
  </si>
  <si>
    <t>Oděvnictví</t>
  </si>
  <si>
    <t>Nábytkářská a dřevařská výroba</t>
  </si>
  <si>
    <t>Polygrafie</t>
  </si>
  <si>
    <t>Stavební provoz</t>
  </si>
  <si>
    <t>Technická zařízení budov</t>
  </si>
  <si>
    <t>Stavebnictví</t>
  </si>
  <si>
    <t>Provoz a ekonomika dopravy</t>
  </si>
  <si>
    <t>Zahradnictví</t>
  </si>
  <si>
    <t>Zdravotnický asistent</t>
  </si>
  <si>
    <t>Nutriční asistent</t>
  </si>
  <si>
    <t>Diplomovaná všeobecná sestra</t>
  </si>
  <si>
    <t>Diplomovaný zdravotnický záchranář</t>
  </si>
  <si>
    <t>Diplomovaná dentální hygienistka</t>
  </si>
  <si>
    <t>Laboratorní asistent</t>
  </si>
  <si>
    <t>Diplomovaný zdravotní laborant</t>
  </si>
  <si>
    <t>Diplomovaný farmaceutický asistent</t>
  </si>
  <si>
    <t>Asistent zubního technika</t>
  </si>
  <si>
    <t>Ortoticko-protetický technik</t>
  </si>
  <si>
    <t>Diplomovaný zubní technik</t>
  </si>
  <si>
    <t>Obchodní akademie</t>
  </si>
  <si>
    <t>Účetnictví a finance</t>
  </si>
  <si>
    <t>Obchodní škola</t>
  </si>
  <si>
    <t>Podnikání</t>
  </si>
  <si>
    <t>Propagace</t>
  </si>
  <si>
    <t>Personální řízení</t>
  </si>
  <si>
    <t>Veřejnosprávní činnost</t>
  </si>
  <si>
    <t>Veřejná správa (regionální)</t>
  </si>
  <si>
    <t>Vlasová kosmetika</t>
  </si>
  <si>
    <t>Masér sportovní a rekondiční</t>
  </si>
  <si>
    <t>Informační management</t>
  </si>
  <si>
    <t>Předškolní a mimoškolní pedagogika</t>
  </si>
  <si>
    <t>Sociální pedagogika</t>
  </si>
  <si>
    <t>Sociální práce</t>
  </si>
  <si>
    <t>Technické lyceum</t>
  </si>
  <si>
    <t>Ekonomické lyceum</t>
  </si>
  <si>
    <t>Pedagogické lyceum</t>
  </si>
  <si>
    <t>Zdravotnické lyceum</t>
  </si>
  <si>
    <t>Přírodovědné lyceum</t>
  </si>
  <si>
    <t>Užitá malba</t>
  </si>
  <si>
    <t>Modelářství a návrhářství oděvů</t>
  </si>
  <si>
    <t>Grafický design a realizace tiskovin</t>
  </si>
  <si>
    <t>Oděvní návrhářství</t>
  </si>
  <si>
    <t>Design herních předmětů</t>
  </si>
  <si>
    <t>Malba a přidružené techniky</t>
  </si>
  <si>
    <t>Interaktivní grafika</t>
  </si>
  <si>
    <t>Konzervátorství a restaurátorství</t>
  </si>
  <si>
    <t>Řezbářství a restaurování dřeva</t>
  </si>
  <si>
    <t>Konzervování a restaurování textilií</t>
  </si>
  <si>
    <t>Tvorba textu a scénáře</t>
  </si>
  <si>
    <t>Umělecké řemeslné práce</t>
  </si>
  <si>
    <t>MP</t>
  </si>
  <si>
    <t>Odvody</t>
  </si>
  <si>
    <t>OV Pekař</t>
  </si>
  <si>
    <t>OV Krejčí</t>
  </si>
  <si>
    <t>OV Šití oděvů</t>
  </si>
  <si>
    <t>OV Truhlář</t>
  </si>
  <si>
    <t>OV Čalouník</t>
  </si>
  <si>
    <t>OV Fotograf</t>
  </si>
  <si>
    <t>OV Knihařské práce</t>
  </si>
  <si>
    <t>OV Mechanik seřizovač</t>
  </si>
  <si>
    <t>OV Letecký mechanik</t>
  </si>
  <si>
    <t>OV Nástrojař</t>
  </si>
  <si>
    <t>OV Obráběč kovů</t>
  </si>
  <si>
    <t>OV Elektrotechnické a strojně montážní práce</t>
  </si>
  <si>
    <t>OV Elektrikář - silnoproud</t>
  </si>
  <si>
    <t>OV Autoelektrikář</t>
  </si>
  <si>
    <t>OV Instalatér</t>
  </si>
  <si>
    <t>OV Kominík</t>
  </si>
  <si>
    <t>OV Podlahářské práce</t>
  </si>
  <si>
    <t>OV Tesařské práce</t>
  </si>
  <si>
    <t>OV Tesař</t>
  </si>
  <si>
    <t>OV Montér suchých staveb</t>
  </si>
  <si>
    <t>OV Zednické práce</t>
  </si>
  <si>
    <t>OV Zedník</t>
  </si>
  <si>
    <t>OV Pokrývačské práce</t>
  </si>
  <si>
    <t>OV Autotronik</t>
  </si>
  <si>
    <t>OV Chovatel cizokrajných zvířat</t>
  </si>
  <si>
    <t>OV Zahradnické práce</t>
  </si>
  <si>
    <t>OV Zahradník</t>
  </si>
  <si>
    <t>OV Opravářské práce</t>
  </si>
  <si>
    <t>OV Opravář zemědělských strojů</t>
  </si>
  <si>
    <t>OV Obchodník</t>
  </si>
  <si>
    <t>OV Prodavačské práce</t>
  </si>
  <si>
    <t>OV Aranžér</t>
  </si>
  <si>
    <t>OV Kadeřník</t>
  </si>
  <si>
    <t>OV Rekondiční a sportovní masér</t>
  </si>
  <si>
    <t>TV Mechanik seřizovač</t>
  </si>
  <si>
    <t>TV Letecký mechanik</t>
  </si>
  <si>
    <t>TV Nástrojař</t>
  </si>
  <si>
    <t>TV Obráběč kovů</t>
  </si>
  <si>
    <t>TV Elektrotechnické a strojně montážní práce</t>
  </si>
  <si>
    <t>TV Elektrikář - silnoproud</t>
  </si>
  <si>
    <t>TV Autoelektrikář</t>
  </si>
  <si>
    <t>TV Pekař</t>
  </si>
  <si>
    <t>TV Krejčí</t>
  </si>
  <si>
    <t>TV Šití oděvů</t>
  </si>
  <si>
    <t>TV Truhlář</t>
  </si>
  <si>
    <t>TV Čalouník</t>
  </si>
  <si>
    <t>TV Fotograf</t>
  </si>
  <si>
    <t>TV Knihařské práce</t>
  </si>
  <si>
    <t>TV Instalatér</t>
  </si>
  <si>
    <t>TV Kominík</t>
  </si>
  <si>
    <t>TV Podlahářské práce</t>
  </si>
  <si>
    <t>TV Tesařské práce</t>
  </si>
  <si>
    <t>TV Tesař</t>
  </si>
  <si>
    <t>TV Montér suchých staveb</t>
  </si>
  <si>
    <t>TV Zednické práce</t>
  </si>
  <si>
    <t>TV Zedník</t>
  </si>
  <si>
    <t>TV Pokrývačské práce</t>
  </si>
  <si>
    <t>TV Autotronik</t>
  </si>
  <si>
    <t>TV Chovatel cizokrajných zvířat</t>
  </si>
  <si>
    <t>TV Zahradnické práce</t>
  </si>
  <si>
    <t>TV Zahradník</t>
  </si>
  <si>
    <t>TV Opravářské práce</t>
  </si>
  <si>
    <t>TV Opravář zemědělských strojů</t>
  </si>
  <si>
    <t>TV Obchodník</t>
  </si>
  <si>
    <t>TV Prodavačské práce</t>
  </si>
  <si>
    <t>TV Aranžér</t>
  </si>
  <si>
    <t>TV Kadeřník</t>
  </si>
  <si>
    <t>TV Rekondiční a sportovní masér</t>
  </si>
  <si>
    <t xml:space="preserve">Kód oboru </t>
  </si>
  <si>
    <t>53-41-M/007</t>
  </si>
  <si>
    <t>78-42-M/003</t>
  </si>
  <si>
    <t>82-44-N/001</t>
  </si>
  <si>
    <t>Hudba</t>
  </si>
  <si>
    <t>82-45-N/001</t>
  </si>
  <si>
    <t>Zpěv</t>
  </si>
  <si>
    <t>82-46-N/001</t>
  </si>
  <si>
    <t>Tanec</t>
  </si>
  <si>
    <t>82-47-N/001</t>
  </si>
  <si>
    <t>Hudebně dramatické umění</t>
  </si>
  <si>
    <t>79-41-K/601</t>
  </si>
  <si>
    <t>79-41-K/610</t>
  </si>
  <si>
    <t>Normativy počtu pedagogických a ostatních pracovníků</t>
  </si>
  <si>
    <t>Normativy mzdových prostředků, odvodů, ONIV a NIV celkem na jednotku výkonu</t>
  </si>
  <si>
    <t>platy</t>
  </si>
  <si>
    <t>odvody</t>
  </si>
  <si>
    <t>NIV</t>
  </si>
  <si>
    <t>Normativ počtu pedagogických  a ostatních pracovníků</t>
  </si>
  <si>
    <t>Normativy mzdových prostředků, odvodů, ONIV a NIV celkem na jednotku výkonů</t>
  </si>
  <si>
    <t>počet žáků</t>
  </si>
  <si>
    <t>mzdové prostředky</t>
  </si>
  <si>
    <t xml:space="preserve">Normativ počtu pedagogických pracovníků </t>
  </si>
  <si>
    <t>vývařovna</t>
  </si>
  <si>
    <t>výdejna</t>
  </si>
  <si>
    <t>druh postižení</t>
  </si>
  <si>
    <t>sluchové postižení</t>
  </si>
  <si>
    <t>zrakové postižení</t>
  </si>
  <si>
    <t>hluchoslepí</t>
  </si>
  <si>
    <t>tělesné postižení</t>
  </si>
  <si>
    <t>autismus</t>
  </si>
  <si>
    <t>1 žák ve zdrav.zařízení, který se vzdělává v MŠ při zdrav.zaříz.</t>
  </si>
  <si>
    <t>1 žák ve zdrav.zařízení, který se vzdělává v ZŠ při zdrav.zaříz.</t>
  </si>
  <si>
    <t>1 žák se zdravotním postižením v oboru vzdělání praktická škola</t>
  </si>
  <si>
    <t>1 žák v ŠD, který se současně vzdělává v základní škole speciální</t>
  </si>
  <si>
    <t>1 žák v ŠD v odděl., které je tvořeno pouze žáky se zdrav.postiž.</t>
  </si>
  <si>
    <t xml:space="preserve">V případě žáka nebo studenta, který se vzdělává v jiné než denní formě vzdělávání </t>
  </si>
  <si>
    <t>se základní částka stanoví ze základní částky denní formy v příslušném oboru jako:</t>
  </si>
  <si>
    <t>0,15 násobek, jde-li o dálkovou formu vzdělávání</t>
  </si>
  <si>
    <t>0,05 násobek, jde-li o distanční formu vzdělávání</t>
  </si>
  <si>
    <t xml:space="preserve">Normativ počtu pedagogických a ostatních pracovníků </t>
  </si>
  <si>
    <t>Normativ počtu ostatních pracovníků školní jídelny</t>
  </si>
  <si>
    <t xml:space="preserve">0,25 násobek, jde-li o docházku podle § 41 </t>
  </si>
  <si>
    <t>0,25 násobek, jde-li o docházku podle § 38</t>
  </si>
  <si>
    <t>MŠ</t>
  </si>
  <si>
    <t xml:space="preserve">Odbor rozpočtu Magistrátu hl. m. Prahy            </t>
  </si>
  <si>
    <t>DDM - nepravidelné činnosti</t>
  </si>
  <si>
    <t>Stanice zájmových činností</t>
  </si>
  <si>
    <t>ZUŠ hudeb.obor - individuální</t>
  </si>
  <si>
    <t>ZUŠ hudeb.obor - kolektivní</t>
  </si>
  <si>
    <t>OV Ošetřovatel</t>
  </si>
  <si>
    <t>TV Ošetřovatel</t>
  </si>
  <si>
    <t>ŠJ</t>
  </si>
  <si>
    <t xml:space="preserve">              celodenní docházka</t>
  </si>
  <si>
    <t>Normativy počtu  pracovníků ŠJ</t>
  </si>
  <si>
    <t>NIV     celkem</t>
  </si>
  <si>
    <t>počet dětí</t>
  </si>
  <si>
    <t>ZŠ a SŠ</t>
  </si>
  <si>
    <t>Pp         celkem</t>
  </si>
  <si>
    <t>23-45-M/01</t>
  </si>
  <si>
    <t>Dopravní prostředky</t>
  </si>
  <si>
    <t>23-45-N/02</t>
  </si>
  <si>
    <t>26-41-M/01</t>
  </si>
  <si>
    <t>26-45-M/01</t>
  </si>
  <si>
    <t>Telekomunikace</t>
  </si>
  <si>
    <t>29-41-N/01</t>
  </si>
  <si>
    <t>Potravinářská technologie a biotechnologie</t>
  </si>
  <si>
    <t>37-41-N/04</t>
  </si>
  <si>
    <t>Dopravní logistika a obchod</t>
  </si>
  <si>
    <t>53-41-N/11</t>
  </si>
  <si>
    <t>53-41-N/21</t>
  </si>
  <si>
    <t>Diplomovaný nutriční terapeut</t>
  </si>
  <si>
    <t>53-41-N/41</t>
  </si>
  <si>
    <t>63-43-N/07</t>
  </si>
  <si>
    <t>75-31-N/03</t>
  </si>
  <si>
    <t>75-31-M/005</t>
  </si>
  <si>
    <t>78-42-M/01</t>
  </si>
  <si>
    <t>82-41-N/01</t>
  </si>
  <si>
    <t>82-41-N/02</t>
  </si>
  <si>
    <t>Interiérová tvorba</t>
  </si>
  <si>
    <t>82-41-N/04</t>
  </si>
  <si>
    <t>79-41-K/41</t>
  </si>
  <si>
    <t>79-41-K/61</t>
  </si>
  <si>
    <t>79-41-K/81</t>
  </si>
  <si>
    <t>68-43-N/09</t>
  </si>
  <si>
    <t>75-32-N/06</t>
  </si>
  <si>
    <t>82-41-N/07</t>
  </si>
  <si>
    <t>23-68-H/01</t>
  </si>
  <si>
    <t>OV Mechanik opravář motorových vozidel</t>
  </si>
  <si>
    <t>TV Mechanik opravář motorových vozidel</t>
  </si>
  <si>
    <t>26-41-N/02</t>
  </si>
  <si>
    <t>OV Sklenářské práce</t>
  </si>
  <si>
    <t>TV Sklenářské práce</t>
  </si>
  <si>
    <t>Chovatelství</t>
  </si>
  <si>
    <t>těžce tělesně postižení</t>
  </si>
  <si>
    <t>vzdělávání dle § 42</t>
  </si>
  <si>
    <t xml:space="preserve">              polodenní a nepravidelná docházka</t>
  </si>
  <si>
    <t>Informační technologie</t>
  </si>
  <si>
    <t>23-41-M/01</t>
  </si>
  <si>
    <t>ONIV přímé</t>
  </si>
  <si>
    <t>82-51-H/03</t>
  </si>
  <si>
    <t>82-51-H/02</t>
  </si>
  <si>
    <t xml:space="preserve">82-51-H/01 </t>
  </si>
  <si>
    <t>82-41-N/05</t>
  </si>
  <si>
    <t>82-41-M/07</t>
  </si>
  <si>
    <t>82-41-M/11</t>
  </si>
  <si>
    <t>82-41-M/14</t>
  </si>
  <si>
    <t>82-41-M/17</t>
  </si>
  <si>
    <t>Design interiéru</t>
  </si>
  <si>
    <t>Textilní výtvarnictví</t>
  </si>
  <si>
    <t>Multimediální tvorba</t>
  </si>
  <si>
    <t>78-42-M/02</t>
  </si>
  <si>
    <t>72-41-N/01</t>
  </si>
  <si>
    <t>69-54-E/01</t>
  </si>
  <si>
    <t>OV Provozní služby</t>
  </si>
  <si>
    <t>TV Provozní služby</t>
  </si>
  <si>
    <t>69-51-H/01</t>
  </si>
  <si>
    <t>69-41-L/01</t>
  </si>
  <si>
    <t>68-43-M/01</t>
  </si>
  <si>
    <t>66-52-H/01</t>
  </si>
  <si>
    <t>66-51-H/01</t>
  </si>
  <si>
    <t>OV Prodavač</t>
  </si>
  <si>
    <t>TV Prodavač</t>
  </si>
  <si>
    <t>66-41-L/01</t>
  </si>
  <si>
    <t>65-51-H/01</t>
  </si>
  <si>
    <t xml:space="preserve">OV Kuchař - číšník  </t>
  </si>
  <si>
    <t xml:space="preserve">TV Kuchař - číšník  </t>
  </si>
  <si>
    <t>65-42-M/01</t>
  </si>
  <si>
    <t>Hotelnictví</t>
  </si>
  <si>
    <t>65-42-M/02</t>
  </si>
  <si>
    <t>Cestovní ruch</t>
  </si>
  <si>
    <t>65-41-L/01</t>
  </si>
  <si>
    <t>OV Gastronomie</t>
  </si>
  <si>
    <t>TV Gastronomie</t>
  </si>
  <si>
    <t>64-41-L/51</t>
  </si>
  <si>
    <t>63-42-N/01</t>
  </si>
  <si>
    <t>63-41-M/02</t>
  </si>
  <si>
    <t>63-41-M/01</t>
  </si>
  <si>
    <t>Ekonomika a podnikání</t>
  </si>
  <si>
    <t>53-43-N/11</t>
  </si>
  <si>
    <t>53-41-N/31</t>
  </si>
  <si>
    <t>41-55-H/01</t>
  </si>
  <si>
    <t>41-52-H/01</t>
  </si>
  <si>
    <t>41-44-M/01</t>
  </si>
  <si>
    <t>39-41-L/01</t>
  </si>
  <si>
    <t>39-41-H/01</t>
  </si>
  <si>
    <t>OV Malíř a lakýrník</t>
  </si>
  <si>
    <t>TV Malíř a lakýrník</t>
  </si>
  <si>
    <t>37-42-M/01</t>
  </si>
  <si>
    <t>Logistické a finanční služby</t>
  </si>
  <si>
    <t>37-41-M/01</t>
  </si>
  <si>
    <t>36-67-H/01</t>
  </si>
  <si>
    <t>36-66-H/01</t>
  </si>
  <si>
    <t>36-64-H/01</t>
  </si>
  <si>
    <t>36-52-H/01</t>
  </si>
  <si>
    <t>36-47-M/01</t>
  </si>
  <si>
    <t>36-45-M/01</t>
  </si>
  <si>
    <t>33-56-H/01</t>
  </si>
  <si>
    <t>33-42-M/01</t>
  </si>
  <si>
    <t>31-58-H/01</t>
  </si>
  <si>
    <t>31-43-M/01</t>
  </si>
  <si>
    <t>29-56-H/01</t>
  </si>
  <si>
    <t>OV Řezník - uzenář</t>
  </si>
  <si>
    <t>TV Řezník - uzenář</t>
  </si>
  <si>
    <t>29-54-H/01</t>
  </si>
  <si>
    <t>OV Cukrář</t>
  </si>
  <si>
    <t>TV Cukrář</t>
  </si>
  <si>
    <t>29-53-H/01</t>
  </si>
  <si>
    <t>29-42-M/01</t>
  </si>
  <si>
    <t>28-57-H/01</t>
  </si>
  <si>
    <t>OV Výrobce a dekoratér keramiky</t>
  </si>
  <si>
    <t>TV Výrobce a dekoratér keramiky</t>
  </si>
  <si>
    <t>26-57-H/01</t>
  </si>
  <si>
    <t>26-51-H/02</t>
  </si>
  <si>
    <t>26-51-H/01</t>
  </si>
  <si>
    <t>OV Elektrikář</t>
  </si>
  <si>
    <t>TV Elektrikář</t>
  </si>
  <si>
    <t>26-52-H/01</t>
  </si>
  <si>
    <t>OV Elektromechanik pro zařízení a přístroje</t>
  </si>
  <si>
    <t>TV Elektromechanik pro zařízení a přístroje</t>
  </si>
  <si>
    <t>26-47-N/09</t>
  </si>
  <si>
    <t>Přenosové a síťové technologie</t>
  </si>
  <si>
    <t>26-41-L/01</t>
  </si>
  <si>
    <t>OV Mechanik elektrotechnik</t>
  </si>
  <si>
    <t>TV Mechanik elektrotechnik</t>
  </si>
  <si>
    <t>23-56-H/01</t>
  </si>
  <si>
    <t>23-52-H/01</t>
  </si>
  <si>
    <t>23-51-H/01</t>
  </si>
  <si>
    <t>OV Strojní mechanik</t>
  </si>
  <si>
    <t>TV Strojní mechanik</t>
  </si>
  <si>
    <t>23-45-L/01</t>
  </si>
  <si>
    <t>33-59-H/01</t>
  </si>
  <si>
    <t>OV Kosmetické služby</t>
  </si>
  <si>
    <t>TV Kosmetické služby</t>
  </si>
  <si>
    <t>69-41-L/02</t>
  </si>
  <si>
    <t>OV Masér sportovní a rekondiční</t>
  </si>
  <si>
    <t>TP Masér sportovní a rekondiční</t>
  </si>
  <si>
    <t>21,29*1,3</t>
  </si>
  <si>
    <t>28-44-M/01</t>
  </si>
  <si>
    <t>79-42-K/41</t>
  </si>
  <si>
    <t>16-01-M/01</t>
  </si>
  <si>
    <t>Ekologie a životní prostředí</t>
  </si>
  <si>
    <t>18-20-M/01</t>
  </si>
  <si>
    <t>29-41-M/01</t>
  </si>
  <si>
    <t>Technologie potravin</t>
  </si>
  <si>
    <t>34-41-M/01</t>
  </si>
  <si>
    <t>Geodézie a katastr nemovitostí</t>
  </si>
  <si>
    <t>53-41-M/01</t>
  </si>
  <si>
    <t>53-41-M/02</t>
  </si>
  <si>
    <t>53-43-N/21</t>
  </si>
  <si>
    <t>53-44-N/11</t>
  </si>
  <si>
    <t>63-41-N/21</t>
  </si>
  <si>
    <t>75-32-N/01</t>
  </si>
  <si>
    <t>78-42-M/04</t>
  </si>
  <si>
    <t>78-42-M/06</t>
  </si>
  <si>
    <t>Kombinované lyceum</t>
  </si>
  <si>
    <t>82-41-M/01</t>
  </si>
  <si>
    <t>82-41-M/02</t>
  </si>
  <si>
    <t>82-41-M/03</t>
  </si>
  <si>
    <t>Scénická a výstavní tvorba</t>
  </si>
  <si>
    <t>82-41-M/05</t>
  </si>
  <si>
    <t>82-41-M/08</t>
  </si>
  <si>
    <t>Tvorba hraček a herních předmětů</t>
  </si>
  <si>
    <t>82-41-M/10</t>
  </si>
  <si>
    <t>Řezbářství</t>
  </si>
  <si>
    <t>82-41-N/08</t>
  </si>
  <si>
    <t>82-41-N/10</t>
  </si>
  <si>
    <t>82-42-M/01</t>
  </si>
  <si>
    <t>82-42-N/02</t>
  </si>
  <si>
    <t>82-47-N/02</t>
  </si>
  <si>
    <t>23-55-H/01</t>
  </si>
  <si>
    <t>OV Klempíř</t>
  </si>
  <si>
    <t>TV Klempíř</t>
  </si>
  <si>
    <t>23-55-H/02</t>
  </si>
  <si>
    <t>OV Karosář</t>
  </si>
  <si>
    <t>TV Karosář</t>
  </si>
  <si>
    <t>23-61-H/01</t>
  </si>
  <si>
    <t>OV Autolakýrník</t>
  </si>
  <si>
    <t>TV Autolakýrník</t>
  </si>
  <si>
    <t>26-59-H/01</t>
  </si>
  <si>
    <t>28-42-L/01</t>
  </si>
  <si>
    <t>OV chemik operátor</t>
  </si>
  <si>
    <t>TV chemik operátor</t>
  </si>
  <si>
    <t>29-51-E/01</t>
  </si>
  <si>
    <t>29-51-E/02</t>
  </si>
  <si>
    <t>32-52-H/01</t>
  </si>
  <si>
    <t>OV výrobce kožedělného zboží - sedlář</t>
  </si>
  <si>
    <t>TV výrobce kožedělného zboží - sedlář</t>
  </si>
  <si>
    <t>33-42-L/51</t>
  </si>
  <si>
    <t>34-56-L/01</t>
  </si>
  <si>
    <t>36-56-H/01</t>
  </si>
  <si>
    <t>36-62-H/01</t>
  </si>
  <si>
    <t>OV Sklenář</t>
  </si>
  <si>
    <t>TV Sklenář</t>
  </si>
  <si>
    <t>OV Kamnář</t>
  </si>
  <si>
    <t>36-69-H/01</t>
  </si>
  <si>
    <t>OV Pokrývač</t>
  </si>
  <si>
    <t>41-53-H/02</t>
  </si>
  <si>
    <t>41-55-E/01</t>
  </si>
  <si>
    <t>65-51-E/01</t>
  </si>
  <si>
    <t>OV Stravovací a ubytovací služby</t>
  </si>
  <si>
    <t>TV Stravovací a ubytovací služby</t>
  </si>
  <si>
    <t>65-51-E/02</t>
  </si>
  <si>
    <t>66-51-E/01</t>
  </si>
  <si>
    <t>75-41-M/01</t>
  </si>
  <si>
    <t>Sociální činnost</t>
  </si>
  <si>
    <t>82-51-H/09</t>
  </si>
  <si>
    <t>82-51-L/01</t>
  </si>
  <si>
    <t>82-51-L/02</t>
  </si>
  <si>
    <t>69-53-H/01</t>
  </si>
  <si>
    <t>34-57-H/01</t>
  </si>
  <si>
    <t>OV knihař</t>
  </si>
  <si>
    <t>TV knihař</t>
  </si>
  <si>
    <t>28-57-E/01</t>
  </si>
  <si>
    <t>OV keramická výroba</t>
  </si>
  <si>
    <t>TV keramická výroba</t>
  </si>
  <si>
    <t>pedagogové</t>
  </si>
  <si>
    <t>nepedagogové</t>
  </si>
  <si>
    <t>TV Kamnář</t>
  </si>
  <si>
    <t>TV Pokrývač</t>
  </si>
  <si>
    <t>mzdové prostředky pedagogové</t>
  </si>
  <si>
    <t>mzdové prostředky nepedagogové</t>
  </si>
  <si>
    <t>platy nepedagogové</t>
  </si>
  <si>
    <t>pedagog.</t>
  </si>
  <si>
    <t>nepedag.</t>
  </si>
  <si>
    <t>FKSP</t>
  </si>
  <si>
    <t>66,27</t>
  </si>
  <si>
    <t>36,45</t>
  </si>
  <si>
    <t>81*1,3</t>
  </si>
  <si>
    <t>66,27*1,3</t>
  </si>
  <si>
    <t>36,45*1,3</t>
  </si>
  <si>
    <t>příplatek</t>
  </si>
  <si>
    <t>Pp</t>
  </si>
  <si>
    <t>Po</t>
  </si>
  <si>
    <t>Ln(x)+7.6</t>
  </si>
  <si>
    <t>Ln(x)+7.7</t>
  </si>
  <si>
    <t>Ln(x)+7.9</t>
  </si>
  <si>
    <t>(Ln(x)+7.6)/0.5</t>
  </si>
  <si>
    <t>Gymnázium (4leté)</t>
  </si>
  <si>
    <t>Gymnázium - všeobecné (6leté) vyšší st.</t>
  </si>
  <si>
    <t>Gymnázium (6leté) nižší st.</t>
  </si>
  <si>
    <t>Gymnázium (6leté) vyšší st.</t>
  </si>
  <si>
    <t>Gymnázium - předměty v cizím  j. (6leté) nižší st.</t>
  </si>
  <si>
    <t>Gymnázium - předměty v cizím  j. (6leté) vyšší st.</t>
  </si>
  <si>
    <t>Gymnázium (8leté) nižší st.</t>
  </si>
  <si>
    <t>Gymnázium (8leté) vyšší st.</t>
  </si>
  <si>
    <t>Gymnázium se sportovní přípravou (4leté)</t>
  </si>
  <si>
    <t>Pedagogicko-psychologická poradna</t>
  </si>
  <si>
    <t>23-45-L/02</t>
  </si>
  <si>
    <t>23-51-E/01</t>
  </si>
  <si>
    <t>23-65-H/01</t>
  </si>
  <si>
    <t>OV Strojník</t>
  </si>
  <si>
    <t>TV Strojník</t>
  </si>
  <si>
    <t>OV Zpracovatel přírodních pletiv</t>
  </si>
  <si>
    <t>33-58-E/01</t>
  </si>
  <si>
    <t>34-57-E/01</t>
  </si>
  <si>
    <t>36-44-L/51</t>
  </si>
  <si>
    <t>36-46-M/01</t>
  </si>
  <si>
    <t>36-55-E/01</t>
  </si>
  <si>
    <t>OV Klempíř.práce ve stavebnictví</t>
  </si>
  <si>
    <t>TV Klempíř.práce ve stavebnictví</t>
  </si>
  <si>
    <t>36-57-E/01</t>
  </si>
  <si>
    <t>OV Malířské a natěračské práce</t>
  </si>
  <si>
    <t>TV Malířské a natěračské práce</t>
  </si>
  <si>
    <t>36-59-E/01</t>
  </si>
  <si>
    <t>36-64-E/01</t>
  </si>
  <si>
    <t>36-67-E/01</t>
  </si>
  <si>
    <t>36-67-H/02</t>
  </si>
  <si>
    <t>36-69-E/01</t>
  </si>
  <si>
    <t>OV Mechanik instalatérských a elektrotechnických zařízení</t>
  </si>
  <si>
    <t>TV Mechanik instalatérských a elektrotechnických zařízení</t>
  </si>
  <si>
    <t>39-43-N/02</t>
  </si>
  <si>
    <t>Diplomovaný oční optik</t>
  </si>
  <si>
    <t>41-43-L/01</t>
  </si>
  <si>
    <t>41-44-L/51</t>
  </si>
  <si>
    <t>41-52-E/01</t>
  </si>
  <si>
    <t>53-41-H/01</t>
  </si>
  <si>
    <t>53-43-M/01</t>
  </si>
  <si>
    <t>53-44-M/01</t>
  </si>
  <si>
    <t>53-44-M/03</t>
  </si>
  <si>
    <t>63-51-J/01</t>
  </si>
  <si>
    <t>65-41-L/51</t>
  </si>
  <si>
    <t>66-43-M/01</t>
  </si>
  <si>
    <t>69-41-L/51</t>
  </si>
  <si>
    <t>69-42-M/01</t>
  </si>
  <si>
    <t>Oční optik</t>
  </si>
  <si>
    <t>75-31-M/01</t>
  </si>
  <si>
    <t>75-41-E/01</t>
  </si>
  <si>
    <t>OV Pečovatelské služby</t>
  </si>
  <si>
    <t>TV Pečovatelské služby</t>
  </si>
  <si>
    <t>78-42-M/05</t>
  </si>
  <si>
    <t>82-41-N/11</t>
  </si>
  <si>
    <t>82-42-N/03</t>
  </si>
  <si>
    <t>82-44-N/01</t>
  </si>
  <si>
    <t>Hudba - zaměření jazz</t>
  </si>
  <si>
    <t>OV Zlatník a klenotník</t>
  </si>
  <si>
    <t>TV Zlatník a klenotník</t>
  </si>
  <si>
    <t>OV Umělecký kovář a zámečník, pasíř</t>
  </si>
  <si>
    <t>TV Umělecký kovář a zámečník, pasíř</t>
  </si>
  <si>
    <t>OV Umělecký rytec</t>
  </si>
  <si>
    <t>TV Umělecký rytec</t>
  </si>
  <si>
    <t>OV Umělecký truhlář a řezbář</t>
  </si>
  <si>
    <t>TV Umělecký truhlář a řezbář</t>
  </si>
  <si>
    <t>OV Uměleckořemeslné zpracování kovů</t>
  </si>
  <si>
    <t>TV Uměleckořemeslné zpracování kovů</t>
  </si>
  <si>
    <t>OV Uměleckořemeslné zpracování dřeva</t>
  </si>
  <si>
    <t>TV Uměleckořemeslné zpracování dřeva</t>
  </si>
  <si>
    <t>OV Strojírenské práce</t>
  </si>
  <si>
    <t>TV Strojírenské práce</t>
  </si>
  <si>
    <t>Knihkupecké a nakladatelské činnosti</t>
  </si>
  <si>
    <t>Gastronomie</t>
  </si>
  <si>
    <t>39-41-L/02</t>
  </si>
  <si>
    <t>Ubytování SŠ a konzervatoře</t>
  </si>
  <si>
    <t>Ubytování VOŠ</t>
  </si>
  <si>
    <t>v Kč</t>
  </si>
  <si>
    <t>Mzdové prostředky</t>
  </si>
  <si>
    <t>Školní jídelna - výdejna</t>
  </si>
  <si>
    <t>Školní jídelna - vývařovna</t>
  </si>
  <si>
    <t>Školní jídelna</t>
  </si>
  <si>
    <t>Školní družina</t>
  </si>
  <si>
    <t>Základní škola - 1.stupeň</t>
  </si>
  <si>
    <t>Základní škola - 2.stupeň</t>
  </si>
  <si>
    <t>Základní škola - pouze s třídami prvního stupně</t>
  </si>
  <si>
    <t>Úvazek na             1 žáka</t>
  </si>
  <si>
    <t>do 19</t>
  </si>
  <si>
    <t>do 74</t>
  </si>
  <si>
    <t>do 149</t>
  </si>
  <si>
    <t>do 299</t>
  </si>
  <si>
    <t>nad 299</t>
  </si>
  <si>
    <t>1.stupeň do 299</t>
  </si>
  <si>
    <t>1.stupeň nad 299</t>
  </si>
  <si>
    <t>1.stupeň do 194</t>
  </si>
  <si>
    <t>1.stupeň do 124</t>
  </si>
  <si>
    <t>1.stupeň do 74</t>
  </si>
  <si>
    <t>2.stupeň do 74</t>
  </si>
  <si>
    <t>2.stupeň do 124</t>
  </si>
  <si>
    <t>2.stupeň do 194</t>
  </si>
  <si>
    <t>2.stupeň do 299</t>
  </si>
  <si>
    <t>2.stupeň do 449</t>
  </si>
  <si>
    <t>do 99</t>
  </si>
  <si>
    <t>nad 149</t>
  </si>
  <si>
    <t>jídelna do 29</t>
  </si>
  <si>
    <t>jídelna do 100</t>
  </si>
  <si>
    <t>jídelna do 300</t>
  </si>
  <si>
    <t>jídelna do 500</t>
  </si>
  <si>
    <t>jídelna do 1150</t>
  </si>
  <si>
    <t>jídelna nad 1150</t>
  </si>
  <si>
    <t>vývařovna do 29</t>
  </si>
  <si>
    <t>vývařovna do 100</t>
  </si>
  <si>
    <t>vývařovna do 300</t>
  </si>
  <si>
    <t>vývařovna do 500</t>
  </si>
  <si>
    <t>vývařovna do 1150</t>
  </si>
  <si>
    <t>vývařovna nad 1150</t>
  </si>
  <si>
    <t>výdejna do 29</t>
  </si>
  <si>
    <t>výdejna do 100</t>
  </si>
  <si>
    <t>výdejna do 300</t>
  </si>
  <si>
    <t>výdejna do 500</t>
  </si>
  <si>
    <t>výdejna do 1150</t>
  </si>
  <si>
    <t>výdejna nad 1150</t>
  </si>
  <si>
    <t xml:space="preserve">Pp </t>
  </si>
  <si>
    <t xml:space="preserve">Po </t>
  </si>
  <si>
    <t>ONIVpřímé</t>
  </si>
  <si>
    <t xml:space="preserve">v Kč </t>
  </si>
  <si>
    <t>oběd + doplňkové jídlo do 12</t>
  </si>
  <si>
    <t>oběd + doplňkové jídlo do 180</t>
  </si>
  <si>
    <t>oběd + doplňkové jídlo nad 180</t>
  </si>
  <si>
    <t>oběd do 12</t>
  </si>
  <si>
    <t>oběd do 180</t>
  </si>
  <si>
    <t>oběd nad 180</t>
  </si>
  <si>
    <t>do 12</t>
  </si>
  <si>
    <t>do 24</t>
  </si>
  <si>
    <t>do 50</t>
  </si>
  <si>
    <t>do 105</t>
  </si>
  <si>
    <t>do 224</t>
  </si>
  <si>
    <t>nad 224</t>
  </si>
  <si>
    <t>(Ln(x)+7,7)/0,5</t>
  </si>
  <si>
    <t>(Ln(x)+7,9)/0,5</t>
  </si>
  <si>
    <t>mzdové prostř.</t>
  </si>
  <si>
    <t>Internát MŠ (těžké postižení)</t>
  </si>
  <si>
    <t>TV Zpracovatel přírodních pletiv</t>
  </si>
  <si>
    <t>ONIV</t>
  </si>
  <si>
    <t>2.stupeň nad 449</t>
  </si>
  <si>
    <t>36-41-N/05</t>
  </si>
  <si>
    <t>Příprava a realizace staveb</t>
  </si>
  <si>
    <t>82-44-P/01</t>
  </si>
  <si>
    <t>82-45-P/01</t>
  </si>
  <si>
    <t>82-46-P/01</t>
  </si>
  <si>
    <t>82-47-P/01</t>
  </si>
  <si>
    <t>78-62-C/02</t>
  </si>
  <si>
    <t>78-62-C/01</t>
  </si>
  <si>
    <t>41-43-M/02</t>
  </si>
  <si>
    <t>43-41-M/01</t>
  </si>
  <si>
    <t>Veterinářství</t>
  </si>
  <si>
    <t>68-42-M/01</t>
  </si>
  <si>
    <t>Bezpečnostně právní činnost</t>
  </si>
  <si>
    <t>72-41-M/01</t>
  </si>
  <si>
    <t>Informační služby</t>
  </si>
  <si>
    <t>78-42-M/03</t>
  </si>
  <si>
    <t>82-41-M/12</t>
  </si>
  <si>
    <t>Výtvarné zpracování keramiky a porcelánu</t>
  </si>
  <si>
    <t>26-51-E/01</t>
  </si>
  <si>
    <t>31-59-E/01</t>
  </si>
  <si>
    <t>33-56-E/01</t>
  </si>
  <si>
    <t>OV Truhlářská a čalounická výroba</t>
  </si>
  <si>
    <t>TV Truhlářská a čalounická výroba</t>
  </si>
  <si>
    <t>23-43-L/51</t>
  </si>
  <si>
    <t>26-41-L/51</t>
  </si>
  <si>
    <t>26-41-L/52</t>
  </si>
  <si>
    <t>41-43-L/52</t>
  </si>
  <si>
    <t>66-42-L/51</t>
  </si>
  <si>
    <t>36-59-H/01</t>
  </si>
  <si>
    <t>OV Podlahář</t>
  </si>
  <si>
    <t>TV Podlahář</t>
  </si>
  <si>
    <t>38,7*1,3</t>
  </si>
  <si>
    <t>47,3*1,3</t>
  </si>
  <si>
    <t>36-62-E/01</t>
  </si>
  <si>
    <t>Mechanik elektrotechnik</t>
  </si>
  <si>
    <t>1 ubytovaného v DM ve skupině tvořené pouze žáky a studenty se zdravotním potižením</t>
  </si>
  <si>
    <t>0,05 násobek, jde-li o žáka nebo studenty vzdělávajícího se podle IVP - § 18</t>
  </si>
  <si>
    <t>Textilní řemesla v oděvní tvorbě</t>
  </si>
  <si>
    <t xml:space="preserve">No </t>
  </si>
  <si>
    <t xml:space="preserve">Pp   </t>
  </si>
  <si>
    <t>0,04764x+8,7891</t>
  </si>
  <si>
    <t>0,0488x+8,6988</t>
  </si>
  <si>
    <t>0,01226667x+14,1422667</t>
  </si>
  <si>
    <t>0,00871x+15,2058</t>
  </si>
  <si>
    <t>0,247091x+23,60527</t>
  </si>
  <si>
    <t>0,070933x+36,64093</t>
  </si>
  <si>
    <t>0,02493x+43,4949</t>
  </si>
  <si>
    <t>0,037x+12,112</t>
  </si>
  <si>
    <t>0,01929x+14,3086</t>
  </si>
  <si>
    <t>0,00743x+16,6089</t>
  </si>
  <si>
    <t>0,03x+8,11</t>
  </si>
  <si>
    <t>0,02386x+8,87171</t>
  </si>
  <si>
    <t>0,01257x+11,0611</t>
  </si>
  <si>
    <t>0,0066x+12,8466</t>
  </si>
  <si>
    <t>1,5233*Ln(x)+22,178</t>
  </si>
  <si>
    <t>1,09*Ln(x)+24,178</t>
  </si>
  <si>
    <t>0,8233*Ln(x)+25,518</t>
  </si>
  <si>
    <t>0,15493x+24,50704</t>
  </si>
  <si>
    <t>0,1x+30</t>
  </si>
  <si>
    <t>0,0333x+50,01</t>
  </si>
  <si>
    <t>0,023489x+54,91556</t>
  </si>
  <si>
    <t>(0,15493x+24,50704)/0,65</t>
  </si>
  <si>
    <t>(0,1x+30)/0,65</t>
  </si>
  <si>
    <t>(0,0333x+50,01)/0,65</t>
  </si>
  <si>
    <t>(0,023489x+54,91556)/0,65</t>
  </si>
  <si>
    <t>(0,15493x+24,50704)/0,35</t>
  </si>
  <si>
    <t>(0,1x+30)/0,35</t>
  </si>
  <si>
    <t>(0,0333x+50,01)/0,35</t>
  </si>
  <si>
    <t>(0,023489x+54,91556)/0,35</t>
  </si>
  <si>
    <t xml:space="preserve">Pp       </t>
  </si>
  <si>
    <t xml:space="preserve">Po  </t>
  </si>
  <si>
    <t>82-46-P/02</t>
  </si>
  <si>
    <t>Současný tanec</t>
  </si>
  <si>
    <t>26-47-N/17</t>
  </si>
  <si>
    <t>Zabezpečovací technika, bezpečnostní technologie</t>
  </si>
  <si>
    <t>Veřejná správa</t>
  </si>
  <si>
    <t>82-48-L/01</t>
  </si>
  <si>
    <t>OV Starožitník</t>
  </si>
  <si>
    <t>TP Starožitník</t>
  </si>
  <si>
    <t>příplatek individuální integrace</t>
  </si>
  <si>
    <t>x</t>
  </si>
  <si>
    <t>69-41-L/52</t>
  </si>
  <si>
    <t>68-43-N/05</t>
  </si>
  <si>
    <t>Trenérství dostihových a sportovních koní</t>
  </si>
  <si>
    <t>36-54-H/01</t>
  </si>
  <si>
    <t>OV Kameník</t>
  </si>
  <si>
    <t>TV Kameník</t>
  </si>
  <si>
    <t>OV Jezdec a chovatel koní</t>
  </si>
  <si>
    <t>TV Jezdec a chovatel koní</t>
  </si>
  <si>
    <t>OV Spojový mechanik</t>
  </si>
  <si>
    <t>TV Spojový mechanik</t>
  </si>
  <si>
    <t>31-57-E/01</t>
  </si>
  <si>
    <t>39-08-M/01</t>
  </si>
  <si>
    <t>Požární ochrana</t>
  </si>
  <si>
    <t>Třída přípr. stupně ZŠ speciální</t>
  </si>
  <si>
    <t>OV Textilní a oděvní výroba</t>
  </si>
  <si>
    <t>TV Textilní a oděvní výroba</t>
  </si>
  <si>
    <t>Domov mládeže SŠ,KONZ do 39</t>
  </si>
  <si>
    <t>Domov mládeže SŠ,KONZ nad 39</t>
  </si>
  <si>
    <t>6,958*Ln(x)-12,15</t>
  </si>
  <si>
    <t>Domov mládeže VOŠ do 39</t>
  </si>
  <si>
    <t>Domov mládeže VOŠ nad 39</t>
  </si>
  <si>
    <t>(6,958*Ln(x)-12,15)/0,7</t>
  </si>
  <si>
    <t>1 dítě v ŠD, který se zároveň vzdělává ve třídě přípravného stupně ZŠ speciální</t>
  </si>
  <si>
    <r>
      <t xml:space="preserve">ONIV </t>
    </r>
    <r>
      <rPr>
        <i/>
        <sz val="11"/>
        <rFont val="Calibri"/>
        <family val="2"/>
        <charset val="238"/>
      </rPr>
      <t>přímé 13</t>
    </r>
  </si>
  <si>
    <r>
      <t xml:space="preserve">ONIV </t>
    </r>
    <r>
      <rPr>
        <i/>
        <sz val="11"/>
        <rFont val="Calibri"/>
        <family val="2"/>
        <charset val="238"/>
      </rPr>
      <t>přímé</t>
    </r>
  </si>
  <si>
    <t>Firemní ekonomika v globálním ekonomickém prostředí</t>
  </si>
  <si>
    <r>
      <t>(-0,0009x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>+0,2645x+18)*1,3</t>
    </r>
  </si>
  <si>
    <r>
      <t>((-0,0009x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>+0,2645x+18)/0,55)*1,3</t>
    </r>
  </si>
  <si>
    <r>
      <t>((-0,0009x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>+0,2645x+18)/0,45)*1,3</t>
    </r>
  </si>
  <si>
    <r>
      <t>-0,0009x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>+0,2645x+18</t>
    </r>
  </si>
  <si>
    <r>
      <t>(-0,0009x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>+0,2645x+18)/0,55</t>
    </r>
  </si>
  <si>
    <r>
      <t>(-0,0009x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>+0,2645x+18)/0,45</t>
    </r>
  </si>
  <si>
    <r>
      <t xml:space="preserve">ONIV </t>
    </r>
    <r>
      <rPr>
        <b/>
        <i/>
        <sz val="11"/>
        <rFont val="Calibri"/>
        <family val="2"/>
        <charset val="238"/>
      </rPr>
      <t>přímé</t>
    </r>
  </si>
  <si>
    <t>JÍDELNA</t>
  </si>
  <si>
    <t>VÝVAŘOVNA</t>
  </si>
  <si>
    <t>VÝDEJNA</t>
  </si>
  <si>
    <t>Koeficient ze základních normativů k zajištění zvýšené potřeby pedagogické práce</t>
  </si>
  <si>
    <t>DRUŽINA</t>
  </si>
  <si>
    <r>
      <t>-0,0000491x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>+0,0818939x+38,1</t>
    </r>
  </si>
  <si>
    <r>
      <t>-0,0005x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>+0,1103x+29</t>
    </r>
  </si>
  <si>
    <r>
      <t>(-0,0005x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>+0,1103x+29)/0,5</t>
    </r>
  </si>
  <si>
    <r>
      <t>-0,0005x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>+0,1103x+30</t>
    </r>
  </si>
  <si>
    <r>
      <t>(-0,0005x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>+0,1103x+30)/0,5</t>
    </r>
  </si>
  <si>
    <r>
      <t>-0,0005x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>+0,1103x+30,5</t>
    </r>
  </si>
  <si>
    <r>
      <t>(-0,0005x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>+0,1103x+30,5)/0,5</t>
    </r>
  </si>
  <si>
    <t>CELODENNÍ</t>
  </si>
  <si>
    <t>POLODENNÍ, NEPRAVIDELNÁ</t>
  </si>
  <si>
    <t>Příplatek na 1 dítě, 1 žáka,  1 studenta individuálně integrovaného v běžné škole</t>
  </si>
  <si>
    <t>66-53-H/01</t>
  </si>
  <si>
    <t>OV Operátor skladování</t>
  </si>
  <si>
    <t>TV Operátor skladování</t>
  </si>
  <si>
    <t>36-41-N/08</t>
  </si>
  <si>
    <t xml:space="preserve">Pozemní stavby - téměř nulové budovy </t>
  </si>
  <si>
    <t>Přehled krajských normativů pro rok 2017 - obory typu P</t>
  </si>
  <si>
    <t>Přehled krajských normativů pro rok 2017 - obory typu N</t>
  </si>
  <si>
    <t>Přehled krajských normativů pro rok 2017 - obory typu M</t>
  </si>
  <si>
    <t>Přehled krajských normativů pro rok 2017 - obory typu L5</t>
  </si>
  <si>
    <t>Přehled krajských normativů pro rok 2017 - obory typu L0</t>
  </si>
  <si>
    <t xml:space="preserve">Přehled krajských normativů pro rok 2017 - obory typu K </t>
  </si>
  <si>
    <t>Přehled krajských normativů pro rok 2017 - obory typu J</t>
  </si>
  <si>
    <t>Přehled krajských normativů pro rok 2017 - obory typu H</t>
  </si>
  <si>
    <t>Přehled krajských normativů pro rok 2017 - obory typu E</t>
  </si>
  <si>
    <t>Přehled krajských normativů pro rok 2017 - obory typu C</t>
  </si>
  <si>
    <t>Přehled krajských normativů pro rok 2017</t>
  </si>
  <si>
    <t>KRAJSKÉ NORMATIVY DOMOVU MLÁDEŽE - UBYTOVÁNÍ SŠ, KONZERVATOŘE a VOŠ NA ROK 2017</t>
  </si>
  <si>
    <t>Přehled krajských normativů pro rok 2017 - ZUŠ</t>
  </si>
  <si>
    <t>KRAJSKÉ NORMATIVY ZŠ, SŠ a VOŠ NA ROK 2017</t>
  </si>
  <si>
    <t>KRAJSKÉ NORMATIVY MATEŘSKÝCH ŠKOL NA ROK 2017</t>
  </si>
  <si>
    <t xml:space="preserve">Krajské normativy 2017 - příplatky za postižení                                                                                                               </t>
  </si>
  <si>
    <t>KRAJSKÉ NORMATIVY ZÁKLADNÍCH ŠKOL NA ROK 2017</t>
  </si>
  <si>
    <t>KRAJSKÉ NORMATIVY ZÁKLADNÍCH ŠKOL TVOŘENÝCH OBĚMA STUPNI NA ROK 2017</t>
  </si>
  <si>
    <t>KRAJSKÉ NORMATIVY ZÁKLADNÍCH ŠKOL TVOŘENÝCH JEDNÍM STUPNĚM                                  NA ROK 2017</t>
  </si>
  <si>
    <t>41-52-E/02</t>
  </si>
  <si>
    <t>OV Zahradnická výroba</t>
  </si>
  <si>
    <t>TV Zahradnická výroba</t>
  </si>
  <si>
    <t>26-47-N/20</t>
  </si>
  <si>
    <t>Interaktivní grafika a vizualizace</t>
  </si>
  <si>
    <t>79-43-K/61</t>
  </si>
  <si>
    <t>těžce sluchově postižení</t>
  </si>
  <si>
    <t>těžce zrakově postižení</t>
  </si>
  <si>
    <t>s více vadami</t>
  </si>
  <si>
    <t>se závažnými vadami řeči</t>
  </si>
  <si>
    <t>se závažnými poruchami učení</t>
  </si>
  <si>
    <t>se závažnými poruchami chování</t>
  </si>
  <si>
    <t xml:space="preserve">se závažnými vývojovými poruchami </t>
  </si>
  <si>
    <t>I. Normovaná roční finanční náročnost podpůrných opatření osobního charakteru se stanoví vztahem:</t>
  </si>
  <si>
    <t>a) je-li činnost realizována učitelem nebo speciálním pedagogem</t>
  </si>
  <si>
    <t>P1   =   PTp  x   1,05   x   12   x   1,Proc   (zaokrouhleno   na   desítky   nahoru)</t>
  </si>
  <si>
    <t>b) je-li činnost realizována asistentem pedagoga</t>
  </si>
  <si>
    <t>P2   =   PTap  x   1,05   x   12   x   1,Proc   (zaokrouhleno   na   desítky   nahoru)</t>
  </si>
  <si>
    <t>c) je-li činnost realizována školním psychologem nebo se jedná o metodickou podporu zaměstnance školského poradenského zařízení</t>
  </si>
  <si>
    <t>P3   =   PTpm  x   1,05   x   12   x   1,Proc   (zaokrouhleno   na   desítky   nahoru)</t>
  </si>
  <si>
    <t>II. Normovaná hodinová finanční náročnost podpůrných opatření se stanoví, je-li činnost realizována tlumočníkem českého znakového jazyka nebo přepisovatelem</t>
  </si>
  <si>
    <t>N1   =   PTtp  x   1,05   x   1,Proc/160   zaokrouhleno   na   jednotky   nahoru</t>
  </si>
  <si>
    <t>Platový tarif v Kč</t>
  </si>
  <si>
    <t>NIV celkem v Kč</t>
  </si>
  <si>
    <t>PTp</t>
  </si>
  <si>
    <t>P1</t>
  </si>
  <si>
    <t>Ptap</t>
  </si>
  <si>
    <t>P2</t>
  </si>
  <si>
    <t>PTpm</t>
  </si>
  <si>
    <t>P3</t>
  </si>
  <si>
    <t>PTtp</t>
  </si>
  <si>
    <t>N1</t>
  </si>
  <si>
    <t>Proc</t>
  </si>
  <si>
    <t>přepočteno:</t>
  </si>
  <si>
    <t>Poznámka:</t>
  </si>
  <si>
    <t>školní speciální pedagog má normovanou finanční náročnost dánu vztahem P3</t>
  </si>
  <si>
    <r>
      <t>PTp</t>
    </r>
    <r>
      <rPr>
        <sz val="11"/>
        <color rgb="FF000000"/>
        <rFont val="Calibri"/>
        <family val="2"/>
        <charset val="238"/>
      </rPr>
      <t xml:space="preserve"> je platový tarif v nejvyšším platovém stupni v 12. platové třídě stanovený podle jiného právního předpisu 1)</t>
    </r>
  </si>
  <si>
    <r>
      <t xml:space="preserve">PTap </t>
    </r>
    <r>
      <rPr>
        <sz val="11"/>
        <color rgb="FF000000"/>
        <rFont val="Calibri"/>
        <family val="2"/>
        <charset val="238"/>
      </rPr>
      <t>je platový tarif v nejvyšším platovém stupni v 8. platové třídě stanovený podle jiného právního předpisu 1)</t>
    </r>
  </si>
  <si>
    <r>
      <t>PTpm</t>
    </r>
    <r>
      <rPr>
        <sz val="11"/>
        <color rgb="FF000000"/>
        <rFont val="Calibri"/>
        <family val="2"/>
        <charset val="238"/>
      </rPr>
      <t xml:space="preserve"> je platový tarif v nejvyšším platovém stupni ve 13. platové třídě stanovený podle jiného právního předpisu 1)</t>
    </r>
  </si>
  <si>
    <r>
      <t>PTtp</t>
    </r>
    <r>
      <rPr>
        <sz val="11"/>
        <color rgb="FF000000"/>
        <rFont val="Calibri"/>
        <family val="2"/>
        <charset val="238"/>
      </rPr>
      <t xml:space="preserve"> je platový tarif v nejvyšším platovém stupni v 11. platové třídě stanovený podle jiného právního předpisu 2)</t>
    </r>
  </si>
  <si>
    <t>---------------------------------</t>
  </si>
  <si>
    <t>1) § 5 odst. 9 nařízení vlády č. 564/2006 Sb., o platových poměrech zaměstnanců ve veřejných službách a správě, ve  znění pozdějších předpisů.</t>
  </si>
  <si>
    <t>2) § 5 odst. 1 nařízení vlády č. 564/2006 Sb., o platových poměrech zaměstnanců ve veřejných službách a správě, ve znění pozdějších předpisů.</t>
  </si>
  <si>
    <r>
      <t>Proc</t>
    </r>
    <r>
      <rPr>
        <sz val="11"/>
        <color rgb="FF000000"/>
        <rFont val="Calibri"/>
        <family val="2"/>
        <charset val="238"/>
      </rPr>
      <t xml:space="preserve"> je součtem procent sazby pojistného na sociální zabezpečení a příspěvku na státní politiku zaměstnanosti, jehož poplatníkem je zaměstnavatel, procent sazby pojistného na všeobecné zdravotní  pojištění, které platí zaměstnavatel za své zaměstnance, a procent,  v jejichž výši se stanoví základní příděl, kterým je tvořen fond  kulturních a sociálních potřeb</t>
    </r>
  </si>
  <si>
    <r>
      <t xml:space="preserve">Normovaná finační náročnost podpůrných opatření pro obecní a krajské školy pro rok 2017 - </t>
    </r>
    <r>
      <rPr>
        <b/>
        <sz val="12"/>
        <rFont val="Calibri"/>
        <family val="2"/>
        <charset val="238"/>
      </rPr>
      <t>podle přílohy č. 1 Vyhlášky č. 27/2016 Sb., o vzdělávání žáků se speciálními vzdělávacími potřebami a žáků nadaných</t>
    </r>
  </si>
  <si>
    <r>
      <rPr>
        <b/>
        <sz val="10"/>
        <rFont val="Arial CE"/>
        <charset val="238"/>
      </rPr>
      <t>Normovaná finanční náročnost kompenazačních pomůcek je uvedena v Příloze č. 1, IV. Část B Vyhlášky č. 27/2016.</t>
    </r>
    <r>
      <rPr>
        <sz val="10"/>
        <rFont val="Arial CE"/>
        <charset val="238"/>
      </rPr>
      <t xml:space="preserve"> </t>
    </r>
  </si>
  <si>
    <t>mentálně postižení</t>
  </si>
  <si>
    <t>středně těžce mentálně postižení</t>
  </si>
  <si>
    <t>těžce mentálně postižení</t>
  </si>
  <si>
    <t>s hlubokým mentálním postižením</t>
  </si>
  <si>
    <t>sluchově postižení</t>
  </si>
  <si>
    <t>zrakově postižení</t>
  </si>
  <si>
    <t>težce zrakově postižení</t>
  </si>
  <si>
    <t>tělesně postižení</t>
  </si>
  <si>
    <t>autisté</t>
  </si>
  <si>
    <t>Dvojjazyčné gymnázium nižší st.</t>
  </si>
  <si>
    <t>0,40 násobek, jde-li o večerní a kombinovanou formu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</si>
</sst>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2"/>
      <name val="Times New Roman"/>
      <family val="1"/>
    </font>
    <font>
      <b/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4"/>
      <name val="Arial CE"/>
      <charset val="238"/>
    </font>
    <font>
      <b/>
      <sz val="12"/>
      <name val="Book Antiqua"/>
      <family val="1"/>
      <charset val="238"/>
    </font>
    <font>
      <sz val="12"/>
      <name val="Book Antiqua"/>
      <family val="1"/>
      <charset val="238"/>
    </font>
    <font>
      <sz val="10"/>
      <name val="Book Antiqua"/>
      <family val="1"/>
      <charset val="238"/>
    </font>
    <font>
      <sz val="14"/>
      <name val="Book Antiqua"/>
      <family val="1"/>
      <charset val="238"/>
    </font>
    <font>
      <sz val="10"/>
      <color indexed="10"/>
      <name val="Arial CE"/>
      <charset val="238"/>
    </font>
    <font>
      <sz val="10"/>
      <name val="Arial CE"/>
      <charset val="238"/>
    </font>
    <font>
      <b/>
      <sz val="16"/>
      <name val="Calibri"/>
      <family val="2"/>
      <charset val="238"/>
    </font>
    <font>
      <sz val="10"/>
      <name val="Calibri"/>
      <family val="2"/>
      <charset val="238"/>
    </font>
    <font>
      <b/>
      <sz val="14"/>
      <name val="Calibri"/>
      <family val="2"/>
      <charset val="238"/>
    </font>
    <font>
      <b/>
      <sz val="13"/>
      <name val="Calibri"/>
      <family val="2"/>
      <charset val="238"/>
    </font>
    <font>
      <sz val="8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9"/>
      <name val="Calibri"/>
      <family val="2"/>
      <charset val="238"/>
    </font>
    <font>
      <sz val="16"/>
      <name val="Calibri"/>
      <family val="2"/>
      <charset val="238"/>
    </font>
    <font>
      <sz val="14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name val="Arial CE"/>
      <charset val="238"/>
    </font>
    <font>
      <i/>
      <sz val="9"/>
      <name val="Calibri"/>
      <family val="2"/>
      <charset val="238"/>
    </font>
    <font>
      <i/>
      <sz val="10"/>
      <name val="Calibri"/>
      <family val="2"/>
      <charset val="238"/>
    </font>
    <font>
      <b/>
      <sz val="9"/>
      <name val="Calibri"/>
      <family val="2"/>
      <charset val="238"/>
    </font>
    <font>
      <vertAlign val="superscript"/>
      <sz val="12"/>
      <name val="Calibri"/>
      <family val="2"/>
      <charset val="238"/>
    </font>
    <font>
      <b/>
      <i/>
      <sz val="11"/>
      <name val="Calibri"/>
      <family val="2"/>
      <charset val="238"/>
    </font>
    <font>
      <sz val="13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46">
    <xf numFmtId="0" fontId="0" fillId="0" borderId="0" xfId="0"/>
    <xf numFmtId="0" fontId="4" fillId="0" borderId="0" xfId="0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Fill="1"/>
    <xf numFmtId="0" fontId="3" fillId="0" borderId="0" xfId="0" applyFont="1"/>
    <xf numFmtId="0" fontId="2" fillId="0" borderId="0" xfId="0" applyFont="1"/>
    <xf numFmtId="0" fontId="6" fillId="0" borderId="0" xfId="0" applyFont="1"/>
    <xf numFmtId="0" fontId="3" fillId="2" borderId="0" xfId="0" applyFont="1" applyFill="1"/>
    <xf numFmtId="0" fontId="0" fillId="0" borderId="0" xfId="0" applyAlignment="1">
      <alignment vertical="center" wrapText="1"/>
    </xf>
    <xf numFmtId="0" fontId="8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9" fillId="0" borderId="0" xfId="0" applyFont="1" applyBorder="1"/>
    <xf numFmtId="49" fontId="10" fillId="0" borderId="0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/>
    <xf numFmtId="0" fontId="12" fillId="0" borderId="0" xfId="0" applyFont="1"/>
    <xf numFmtId="3" fontId="3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Alignment="1">
      <alignment horizontal="right"/>
    </xf>
    <xf numFmtId="0" fontId="5" fillId="0" borderId="0" xfId="0" applyFont="1"/>
    <xf numFmtId="0" fontId="14" fillId="0" borderId="0" xfId="0" applyFont="1"/>
    <xf numFmtId="3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0" fillId="0" borderId="0" xfId="0" applyFill="1" applyAlignment="1">
      <alignment vertical="center"/>
    </xf>
    <xf numFmtId="0" fontId="6" fillId="0" borderId="0" xfId="0" applyFont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2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2" fontId="4" fillId="0" borderId="0" xfId="0" applyNumberFormat="1" applyFont="1" applyAlignment="1">
      <alignment vertical="center"/>
    </xf>
    <xf numFmtId="3" fontId="0" fillId="0" borderId="0" xfId="0" applyNumberFormat="1" applyFill="1" applyAlignment="1">
      <alignment horizontal="right"/>
    </xf>
    <xf numFmtId="0" fontId="15" fillId="0" borderId="0" xfId="0" applyFont="1" applyFill="1"/>
    <xf numFmtId="0" fontId="16" fillId="0" borderId="0" xfId="0" applyFont="1"/>
    <xf numFmtId="0" fontId="16" fillId="0" borderId="0" xfId="0" applyFont="1" applyAlignment="1">
      <alignment horizontal="right"/>
    </xf>
    <xf numFmtId="3" fontId="16" fillId="0" borderId="0" xfId="0" applyNumberFormat="1" applyFont="1" applyFill="1" applyAlignment="1">
      <alignment horizontal="right"/>
    </xf>
    <xf numFmtId="3" fontId="16" fillId="0" borderId="0" xfId="0" applyNumberFormat="1" applyFont="1" applyAlignment="1">
      <alignment horizontal="right"/>
    </xf>
    <xf numFmtId="0" fontId="17" fillId="0" borderId="0" xfId="0" applyFont="1" applyFill="1"/>
    <xf numFmtId="0" fontId="16" fillId="0" borderId="0" xfId="0" applyFont="1" applyFill="1"/>
    <xf numFmtId="0" fontId="19" fillId="0" borderId="0" xfId="0" applyFont="1" applyAlignment="1">
      <alignment horizontal="right"/>
    </xf>
    <xf numFmtId="3" fontId="21" fillId="3" borderId="1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vertical="center"/>
    </xf>
    <xf numFmtId="0" fontId="21" fillId="0" borderId="3" xfId="0" applyFont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3" fontId="21" fillId="0" borderId="8" xfId="0" applyNumberFormat="1" applyFont="1" applyFill="1" applyBorder="1" applyAlignment="1">
      <alignment horizontal="right" vertical="center"/>
    </xf>
    <xf numFmtId="3" fontId="21" fillId="0" borderId="9" xfId="0" applyNumberFormat="1" applyFont="1" applyFill="1" applyBorder="1" applyAlignment="1">
      <alignment horizontal="right" vertical="center"/>
    </xf>
    <xf numFmtId="3" fontId="21" fillId="0" borderId="10" xfId="0" applyNumberFormat="1" applyFont="1" applyFill="1" applyBorder="1" applyAlignment="1">
      <alignment horizontal="right" vertical="center"/>
    </xf>
    <xf numFmtId="3" fontId="21" fillId="0" borderId="10" xfId="0" applyNumberFormat="1" applyFont="1" applyFill="1" applyBorder="1" applyAlignment="1">
      <alignment vertical="center"/>
    </xf>
    <xf numFmtId="3" fontId="21" fillId="0" borderId="9" xfId="0" applyNumberFormat="1" applyFont="1" applyFill="1" applyBorder="1" applyAlignment="1">
      <alignment vertical="center"/>
    </xf>
    <xf numFmtId="3" fontId="23" fillId="0" borderId="11" xfId="0" applyNumberFormat="1" applyFont="1" applyFill="1" applyBorder="1" applyAlignment="1">
      <alignment vertical="center"/>
    </xf>
    <xf numFmtId="0" fontId="21" fillId="0" borderId="12" xfId="0" applyFont="1" applyFill="1" applyBorder="1" applyAlignment="1">
      <alignment vertical="center"/>
    </xf>
    <xf numFmtId="0" fontId="21" fillId="0" borderId="14" xfId="0" applyFont="1" applyFill="1" applyBorder="1" applyAlignment="1">
      <alignment horizontal="right" vertical="center"/>
    </xf>
    <xf numFmtId="0" fontId="21" fillId="0" borderId="15" xfId="0" applyFont="1" applyFill="1" applyBorder="1" applyAlignment="1">
      <alignment vertical="center"/>
    </xf>
    <xf numFmtId="0" fontId="21" fillId="0" borderId="16" xfId="0" applyFont="1" applyFill="1" applyBorder="1" applyAlignment="1">
      <alignment horizontal="right" vertical="center"/>
    </xf>
    <xf numFmtId="0" fontId="21" fillId="0" borderId="17" xfId="0" applyFont="1" applyFill="1" applyBorder="1" applyAlignment="1">
      <alignment horizontal="right" vertical="center"/>
    </xf>
    <xf numFmtId="3" fontId="21" fillId="0" borderId="18" xfId="0" applyNumberFormat="1" applyFont="1" applyFill="1" applyBorder="1" applyAlignment="1">
      <alignment horizontal="right" vertical="center"/>
    </xf>
    <xf numFmtId="3" fontId="21" fillId="0" borderId="19" xfId="0" applyNumberFormat="1" applyFont="1" applyFill="1" applyBorder="1" applyAlignment="1">
      <alignment horizontal="right" vertical="center"/>
    </xf>
    <xf numFmtId="3" fontId="21" fillId="0" borderId="19" xfId="0" applyNumberFormat="1" applyFont="1" applyFill="1" applyBorder="1" applyAlignment="1">
      <alignment vertical="center"/>
    </xf>
    <xf numFmtId="3" fontId="21" fillId="0" borderId="18" xfId="0" applyNumberFormat="1" applyFont="1" applyFill="1" applyBorder="1" applyAlignment="1">
      <alignment vertical="center"/>
    </xf>
    <xf numFmtId="3" fontId="23" fillId="0" borderId="20" xfId="0" applyNumberFormat="1" applyFont="1" applyFill="1" applyBorder="1" applyAlignment="1">
      <alignment vertical="center"/>
    </xf>
    <xf numFmtId="0" fontId="24" fillId="0" borderId="0" xfId="0" applyFont="1" applyAlignment="1">
      <alignment horizontal="right"/>
    </xf>
    <xf numFmtId="3" fontId="21" fillId="0" borderId="10" xfId="0" applyNumberFormat="1" applyFont="1" applyBorder="1" applyAlignment="1">
      <alignment vertical="center"/>
    </xf>
    <xf numFmtId="3" fontId="21" fillId="0" borderId="21" xfId="0" applyNumberFormat="1" applyFont="1" applyBorder="1" applyAlignment="1">
      <alignment vertical="center"/>
    </xf>
    <xf numFmtId="3" fontId="21" fillId="0" borderId="10" xfId="0" applyNumberFormat="1" applyFont="1" applyBorder="1" applyAlignment="1">
      <alignment horizontal="right" vertical="center"/>
    </xf>
    <xf numFmtId="3" fontId="23" fillId="0" borderId="22" xfId="0" applyNumberFormat="1" applyFont="1" applyBorder="1" applyAlignment="1">
      <alignment vertical="center"/>
    </xf>
    <xf numFmtId="3" fontId="21" fillId="0" borderId="9" xfId="0" applyNumberFormat="1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3" fontId="23" fillId="0" borderId="22" xfId="0" applyNumberFormat="1" applyFont="1" applyFill="1" applyBorder="1" applyAlignment="1">
      <alignment vertical="center"/>
    </xf>
    <xf numFmtId="3" fontId="23" fillId="0" borderId="23" xfId="0" applyNumberFormat="1" applyFont="1" applyFill="1" applyBorder="1" applyAlignment="1">
      <alignment vertical="center"/>
    </xf>
    <xf numFmtId="0" fontId="16" fillId="0" borderId="0" xfId="0" applyFont="1" applyFill="1" applyAlignment="1">
      <alignment horizontal="right"/>
    </xf>
    <xf numFmtId="0" fontId="21" fillId="0" borderId="10" xfId="0" applyFont="1" applyFill="1" applyBorder="1" applyAlignment="1">
      <alignment vertical="center"/>
    </xf>
    <xf numFmtId="2" fontId="21" fillId="0" borderId="8" xfId="0" applyNumberFormat="1" applyFont="1" applyFill="1" applyBorder="1" applyAlignment="1">
      <alignment horizontal="right" vertical="center"/>
    </xf>
    <xf numFmtId="0" fontId="21" fillId="0" borderId="15" xfId="0" applyFont="1" applyBorder="1" applyAlignment="1">
      <alignment vertical="center"/>
    </xf>
    <xf numFmtId="3" fontId="21" fillId="0" borderId="18" xfId="0" applyNumberFormat="1" applyFont="1" applyBorder="1" applyAlignment="1">
      <alignment horizontal="right" vertical="center"/>
    </xf>
    <xf numFmtId="3" fontId="21" fillId="0" borderId="19" xfId="0" applyNumberFormat="1" applyFont="1" applyBorder="1" applyAlignment="1">
      <alignment vertical="center"/>
    </xf>
    <xf numFmtId="3" fontId="21" fillId="0" borderId="18" xfId="0" applyNumberFormat="1" applyFont="1" applyBorder="1" applyAlignment="1">
      <alignment vertical="center"/>
    </xf>
    <xf numFmtId="3" fontId="21" fillId="0" borderId="19" xfId="0" applyNumberFormat="1" applyFont="1" applyBorder="1" applyAlignment="1">
      <alignment horizontal="right" vertical="center"/>
    </xf>
    <xf numFmtId="3" fontId="23" fillId="0" borderId="23" xfId="0" applyNumberFormat="1" applyFont="1" applyBorder="1" applyAlignment="1">
      <alignment vertical="center"/>
    </xf>
    <xf numFmtId="0" fontId="16" fillId="0" borderId="24" xfId="0" applyFont="1" applyBorder="1" applyAlignment="1">
      <alignment horizontal="right"/>
    </xf>
    <xf numFmtId="0" fontId="21" fillId="0" borderId="4" xfId="0" applyFont="1" applyFill="1" applyBorder="1" applyAlignment="1">
      <alignment vertical="center"/>
    </xf>
    <xf numFmtId="0" fontId="21" fillId="0" borderId="17" xfId="0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0" fontId="21" fillId="0" borderId="25" xfId="0" applyFont="1" applyBorder="1" applyAlignment="1">
      <alignment horizontal="right" vertical="center"/>
    </xf>
    <xf numFmtId="0" fontId="21" fillId="0" borderId="16" xfId="0" applyFont="1" applyBorder="1" applyAlignment="1">
      <alignment horizontal="right" vertical="center"/>
    </xf>
    <xf numFmtId="0" fontId="25" fillId="0" borderId="0" xfId="0" applyFont="1" applyFill="1"/>
    <xf numFmtId="3" fontId="21" fillId="0" borderId="15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16" fillId="0" borderId="24" xfId="0" applyFont="1" applyFill="1" applyBorder="1" applyAlignment="1">
      <alignment horizontal="right"/>
    </xf>
    <xf numFmtId="0" fontId="21" fillId="0" borderId="26" xfId="0" applyFont="1" applyFill="1" applyBorder="1" applyAlignment="1">
      <alignment horizontal="right" vertical="center"/>
    </xf>
    <xf numFmtId="0" fontId="26" fillId="0" borderId="0" xfId="0" applyFont="1"/>
    <xf numFmtId="0" fontId="26" fillId="0" borderId="0" xfId="0" applyFont="1" applyAlignment="1">
      <alignment horizontal="right"/>
    </xf>
    <xf numFmtId="3" fontId="26" fillId="0" borderId="0" xfId="0" applyNumberFormat="1" applyFont="1" applyFill="1" applyAlignment="1">
      <alignment horizontal="right"/>
    </xf>
    <xf numFmtId="3" fontId="26" fillId="0" borderId="0" xfId="0" applyNumberFormat="1" applyFont="1" applyAlignment="1">
      <alignment horizontal="right"/>
    </xf>
    <xf numFmtId="0" fontId="21" fillId="0" borderId="6" xfId="0" applyFont="1" applyFill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8" xfId="0" applyFont="1" applyBorder="1" applyAlignment="1">
      <alignment horizontal="right" vertical="center" wrapText="1"/>
    </xf>
    <xf numFmtId="3" fontId="21" fillId="0" borderId="10" xfId="0" applyNumberFormat="1" applyFont="1" applyFill="1" applyBorder="1" applyAlignment="1">
      <alignment horizontal="right" vertical="center" wrapText="1"/>
    </xf>
    <xf numFmtId="3" fontId="21" fillId="0" borderId="9" xfId="0" applyNumberFormat="1" applyFont="1" applyFill="1" applyBorder="1" applyAlignment="1">
      <alignment horizontal="right" vertical="center" wrapText="1"/>
    </xf>
    <xf numFmtId="3" fontId="21" fillId="0" borderId="10" xfId="0" applyNumberFormat="1" applyFont="1" applyBorder="1" applyAlignment="1">
      <alignment vertical="center" wrapText="1"/>
    </xf>
    <xf numFmtId="3" fontId="21" fillId="0" borderId="9" xfId="0" applyNumberFormat="1" applyFont="1" applyBorder="1" applyAlignment="1">
      <alignment vertical="center" wrapText="1"/>
    </xf>
    <xf numFmtId="3" fontId="23" fillId="0" borderId="22" xfId="0" applyNumberFormat="1" applyFont="1" applyBorder="1" applyAlignment="1">
      <alignment vertical="center" wrapText="1"/>
    </xf>
    <xf numFmtId="0" fontId="21" fillId="0" borderId="8" xfId="0" applyFont="1" applyFill="1" applyBorder="1" applyAlignment="1">
      <alignment horizontal="right" vertical="center" wrapText="1"/>
    </xf>
    <xf numFmtId="3" fontId="21" fillId="0" borderId="10" xfId="0" applyNumberFormat="1" applyFont="1" applyFill="1" applyBorder="1" applyAlignment="1">
      <alignment vertical="center" wrapText="1"/>
    </xf>
    <xf numFmtId="3" fontId="21" fillId="0" borderId="9" xfId="0" applyNumberFormat="1" applyFont="1" applyFill="1" applyBorder="1" applyAlignment="1">
      <alignment vertical="center" wrapText="1"/>
    </xf>
    <xf numFmtId="3" fontId="23" fillId="0" borderId="22" xfId="0" applyNumberFormat="1" applyFont="1" applyFill="1" applyBorder="1" applyAlignment="1">
      <alignment vertical="center" wrapText="1"/>
    </xf>
    <xf numFmtId="0" fontId="21" fillId="0" borderId="15" xfId="0" applyFont="1" applyFill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1" fillId="0" borderId="17" xfId="0" applyFont="1" applyFill="1" applyBorder="1" applyAlignment="1">
      <alignment horizontal="right" vertical="center" wrapText="1"/>
    </xf>
    <xf numFmtId="3" fontId="21" fillId="0" borderId="19" xfId="0" applyNumberFormat="1" applyFont="1" applyFill="1" applyBorder="1" applyAlignment="1">
      <alignment horizontal="right" vertical="center" wrapText="1"/>
    </xf>
    <xf numFmtId="3" fontId="21" fillId="0" borderId="18" xfId="0" applyNumberFormat="1" applyFont="1" applyFill="1" applyBorder="1" applyAlignment="1">
      <alignment horizontal="right" vertical="center" wrapText="1"/>
    </xf>
    <xf numFmtId="3" fontId="21" fillId="0" borderId="19" xfId="0" applyNumberFormat="1" applyFont="1" applyBorder="1" applyAlignment="1">
      <alignment vertical="center" wrapText="1"/>
    </xf>
    <xf numFmtId="3" fontId="21" fillId="0" borderId="18" xfId="0" applyNumberFormat="1" applyFont="1" applyBorder="1" applyAlignment="1">
      <alignment vertical="center" wrapText="1"/>
    </xf>
    <xf numFmtId="3" fontId="23" fillId="0" borderId="23" xfId="0" applyNumberFormat="1" applyFont="1" applyBorder="1" applyAlignment="1">
      <alignment vertical="center" wrapText="1"/>
    </xf>
    <xf numFmtId="3" fontId="21" fillId="0" borderId="6" xfId="0" applyNumberFormat="1" applyFont="1" applyBorder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21" fillId="0" borderId="27" xfId="0" applyFont="1" applyFill="1" applyBorder="1" applyAlignment="1">
      <alignment vertical="center"/>
    </xf>
    <xf numFmtId="0" fontId="21" fillId="0" borderId="28" xfId="0" applyFont="1" applyFill="1" applyBorder="1" applyAlignment="1">
      <alignment horizontal="right" vertical="center"/>
    </xf>
    <xf numFmtId="3" fontId="21" fillId="0" borderId="29" xfId="0" applyNumberFormat="1" applyFont="1" applyFill="1" applyBorder="1" applyAlignment="1">
      <alignment horizontal="right" vertical="center"/>
    </xf>
    <xf numFmtId="3" fontId="21" fillId="0" borderId="30" xfId="0" applyNumberFormat="1" applyFont="1" applyFill="1" applyBorder="1" applyAlignment="1">
      <alignment horizontal="right" vertical="center"/>
    </xf>
    <xf numFmtId="3" fontId="21" fillId="0" borderId="27" xfId="0" applyNumberFormat="1" applyFont="1" applyFill="1" applyBorder="1" applyAlignment="1">
      <alignment vertical="center"/>
    </xf>
    <xf numFmtId="3" fontId="21" fillId="0" borderId="28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/>
    </xf>
    <xf numFmtId="0" fontId="21" fillId="0" borderId="24" xfId="0" applyFont="1" applyFill="1" applyBorder="1" applyAlignment="1">
      <alignment horizontal="right" vertical="center"/>
    </xf>
    <xf numFmtId="0" fontId="21" fillId="0" borderId="3" xfId="0" applyFont="1" applyFill="1" applyBorder="1" applyAlignment="1">
      <alignment horizontal="right" vertical="center"/>
    </xf>
    <xf numFmtId="3" fontId="21" fillId="0" borderId="2" xfId="0" applyNumberFormat="1" applyFont="1" applyFill="1" applyBorder="1" applyAlignment="1">
      <alignment horizontal="right" vertical="center"/>
    </xf>
    <xf numFmtId="3" fontId="21" fillId="0" borderId="5" xfId="0" applyNumberFormat="1" applyFont="1" applyFill="1" applyBorder="1" applyAlignment="1">
      <alignment horizontal="right" vertical="center"/>
    </xf>
    <xf numFmtId="3" fontId="21" fillId="0" borderId="4" xfId="0" applyNumberFormat="1" applyFont="1" applyFill="1" applyBorder="1" applyAlignment="1">
      <alignment vertical="center"/>
    </xf>
    <xf numFmtId="3" fontId="21" fillId="0" borderId="24" xfId="0" applyNumberFormat="1" applyFont="1" applyFill="1" applyBorder="1" applyAlignment="1">
      <alignment vertical="center"/>
    </xf>
    <xf numFmtId="3" fontId="23" fillId="0" borderId="32" xfId="0" applyNumberFormat="1" applyFont="1" applyFill="1" applyBorder="1" applyAlignment="1">
      <alignment vertical="center"/>
    </xf>
    <xf numFmtId="3" fontId="21" fillId="3" borderId="33" xfId="0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15" fillId="0" borderId="0" xfId="0" applyFont="1"/>
    <xf numFmtId="0" fontId="17" fillId="0" borderId="0" xfId="0" applyFont="1"/>
    <xf numFmtId="0" fontId="18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28" fillId="0" borderId="0" xfId="0" applyFont="1" applyAlignment="1">
      <alignment horizontal="right"/>
    </xf>
    <xf numFmtId="0" fontId="27" fillId="0" borderId="0" xfId="0" applyFont="1" applyBorder="1" applyAlignment="1">
      <alignment vertical="center"/>
    </xf>
    <xf numFmtId="0" fontId="28" fillId="0" borderId="0" xfId="0" applyFont="1" applyBorder="1"/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right" vertical="center"/>
    </xf>
    <xf numFmtId="0" fontId="20" fillId="0" borderId="0" xfId="0" applyFont="1" applyAlignment="1">
      <alignment horizontal="left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8" xfId="0" applyFont="1" applyFill="1" applyBorder="1" applyAlignment="1">
      <alignment horizontal="center" vertical="center" wrapText="1"/>
    </xf>
    <xf numFmtId="0" fontId="21" fillId="3" borderId="31" xfId="0" applyFont="1" applyFill="1" applyBorder="1" applyAlignment="1">
      <alignment vertical="center" wrapText="1"/>
    </xf>
    <xf numFmtId="2" fontId="21" fillId="0" borderId="28" xfId="0" applyNumberFormat="1" applyFont="1" applyBorder="1" applyAlignment="1">
      <alignment vertical="center"/>
    </xf>
    <xf numFmtId="0" fontId="21" fillId="0" borderId="30" xfId="0" applyFont="1" applyBorder="1" applyAlignment="1">
      <alignment vertical="center"/>
    </xf>
    <xf numFmtId="3" fontId="21" fillId="0" borderId="27" xfId="0" applyNumberFormat="1" applyFont="1" applyBorder="1" applyAlignment="1">
      <alignment vertical="center"/>
    </xf>
    <xf numFmtId="3" fontId="21" fillId="0" borderId="30" xfId="0" applyNumberFormat="1" applyFont="1" applyBorder="1" applyAlignment="1">
      <alignment vertical="center"/>
    </xf>
    <xf numFmtId="3" fontId="21" fillId="0" borderId="29" xfId="0" applyNumberFormat="1" applyFont="1" applyBorder="1" applyAlignment="1">
      <alignment vertical="center"/>
    </xf>
    <xf numFmtId="3" fontId="23" fillId="0" borderId="31" xfId="0" applyNumberFormat="1" applyFont="1" applyBorder="1" applyAlignment="1">
      <alignment vertical="center"/>
    </xf>
    <xf numFmtId="0" fontId="21" fillId="3" borderId="22" xfId="0" applyFont="1" applyFill="1" applyBorder="1" applyAlignment="1">
      <alignment vertical="center"/>
    </xf>
    <xf numFmtId="2" fontId="21" fillId="0" borderId="7" xfId="0" applyNumberFormat="1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3" fontId="21" fillId="0" borderId="34" xfId="0" applyNumberFormat="1" applyFont="1" applyBorder="1" applyAlignment="1">
      <alignment horizontal="center" vertical="center"/>
    </xf>
    <xf numFmtId="0" fontId="21" fillId="0" borderId="31" xfId="0" applyFont="1" applyBorder="1" applyAlignment="1">
      <alignment vertical="center" wrapText="1"/>
    </xf>
    <xf numFmtId="0" fontId="21" fillId="0" borderId="22" xfId="0" applyFont="1" applyBorder="1" applyAlignment="1">
      <alignment vertical="center"/>
    </xf>
    <xf numFmtId="3" fontId="21" fillId="0" borderId="35" xfId="0" applyNumberFormat="1" applyFont="1" applyBorder="1" applyAlignment="1">
      <alignment horizontal="center" vertical="center"/>
    </xf>
    <xf numFmtId="0" fontId="21" fillId="3" borderId="31" xfId="0" applyFont="1" applyFill="1" applyBorder="1" applyAlignment="1">
      <alignment vertical="center"/>
    </xf>
    <xf numFmtId="0" fontId="21" fillId="0" borderId="31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2" fontId="21" fillId="0" borderId="16" xfId="0" applyNumberFormat="1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3" fontId="21" fillId="0" borderId="36" xfId="0" applyNumberFormat="1" applyFont="1" applyBorder="1" applyAlignment="1">
      <alignment horizontal="center" vertical="center"/>
    </xf>
    <xf numFmtId="3" fontId="21" fillId="0" borderId="5" xfId="0" applyNumberFormat="1" applyFont="1" applyBorder="1" applyAlignment="1">
      <alignment horizontal="center" vertical="center"/>
    </xf>
    <xf numFmtId="3" fontId="21" fillId="0" borderId="4" xfId="0" applyNumberFormat="1" applyFont="1" applyBorder="1" applyAlignment="1">
      <alignment vertical="center"/>
    </xf>
    <xf numFmtId="3" fontId="21" fillId="0" borderId="5" xfId="0" applyNumberFormat="1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3" fontId="21" fillId="0" borderId="15" xfId="0" applyNumberFormat="1" applyFont="1" applyBorder="1" applyAlignment="1">
      <alignment vertical="center"/>
    </xf>
    <xf numFmtId="0" fontId="29" fillId="0" borderId="0" xfId="0" applyFont="1"/>
    <xf numFmtId="3" fontId="29" fillId="0" borderId="0" xfId="0" applyNumberFormat="1" applyFont="1"/>
    <xf numFmtId="0" fontId="21" fillId="0" borderId="6" xfId="0" applyFont="1" applyBorder="1" applyAlignment="1">
      <alignment horizontal="right" vertical="center"/>
    </xf>
    <xf numFmtId="0" fontId="21" fillId="0" borderId="34" xfId="0" applyFont="1" applyBorder="1" applyAlignment="1">
      <alignment horizontal="right" vertical="center"/>
    </xf>
    <xf numFmtId="0" fontId="21" fillId="0" borderId="15" xfId="0" applyFont="1" applyBorder="1" applyAlignment="1">
      <alignment horizontal="right" vertical="center"/>
    </xf>
    <xf numFmtId="0" fontId="21" fillId="0" borderId="36" xfId="0" applyFont="1" applyBorder="1" applyAlignment="1">
      <alignment horizontal="right" vertical="center"/>
    </xf>
    <xf numFmtId="3" fontId="21" fillId="0" borderId="8" xfId="0" applyNumberFormat="1" applyFont="1" applyBorder="1" applyAlignment="1">
      <alignment horizontal="right" vertical="center"/>
    </xf>
    <xf numFmtId="3" fontId="21" fillId="0" borderId="17" xfId="0" applyNumberFormat="1" applyFont="1" applyBorder="1" applyAlignment="1">
      <alignment horizontal="right" vertical="center"/>
    </xf>
    <xf numFmtId="0" fontId="20" fillId="0" borderId="0" xfId="0" applyFont="1"/>
    <xf numFmtId="0" fontId="30" fillId="0" borderId="0" xfId="0" applyFont="1"/>
    <xf numFmtId="0" fontId="31" fillId="0" borderId="0" xfId="0" applyFont="1"/>
    <xf numFmtId="0" fontId="27" fillId="0" borderId="0" xfId="0" applyFont="1" applyBorder="1"/>
    <xf numFmtId="0" fontId="28" fillId="0" borderId="0" xfId="0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" fontId="21" fillId="0" borderId="37" xfId="0" applyNumberFormat="1" applyFont="1" applyBorder="1" applyAlignment="1">
      <alignment vertical="center"/>
    </xf>
    <xf numFmtId="3" fontId="23" fillId="0" borderId="38" xfId="0" applyNumberFormat="1" applyFont="1" applyBorder="1" applyAlignment="1">
      <alignment vertical="center"/>
    </xf>
    <xf numFmtId="0" fontId="3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/>
    <xf numFmtId="0" fontId="21" fillId="3" borderId="38" xfId="0" applyFont="1" applyFill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3" fontId="21" fillId="0" borderId="38" xfId="0" applyNumberFormat="1" applyFont="1" applyBorder="1" applyAlignment="1">
      <alignment vertical="center"/>
    </xf>
    <xf numFmtId="3" fontId="21" fillId="0" borderId="28" xfId="0" applyNumberFormat="1" applyFont="1" applyBorder="1" applyAlignment="1">
      <alignment vertical="center"/>
    </xf>
    <xf numFmtId="3" fontId="21" fillId="0" borderId="29" xfId="0" applyNumberFormat="1" applyFont="1" applyFill="1" applyBorder="1" applyAlignment="1">
      <alignment vertical="center"/>
    </xf>
    <xf numFmtId="3" fontId="21" fillId="0" borderId="39" xfId="0" applyNumberFormat="1" applyFont="1" applyBorder="1" applyAlignment="1">
      <alignment vertical="center"/>
    </xf>
    <xf numFmtId="0" fontId="21" fillId="3" borderId="22" xfId="0" applyFont="1" applyFill="1" applyBorder="1" applyAlignment="1">
      <alignment horizontal="center" vertical="center"/>
    </xf>
    <xf numFmtId="2" fontId="21" fillId="0" borderId="10" xfId="0" applyNumberFormat="1" applyFont="1" applyBorder="1" applyAlignment="1">
      <alignment horizontal="center" vertical="center"/>
    </xf>
    <xf numFmtId="3" fontId="21" fillId="0" borderId="22" xfId="0" applyNumberFormat="1" applyFont="1" applyBorder="1" applyAlignment="1">
      <alignment vertical="center"/>
    </xf>
    <xf numFmtId="0" fontId="21" fillId="0" borderId="22" xfId="0" applyFont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2" fontId="21" fillId="0" borderId="19" xfId="0" applyNumberFormat="1" applyFont="1" applyBorder="1" applyAlignment="1">
      <alignment horizontal="center" vertical="center"/>
    </xf>
    <xf numFmtId="3" fontId="21" fillId="0" borderId="23" xfId="0" applyNumberFormat="1" applyFont="1" applyBorder="1" applyAlignment="1">
      <alignment vertical="center"/>
    </xf>
    <xf numFmtId="3" fontId="21" fillId="0" borderId="16" xfId="0" applyNumberFormat="1" applyFont="1" applyBorder="1" applyAlignment="1">
      <alignment vertical="center"/>
    </xf>
    <xf numFmtId="3" fontId="21" fillId="0" borderId="40" xfId="0" applyNumberFormat="1" applyFont="1" applyBorder="1" applyAlignment="1">
      <alignment vertical="center"/>
    </xf>
    <xf numFmtId="0" fontId="21" fillId="0" borderId="31" xfId="0" applyFont="1" applyBorder="1" applyAlignment="1">
      <alignment horizontal="center" vertical="center"/>
    </xf>
    <xf numFmtId="2" fontId="21" fillId="0" borderId="29" xfId="0" applyNumberFormat="1" applyFont="1" applyBorder="1" applyAlignment="1">
      <alignment horizontal="center" vertical="center"/>
    </xf>
    <xf numFmtId="3" fontId="21" fillId="0" borderId="31" xfId="0" applyNumberFormat="1" applyFont="1" applyBorder="1" applyAlignment="1">
      <alignment vertical="center"/>
    </xf>
    <xf numFmtId="0" fontId="21" fillId="0" borderId="23" xfId="0" applyFont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/>
    </xf>
    <xf numFmtId="0" fontId="21" fillId="4" borderId="22" xfId="0" applyFont="1" applyFill="1" applyBorder="1" applyAlignment="1">
      <alignment horizontal="center" vertical="center"/>
    </xf>
    <xf numFmtId="3" fontId="21" fillId="0" borderId="41" xfId="0" applyNumberFormat="1" applyFont="1" applyBorder="1" applyAlignment="1">
      <alignment vertical="center"/>
    </xf>
    <xf numFmtId="3" fontId="21" fillId="0" borderId="24" xfId="0" applyNumberFormat="1" applyFont="1" applyBorder="1" applyAlignment="1">
      <alignment vertical="center"/>
    </xf>
    <xf numFmtId="3" fontId="21" fillId="0" borderId="2" xfId="0" applyNumberFormat="1" applyFont="1" applyBorder="1" applyAlignment="1">
      <alignment vertical="center"/>
    </xf>
    <xf numFmtId="3" fontId="23" fillId="0" borderId="32" xfId="0" applyNumberFormat="1" applyFont="1" applyBorder="1" applyAlignment="1">
      <alignment vertical="center"/>
    </xf>
    <xf numFmtId="3" fontId="21" fillId="0" borderId="42" xfId="0" applyNumberFormat="1" applyFont="1" applyBorder="1" applyAlignment="1">
      <alignment vertical="center"/>
    </xf>
    <xf numFmtId="0" fontId="21" fillId="0" borderId="22" xfId="0" applyFont="1" applyFill="1" applyBorder="1" applyAlignment="1">
      <alignment horizontal="center" vertical="center"/>
    </xf>
    <xf numFmtId="2" fontId="21" fillId="0" borderId="10" xfId="0" applyNumberFormat="1" applyFont="1" applyFill="1" applyBorder="1" applyAlignment="1">
      <alignment horizontal="center" vertical="center"/>
    </xf>
    <xf numFmtId="0" fontId="16" fillId="0" borderId="0" xfId="0" applyFont="1" applyAlignment="1"/>
    <xf numFmtId="0" fontId="20" fillId="0" borderId="0" xfId="0" applyFont="1" applyAlignment="1">
      <alignment horizontal="center"/>
    </xf>
    <xf numFmtId="0" fontId="27" fillId="0" borderId="0" xfId="0" applyFont="1"/>
    <xf numFmtId="0" fontId="18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27" fillId="0" borderId="0" xfId="0" applyFont="1" applyFill="1" applyBorder="1"/>
    <xf numFmtId="0" fontId="28" fillId="0" borderId="0" xfId="0" applyFont="1" applyFill="1" applyBorder="1" applyAlignment="1">
      <alignment horizontal="right"/>
    </xf>
    <xf numFmtId="0" fontId="28" fillId="0" borderId="0" xfId="0" applyNumberFormat="1" applyFont="1" applyFill="1" applyBorder="1" applyAlignment="1">
      <alignment horizontal="right"/>
    </xf>
    <xf numFmtId="49" fontId="28" fillId="0" borderId="0" xfId="0" applyNumberFormat="1" applyFont="1" applyFill="1" applyBorder="1" applyAlignment="1">
      <alignment horizontal="right"/>
    </xf>
    <xf numFmtId="1" fontId="28" fillId="0" borderId="0" xfId="0" applyNumberFormat="1" applyFont="1" applyFill="1" applyBorder="1" applyAlignment="1">
      <alignment horizontal="right"/>
    </xf>
    <xf numFmtId="0" fontId="16" fillId="2" borderId="0" xfId="0" applyFont="1" applyFill="1" applyAlignment="1">
      <alignment vertical="center"/>
    </xf>
    <xf numFmtId="0" fontId="16" fillId="2" borderId="0" xfId="0" applyFont="1" applyFill="1"/>
    <xf numFmtId="0" fontId="23" fillId="3" borderId="43" xfId="0" applyFont="1" applyFill="1" applyBorder="1" applyAlignment="1">
      <alignment vertical="center"/>
    </xf>
    <xf numFmtId="0" fontId="23" fillId="3" borderId="43" xfId="0" applyFont="1" applyFill="1" applyBorder="1" applyAlignment="1">
      <alignment horizontal="center" vertical="center"/>
    </xf>
    <xf numFmtId="0" fontId="23" fillId="3" borderId="44" xfId="0" applyFont="1" applyFill="1" applyBorder="1" applyAlignment="1">
      <alignment vertical="center"/>
    </xf>
    <xf numFmtId="0" fontId="23" fillId="2" borderId="45" xfId="0" applyFont="1" applyFill="1" applyBorder="1" applyAlignment="1">
      <alignment vertical="center"/>
    </xf>
    <xf numFmtId="0" fontId="23" fillId="2" borderId="43" xfId="0" applyFont="1" applyFill="1" applyBorder="1" applyAlignment="1">
      <alignment horizontal="center" vertical="center"/>
    </xf>
    <xf numFmtId="0" fontId="23" fillId="2" borderId="43" xfId="0" applyFont="1" applyFill="1" applyBorder="1" applyAlignment="1">
      <alignment vertical="center"/>
    </xf>
    <xf numFmtId="0" fontId="23" fillId="2" borderId="44" xfId="0" applyFont="1" applyFill="1" applyBorder="1" applyAlignment="1">
      <alignment vertical="center"/>
    </xf>
    <xf numFmtId="0" fontId="23" fillId="3" borderId="4" xfId="0" applyFont="1" applyFill="1" applyBorder="1" applyAlignment="1">
      <alignment horizontal="center" vertical="center" wrapText="1"/>
    </xf>
    <xf numFmtId="0" fontId="23" fillId="3" borderId="29" xfId="0" applyFont="1" applyFill="1" applyBorder="1" applyAlignment="1">
      <alignment horizontal="center" vertical="center"/>
    </xf>
    <xf numFmtId="2" fontId="21" fillId="0" borderId="46" xfId="0" applyNumberFormat="1" applyFont="1" applyBorder="1" applyAlignment="1">
      <alignment horizontal="center" vertical="center"/>
    </xf>
    <xf numFmtId="3" fontId="21" fillId="0" borderId="37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3" fillId="0" borderId="21" xfId="0" applyNumberFormat="1" applyFont="1" applyFill="1" applyBorder="1" applyAlignment="1">
      <alignment horizontal="center" vertical="center"/>
    </xf>
    <xf numFmtId="2" fontId="21" fillId="0" borderId="46" xfId="0" applyNumberFormat="1" applyFont="1" applyFill="1" applyBorder="1" applyAlignment="1">
      <alignment horizontal="center" vertical="center"/>
    </xf>
    <xf numFmtId="3" fontId="21" fillId="0" borderId="48" xfId="0" applyNumberFormat="1" applyFont="1" applyFill="1" applyBorder="1" applyAlignment="1">
      <alignment horizontal="center" vertical="center"/>
    </xf>
    <xf numFmtId="3" fontId="23" fillId="0" borderId="49" xfId="0" applyNumberFormat="1" applyFont="1" applyFill="1" applyBorder="1" applyAlignment="1">
      <alignment horizontal="center" vertical="center"/>
    </xf>
    <xf numFmtId="2" fontId="21" fillId="0" borderId="50" xfId="0" applyNumberFormat="1" applyFont="1" applyFill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 vertical="center"/>
    </xf>
    <xf numFmtId="3" fontId="21" fillId="0" borderId="48" xfId="0" applyNumberFormat="1" applyFont="1" applyBorder="1" applyAlignment="1">
      <alignment horizontal="center" vertical="center"/>
    </xf>
    <xf numFmtId="3" fontId="23" fillId="0" borderId="49" xfId="0" applyNumberFormat="1" applyFont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2" fontId="21" fillId="0" borderId="22" xfId="0" applyNumberFormat="1" applyFont="1" applyBorder="1" applyAlignment="1">
      <alignment horizontal="center" vertical="center"/>
    </xf>
    <xf numFmtId="3" fontId="21" fillId="2" borderId="41" xfId="0" applyNumberFormat="1" applyFont="1" applyFill="1" applyBorder="1" applyAlignment="1">
      <alignment horizontal="center" vertical="center"/>
    </xf>
    <xf numFmtId="3" fontId="21" fillId="0" borderId="8" xfId="0" applyNumberFormat="1" applyFont="1" applyBorder="1" applyAlignment="1">
      <alignment horizontal="center" vertical="center"/>
    </xf>
    <xf numFmtId="3" fontId="23" fillId="0" borderId="9" xfId="0" applyNumberFormat="1" applyFont="1" applyBorder="1" applyAlignment="1">
      <alignment horizontal="center" vertical="center"/>
    </xf>
    <xf numFmtId="2" fontId="21" fillId="2" borderId="8" xfId="0" applyNumberFormat="1" applyFont="1" applyFill="1" applyBorder="1" applyAlignment="1">
      <alignment horizontal="center" vertical="center"/>
    </xf>
    <xf numFmtId="3" fontId="21" fillId="0" borderId="6" xfId="0" applyNumberFormat="1" applyFont="1" applyBorder="1" applyAlignment="1">
      <alignment horizontal="center" vertical="center"/>
    </xf>
    <xf numFmtId="2" fontId="21" fillId="0" borderId="8" xfId="0" applyNumberFormat="1" applyFont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2" fontId="21" fillId="0" borderId="23" xfId="0" applyNumberFormat="1" applyFont="1" applyBorder="1" applyAlignment="1">
      <alignment horizontal="center" vertical="center"/>
    </xf>
    <xf numFmtId="3" fontId="21" fillId="2" borderId="40" xfId="0" applyNumberFormat="1" applyFont="1" applyFill="1" applyBorder="1" applyAlignment="1">
      <alignment horizontal="center" vertical="center"/>
    </xf>
    <xf numFmtId="3" fontId="21" fillId="0" borderId="17" xfId="0" applyNumberFormat="1" applyFont="1" applyBorder="1" applyAlignment="1">
      <alignment horizontal="center" vertical="center"/>
    </xf>
    <xf numFmtId="3" fontId="23" fillId="0" borderId="18" xfId="0" applyNumberFormat="1" applyFont="1" applyBorder="1" applyAlignment="1">
      <alignment horizontal="center" vertical="center"/>
    </xf>
    <xf numFmtId="2" fontId="21" fillId="2" borderId="17" xfId="0" applyNumberFormat="1" applyFont="1" applyFill="1" applyBorder="1" applyAlignment="1">
      <alignment horizontal="center" vertical="center"/>
    </xf>
    <xf numFmtId="3" fontId="21" fillId="0" borderId="15" xfId="0" applyNumberFormat="1" applyFont="1" applyBorder="1" applyAlignment="1">
      <alignment horizontal="center" vertical="center"/>
    </xf>
    <xf numFmtId="2" fontId="21" fillId="0" borderId="17" xfId="0" applyNumberFormat="1" applyFont="1" applyBorder="1" applyAlignment="1">
      <alignment horizontal="center" vertical="center"/>
    </xf>
    <xf numFmtId="2" fontId="21" fillId="0" borderId="31" xfId="0" applyNumberFormat="1" applyFont="1" applyBorder="1" applyAlignment="1">
      <alignment horizontal="center" vertical="center"/>
    </xf>
    <xf numFmtId="3" fontId="21" fillId="2" borderId="39" xfId="0" applyNumberFormat="1" applyFont="1" applyFill="1" applyBorder="1" applyAlignment="1">
      <alignment horizontal="center" vertical="center"/>
    </xf>
    <xf numFmtId="3" fontId="21" fillId="0" borderId="26" xfId="0" applyNumberFormat="1" applyFont="1" applyBorder="1" applyAlignment="1">
      <alignment horizontal="center" vertical="center"/>
    </xf>
    <xf numFmtId="3" fontId="23" fillId="0" borderId="30" xfId="0" applyNumberFormat="1" applyFont="1" applyBorder="1" applyAlignment="1">
      <alignment horizontal="center" vertical="center"/>
    </xf>
    <xf numFmtId="2" fontId="21" fillId="2" borderId="31" xfId="0" applyNumberFormat="1" applyFont="1" applyFill="1" applyBorder="1" applyAlignment="1">
      <alignment horizontal="center" vertical="center"/>
    </xf>
    <xf numFmtId="3" fontId="21" fillId="0" borderId="27" xfId="0" applyNumberFormat="1" applyFont="1" applyBorder="1" applyAlignment="1">
      <alignment horizontal="center" vertical="center"/>
    </xf>
    <xf numFmtId="2" fontId="21" fillId="2" borderId="22" xfId="0" applyNumberFormat="1" applyFont="1" applyFill="1" applyBorder="1" applyAlignment="1">
      <alignment horizontal="center" vertical="center"/>
    </xf>
    <xf numFmtId="2" fontId="21" fillId="2" borderId="23" xfId="0" applyNumberFormat="1" applyFont="1" applyFill="1" applyBorder="1" applyAlignment="1">
      <alignment horizontal="center" vertical="center"/>
    </xf>
    <xf numFmtId="0" fontId="23" fillId="2" borderId="29" xfId="0" applyFont="1" applyFill="1" applyBorder="1" applyAlignment="1">
      <alignment horizontal="center" vertical="center"/>
    </xf>
    <xf numFmtId="0" fontId="23" fillId="3" borderId="51" xfId="0" applyFont="1" applyFill="1" applyBorder="1" applyAlignment="1">
      <alignment horizontal="center" vertical="center"/>
    </xf>
    <xf numFmtId="2" fontId="21" fillId="0" borderId="52" xfId="0" applyNumberFormat="1" applyFont="1" applyBorder="1" applyAlignment="1">
      <alignment horizontal="center" vertical="center"/>
    </xf>
    <xf numFmtId="3" fontId="21" fillId="0" borderId="14" xfId="0" applyNumberFormat="1" applyFont="1" applyBorder="1" applyAlignment="1">
      <alignment horizontal="center" vertical="center"/>
    </xf>
    <xf numFmtId="2" fontId="21" fillId="2" borderId="52" xfId="0" applyNumberFormat="1" applyFont="1" applyFill="1" applyBorder="1" applyAlignment="1">
      <alignment horizontal="center" vertical="center"/>
    </xf>
    <xf numFmtId="3" fontId="21" fillId="0" borderId="12" xfId="0" applyNumberFormat="1" applyFont="1" applyBorder="1" applyAlignment="1">
      <alignment horizontal="center" vertical="center"/>
    </xf>
    <xf numFmtId="2" fontId="21" fillId="0" borderId="51" xfId="0" applyNumberFormat="1" applyFont="1" applyBorder="1" applyAlignment="1">
      <alignment horizontal="center" vertical="center"/>
    </xf>
    <xf numFmtId="3" fontId="21" fillId="0" borderId="53" xfId="0" applyNumberFormat="1" applyFont="1" applyBorder="1" applyAlignment="1">
      <alignment horizontal="center" vertical="center"/>
    </xf>
    <xf numFmtId="3" fontId="21" fillId="2" borderId="8" xfId="0" applyNumberFormat="1" applyFont="1" applyFill="1" applyBorder="1" applyAlignment="1">
      <alignment horizontal="center" vertical="center"/>
    </xf>
    <xf numFmtId="3" fontId="23" fillId="2" borderId="9" xfId="0" applyNumberFormat="1" applyFont="1" applyFill="1" applyBorder="1" applyAlignment="1">
      <alignment horizontal="center" vertical="center"/>
    </xf>
    <xf numFmtId="3" fontId="21" fillId="2" borderId="6" xfId="0" applyNumberFormat="1" applyFont="1" applyFill="1" applyBorder="1" applyAlignment="1">
      <alignment horizontal="center" vertical="center"/>
    </xf>
    <xf numFmtId="2" fontId="21" fillId="2" borderId="10" xfId="0" applyNumberFormat="1" applyFont="1" applyFill="1" applyBorder="1" applyAlignment="1">
      <alignment horizontal="center" vertical="center"/>
    </xf>
    <xf numFmtId="3" fontId="21" fillId="2" borderId="34" xfId="0" applyNumberFormat="1" applyFont="1" applyFill="1" applyBorder="1" applyAlignment="1">
      <alignment horizontal="center" vertical="center"/>
    </xf>
    <xf numFmtId="3" fontId="21" fillId="2" borderId="26" xfId="0" applyNumberFormat="1" applyFont="1" applyFill="1" applyBorder="1" applyAlignment="1">
      <alignment horizontal="center" vertical="center"/>
    </xf>
    <xf numFmtId="3" fontId="23" fillId="2" borderId="30" xfId="0" applyNumberFormat="1" applyFont="1" applyFill="1" applyBorder="1" applyAlignment="1">
      <alignment horizontal="center" vertical="center"/>
    </xf>
    <xf numFmtId="3" fontId="21" fillId="2" borderId="27" xfId="0" applyNumberFormat="1" applyFont="1" applyFill="1" applyBorder="1" applyAlignment="1">
      <alignment horizontal="center" vertical="center"/>
    </xf>
    <xf numFmtId="2" fontId="21" fillId="2" borderId="29" xfId="0" applyNumberFormat="1" applyFont="1" applyFill="1" applyBorder="1" applyAlignment="1">
      <alignment horizontal="center" vertical="center"/>
    </xf>
    <xf numFmtId="3" fontId="21" fillId="2" borderId="35" xfId="0" applyNumberFormat="1" applyFont="1" applyFill="1" applyBorder="1" applyAlignment="1">
      <alignment horizontal="center" vertical="center"/>
    </xf>
    <xf numFmtId="3" fontId="21" fillId="2" borderId="17" xfId="0" applyNumberFormat="1" applyFont="1" applyFill="1" applyBorder="1" applyAlignment="1">
      <alignment horizontal="center" vertical="center"/>
    </xf>
    <xf numFmtId="3" fontId="23" fillId="2" borderId="18" xfId="0" applyNumberFormat="1" applyFont="1" applyFill="1" applyBorder="1" applyAlignment="1">
      <alignment horizontal="center" vertical="center"/>
    </xf>
    <xf numFmtId="3" fontId="21" fillId="2" borderId="15" xfId="0" applyNumberFormat="1" applyFont="1" applyFill="1" applyBorder="1" applyAlignment="1">
      <alignment horizontal="center" vertical="center"/>
    </xf>
    <xf numFmtId="2" fontId="21" fillId="2" borderId="19" xfId="0" applyNumberFormat="1" applyFont="1" applyFill="1" applyBorder="1" applyAlignment="1">
      <alignment horizontal="center" vertical="center"/>
    </xf>
    <xf numFmtId="3" fontId="21" fillId="2" borderId="36" xfId="0" applyNumberFormat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1" fillId="2" borderId="0" xfId="0" applyFont="1" applyFill="1"/>
    <xf numFmtId="0" fontId="21" fillId="0" borderId="0" xfId="0" applyFont="1"/>
    <xf numFmtId="0" fontId="15" fillId="0" borderId="0" xfId="0" applyFont="1" applyFill="1" applyBorder="1" applyAlignment="1">
      <alignment wrapText="1"/>
    </xf>
    <xf numFmtId="0" fontId="16" fillId="0" borderId="0" xfId="0" applyFont="1" applyFill="1" applyBorder="1"/>
    <xf numFmtId="2" fontId="21" fillId="0" borderId="0" xfId="0" applyNumberFormat="1" applyFont="1"/>
    <xf numFmtId="0" fontId="23" fillId="0" borderId="0" xfId="0" applyFont="1"/>
    <xf numFmtId="0" fontId="21" fillId="0" borderId="29" xfId="0" applyFont="1" applyFill="1" applyBorder="1" applyAlignment="1">
      <alignment vertical="center"/>
    </xf>
    <xf numFmtId="2" fontId="21" fillId="0" borderId="21" xfId="0" applyNumberFormat="1" applyFont="1" applyBorder="1" applyAlignment="1">
      <alignment vertical="center"/>
    </xf>
    <xf numFmtId="2" fontId="21" fillId="0" borderId="30" xfId="0" applyNumberFormat="1" applyFont="1" applyBorder="1" applyAlignment="1">
      <alignment vertical="center"/>
    </xf>
    <xf numFmtId="2" fontId="21" fillId="0" borderId="9" xfId="0" applyNumberFormat="1" applyFont="1" applyBorder="1" applyAlignment="1">
      <alignment vertical="center"/>
    </xf>
    <xf numFmtId="2" fontId="21" fillId="0" borderId="9" xfId="0" applyNumberFormat="1" applyFont="1" applyBorder="1" applyAlignment="1">
      <alignment horizontal="right" vertical="center"/>
    </xf>
    <xf numFmtId="0" fontId="21" fillId="0" borderId="51" xfId="0" applyFont="1" applyFill="1" applyBorder="1" applyAlignment="1">
      <alignment vertical="center"/>
    </xf>
    <xf numFmtId="2" fontId="21" fillId="0" borderId="54" xfId="0" applyNumberFormat="1" applyFont="1" applyBorder="1" applyAlignment="1">
      <alignment vertical="center"/>
    </xf>
    <xf numFmtId="2" fontId="21" fillId="0" borderId="54" xfId="0" applyNumberFormat="1" applyFont="1" applyBorder="1" applyAlignment="1">
      <alignment horizontal="right" vertical="center"/>
    </xf>
    <xf numFmtId="0" fontId="21" fillId="0" borderId="19" xfId="0" applyFont="1" applyFill="1" applyBorder="1" applyAlignment="1">
      <alignment vertical="center"/>
    </xf>
    <xf numFmtId="2" fontId="21" fillId="0" borderId="18" xfId="0" applyNumberFormat="1" applyFont="1" applyBorder="1" applyAlignment="1">
      <alignment vertical="center"/>
    </xf>
    <xf numFmtId="2" fontId="21" fillId="0" borderId="18" xfId="0" applyNumberFormat="1" applyFont="1" applyBorder="1" applyAlignment="1">
      <alignment horizontal="right" vertical="center"/>
    </xf>
    <xf numFmtId="0" fontId="23" fillId="0" borderId="0" xfId="0" applyFont="1" applyFill="1" applyBorder="1"/>
    <xf numFmtId="0" fontId="21" fillId="0" borderId="0" xfId="0" applyFont="1" applyFill="1" applyBorder="1"/>
    <xf numFmtId="0" fontId="17" fillId="0" borderId="0" xfId="0" applyFont="1" applyFill="1" applyBorder="1"/>
    <xf numFmtId="0" fontId="28" fillId="0" borderId="0" xfId="0" applyFont="1" applyAlignment="1">
      <alignment horizontal="left"/>
    </xf>
    <xf numFmtId="0" fontId="21" fillId="0" borderId="55" xfId="0" applyFont="1" applyBorder="1" applyAlignment="1">
      <alignment horizontal="right" vertical="center"/>
    </xf>
    <xf numFmtId="3" fontId="21" fillId="0" borderId="16" xfId="0" applyNumberFormat="1" applyFont="1" applyFill="1" applyBorder="1" applyAlignment="1">
      <alignment vertical="center"/>
    </xf>
    <xf numFmtId="0" fontId="20" fillId="0" borderId="0" xfId="0" applyFont="1" applyBorder="1"/>
    <xf numFmtId="3" fontId="21" fillId="0" borderId="38" xfId="0" applyNumberFormat="1" applyFont="1" applyFill="1" applyBorder="1" applyAlignment="1">
      <alignment vertical="center"/>
    </xf>
    <xf numFmtId="3" fontId="21" fillId="0" borderId="30" xfId="0" applyNumberFormat="1" applyFont="1" applyFill="1" applyBorder="1" applyAlignment="1">
      <alignment vertical="center"/>
    </xf>
    <xf numFmtId="0" fontId="27" fillId="0" borderId="0" xfId="0" applyFont="1" applyAlignment="1">
      <alignment horizontal="right"/>
    </xf>
    <xf numFmtId="0" fontId="27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3" fontId="23" fillId="0" borderId="11" xfId="0" applyNumberFormat="1" applyFont="1" applyBorder="1" applyAlignment="1">
      <alignment horizontal="right" vertical="center"/>
    </xf>
    <xf numFmtId="0" fontId="21" fillId="0" borderId="6" xfId="0" applyFont="1" applyFill="1" applyBorder="1" applyAlignment="1">
      <alignment horizontal="right" vertical="center"/>
    </xf>
    <xf numFmtId="3" fontId="23" fillId="0" borderId="11" xfId="0" applyNumberFormat="1" applyFont="1" applyFill="1" applyBorder="1" applyAlignment="1">
      <alignment horizontal="right" vertical="center"/>
    </xf>
    <xf numFmtId="3" fontId="23" fillId="0" borderId="20" xfId="0" applyNumberFormat="1" applyFont="1" applyBorder="1" applyAlignment="1">
      <alignment horizontal="right" vertical="center"/>
    </xf>
    <xf numFmtId="0" fontId="21" fillId="0" borderId="47" xfId="0" applyFont="1" applyBorder="1" applyAlignment="1">
      <alignment horizontal="center" vertical="center"/>
    </xf>
    <xf numFmtId="4" fontId="21" fillId="0" borderId="21" xfId="0" applyNumberFormat="1" applyFont="1" applyBorder="1" applyAlignment="1">
      <alignment vertical="center"/>
    </xf>
    <xf numFmtId="0" fontId="21" fillId="0" borderId="39" xfId="0" applyFont="1" applyBorder="1" applyAlignment="1">
      <alignment horizontal="center" vertical="center"/>
    </xf>
    <xf numFmtId="4" fontId="21" fillId="0" borderId="30" xfId="0" applyNumberFormat="1" applyFont="1" applyBorder="1" applyAlignment="1">
      <alignment vertical="center"/>
    </xf>
    <xf numFmtId="0" fontId="21" fillId="0" borderId="41" xfId="0" applyFont="1" applyBorder="1" applyAlignment="1">
      <alignment horizontal="center" vertical="center"/>
    </xf>
    <xf numFmtId="4" fontId="21" fillId="0" borderId="9" xfId="0" applyNumberFormat="1" applyFont="1" applyBorder="1" applyAlignment="1">
      <alignment vertical="center"/>
    </xf>
    <xf numFmtId="0" fontId="21" fillId="0" borderId="40" xfId="0" applyFont="1" applyBorder="1" applyAlignment="1">
      <alignment horizontal="center" vertical="center"/>
    </xf>
    <xf numFmtId="4" fontId="21" fillId="0" borderId="18" xfId="0" applyNumberFormat="1" applyFont="1" applyBorder="1" applyAlignment="1">
      <alignment vertical="center"/>
    </xf>
    <xf numFmtId="4" fontId="21" fillId="0" borderId="39" xfId="0" applyNumberFormat="1" applyFont="1" applyBorder="1" applyAlignment="1">
      <alignment horizontal="center" vertical="center"/>
    </xf>
    <xf numFmtId="4" fontId="21" fillId="0" borderId="41" xfId="0" applyNumberFormat="1" applyFont="1" applyBorder="1" applyAlignment="1">
      <alignment horizontal="center" vertical="center"/>
    </xf>
    <xf numFmtId="2" fontId="21" fillId="0" borderId="41" xfId="0" applyNumberFormat="1" applyFont="1" applyBorder="1" applyAlignment="1">
      <alignment horizontal="center" vertical="center"/>
    </xf>
    <xf numFmtId="2" fontId="21" fillId="0" borderId="40" xfId="0" applyNumberFormat="1" applyFont="1" applyBorder="1" applyAlignment="1">
      <alignment horizontal="center" vertical="center"/>
    </xf>
    <xf numFmtId="2" fontId="21" fillId="0" borderId="39" xfId="0" applyNumberFormat="1" applyFont="1" applyBorder="1" applyAlignment="1">
      <alignment horizontal="center" vertical="center"/>
    </xf>
    <xf numFmtId="2" fontId="21" fillId="0" borderId="56" xfId="0" applyNumberFormat="1" applyFont="1" applyBorder="1" applyAlignment="1">
      <alignment horizontal="center" vertical="center"/>
    </xf>
    <xf numFmtId="2" fontId="21" fillId="0" borderId="37" xfId="0" applyNumberFormat="1" applyFont="1" applyBorder="1" applyAlignment="1">
      <alignment horizontal="center" vertical="center"/>
    </xf>
    <xf numFmtId="2" fontId="21" fillId="0" borderId="6" xfId="0" applyNumberFormat="1" applyFont="1" applyBorder="1" applyAlignment="1">
      <alignment horizontal="center" vertical="center"/>
    </xf>
    <xf numFmtId="0" fontId="30" fillId="0" borderId="0" xfId="0" applyFont="1" applyFill="1"/>
    <xf numFmtId="0" fontId="18" fillId="0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3" fontId="23" fillId="0" borderId="46" xfId="0" applyNumberFormat="1" applyFont="1" applyBorder="1" applyAlignment="1">
      <alignment vertical="center"/>
    </xf>
    <xf numFmtId="0" fontId="21" fillId="0" borderId="31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6" fillId="0" borderId="0" xfId="0" applyFont="1" applyBorder="1" applyAlignment="1">
      <alignment vertical="center"/>
    </xf>
    <xf numFmtId="0" fontId="27" fillId="0" borderId="0" xfId="0" applyFont="1" applyFill="1" applyAlignment="1">
      <alignment horizontal="right"/>
    </xf>
    <xf numFmtId="0" fontId="28" fillId="0" borderId="0" xfId="0" applyFont="1" applyFill="1" applyAlignment="1">
      <alignment horizontal="right"/>
    </xf>
    <xf numFmtId="0" fontId="28" fillId="0" borderId="0" xfId="0" applyFont="1" applyFill="1" applyAlignment="1">
      <alignment horizontal="left"/>
    </xf>
    <xf numFmtId="0" fontId="28" fillId="0" borderId="0" xfId="0" applyFont="1" applyFill="1" applyBorder="1"/>
    <xf numFmtId="3" fontId="21" fillId="0" borderId="5" xfId="0" applyNumberFormat="1" applyFont="1" applyFill="1" applyBorder="1" applyAlignment="1">
      <alignment horizontal="center" vertical="center"/>
    </xf>
    <xf numFmtId="3" fontId="21" fillId="0" borderId="2" xfId="0" applyNumberFormat="1" applyFont="1" applyFill="1" applyBorder="1" applyAlignment="1">
      <alignment horizontal="center" vertical="center"/>
    </xf>
    <xf numFmtId="3" fontId="21" fillId="0" borderId="2" xfId="0" applyNumberFormat="1" applyFont="1" applyBorder="1" applyAlignment="1">
      <alignment horizontal="center" vertical="center"/>
    </xf>
    <xf numFmtId="3" fontId="23" fillId="0" borderId="32" xfId="0" applyNumberFormat="1" applyFont="1" applyBorder="1" applyAlignment="1">
      <alignment horizontal="center" vertical="center"/>
    </xf>
    <xf numFmtId="0" fontId="23" fillId="3" borderId="45" xfId="0" applyFont="1" applyFill="1" applyBorder="1" applyAlignment="1">
      <alignment horizontal="center" vertical="center"/>
    </xf>
    <xf numFmtId="0" fontId="23" fillId="3" borderId="44" xfId="0" applyFont="1" applyFill="1" applyBorder="1" applyAlignment="1">
      <alignment horizontal="centerContinuous" vertical="center"/>
    </xf>
    <xf numFmtId="0" fontId="23" fillId="3" borderId="42" xfId="0" applyFont="1" applyFill="1" applyBorder="1" applyAlignment="1">
      <alignment horizontal="center" vertical="center" wrapText="1"/>
    </xf>
    <xf numFmtId="2" fontId="21" fillId="2" borderId="1" xfId="0" applyNumberFormat="1" applyFont="1" applyFill="1" applyBorder="1" applyAlignment="1">
      <alignment horizontal="center" vertical="center"/>
    </xf>
    <xf numFmtId="2" fontId="21" fillId="2" borderId="57" xfId="0" applyNumberFormat="1" applyFont="1" applyFill="1" applyBorder="1" applyAlignment="1">
      <alignment horizontal="center" vertical="center"/>
    </xf>
    <xf numFmtId="3" fontId="21" fillId="0" borderId="47" xfId="0" applyNumberFormat="1" applyFont="1" applyBorder="1" applyAlignment="1">
      <alignment horizontal="center" vertical="center"/>
    </xf>
    <xf numFmtId="3" fontId="23" fillId="0" borderId="21" xfId="0" applyNumberFormat="1" applyFont="1" applyBorder="1" applyAlignment="1">
      <alignment horizontal="center" vertical="center"/>
    </xf>
    <xf numFmtId="2" fontId="21" fillId="2" borderId="58" xfId="0" applyNumberFormat="1" applyFont="1" applyFill="1" applyBorder="1" applyAlignment="1">
      <alignment horizontal="center" vertical="center"/>
    </xf>
    <xf numFmtId="2" fontId="21" fillId="2" borderId="59" xfId="0" applyNumberFormat="1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2" fontId="21" fillId="2" borderId="34" xfId="0" applyNumberFormat="1" applyFont="1" applyFill="1" applyBorder="1" applyAlignment="1">
      <alignment horizontal="center" vertical="center"/>
    </xf>
    <xf numFmtId="3" fontId="21" fillId="0" borderId="41" xfId="0" applyNumberFormat="1" applyFont="1" applyBorder="1" applyAlignment="1">
      <alignment horizontal="center" vertical="center"/>
    </xf>
    <xf numFmtId="2" fontId="21" fillId="2" borderId="36" xfId="0" applyNumberFormat="1" applyFont="1" applyFill="1" applyBorder="1" applyAlignment="1">
      <alignment horizontal="center" vertical="center"/>
    </xf>
    <xf numFmtId="3" fontId="21" fillId="0" borderId="40" xfId="0" applyNumberFormat="1" applyFont="1" applyBorder="1" applyAlignment="1">
      <alignment horizontal="center" vertical="center"/>
    </xf>
    <xf numFmtId="2" fontId="21" fillId="2" borderId="35" xfId="0" applyNumberFormat="1" applyFont="1" applyFill="1" applyBorder="1" applyAlignment="1">
      <alignment horizontal="center" vertical="center"/>
    </xf>
    <xf numFmtId="2" fontId="21" fillId="2" borderId="26" xfId="0" applyNumberFormat="1" applyFont="1" applyFill="1" applyBorder="1" applyAlignment="1">
      <alignment horizontal="center" vertical="center"/>
    </xf>
    <xf numFmtId="3" fontId="21" fillId="0" borderId="39" xfId="0" applyNumberFormat="1" applyFont="1" applyBorder="1" applyAlignment="1">
      <alignment horizontal="center" vertical="center"/>
    </xf>
    <xf numFmtId="2" fontId="21" fillId="2" borderId="18" xfId="0" applyNumberFormat="1" applyFont="1" applyFill="1" applyBorder="1" applyAlignment="1">
      <alignment horizontal="center" vertical="center"/>
    </xf>
    <xf numFmtId="2" fontId="21" fillId="2" borderId="27" xfId="0" applyNumberFormat="1" applyFont="1" applyFill="1" applyBorder="1" applyAlignment="1">
      <alignment horizontal="center" vertical="center"/>
    </xf>
    <xf numFmtId="2" fontId="21" fillId="2" borderId="39" xfId="0" applyNumberFormat="1" applyFont="1" applyFill="1" applyBorder="1" applyAlignment="1">
      <alignment horizontal="center" vertical="center"/>
    </xf>
    <xf numFmtId="2" fontId="21" fillId="2" borderId="6" xfId="0" applyNumberFormat="1" applyFont="1" applyFill="1" applyBorder="1" applyAlignment="1">
      <alignment horizontal="center" vertical="center"/>
    </xf>
    <xf numFmtId="2" fontId="21" fillId="2" borderId="41" xfId="0" applyNumberFormat="1" applyFont="1" applyFill="1" applyBorder="1" applyAlignment="1">
      <alignment horizontal="center" vertical="center"/>
    </xf>
    <xf numFmtId="2" fontId="21" fillId="2" borderId="11" xfId="0" applyNumberFormat="1" applyFont="1" applyFill="1" applyBorder="1" applyAlignment="1">
      <alignment horizontal="center" vertical="center"/>
    </xf>
    <xf numFmtId="0" fontId="23" fillId="2" borderId="31" xfId="0" applyFont="1" applyFill="1" applyBorder="1" applyAlignment="1">
      <alignment horizontal="center" vertical="center"/>
    </xf>
    <xf numFmtId="2" fontId="21" fillId="2" borderId="2" xfId="0" applyNumberFormat="1" applyFont="1" applyFill="1" applyBorder="1" applyAlignment="1">
      <alignment horizontal="center" vertical="center"/>
    </xf>
    <xf numFmtId="2" fontId="21" fillId="2" borderId="60" xfId="0" applyNumberFormat="1" applyFont="1" applyFill="1" applyBorder="1" applyAlignment="1">
      <alignment horizontal="center" vertical="center"/>
    </xf>
    <xf numFmtId="2" fontId="21" fillId="2" borderId="4" xfId="0" applyNumberFormat="1" applyFont="1" applyFill="1" applyBorder="1" applyAlignment="1">
      <alignment horizontal="center" vertical="center"/>
    </xf>
    <xf numFmtId="2" fontId="21" fillId="2" borderId="42" xfId="0" applyNumberFormat="1" applyFont="1" applyFill="1" applyBorder="1" applyAlignment="1">
      <alignment horizontal="center" vertical="center"/>
    </xf>
    <xf numFmtId="2" fontId="21" fillId="2" borderId="15" xfId="0" applyNumberFormat="1" applyFont="1" applyFill="1" applyBorder="1" applyAlignment="1">
      <alignment horizontal="center" vertical="center"/>
    </xf>
    <xf numFmtId="2" fontId="21" fillId="2" borderId="40" xfId="0" applyNumberFormat="1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center" vertical="center"/>
    </xf>
    <xf numFmtId="2" fontId="21" fillId="2" borderId="9" xfId="0" applyNumberFormat="1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0" fontId="20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21" fillId="0" borderId="10" xfId="0" applyFont="1" applyBorder="1" applyAlignment="1">
      <alignment vertical="center"/>
    </xf>
    <xf numFmtId="3" fontId="23" fillId="0" borderId="61" xfId="0" applyNumberFormat="1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3" fontId="21" fillId="0" borderId="32" xfId="0" applyNumberFormat="1" applyFont="1" applyBorder="1" applyAlignment="1">
      <alignment vertical="center"/>
    </xf>
    <xf numFmtId="3" fontId="23" fillId="0" borderId="62" xfId="0" applyNumberFormat="1" applyFont="1" applyBorder="1" applyAlignment="1">
      <alignment vertical="center"/>
    </xf>
    <xf numFmtId="4" fontId="21" fillId="0" borderId="31" xfId="0" applyNumberFormat="1" applyFont="1" applyBorder="1" applyAlignment="1">
      <alignment vertical="center"/>
    </xf>
    <xf numFmtId="4" fontId="21" fillId="0" borderId="22" xfId="0" applyNumberFormat="1" applyFont="1" applyBorder="1" applyAlignment="1">
      <alignment vertical="center"/>
    </xf>
    <xf numFmtId="3" fontId="23" fillId="0" borderId="11" xfId="0" applyNumberFormat="1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4" fontId="21" fillId="0" borderId="32" xfId="0" applyNumberFormat="1" applyFont="1" applyBorder="1" applyAlignment="1">
      <alignment vertical="center"/>
    </xf>
    <xf numFmtId="3" fontId="21" fillId="0" borderId="35" xfId="0" applyNumberFormat="1" applyFont="1" applyFill="1" applyBorder="1" applyAlignment="1">
      <alignment vertical="center"/>
    </xf>
    <xf numFmtId="3" fontId="21" fillId="0" borderId="35" xfId="0" applyNumberFormat="1" applyFont="1" applyBorder="1" applyAlignment="1">
      <alignment vertical="center"/>
    </xf>
    <xf numFmtId="3" fontId="21" fillId="0" borderId="63" xfId="0" applyNumberFormat="1" applyFont="1" applyBorder="1" applyAlignment="1">
      <alignment vertical="center"/>
    </xf>
    <xf numFmtId="3" fontId="21" fillId="0" borderId="34" xfId="0" applyNumberFormat="1" applyFont="1" applyBorder="1" applyAlignment="1">
      <alignment vertical="center"/>
    </xf>
    <xf numFmtId="3" fontId="21" fillId="0" borderId="60" xfId="0" applyNumberFormat="1" applyFont="1" applyBorder="1" applyAlignment="1">
      <alignment vertical="center"/>
    </xf>
    <xf numFmtId="3" fontId="21" fillId="0" borderId="38" xfId="0" applyNumberFormat="1" applyFont="1" applyFill="1" applyBorder="1" applyAlignment="1">
      <alignment horizontal="center" vertical="center"/>
    </xf>
    <xf numFmtId="3" fontId="21" fillId="0" borderId="22" xfId="0" applyNumberFormat="1" applyFont="1" applyBorder="1" applyAlignment="1">
      <alignment horizontal="center" vertical="center"/>
    </xf>
    <xf numFmtId="3" fontId="21" fillId="0" borderId="23" xfId="0" applyNumberFormat="1" applyFont="1" applyBorder="1" applyAlignment="1">
      <alignment horizontal="center" vertical="center"/>
    </xf>
    <xf numFmtId="3" fontId="21" fillId="0" borderId="31" xfId="0" applyNumberFormat="1" applyFont="1" applyBorder="1" applyAlignment="1">
      <alignment horizontal="center" vertical="center"/>
    </xf>
    <xf numFmtId="3" fontId="21" fillId="0" borderId="52" xfId="0" applyNumberFormat="1" applyFont="1" applyBorder="1" applyAlignment="1">
      <alignment horizontal="center" vertical="center"/>
    </xf>
    <xf numFmtId="3" fontId="21" fillId="2" borderId="22" xfId="0" applyNumberFormat="1" applyFont="1" applyFill="1" applyBorder="1" applyAlignment="1">
      <alignment horizontal="center" vertical="center"/>
    </xf>
    <xf numFmtId="3" fontId="21" fillId="2" borderId="31" xfId="0" applyNumberFormat="1" applyFont="1" applyFill="1" applyBorder="1" applyAlignment="1">
      <alignment horizontal="center" vertical="center"/>
    </xf>
    <xf numFmtId="3" fontId="21" fillId="2" borderId="23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3" fontId="21" fillId="0" borderId="57" xfId="0" applyNumberFormat="1" applyFont="1" applyFill="1" applyBorder="1" applyAlignment="1">
      <alignment horizontal="center" vertical="center"/>
    </xf>
    <xf numFmtId="1" fontId="21" fillId="0" borderId="57" xfId="0" applyNumberFormat="1" applyFont="1" applyFill="1" applyBorder="1" applyAlignment="1">
      <alignment horizontal="center" vertical="center"/>
    </xf>
    <xf numFmtId="1" fontId="21" fillId="0" borderId="57" xfId="0" applyNumberFormat="1" applyFont="1" applyBorder="1" applyAlignment="1">
      <alignment horizontal="center" vertical="center"/>
    </xf>
    <xf numFmtId="1" fontId="21" fillId="0" borderId="34" xfId="0" applyNumberFormat="1" applyFont="1" applyBorder="1" applyAlignment="1">
      <alignment horizontal="center" vertical="center"/>
    </xf>
    <xf numFmtId="1" fontId="21" fillId="0" borderId="36" xfId="0" applyNumberFormat="1" applyFont="1" applyBorder="1" applyAlignment="1">
      <alignment horizontal="center" vertical="center"/>
    </xf>
    <xf numFmtId="1" fontId="21" fillId="0" borderId="35" xfId="0" applyNumberFormat="1" applyFont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3" fontId="21" fillId="0" borderId="34" xfId="0" applyNumberFormat="1" applyFont="1" applyFill="1" applyBorder="1" applyAlignment="1">
      <alignment horizontal="right" vertical="center"/>
    </xf>
    <xf numFmtId="3" fontId="21" fillId="0" borderId="36" xfId="0" applyNumberFormat="1" applyFont="1" applyFill="1" applyBorder="1" applyAlignment="1">
      <alignment horizontal="right" vertical="center"/>
    </xf>
    <xf numFmtId="3" fontId="21" fillId="0" borderId="21" xfId="0" applyNumberFormat="1" applyFont="1" applyFill="1" applyBorder="1" applyAlignment="1">
      <alignment horizontal="center" vertical="center"/>
    </xf>
    <xf numFmtId="3" fontId="21" fillId="0" borderId="9" xfId="0" applyNumberFormat="1" applyFont="1" applyBorder="1" applyAlignment="1">
      <alignment horizontal="center" vertical="center"/>
    </xf>
    <xf numFmtId="3" fontId="21" fillId="0" borderId="18" xfId="0" applyNumberFormat="1" applyFont="1" applyBorder="1" applyAlignment="1">
      <alignment horizontal="center" vertical="center"/>
    </xf>
    <xf numFmtId="3" fontId="21" fillId="0" borderId="30" xfId="0" applyNumberFormat="1" applyFont="1" applyBorder="1" applyAlignment="1">
      <alignment horizontal="center" vertical="center"/>
    </xf>
    <xf numFmtId="3" fontId="21" fillId="0" borderId="64" xfId="0" applyNumberFormat="1" applyFont="1" applyBorder="1" applyAlignment="1">
      <alignment horizontal="center" vertical="center"/>
    </xf>
    <xf numFmtId="3" fontId="21" fillId="0" borderId="21" xfId="0" applyNumberFormat="1" applyFont="1" applyBorder="1" applyAlignment="1">
      <alignment horizontal="center" vertical="center"/>
    </xf>
    <xf numFmtId="3" fontId="0" fillId="0" borderId="0" xfId="0" applyNumberFormat="1" applyFont="1"/>
    <xf numFmtId="3" fontId="21" fillId="0" borderId="65" xfId="0" applyNumberFormat="1" applyFont="1" applyFill="1" applyBorder="1" applyAlignment="1">
      <alignment horizontal="right" vertical="center"/>
    </xf>
    <xf numFmtId="3" fontId="21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vertical="center"/>
    </xf>
    <xf numFmtId="3" fontId="21" fillId="0" borderId="58" xfId="0" applyNumberFormat="1" applyFont="1" applyBorder="1" applyAlignment="1">
      <alignment horizontal="center" vertical="center"/>
    </xf>
    <xf numFmtId="3" fontId="21" fillId="2" borderId="4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3" fontId="21" fillId="0" borderId="66" xfId="0" applyNumberFormat="1" applyFont="1" applyFill="1" applyBorder="1" applyAlignment="1">
      <alignment vertical="center"/>
    </xf>
    <xf numFmtId="3" fontId="21" fillId="0" borderId="36" xfId="0" applyNumberFormat="1" applyFont="1" applyBorder="1" applyAlignment="1">
      <alignment vertical="center"/>
    </xf>
    <xf numFmtId="3" fontId="21" fillId="0" borderId="48" xfId="0" applyNumberFormat="1" applyFont="1" applyFill="1" applyBorder="1" applyAlignment="1">
      <alignment horizontal="right" vertical="center"/>
    </xf>
    <xf numFmtId="3" fontId="21" fillId="0" borderId="6" xfId="0" applyNumberFormat="1" applyFont="1" applyFill="1" applyBorder="1" applyAlignment="1">
      <alignment horizontal="right" vertical="center"/>
    </xf>
    <xf numFmtId="3" fontId="21" fillId="0" borderId="21" xfId="0" applyNumberFormat="1" applyFont="1" applyFill="1" applyBorder="1" applyAlignment="1">
      <alignment vertical="center"/>
    </xf>
    <xf numFmtId="3" fontId="21" fillId="0" borderId="1" xfId="0" applyNumberFormat="1" applyFont="1" applyFill="1" applyBorder="1" applyAlignment="1">
      <alignment vertical="center"/>
    </xf>
    <xf numFmtId="3" fontId="21" fillId="0" borderId="58" xfId="0" applyNumberFormat="1" applyFont="1" applyFill="1" applyBorder="1" applyAlignment="1">
      <alignment vertical="center"/>
    </xf>
    <xf numFmtId="3" fontId="21" fillId="0" borderId="66" xfId="0" applyNumberFormat="1" applyFont="1" applyBorder="1" applyAlignment="1">
      <alignment vertical="center"/>
    </xf>
    <xf numFmtId="3" fontId="21" fillId="0" borderId="34" xfId="0" applyNumberFormat="1" applyFont="1" applyBorder="1" applyAlignment="1">
      <alignment horizontal="right" vertical="center"/>
    </xf>
    <xf numFmtId="3" fontId="21" fillId="0" borderId="36" xfId="0" applyNumberFormat="1" applyFont="1" applyBorder="1" applyAlignment="1">
      <alignment horizontal="right" vertical="center"/>
    </xf>
    <xf numFmtId="3" fontId="0" fillId="0" borderId="0" xfId="0" applyNumberFormat="1" applyFont="1" applyAlignment="1">
      <alignment horizontal="right"/>
    </xf>
    <xf numFmtId="3" fontId="21" fillId="0" borderId="37" xfId="0" applyNumberFormat="1" applyFont="1" applyFill="1" applyBorder="1" applyAlignment="1">
      <alignment horizontal="right" vertical="center"/>
    </xf>
    <xf numFmtId="3" fontId="21" fillId="0" borderId="21" xfId="0" applyNumberFormat="1" applyFont="1" applyFill="1" applyBorder="1" applyAlignment="1">
      <alignment horizontal="right" vertical="center"/>
    </xf>
    <xf numFmtId="3" fontId="21" fillId="0" borderId="15" xfId="0" applyNumberFormat="1" applyFont="1" applyFill="1" applyBorder="1" applyAlignment="1">
      <alignment horizontal="right" vertical="center"/>
    </xf>
    <xf numFmtId="3" fontId="21" fillId="0" borderId="58" xfId="0" applyNumberFormat="1" applyFont="1" applyFill="1" applyBorder="1" applyAlignment="1">
      <alignment horizontal="center" vertical="center"/>
    </xf>
    <xf numFmtId="3" fontId="21" fillId="0" borderId="35" xfId="0" applyNumberFormat="1" applyFont="1" applyFill="1" applyBorder="1" applyAlignment="1">
      <alignment horizontal="right" vertical="center"/>
    </xf>
    <xf numFmtId="3" fontId="21" fillId="0" borderId="27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3" fontId="21" fillId="0" borderId="60" xfId="0" applyNumberFormat="1" applyFont="1" applyFill="1" applyBorder="1" applyAlignment="1">
      <alignment horizontal="right" vertical="center"/>
    </xf>
    <xf numFmtId="3" fontId="21" fillId="0" borderId="4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3" fontId="21" fillId="0" borderId="34" xfId="0" applyNumberFormat="1" applyFont="1" applyBorder="1" applyAlignment="1">
      <alignment horizontal="right" vertical="center" wrapText="1"/>
    </xf>
    <xf numFmtId="3" fontId="21" fillId="0" borderId="34" xfId="0" applyNumberFormat="1" applyFont="1" applyFill="1" applyBorder="1" applyAlignment="1">
      <alignment horizontal="right" vertical="center" wrapText="1"/>
    </xf>
    <xf numFmtId="3" fontId="21" fillId="0" borderId="10" xfId="0" applyNumberFormat="1" applyFont="1" applyBorder="1" applyAlignment="1">
      <alignment horizontal="right" vertical="center" wrapText="1"/>
    </xf>
    <xf numFmtId="3" fontId="21" fillId="0" borderId="19" xfId="0" applyNumberFormat="1" applyFont="1" applyBorder="1" applyAlignment="1">
      <alignment horizontal="right" vertical="center" wrapText="1"/>
    </xf>
    <xf numFmtId="3" fontId="21" fillId="0" borderId="17" xfId="0" applyNumberFormat="1" applyFont="1" applyFill="1" applyBorder="1" applyAlignment="1">
      <alignment horizontal="right" vertical="center"/>
    </xf>
    <xf numFmtId="3" fontId="21" fillId="0" borderId="9" xfId="0" applyNumberFormat="1" applyFont="1" applyBorder="1" applyAlignment="1">
      <alignment horizontal="right" vertical="center"/>
    </xf>
    <xf numFmtId="3" fontId="21" fillId="0" borderId="14" xfId="0" applyNumberFormat="1" applyFont="1" applyFill="1" applyBorder="1" applyAlignment="1">
      <alignment horizontal="right" vertical="center"/>
    </xf>
    <xf numFmtId="3" fontId="21" fillId="0" borderId="54" xfId="0" applyNumberFormat="1" applyFont="1" applyFill="1" applyBorder="1" applyAlignment="1">
      <alignment horizontal="right" vertical="center"/>
    </xf>
    <xf numFmtId="3" fontId="21" fillId="0" borderId="36" xfId="0" applyNumberFormat="1" applyFont="1" applyFill="1" applyBorder="1" applyAlignment="1">
      <alignment horizontal="right" vertical="center" wrapText="1"/>
    </xf>
    <xf numFmtId="3" fontId="21" fillId="0" borderId="18" xfId="0" applyNumberFormat="1" applyFont="1" applyBorder="1" applyAlignment="1">
      <alignment horizontal="right" vertical="center" wrapText="1"/>
    </xf>
    <xf numFmtId="0" fontId="24" fillId="0" borderId="0" xfId="0" applyFont="1" applyFill="1" applyAlignment="1">
      <alignment horizontal="right"/>
    </xf>
    <xf numFmtId="164" fontId="21" fillId="0" borderId="8" xfId="0" applyNumberFormat="1" applyFont="1" applyFill="1" applyBorder="1" applyAlignment="1">
      <alignment horizontal="right" vertical="center"/>
    </xf>
    <xf numFmtId="0" fontId="6" fillId="0" borderId="0" xfId="0" applyFont="1" applyFill="1"/>
    <xf numFmtId="3" fontId="0" fillId="0" borderId="0" xfId="0" applyNumberFormat="1" applyFont="1" applyFill="1" applyAlignment="1">
      <alignment horizontal="right"/>
    </xf>
    <xf numFmtId="0" fontId="21" fillId="5" borderId="4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0" borderId="67" xfId="0" applyFont="1" applyFill="1" applyBorder="1" applyAlignment="1">
      <alignment vertical="center"/>
    </xf>
    <xf numFmtId="1" fontId="21" fillId="0" borderId="29" xfId="0" applyNumberFormat="1" applyFont="1" applyBorder="1" applyAlignment="1">
      <alignment vertical="center"/>
    </xf>
    <xf numFmtId="1" fontId="21" fillId="0" borderId="2" xfId="0" applyNumberFormat="1" applyFont="1" applyBorder="1" applyAlignment="1">
      <alignment vertical="center"/>
    </xf>
    <xf numFmtId="1" fontId="21" fillId="0" borderId="10" xfId="0" applyNumberFormat="1" applyFont="1" applyBorder="1" applyAlignment="1">
      <alignment vertical="center"/>
    </xf>
    <xf numFmtId="1" fontId="21" fillId="0" borderId="19" xfId="0" applyNumberFormat="1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3" xfId="0" applyFont="1" applyBorder="1" applyAlignment="1">
      <alignment horizontal="right" vertical="center"/>
    </xf>
    <xf numFmtId="0" fontId="21" fillId="0" borderId="14" xfId="0" applyFont="1" applyBorder="1" applyAlignment="1">
      <alignment horizontal="right" vertical="center"/>
    </xf>
    <xf numFmtId="3" fontId="21" fillId="0" borderId="53" xfId="0" applyNumberFormat="1" applyFont="1" applyFill="1" applyBorder="1" applyAlignment="1">
      <alignment horizontal="right" vertical="center"/>
    </xf>
    <xf numFmtId="3" fontId="21" fillId="0" borderId="53" xfId="0" applyNumberFormat="1" applyFont="1" applyBorder="1" applyAlignment="1">
      <alignment horizontal="right" vertical="center"/>
    </xf>
    <xf numFmtId="0" fontId="17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0" fillId="0" borderId="73" xfId="0" applyBorder="1"/>
    <xf numFmtId="0" fontId="37" fillId="0" borderId="50" xfId="0" applyFont="1" applyBorder="1"/>
    <xf numFmtId="0" fontId="37" fillId="0" borderId="66" xfId="0" applyFont="1" applyBorder="1"/>
    <xf numFmtId="3" fontId="38" fillId="0" borderId="75" xfId="0" applyNumberFormat="1" applyFont="1" applyBorder="1"/>
    <xf numFmtId="0" fontId="37" fillId="0" borderId="2" xfId="0" applyFont="1" applyBorder="1"/>
    <xf numFmtId="3" fontId="38" fillId="0" borderId="62" xfId="0" applyNumberFormat="1" applyFont="1" applyBorder="1"/>
    <xf numFmtId="0" fontId="37" fillId="0" borderId="0" xfId="0" applyFont="1"/>
    <xf numFmtId="3" fontId="38" fillId="0" borderId="0" xfId="0" applyNumberFormat="1" applyFont="1"/>
    <xf numFmtId="0" fontId="39" fillId="0" borderId="0" xfId="0" applyFont="1"/>
    <xf numFmtId="0" fontId="40" fillId="0" borderId="0" xfId="0" applyFont="1"/>
    <xf numFmtId="0" fontId="36" fillId="0" borderId="50" xfId="0" applyFont="1" applyBorder="1" applyAlignment="1">
      <alignment horizontal="left"/>
    </xf>
    <xf numFmtId="0" fontId="40" fillId="0" borderId="73" xfId="0" applyFont="1" applyBorder="1"/>
    <xf numFmtId="0" fontId="36" fillId="0" borderId="66" xfId="0" applyFont="1" applyBorder="1"/>
    <xf numFmtId="3" fontId="1" fillId="0" borderId="75" xfId="0" applyNumberFormat="1" applyFont="1" applyBorder="1" applyAlignment="1">
      <alignment horizontal="center"/>
    </xf>
    <xf numFmtId="0" fontId="36" fillId="0" borderId="2" xfId="0" applyFont="1" applyBorder="1"/>
    <xf numFmtId="3" fontId="1" fillId="0" borderId="62" xfId="0" applyNumberFormat="1" applyFont="1" applyBorder="1" applyAlignment="1">
      <alignment horizontal="center"/>
    </xf>
    <xf numFmtId="0" fontId="36" fillId="0" borderId="0" xfId="0" applyFont="1" applyBorder="1"/>
    <xf numFmtId="3" fontId="1" fillId="0" borderId="0" xfId="0" applyNumberFormat="1" applyFont="1" applyBorder="1"/>
    <xf numFmtId="0" fontId="36" fillId="0" borderId="45" xfId="0" applyFont="1" applyBorder="1"/>
    <xf numFmtId="0" fontId="36" fillId="0" borderId="43" xfId="0" applyFont="1" applyBorder="1" applyAlignment="1">
      <alignment horizontal="center" vertical="center"/>
    </xf>
    <xf numFmtId="0" fontId="40" fillId="0" borderId="43" xfId="0" applyFont="1" applyBorder="1" applyAlignment="1">
      <alignment horizontal="right"/>
    </xf>
    <xf numFmtId="0" fontId="36" fillId="0" borderId="44" xfId="0" applyFont="1" applyBorder="1" applyAlignment="1">
      <alignment horizontal="center"/>
    </xf>
    <xf numFmtId="0" fontId="41" fillId="0" borderId="0" xfId="0" applyFont="1"/>
    <xf numFmtId="0" fontId="42" fillId="0" borderId="0" xfId="0" applyFont="1"/>
    <xf numFmtId="0" fontId="21" fillId="6" borderId="8" xfId="0" applyFont="1" applyFill="1" applyBorder="1" applyAlignment="1">
      <alignment horizontal="right" vertical="center"/>
    </xf>
    <xf numFmtId="0" fontId="21" fillId="6" borderId="6" xfId="0" applyFont="1" applyFill="1" applyBorder="1" applyAlignment="1">
      <alignment vertical="center"/>
    </xf>
    <xf numFmtId="0" fontId="21" fillId="6" borderId="13" xfId="0" applyFont="1" applyFill="1" applyBorder="1" applyAlignment="1">
      <alignment horizontal="right" vertical="center"/>
    </xf>
    <xf numFmtId="0" fontId="21" fillId="6" borderId="6" xfId="0" applyFont="1" applyFill="1" applyBorder="1" applyAlignment="1">
      <alignment vertical="center" wrapText="1"/>
    </xf>
    <xf numFmtId="3" fontId="21" fillId="3" borderId="46" xfId="0" applyNumberFormat="1" applyFont="1" applyFill="1" applyBorder="1" applyAlignment="1">
      <alignment horizontal="center" vertical="center" wrapText="1"/>
    </xf>
    <xf numFmtId="0" fontId="21" fillId="3" borderId="32" xfId="0" applyFont="1" applyFill="1" applyBorder="1" applyAlignment="1">
      <alignment horizontal="center" vertical="center" wrapText="1"/>
    </xf>
    <xf numFmtId="3" fontId="21" fillId="3" borderId="70" xfId="0" applyNumberFormat="1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3" fillId="3" borderId="59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3" fillId="3" borderId="49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3" fontId="21" fillId="3" borderId="49" xfId="0" applyNumberFormat="1" applyFont="1" applyFill="1" applyBorder="1" applyAlignment="1">
      <alignment horizontal="center" vertical="center" wrapText="1"/>
    </xf>
    <xf numFmtId="2" fontId="21" fillId="3" borderId="50" xfId="0" applyNumberFormat="1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 wrapText="1"/>
    </xf>
    <xf numFmtId="0" fontId="23" fillId="0" borderId="7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3" fillId="0" borderId="45" xfId="0" applyFont="1" applyBorder="1" applyAlignment="1">
      <alignment vertical="center"/>
    </xf>
    <xf numFmtId="0" fontId="21" fillId="0" borderId="43" xfId="0" applyFont="1" applyBorder="1" applyAlignment="1"/>
    <xf numFmtId="0" fontId="21" fillId="0" borderId="44" xfId="0" applyFont="1" applyBorder="1" applyAlignment="1"/>
    <xf numFmtId="0" fontId="23" fillId="0" borderId="59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shrinkToFit="1"/>
    </xf>
    <xf numFmtId="0" fontId="21" fillId="0" borderId="72" xfId="0" applyFont="1" applyBorder="1" applyAlignment="1">
      <alignment shrinkToFit="1"/>
    </xf>
    <xf numFmtId="0" fontId="21" fillId="0" borderId="73" xfId="0" applyFont="1" applyBorder="1" applyAlignment="1"/>
    <xf numFmtId="0" fontId="21" fillId="0" borderId="2" xfId="0" applyFont="1" applyBorder="1" applyAlignment="1">
      <alignment horizontal="center" vertical="center" shrinkToFit="1"/>
    </xf>
    <xf numFmtId="0" fontId="21" fillId="0" borderId="24" xfId="0" applyFont="1" applyBorder="1" applyAlignment="1">
      <alignment shrinkToFit="1"/>
    </xf>
    <xf numFmtId="0" fontId="21" fillId="0" borderId="62" xfId="0" applyFont="1" applyBorder="1" applyAlignment="1"/>
    <xf numFmtId="0" fontId="23" fillId="0" borderId="68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3" fillId="2" borderId="46" xfId="0" applyFont="1" applyFill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3" fontId="21" fillId="3" borderId="1" xfId="0" applyNumberFormat="1" applyFont="1" applyFill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70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3" fontId="21" fillId="0" borderId="57" xfId="0" applyNumberFormat="1" applyFont="1" applyFill="1" applyBorder="1" applyAlignment="1">
      <alignment horizontal="center" vertical="center" wrapText="1"/>
    </xf>
    <xf numFmtId="0" fontId="21" fillId="0" borderId="60" xfId="0" applyFont="1" applyFill="1" applyBorder="1" applyAlignment="1">
      <alignment horizontal="center" vertical="center" wrapText="1"/>
    </xf>
    <xf numFmtId="3" fontId="21" fillId="0" borderId="49" xfId="0" applyNumberFormat="1" applyFont="1" applyBorder="1" applyAlignment="1">
      <alignment horizontal="center" vertical="center" wrapText="1"/>
    </xf>
    <xf numFmtId="2" fontId="21" fillId="3" borderId="66" xfId="0" applyNumberFormat="1" applyFont="1" applyFill="1" applyBorder="1" applyAlignment="1">
      <alignment horizontal="center" vertical="center" wrapText="1"/>
    </xf>
    <xf numFmtId="3" fontId="21" fillId="0" borderId="64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3" fontId="21" fillId="0" borderId="64" xfId="0" applyNumberFormat="1" applyFont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0" fontId="2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Font="1" applyAlignment="1"/>
    <xf numFmtId="0" fontId="28" fillId="0" borderId="0" xfId="0" applyFont="1" applyBorder="1" applyAlignment="1">
      <alignment horizontal="right"/>
    </xf>
    <xf numFmtId="0" fontId="28" fillId="0" borderId="0" xfId="0" applyFont="1" applyBorder="1" applyAlignment="1"/>
    <xf numFmtId="0" fontId="28" fillId="0" borderId="0" xfId="0" applyFont="1" applyAlignment="1"/>
    <xf numFmtId="2" fontId="21" fillId="3" borderId="29" xfId="0" applyNumberFormat="1" applyFont="1" applyFill="1" applyBorder="1" applyAlignment="1">
      <alignment horizontal="center" vertical="center" wrapText="1"/>
    </xf>
    <xf numFmtId="2" fontId="21" fillId="3" borderId="61" xfId="0" applyNumberFormat="1" applyFont="1" applyFill="1" applyBorder="1" applyAlignment="1">
      <alignment horizontal="center" vertical="center" wrapText="1"/>
    </xf>
    <xf numFmtId="2" fontId="21" fillId="3" borderId="64" xfId="0" applyNumberFormat="1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0" borderId="45" xfId="0" applyFont="1" applyFill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 wrapText="1"/>
    </xf>
    <xf numFmtId="0" fontId="21" fillId="0" borderId="69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7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3" borderId="69" xfId="0" applyFont="1" applyFill="1" applyBorder="1" applyAlignment="1">
      <alignment horizontal="center" vertical="center" wrapText="1"/>
    </xf>
    <xf numFmtId="3" fontId="21" fillId="3" borderId="73" xfId="0" applyNumberFormat="1" applyFont="1" applyFill="1" applyBorder="1" applyAlignment="1">
      <alignment horizontal="center" vertical="center" wrapText="1"/>
    </xf>
    <xf numFmtId="0" fontId="21" fillId="3" borderId="6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23" fillId="0" borderId="2" xfId="0" applyFont="1" applyBorder="1" applyAlignment="1">
      <alignment vertical="center"/>
    </xf>
    <xf numFmtId="0" fontId="23" fillId="0" borderId="24" xfId="0" applyFont="1" applyBorder="1" applyAlignment="1"/>
    <xf numFmtId="0" fontId="21" fillId="0" borderId="50" xfId="0" applyFont="1" applyBorder="1" applyAlignment="1">
      <alignment horizontal="center" vertical="center"/>
    </xf>
    <xf numFmtId="0" fontId="21" fillId="0" borderId="72" xfId="0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24" xfId="0" applyFont="1" applyBorder="1" applyAlignment="1"/>
    <xf numFmtId="0" fontId="23" fillId="0" borderId="29" xfId="0" applyFont="1" applyBorder="1" applyAlignment="1">
      <alignment vertical="center"/>
    </xf>
    <xf numFmtId="0" fontId="23" fillId="0" borderId="28" xfId="0" applyFont="1" applyBorder="1" applyAlignment="1"/>
    <xf numFmtId="0" fontId="23" fillId="0" borderId="29" xfId="0" applyFont="1" applyFill="1" applyBorder="1" applyAlignment="1">
      <alignment vertical="center"/>
    </xf>
    <xf numFmtId="0" fontId="23" fillId="0" borderId="28" xfId="0" applyFont="1" applyFill="1" applyBorder="1" applyAlignment="1"/>
    <xf numFmtId="0" fontId="21" fillId="0" borderId="45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3" fontId="21" fillId="0" borderId="63" xfId="0" applyNumberFormat="1" applyFont="1" applyFill="1" applyBorder="1" applyAlignment="1">
      <alignment horizontal="center" vertical="center" wrapText="1"/>
    </xf>
    <xf numFmtId="2" fontId="21" fillId="3" borderId="70" xfId="0" applyNumberFormat="1" applyFont="1" applyFill="1" applyBorder="1" applyAlignment="1">
      <alignment horizontal="center" vertical="center" wrapText="1"/>
    </xf>
    <xf numFmtId="2" fontId="21" fillId="3" borderId="46" xfId="0" applyNumberFormat="1" applyFont="1" applyFill="1" applyBorder="1" applyAlignment="1">
      <alignment horizontal="center" vertical="center" wrapText="1"/>
    </xf>
    <xf numFmtId="0" fontId="21" fillId="3" borderId="46" xfId="0" applyFont="1" applyFill="1" applyBorder="1" applyAlignment="1">
      <alignment horizontal="center" vertical="center" wrapText="1"/>
    </xf>
    <xf numFmtId="2" fontId="21" fillId="3" borderId="73" xfId="0" applyNumberFormat="1" applyFont="1" applyFill="1" applyBorder="1" applyAlignment="1">
      <alignment horizontal="center" vertical="center" wrapText="1"/>
    </xf>
    <xf numFmtId="2" fontId="21" fillId="3" borderId="2" xfId="0" applyNumberFormat="1" applyFont="1" applyFill="1" applyBorder="1" applyAlignment="1">
      <alignment horizontal="center" vertical="center" wrapText="1"/>
    </xf>
    <xf numFmtId="2" fontId="21" fillId="3" borderId="62" xfId="0" applyNumberFormat="1" applyFont="1" applyFill="1" applyBorder="1" applyAlignment="1">
      <alignment horizontal="center" vertical="center" wrapText="1"/>
    </xf>
    <xf numFmtId="2" fontId="21" fillId="3" borderId="4" xfId="0" applyNumberFormat="1" applyFont="1" applyFill="1" applyBorder="1" applyAlignment="1">
      <alignment horizontal="center" vertical="center" wrapText="1"/>
    </xf>
    <xf numFmtId="2" fontId="21" fillId="3" borderId="49" xfId="0" applyNumberFormat="1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2" fontId="21" fillId="3" borderId="69" xfId="0" applyNumberFormat="1" applyFont="1" applyFill="1" applyBorder="1" applyAlignment="1">
      <alignment horizontal="center" vertical="center" wrapText="1"/>
    </xf>
    <xf numFmtId="2" fontId="21" fillId="3" borderId="0" xfId="0" applyNumberFormat="1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21" fillId="0" borderId="50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3" fontId="21" fillId="0" borderId="49" xfId="0" applyNumberFormat="1" applyFont="1" applyFill="1" applyBorder="1" applyAlignment="1">
      <alignment horizontal="center" vertical="center" wrapText="1"/>
    </xf>
    <xf numFmtId="3" fontId="21" fillId="0" borderId="45" xfId="0" applyNumberFormat="1" applyFont="1" applyFill="1" applyBorder="1" applyAlignment="1">
      <alignment horizontal="center" vertical="center"/>
    </xf>
    <xf numFmtId="3" fontId="21" fillId="0" borderId="44" xfId="0" applyNumberFormat="1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 wrapText="1"/>
    </xf>
    <xf numFmtId="0" fontId="23" fillId="0" borderId="49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16" fillId="0" borderId="0" xfId="0" applyFont="1" applyAlignment="1"/>
    <xf numFmtId="0" fontId="23" fillId="0" borderId="57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2" fontId="23" fillId="0" borderId="50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3" xfId="0" applyFont="1" applyFill="1" applyBorder="1" applyAlignment="1">
      <alignment horizontal="center" vertical="center" wrapText="1"/>
    </xf>
    <xf numFmtId="0" fontId="23" fillId="0" borderId="62" xfId="0" applyFont="1" applyFill="1" applyBorder="1" applyAlignment="1">
      <alignment horizontal="center" vertical="center" wrapText="1"/>
    </xf>
    <xf numFmtId="2" fontId="23" fillId="0" borderId="49" xfId="0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20" fillId="0" borderId="0" xfId="0" applyFont="1" applyAlignment="1">
      <alignment wrapText="1"/>
    </xf>
    <xf numFmtId="2" fontId="23" fillId="0" borderId="70" xfId="0" applyNumberFormat="1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40" fillId="0" borderId="0" xfId="0" applyFont="1" applyAlignment="1">
      <alignment wrapText="1"/>
    </xf>
    <xf numFmtId="0" fontId="42" fillId="0" borderId="0" xfId="0" applyFont="1" applyAlignment="1">
      <alignment wrapText="1"/>
    </xf>
    <xf numFmtId="0" fontId="23" fillId="3" borderId="5" xfId="0" applyFont="1" applyFill="1" applyBorder="1" applyAlignment="1">
      <alignment horizontal="center" vertical="center" wrapText="1"/>
    </xf>
    <xf numFmtId="0" fontId="23" fillId="0" borderId="69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3" borderId="70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15" fillId="0" borderId="0" xfId="0" applyFont="1" applyFill="1" applyAlignment="1"/>
    <xf numFmtId="0" fontId="25" fillId="0" borderId="0" xfId="0" applyFont="1" applyAlignment="1"/>
    <xf numFmtId="0" fontId="21" fillId="0" borderId="72" xfId="0" applyFont="1" applyBorder="1"/>
    <xf numFmtId="0" fontId="21" fillId="0" borderId="2" xfId="0" applyFont="1" applyBorder="1"/>
    <xf numFmtId="0" fontId="21" fillId="0" borderId="24" xfId="0" applyFont="1" applyBorder="1"/>
    <xf numFmtId="0" fontId="23" fillId="0" borderId="24" xfId="0" applyFont="1" applyBorder="1"/>
    <xf numFmtId="0" fontId="23" fillId="0" borderId="1" xfId="0" applyFont="1" applyBorder="1" applyAlignment="1">
      <alignment vertical="center"/>
    </xf>
    <xf numFmtId="0" fontId="23" fillId="0" borderId="74" xfId="0" applyFont="1" applyBorder="1"/>
    <xf numFmtId="3" fontId="21" fillId="0" borderId="57" xfId="0" applyNumberFormat="1" applyFont="1" applyBorder="1" applyAlignment="1">
      <alignment horizontal="center" vertical="center"/>
    </xf>
    <xf numFmtId="3" fontId="21" fillId="0" borderId="60" xfId="0" applyNumberFormat="1" applyFont="1" applyBorder="1" applyAlignment="1">
      <alignment horizontal="center" vertical="center"/>
    </xf>
    <xf numFmtId="0" fontId="21" fillId="0" borderId="45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3" fontId="21" fillId="0" borderId="25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2" fontId="21" fillId="3" borderId="71" xfId="0" applyNumberFormat="1" applyFont="1" applyFill="1" applyBorder="1" applyAlignment="1">
      <alignment horizontal="center" vertical="center" wrapText="1"/>
    </xf>
    <xf numFmtId="0" fontId="21" fillId="0" borderId="72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3" fontId="21" fillId="0" borderId="59" xfId="0" applyNumberFormat="1" applyFont="1" applyFill="1" applyBorder="1" applyAlignment="1">
      <alignment horizontal="center" vertical="center" wrapText="1"/>
    </xf>
    <xf numFmtId="0" fontId="23" fillId="0" borderId="45" xfId="0" applyFont="1" applyBorder="1" applyAlignment="1">
      <alignment horizontal="center"/>
    </xf>
    <xf numFmtId="0" fontId="23" fillId="0" borderId="43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0" fontId="23" fillId="0" borderId="10" xfId="0" applyFont="1" applyBorder="1" applyAlignment="1">
      <alignment vertical="center"/>
    </xf>
    <xf numFmtId="0" fontId="23" fillId="0" borderId="7" xfId="0" applyFont="1" applyBorder="1" applyAlignment="1"/>
    <xf numFmtId="0" fontId="21" fillId="0" borderId="11" xfId="0" applyFont="1" applyBorder="1" applyAlignment="1"/>
    <xf numFmtId="0" fontId="23" fillId="0" borderId="19" xfId="0" applyFont="1" applyBorder="1" applyAlignment="1">
      <alignment vertical="center"/>
    </xf>
    <xf numFmtId="0" fontId="23" fillId="0" borderId="16" xfId="0" applyFont="1" applyBorder="1" applyAlignment="1"/>
    <xf numFmtId="0" fontId="21" fillId="0" borderId="20" xfId="0" applyFont="1" applyBorder="1" applyAlignment="1"/>
    <xf numFmtId="0" fontId="21" fillId="3" borderId="33" xfId="0" applyFont="1" applyFill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3" fontId="21" fillId="0" borderId="70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50" xfId="0" applyFont="1" applyBorder="1" applyAlignment="1">
      <alignment horizontal="left" vertical="center"/>
    </xf>
    <xf numFmtId="0" fontId="21" fillId="0" borderId="72" xfId="0" applyFont="1" applyBorder="1" applyAlignment="1">
      <alignment horizontal="left"/>
    </xf>
    <xf numFmtId="0" fontId="21" fillId="0" borderId="2" xfId="0" applyFont="1" applyBorder="1" applyAlignment="1">
      <alignment horizontal="left" vertical="center"/>
    </xf>
    <xf numFmtId="0" fontId="21" fillId="0" borderId="24" xfId="0" applyFont="1" applyBorder="1" applyAlignment="1">
      <alignment horizontal="left"/>
    </xf>
    <xf numFmtId="0" fontId="21" fillId="0" borderId="61" xfId="0" applyFont="1" applyBorder="1" applyAlignment="1"/>
    <xf numFmtId="0" fontId="21" fillId="0" borderId="50" xfId="0" applyFont="1" applyFill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21" fillId="0" borderId="70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2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2" fontId="21" fillId="5" borderId="50" xfId="0" applyNumberFormat="1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3" fontId="21" fillId="5" borderId="1" xfId="0" applyNumberFormat="1" applyFont="1" applyFill="1" applyBorder="1" applyAlignment="1">
      <alignment horizontal="center" vertical="center" wrapText="1"/>
    </xf>
    <xf numFmtId="0" fontId="21" fillId="5" borderId="33" xfId="0" applyFont="1" applyFill="1" applyBorder="1" applyAlignment="1">
      <alignment horizontal="center" vertical="center" wrapText="1"/>
    </xf>
    <xf numFmtId="3" fontId="21" fillId="5" borderId="49" xfId="0" applyNumberFormat="1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3" fontId="21" fillId="5" borderId="46" xfId="0" applyNumberFormat="1" applyFont="1" applyFill="1" applyBorder="1" applyAlignment="1">
      <alignment horizontal="center" vertical="center" wrapText="1"/>
    </xf>
    <xf numFmtId="0" fontId="21" fillId="5" borderId="32" xfId="0" applyFont="1" applyFill="1" applyBorder="1" applyAlignment="1">
      <alignment horizontal="center" vertical="center" wrapText="1"/>
    </xf>
    <xf numFmtId="0" fontId="21" fillId="0" borderId="70" xfId="0" applyFont="1" applyFill="1" applyBorder="1" applyAlignment="1">
      <alignment vertical="center"/>
    </xf>
    <xf numFmtId="0" fontId="21" fillId="0" borderId="4" xfId="0" applyFont="1" applyFill="1" applyBorder="1" applyAlignment="1">
      <alignment vertical="center"/>
    </xf>
    <xf numFmtId="0" fontId="21" fillId="0" borderId="59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3" fontId="21" fillId="5" borderId="70" xfId="0" applyNumberFormat="1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21" fillId="0" borderId="5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82"/>
  <sheetViews>
    <sheetView tabSelected="1" zoomScale="80" workbookViewId="0">
      <selection activeCell="S1" sqref="S1"/>
    </sheetView>
  </sheetViews>
  <sheetFormatPr defaultRowHeight="12.75" x14ac:dyDescent="0.2"/>
  <cols>
    <col min="1" max="1" width="9.42578125" style="453" customWidth="1"/>
    <col min="2" max="2" width="9.7109375" style="453" customWidth="1"/>
    <col min="3" max="3" width="9.42578125" style="8" customWidth="1"/>
    <col min="4" max="4" width="9.42578125" style="453" customWidth="1"/>
    <col min="5" max="5" width="10.140625" style="444" customWidth="1"/>
    <col min="6" max="6" width="10" style="444" customWidth="1"/>
    <col min="7" max="7" width="10.42578125" style="444" customWidth="1"/>
    <col min="8" max="8" width="9.140625" style="444"/>
    <col min="9" max="9" width="10.42578125" style="444" customWidth="1"/>
    <col min="10" max="10" width="9.140625" style="444"/>
    <col min="11" max="11" width="9.140625" style="5"/>
    <col min="12" max="13" width="10" style="444" customWidth="1"/>
    <col min="14" max="14" width="10.7109375" style="444" customWidth="1"/>
    <col min="15" max="15" width="10.42578125" style="444" customWidth="1"/>
    <col min="16" max="16" width="9.140625" style="444"/>
    <col min="17" max="17" width="9.85546875" style="444" customWidth="1"/>
    <col min="18" max="16384" width="9.140625" style="444"/>
  </cols>
  <sheetData>
    <row r="1" spans="1:37" ht="21" x14ac:dyDescent="0.35">
      <c r="A1" s="45" t="s">
        <v>12</v>
      </c>
      <c r="B1" s="47"/>
      <c r="C1" s="47"/>
      <c r="D1" s="49"/>
      <c r="E1" s="49"/>
      <c r="F1" s="49"/>
      <c r="G1" s="49"/>
      <c r="H1" s="46"/>
      <c r="I1" s="46"/>
      <c r="J1" s="49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spans="1:37" ht="18.75" x14ac:dyDescent="0.3">
      <c r="A2" s="50" t="s">
        <v>206</v>
      </c>
      <c r="B2" s="47"/>
      <c r="C2" s="47"/>
      <c r="D2" s="49"/>
      <c r="E2" s="49"/>
      <c r="F2" s="49"/>
      <c r="G2" s="49"/>
      <c r="H2" s="46"/>
      <c r="I2" s="46"/>
      <c r="J2" s="49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1:37" ht="4.5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37" s="28" customFormat="1" ht="21" x14ac:dyDescent="0.35">
      <c r="A4" s="150" t="s">
        <v>751</v>
      </c>
      <c r="B4" s="108"/>
      <c r="C4" s="151"/>
      <c r="D4" s="151"/>
      <c r="E4" s="151"/>
      <c r="F4" s="108"/>
      <c r="G4" s="108"/>
      <c r="H4" s="151"/>
      <c r="I4" s="109"/>
      <c r="J4" s="376"/>
      <c r="K4" s="151"/>
      <c r="L4" s="151"/>
      <c r="M4" s="151"/>
      <c r="N4" s="151"/>
      <c r="O4" s="151"/>
      <c r="P4" s="151"/>
      <c r="Q4" s="151"/>
      <c r="R4" s="108"/>
      <c r="S4" s="108"/>
    </row>
    <row r="5" spans="1:37" s="28" customFormat="1" ht="5.25" customHeight="1" x14ac:dyDescent="0.3">
      <c r="A5" s="151"/>
      <c r="B5" s="108"/>
      <c r="C5" s="151"/>
      <c r="D5" s="151"/>
      <c r="E5" s="151"/>
      <c r="F5" s="108"/>
      <c r="G5" s="108"/>
      <c r="H5" s="151"/>
      <c r="I5" s="109"/>
      <c r="J5" s="376"/>
      <c r="K5" s="151"/>
      <c r="L5" s="151"/>
      <c r="M5" s="151"/>
      <c r="N5" s="151"/>
      <c r="O5" s="151"/>
      <c r="P5" s="151"/>
      <c r="Q5" s="151"/>
      <c r="R5" s="108"/>
      <c r="S5" s="108"/>
    </row>
    <row r="6" spans="1:37" s="15" customFormat="1" ht="18.75" x14ac:dyDescent="0.3">
      <c r="A6" s="151" t="s">
        <v>174</v>
      </c>
      <c r="B6" s="46"/>
      <c r="C6" s="197"/>
      <c r="D6" s="197"/>
      <c r="E6" s="239"/>
      <c r="F6" s="239"/>
      <c r="G6" s="239"/>
      <c r="H6" s="239"/>
      <c r="I6" s="46"/>
      <c r="J6" s="238"/>
      <c r="K6" s="197"/>
      <c r="L6" s="239"/>
      <c r="M6" s="239"/>
      <c r="N6" s="239"/>
      <c r="O6" s="239"/>
      <c r="P6" s="239"/>
      <c r="Q6" s="239"/>
      <c r="R6" s="46"/>
      <c r="S6" s="46"/>
    </row>
    <row r="7" spans="1:37" s="15" customFormat="1" ht="17.25" x14ac:dyDescent="0.3">
      <c r="A7" s="240" t="s">
        <v>175</v>
      </c>
      <c r="B7" s="46"/>
      <c r="C7" s="197"/>
      <c r="D7" s="197"/>
      <c r="E7" s="239"/>
      <c r="F7" s="239"/>
      <c r="G7" s="239"/>
      <c r="H7" s="239"/>
      <c r="I7" s="46"/>
      <c r="J7" s="238"/>
      <c r="K7" s="197"/>
      <c r="L7" s="239"/>
      <c r="M7" s="239"/>
      <c r="N7" s="239"/>
      <c r="O7" s="239"/>
      <c r="P7" s="239"/>
      <c r="Q7" s="239"/>
      <c r="R7" s="46"/>
      <c r="S7" s="46"/>
    </row>
    <row r="8" spans="1:37" s="15" customFormat="1" ht="15.75" x14ac:dyDescent="0.25">
      <c r="A8" s="239"/>
      <c r="B8" s="46"/>
      <c r="C8" s="197"/>
      <c r="D8" s="197"/>
      <c r="E8" s="239"/>
      <c r="F8" s="239"/>
      <c r="G8" s="239"/>
      <c r="H8" s="239"/>
      <c r="I8" s="46"/>
      <c r="J8" s="238"/>
      <c r="K8" s="197"/>
      <c r="L8" s="239"/>
      <c r="M8" s="239"/>
      <c r="N8" s="239"/>
      <c r="O8" s="239"/>
      <c r="P8" s="239"/>
      <c r="Q8" s="239"/>
      <c r="R8" s="46"/>
      <c r="S8" s="46"/>
    </row>
    <row r="9" spans="1:37" s="465" customFormat="1" ht="13.5" thickBot="1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77" t="s">
        <v>535</v>
      </c>
      <c r="N9" s="51"/>
      <c r="O9" s="51"/>
      <c r="P9" s="51"/>
      <c r="Q9" s="51"/>
      <c r="R9" s="51"/>
      <c r="S9" s="51"/>
    </row>
    <row r="10" spans="1:37" s="465" customFormat="1" ht="15.75" customHeight="1" x14ac:dyDescent="0.2">
      <c r="A10" s="573" t="s">
        <v>13</v>
      </c>
      <c r="B10" s="574"/>
      <c r="C10" s="575"/>
      <c r="D10" s="587" t="s">
        <v>14</v>
      </c>
      <c r="E10" s="589" t="s">
        <v>15</v>
      </c>
      <c r="F10" s="591" t="s">
        <v>672</v>
      </c>
      <c r="G10" s="593" t="s">
        <v>673</v>
      </c>
      <c r="H10" s="585" t="s">
        <v>176</v>
      </c>
      <c r="I10" s="586"/>
      <c r="J10" s="551" t="s">
        <v>92</v>
      </c>
      <c r="K10" s="557" t="s">
        <v>446</v>
      </c>
      <c r="L10" s="558" t="s">
        <v>708</v>
      </c>
      <c r="M10" s="549" t="s">
        <v>216</v>
      </c>
      <c r="N10" s="51"/>
      <c r="O10" s="51"/>
      <c r="P10" s="51"/>
      <c r="Q10" s="51"/>
      <c r="R10" s="51"/>
      <c r="S10" s="51"/>
    </row>
    <row r="11" spans="1:37" s="465" customFormat="1" ht="30.75" thickBot="1" x14ac:dyDescent="0.25">
      <c r="A11" s="576"/>
      <c r="B11" s="577"/>
      <c r="C11" s="578"/>
      <c r="D11" s="588"/>
      <c r="E11" s="590"/>
      <c r="F11" s="592"/>
      <c r="G11" s="556"/>
      <c r="H11" s="56" t="s">
        <v>437</v>
      </c>
      <c r="I11" s="57" t="s">
        <v>438</v>
      </c>
      <c r="J11" s="552"/>
      <c r="K11" s="556"/>
      <c r="L11" s="559"/>
      <c r="M11" s="550"/>
      <c r="N11" s="51"/>
      <c r="O11" s="51"/>
      <c r="P11" s="51"/>
      <c r="Q11" s="51"/>
      <c r="R11" s="51"/>
      <c r="S11" s="51"/>
      <c r="Z11" s="444"/>
    </row>
    <row r="12" spans="1:37" s="465" customFormat="1" ht="21.75" customHeight="1" thickBot="1" x14ac:dyDescent="0.3">
      <c r="A12" s="568" t="s">
        <v>16</v>
      </c>
      <c r="B12" s="569"/>
      <c r="C12" s="570"/>
      <c r="D12" s="149">
        <v>8.6999999999999993</v>
      </c>
      <c r="E12" s="55">
        <v>19</v>
      </c>
      <c r="F12" s="464">
        <v>26220</v>
      </c>
      <c r="G12" s="382">
        <v>13480</v>
      </c>
      <c r="H12" s="383">
        <f>12*(1/D12*F12)</f>
        <v>36165.517241379319</v>
      </c>
      <c r="I12" s="382">
        <f>12*(1/E12*G12)</f>
        <v>8513.6842105263149</v>
      </c>
      <c r="J12" s="384">
        <f>SUM(H12:I12)*34%</f>
        <v>15190.928493647916</v>
      </c>
      <c r="K12" s="184">
        <f>SUM(H12:I12)*2%</f>
        <v>893.5840290381127</v>
      </c>
      <c r="L12" s="384">
        <v>690</v>
      </c>
      <c r="M12" s="385">
        <f>SUM(H12:L12)</f>
        <v>61453.713974591657</v>
      </c>
      <c r="N12" s="51"/>
      <c r="O12" s="51"/>
      <c r="P12" s="51"/>
      <c r="Q12" s="51"/>
      <c r="R12" s="51"/>
      <c r="S12" s="51"/>
      <c r="Z12" s="444"/>
    </row>
    <row r="13" spans="1:37" s="465" customFormat="1" x14ac:dyDescent="0.2">
      <c r="A13" s="377"/>
      <c r="B13" s="323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V13" s="444"/>
      <c r="W13" s="444"/>
      <c r="X13" s="444"/>
      <c r="Y13" s="444"/>
      <c r="Z13" s="444"/>
    </row>
    <row r="14" spans="1:37" s="465" customFormat="1" x14ac:dyDescent="0.2">
      <c r="A14" s="377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466"/>
      <c r="U14" s="466"/>
      <c r="V14" s="467"/>
      <c r="W14" s="467"/>
      <c r="X14" s="467"/>
      <c r="Y14" s="29"/>
      <c r="Z14" s="29"/>
      <c r="AA14" s="468"/>
      <c r="AB14" s="468"/>
      <c r="AC14" s="468"/>
      <c r="AD14" s="468"/>
    </row>
    <row r="15" spans="1:37" s="25" customFormat="1" ht="15.75" x14ac:dyDescent="0.25">
      <c r="A15" s="373" t="s">
        <v>729</v>
      </c>
      <c r="B15" s="378"/>
      <c r="C15" s="379" t="s">
        <v>14</v>
      </c>
      <c r="D15" s="379"/>
      <c r="E15" s="379"/>
      <c r="F15" s="379"/>
      <c r="G15" s="379" t="s">
        <v>15</v>
      </c>
      <c r="H15" s="379"/>
      <c r="I15" s="373" t="s">
        <v>730</v>
      </c>
      <c r="J15" s="380"/>
      <c r="K15" s="379"/>
      <c r="L15" s="379"/>
      <c r="M15" s="379" t="s">
        <v>14</v>
      </c>
      <c r="N15" s="379"/>
      <c r="O15" s="379"/>
      <c r="P15" s="379"/>
      <c r="Q15" s="379" t="s">
        <v>15</v>
      </c>
      <c r="R15" s="379"/>
      <c r="S15" s="379"/>
      <c r="T15" s="466"/>
      <c r="U15" s="466"/>
      <c r="V15" s="467"/>
      <c r="W15" s="467"/>
      <c r="X15" s="467"/>
      <c r="Y15" s="29"/>
      <c r="Z15" s="29"/>
      <c r="AA15" s="468"/>
      <c r="AB15" s="468"/>
      <c r="AC15" s="468"/>
      <c r="AD15" s="468"/>
      <c r="AE15" s="465"/>
      <c r="AF15" s="465"/>
      <c r="AG15" s="465"/>
      <c r="AH15" s="465"/>
      <c r="AI15" s="465"/>
      <c r="AJ15" s="465"/>
      <c r="AK15" s="465"/>
    </row>
    <row r="16" spans="1:37" s="20" customFormat="1" ht="16.5" x14ac:dyDescent="0.3">
      <c r="A16" s="244" t="s">
        <v>590</v>
      </c>
      <c r="B16" s="244"/>
      <c r="C16" s="245">
        <v>10</v>
      </c>
      <c r="D16" s="381"/>
      <c r="E16" s="381"/>
      <c r="F16" s="381"/>
      <c r="G16" s="245">
        <v>30.35</v>
      </c>
      <c r="H16" s="381"/>
      <c r="I16" s="244" t="s">
        <v>590</v>
      </c>
      <c r="J16" s="381"/>
      <c r="K16" s="381"/>
      <c r="L16" s="381"/>
      <c r="M16" s="245">
        <v>20</v>
      </c>
      <c r="N16" s="381"/>
      <c r="O16" s="381"/>
      <c r="P16" s="381"/>
      <c r="Q16" s="245">
        <v>60.7</v>
      </c>
      <c r="R16" s="381"/>
      <c r="S16" s="381"/>
      <c r="T16" s="25"/>
      <c r="U16" s="26"/>
      <c r="AB16" s="25"/>
    </row>
    <row r="17" spans="1:37" s="20" customFormat="1" ht="18.75" x14ac:dyDescent="0.3">
      <c r="A17" s="244" t="s">
        <v>591</v>
      </c>
      <c r="B17" s="244"/>
      <c r="C17" s="245" t="s">
        <v>455</v>
      </c>
      <c r="D17" s="381"/>
      <c r="E17" s="381"/>
      <c r="F17" s="381"/>
      <c r="G17" s="247" t="s">
        <v>723</v>
      </c>
      <c r="H17" s="381"/>
      <c r="I17" s="244" t="s">
        <v>591</v>
      </c>
      <c r="J17" s="381"/>
      <c r="K17" s="381"/>
      <c r="L17" s="381"/>
      <c r="M17" s="245" t="s">
        <v>458</v>
      </c>
      <c r="N17" s="381"/>
      <c r="O17" s="381"/>
      <c r="P17" s="381"/>
      <c r="Q17" s="245" t="s">
        <v>724</v>
      </c>
      <c r="R17" s="381"/>
      <c r="S17" s="381"/>
      <c r="U17" s="27"/>
    </row>
    <row r="18" spans="1:37" s="20" customFormat="1" ht="18.75" x14ac:dyDescent="0.3">
      <c r="A18" s="244" t="s">
        <v>592</v>
      </c>
      <c r="B18" s="244"/>
      <c r="C18" s="245" t="s">
        <v>456</v>
      </c>
      <c r="D18" s="381"/>
      <c r="E18" s="381"/>
      <c r="F18" s="381"/>
      <c r="G18" s="247" t="s">
        <v>725</v>
      </c>
      <c r="H18" s="381"/>
      <c r="I18" s="244" t="s">
        <v>592</v>
      </c>
      <c r="J18" s="381"/>
      <c r="K18" s="381"/>
      <c r="L18" s="381"/>
      <c r="M18" s="245" t="s">
        <v>596</v>
      </c>
      <c r="N18" s="381"/>
      <c r="O18" s="381"/>
      <c r="P18" s="381"/>
      <c r="Q18" s="245" t="s">
        <v>726</v>
      </c>
      <c r="R18" s="381"/>
      <c r="S18" s="381"/>
      <c r="U18" s="27"/>
    </row>
    <row r="19" spans="1:37" s="20" customFormat="1" ht="18.75" x14ac:dyDescent="0.3">
      <c r="A19" s="244" t="s">
        <v>593</v>
      </c>
      <c r="B19" s="244"/>
      <c r="C19" s="245" t="s">
        <v>457</v>
      </c>
      <c r="D19" s="381"/>
      <c r="E19" s="381"/>
      <c r="F19" s="381"/>
      <c r="G19" s="247" t="s">
        <v>727</v>
      </c>
      <c r="H19" s="381"/>
      <c r="I19" s="244" t="s">
        <v>593</v>
      </c>
      <c r="J19" s="381"/>
      <c r="K19" s="381"/>
      <c r="L19" s="381"/>
      <c r="M19" s="245" t="s">
        <v>597</v>
      </c>
      <c r="N19" s="381"/>
      <c r="O19" s="381"/>
      <c r="P19" s="381"/>
      <c r="Q19" s="245" t="s">
        <v>728</v>
      </c>
      <c r="R19" s="381"/>
      <c r="S19" s="381"/>
      <c r="U19" s="27"/>
    </row>
    <row r="20" spans="1:37" s="20" customFormat="1" ht="16.5" x14ac:dyDescent="0.3">
      <c r="A20" s="244" t="s">
        <v>594</v>
      </c>
      <c r="B20" s="244"/>
      <c r="C20" s="245" t="s">
        <v>457</v>
      </c>
      <c r="D20" s="381"/>
      <c r="E20" s="381"/>
      <c r="F20" s="381"/>
      <c r="G20" s="245">
        <v>36.57</v>
      </c>
      <c r="H20" s="381"/>
      <c r="I20" s="244" t="s">
        <v>594</v>
      </c>
      <c r="J20" s="381"/>
      <c r="K20" s="381"/>
      <c r="L20" s="381"/>
      <c r="M20" s="245" t="s">
        <v>597</v>
      </c>
      <c r="N20" s="381"/>
      <c r="O20" s="381"/>
      <c r="P20" s="381"/>
      <c r="Q20" s="245">
        <v>73.14</v>
      </c>
      <c r="R20" s="381"/>
      <c r="S20" s="381"/>
      <c r="U20" s="27"/>
    </row>
    <row r="21" spans="1:37" s="20" customFormat="1" ht="16.5" x14ac:dyDescent="0.3">
      <c r="A21" s="244" t="s">
        <v>595</v>
      </c>
      <c r="B21" s="244"/>
      <c r="C21" s="245" t="s">
        <v>457</v>
      </c>
      <c r="D21" s="381"/>
      <c r="E21" s="381"/>
      <c r="F21" s="381"/>
      <c r="G21" s="245">
        <v>36.57</v>
      </c>
      <c r="H21" s="381"/>
      <c r="I21" s="381"/>
      <c r="J21" s="381"/>
      <c r="K21" s="381"/>
      <c r="L21" s="381"/>
      <c r="M21" s="381"/>
      <c r="N21" s="381"/>
      <c r="O21" s="381"/>
      <c r="P21" s="381"/>
      <c r="Q21" s="381"/>
      <c r="R21" s="381"/>
      <c r="S21" s="381"/>
      <c r="U21" s="27"/>
    </row>
    <row r="22" spans="1:37" ht="16.5" x14ac:dyDescent="0.3">
      <c r="A22" s="46"/>
      <c r="B22" s="46"/>
      <c r="C22" s="197"/>
      <c r="D22" s="197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20"/>
      <c r="U22" s="27"/>
      <c r="AB22" s="20"/>
      <c r="AC22" s="20"/>
      <c r="AD22" s="20"/>
      <c r="AE22" s="20"/>
      <c r="AF22" s="20"/>
      <c r="AG22" s="20"/>
      <c r="AH22" s="20"/>
      <c r="AI22" s="20"/>
      <c r="AJ22" s="20"/>
      <c r="AK22" s="20"/>
    </row>
    <row r="23" spans="1:37" ht="13.5" thickBot="1" x14ac:dyDescent="0.25">
      <c r="A23" s="197"/>
      <c r="B23" s="197"/>
      <c r="C23" s="197"/>
      <c r="D23" s="197"/>
      <c r="E23" s="46"/>
      <c r="F23" s="46"/>
      <c r="G23" s="46"/>
      <c r="H23" s="46"/>
      <c r="I23" s="46"/>
      <c r="J23" s="46"/>
      <c r="K23" s="77" t="s">
        <v>535</v>
      </c>
      <c r="L23" s="46"/>
      <c r="M23" s="46"/>
      <c r="N23" s="46"/>
      <c r="O23" s="46"/>
      <c r="P23" s="46"/>
      <c r="R23" s="46"/>
      <c r="S23" s="77" t="s">
        <v>535</v>
      </c>
    </row>
    <row r="24" spans="1:37" s="445" customFormat="1" ht="16.5" customHeight="1" thickBot="1" x14ac:dyDescent="0.25">
      <c r="A24" s="582" t="s">
        <v>217</v>
      </c>
      <c r="B24" s="560" t="s">
        <v>14</v>
      </c>
      <c r="C24" s="563" t="s">
        <v>15</v>
      </c>
      <c r="D24" s="571" t="s">
        <v>453</v>
      </c>
      <c r="E24" s="579" t="s">
        <v>454</v>
      </c>
      <c r="F24" s="386"/>
      <c r="G24" s="252"/>
      <c r="H24" s="252" t="s">
        <v>214</v>
      </c>
      <c r="I24" s="252"/>
      <c r="J24" s="252"/>
      <c r="K24" s="387"/>
      <c r="L24" s="560" t="s">
        <v>14</v>
      </c>
      <c r="M24" s="563" t="s">
        <v>15</v>
      </c>
      <c r="N24" s="386"/>
      <c r="O24" s="252"/>
      <c r="P24" s="252" t="s">
        <v>257</v>
      </c>
      <c r="Q24" s="252"/>
      <c r="R24" s="252"/>
      <c r="S24" s="387"/>
    </row>
    <row r="25" spans="1:37" s="445" customFormat="1" ht="16.5" customHeight="1" x14ac:dyDescent="0.2">
      <c r="A25" s="583"/>
      <c r="B25" s="561"/>
      <c r="C25" s="564"/>
      <c r="D25" s="572"/>
      <c r="E25" s="580"/>
      <c r="F25" s="566" t="s">
        <v>176</v>
      </c>
      <c r="G25" s="567"/>
      <c r="H25" s="553" t="s">
        <v>177</v>
      </c>
      <c r="I25" s="553" t="s">
        <v>446</v>
      </c>
      <c r="J25" s="553" t="s">
        <v>260</v>
      </c>
      <c r="K25" s="555" t="s">
        <v>178</v>
      </c>
      <c r="L25" s="561"/>
      <c r="M25" s="564"/>
      <c r="N25" s="566" t="s">
        <v>176</v>
      </c>
      <c r="O25" s="567"/>
      <c r="P25" s="553" t="s">
        <v>177</v>
      </c>
      <c r="Q25" s="553" t="s">
        <v>446</v>
      </c>
      <c r="R25" s="553" t="s">
        <v>260</v>
      </c>
      <c r="S25" s="555" t="s">
        <v>178</v>
      </c>
    </row>
    <row r="26" spans="1:37" s="445" customFormat="1" ht="16.5" customHeight="1" thickBot="1" x14ac:dyDescent="0.25">
      <c r="A26" s="584"/>
      <c r="B26" s="562"/>
      <c r="C26" s="565"/>
      <c r="D26" s="554"/>
      <c r="E26" s="581"/>
      <c r="F26" s="258" t="s">
        <v>444</v>
      </c>
      <c r="G26" s="388" t="s">
        <v>445</v>
      </c>
      <c r="H26" s="554"/>
      <c r="I26" s="554"/>
      <c r="J26" s="554"/>
      <c r="K26" s="556"/>
      <c r="L26" s="562"/>
      <c r="M26" s="565"/>
      <c r="N26" s="258" t="s">
        <v>444</v>
      </c>
      <c r="O26" s="388" t="s">
        <v>445</v>
      </c>
      <c r="P26" s="554"/>
      <c r="Q26" s="554"/>
      <c r="R26" s="554"/>
      <c r="S26" s="556"/>
    </row>
    <row r="27" spans="1:37" s="445" customFormat="1" ht="16.5" customHeight="1" x14ac:dyDescent="0.2">
      <c r="A27" s="259">
        <v>1</v>
      </c>
      <c r="B27" s="389">
        <v>10</v>
      </c>
      <c r="C27" s="390">
        <v>30.35</v>
      </c>
      <c r="D27" s="261">
        <v>25530</v>
      </c>
      <c r="E27" s="456">
        <v>13450</v>
      </c>
      <c r="F27" s="268">
        <f t="shared" ref="F27:F90" si="0">12*(1/B27*D27)</f>
        <v>30636</v>
      </c>
      <c r="G27" s="268">
        <f t="shared" ref="G27:G90" si="1">12*(1/C27*E27)</f>
        <v>5317.9571663920924</v>
      </c>
      <c r="H27" s="391">
        <f>(F27+G27)*34%</f>
        <v>12224.345436573312</v>
      </c>
      <c r="I27" s="391">
        <f>(F27+G27)*2%</f>
        <v>719.07914332784185</v>
      </c>
      <c r="J27" s="469">
        <v>390</v>
      </c>
      <c r="K27" s="392">
        <f>SUM(F27:J27)</f>
        <v>49287.381746293249</v>
      </c>
      <c r="L27" s="393">
        <v>20</v>
      </c>
      <c r="M27" s="394">
        <v>60.7</v>
      </c>
      <c r="N27" s="395">
        <f t="shared" ref="N27:N90" si="2">12*(1/L27*D27)</f>
        <v>15318</v>
      </c>
      <c r="O27" s="269">
        <f t="shared" ref="O27:O90" si="3">12*(1/M27*E27)</f>
        <v>2658.9785831960462</v>
      </c>
      <c r="P27" s="391">
        <f>(N27+O27)*34%</f>
        <v>6112.1727182866562</v>
      </c>
      <c r="Q27" s="391">
        <f>(N27+O27)*2%</f>
        <v>359.53957166392092</v>
      </c>
      <c r="R27" s="469">
        <v>195</v>
      </c>
      <c r="S27" s="392">
        <f>SUM(N27:R27)</f>
        <v>24643.690873146625</v>
      </c>
    </row>
    <row r="28" spans="1:37" s="445" customFormat="1" ht="16.5" customHeight="1" x14ac:dyDescent="0.2">
      <c r="A28" s="271">
        <v>2</v>
      </c>
      <c r="B28" s="306">
        <v>10</v>
      </c>
      <c r="C28" s="396">
        <v>30.35</v>
      </c>
      <c r="D28" s="305">
        <v>25530</v>
      </c>
      <c r="E28" s="457">
        <v>13450</v>
      </c>
      <c r="F28" s="277">
        <f t="shared" si="0"/>
        <v>30636</v>
      </c>
      <c r="G28" s="277">
        <f t="shared" si="1"/>
        <v>5317.9571663920924</v>
      </c>
      <c r="H28" s="274">
        <f t="shared" ref="H28:H55" si="4">(F28+G28)*34%</f>
        <v>12224.345436573312</v>
      </c>
      <c r="I28" s="274">
        <f t="shared" ref="I28:I91" si="5">(F28+G28)*2%</f>
        <v>719.07914332784185</v>
      </c>
      <c r="J28" s="174">
        <v>390</v>
      </c>
      <c r="K28" s="275">
        <f t="shared" ref="K28:K91" si="6">SUM(F28:J28)</f>
        <v>49287.381746293249</v>
      </c>
      <c r="L28" s="396">
        <v>20</v>
      </c>
      <c r="M28" s="276">
        <v>60.7</v>
      </c>
      <c r="N28" s="277">
        <f t="shared" si="2"/>
        <v>15318</v>
      </c>
      <c r="O28" s="397">
        <f t="shared" si="3"/>
        <v>2658.9785831960462</v>
      </c>
      <c r="P28" s="274">
        <f t="shared" ref="P28:P55" si="7">(N28+O28)*34%</f>
        <v>6112.1727182866562</v>
      </c>
      <c r="Q28" s="274">
        <f t="shared" ref="Q28:Q91" si="8">(N28+O28)*2%</f>
        <v>359.53957166392092</v>
      </c>
      <c r="R28" s="174">
        <v>195</v>
      </c>
      <c r="S28" s="275">
        <f t="shared" ref="S28:S91" si="9">SUM(N28:R28)</f>
        <v>24643.690873146625</v>
      </c>
    </row>
    <row r="29" spans="1:37" s="445" customFormat="1" ht="16.5" customHeight="1" x14ac:dyDescent="0.2">
      <c r="A29" s="271">
        <v>3</v>
      </c>
      <c r="B29" s="306">
        <v>10</v>
      </c>
      <c r="C29" s="396">
        <v>30.35</v>
      </c>
      <c r="D29" s="305">
        <v>25530</v>
      </c>
      <c r="E29" s="457">
        <v>13450</v>
      </c>
      <c r="F29" s="277">
        <f t="shared" si="0"/>
        <v>30636</v>
      </c>
      <c r="G29" s="277">
        <f t="shared" si="1"/>
        <v>5317.9571663920924</v>
      </c>
      <c r="H29" s="274">
        <f t="shared" si="4"/>
        <v>12224.345436573312</v>
      </c>
      <c r="I29" s="274">
        <f t="shared" si="5"/>
        <v>719.07914332784185</v>
      </c>
      <c r="J29" s="174">
        <v>390</v>
      </c>
      <c r="K29" s="275">
        <f t="shared" si="6"/>
        <v>49287.381746293249</v>
      </c>
      <c r="L29" s="396">
        <v>20</v>
      </c>
      <c r="M29" s="276">
        <v>60.7</v>
      </c>
      <c r="N29" s="277">
        <f t="shared" si="2"/>
        <v>15318</v>
      </c>
      <c r="O29" s="397">
        <f t="shared" si="3"/>
        <v>2658.9785831960462</v>
      </c>
      <c r="P29" s="274">
        <f t="shared" si="7"/>
        <v>6112.1727182866562</v>
      </c>
      <c r="Q29" s="274">
        <f t="shared" si="8"/>
        <v>359.53957166392092</v>
      </c>
      <c r="R29" s="174">
        <v>195</v>
      </c>
      <c r="S29" s="275">
        <f t="shared" si="9"/>
        <v>24643.690873146625</v>
      </c>
    </row>
    <row r="30" spans="1:37" s="445" customFormat="1" ht="16.5" customHeight="1" x14ac:dyDescent="0.2">
      <c r="A30" s="271">
        <v>4</v>
      </c>
      <c r="B30" s="306">
        <v>10</v>
      </c>
      <c r="C30" s="396">
        <v>30.35</v>
      </c>
      <c r="D30" s="305">
        <v>25530</v>
      </c>
      <c r="E30" s="457">
        <v>13450</v>
      </c>
      <c r="F30" s="277">
        <f t="shared" si="0"/>
        <v>30636</v>
      </c>
      <c r="G30" s="277">
        <f t="shared" si="1"/>
        <v>5317.9571663920924</v>
      </c>
      <c r="H30" s="274">
        <f t="shared" si="4"/>
        <v>12224.345436573312</v>
      </c>
      <c r="I30" s="274">
        <f t="shared" si="5"/>
        <v>719.07914332784185</v>
      </c>
      <c r="J30" s="174">
        <v>390</v>
      </c>
      <c r="K30" s="275">
        <f t="shared" si="6"/>
        <v>49287.381746293249</v>
      </c>
      <c r="L30" s="396">
        <v>20</v>
      </c>
      <c r="M30" s="276">
        <v>60.7</v>
      </c>
      <c r="N30" s="277">
        <f t="shared" si="2"/>
        <v>15318</v>
      </c>
      <c r="O30" s="397">
        <f t="shared" si="3"/>
        <v>2658.9785831960462</v>
      </c>
      <c r="P30" s="274">
        <f t="shared" si="7"/>
        <v>6112.1727182866562</v>
      </c>
      <c r="Q30" s="274">
        <f t="shared" si="8"/>
        <v>359.53957166392092</v>
      </c>
      <c r="R30" s="174">
        <v>195</v>
      </c>
      <c r="S30" s="275">
        <f t="shared" si="9"/>
        <v>24643.690873146625</v>
      </c>
    </row>
    <row r="31" spans="1:37" s="445" customFormat="1" ht="16.5" customHeight="1" x14ac:dyDescent="0.2">
      <c r="A31" s="271">
        <v>5</v>
      </c>
      <c r="B31" s="306">
        <v>10</v>
      </c>
      <c r="C31" s="396">
        <v>30.35</v>
      </c>
      <c r="D31" s="305">
        <v>25530</v>
      </c>
      <c r="E31" s="457">
        <v>13450</v>
      </c>
      <c r="F31" s="277">
        <f t="shared" si="0"/>
        <v>30636</v>
      </c>
      <c r="G31" s="277">
        <f t="shared" si="1"/>
        <v>5317.9571663920924</v>
      </c>
      <c r="H31" s="274">
        <f t="shared" si="4"/>
        <v>12224.345436573312</v>
      </c>
      <c r="I31" s="274">
        <f t="shared" si="5"/>
        <v>719.07914332784185</v>
      </c>
      <c r="J31" s="174">
        <v>390</v>
      </c>
      <c r="K31" s="275">
        <f t="shared" si="6"/>
        <v>49287.381746293249</v>
      </c>
      <c r="L31" s="396">
        <v>20</v>
      </c>
      <c r="M31" s="276">
        <v>60.7</v>
      </c>
      <c r="N31" s="277">
        <f t="shared" si="2"/>
        <v>15318</v>
      </c>
      <c r="O31" s="397">
        <f t="shared" si="3"/>
        <v>2658.9785831960462</v>
      </c>
      <c r="P31" s="274">
        <f t="shared" si="7"/>
        <v>6112.1727182866562</v>
      </c>
      <c r="Q31" s="274">
        <f t="shared" si="8"/>
        <v>359.53957166392092</v>
      </c>
      <c r="R31" s="174">
        <v>195</v>
      </c>
      <c r="S31" s="275">
        <f t="shared" si="9"/>
        <v>24643.690873146625</v>
      </c>
    </row>
    <row r="32" spans="1:37" s="445" customFormat="1" ht="16.5" customHeight="1" x14ac:dyDescent="0.2">
      <c r="A32" s="271">
        <v>6</v>
      </c>
      <c r="B32" s="306">
        <v>10</v>
      </c>
      <c r="C32" s="396">
        <v>30.35</v>
      </c>
      <c r="D32" s="305">
        <v>25530</v>
      </c>
      <c r="E32" s="457">
        <v>13450</v>
      </c>
      <c r="F32" s="277">
        <f t="shared" si="0"/>
        <v>30636</v>
      </c>
      <c r="G32" s="277">
        <f t="shared" si="1"/>
        <v>5317.9571663920924</v>
      </c>
      <c r="H32" s="274">
        <f t="shared" si="4"/>
        <v>12224.345436573312</v>
      </c>
      <c r="I32" s="274">
        <f t="shared" si="5"/>
        <v>719.07914332784185</v>
      </c>
      <c r="J32" s="174">
        <v>390</v>
      </c>
      <c r="K32" s="275">
        <f t="shared" si="6"/>
        <v>49287.381746293249</v>
      </c>
      <c r="L32" s="396">
        <v>20</v>
      </c>
      <c r="M32" s="276">
        <v>60.7</v>
      </c>
      <c r="N32" s="277">
        <f t="shared" si="2"/>
        <v>15318</v>
      </c>
      <c r="O32" s="397">
        <f t="shared" si="3"/>
        <v>2658.9785831960462</v>
      </c>
      <c r="P32" s="274">
        <f t="shared" si="7"/>
        <v>6112.1727182866562</v>
      </c>
      <c r="Q32" s="274">
        <f t="shared" si="8"/>
        <v>359.53957166392092</v>
      </c>
      <c r="R32" s="174">
        <v>195</v>
      </c>
      <c r="S32" s="275">
        <f t="shared" si="9"/>
        <v>24643.690873146625</v>
      </c>
    </row>
    <row r="33" spans="1:19" s="445" customFormat="1" ht="16.5" customHeight="1" x14ac:dyDescent="0.2">
      <c r="A33" s="271">
        <v>7</v>
      </c>
      <c r="B33" s="306">
        <v>10</v>
      </c>
      <c r="C33" s="396">
        <v>30.35</v>
      </c>
      <c r="D33" s="305">
        <v>25530</v>
      </c>
      <c r="E33" s="457">
        <v>13450</v>
      </c>
      <c r="F33" s="277">
        <f t="shared" si="0"/>
        <v>30636</v>
      </c>
      <c r="G33" s="277">
        <f t="shared" si="1"/>
        <v>5317.9571663920924</v>
      </c>
      <c r="H33" s="274">
        <f t="shared" si="4"/>
        <v>12224.345436573312</v>
      </c>
      <c r="I33" s="274">
        <f t="shared" si="5"/>
        <v>719.07914332784185</v>
      </c>
      <c r="J33" s="174">
        <v>390</v>
      </c>
      <c r="K33" s="275">
        <f t="shared" si="6"/>
        <v>49287.381746293249</v>
      </c>
      <c r="L33" s="396">
        <v>20</v>
      </c>
      <c r="M33" s="276">
        <v>60.7</v>
      </c>
      <c r="N33" s="277">
        <f t="shared" si="2"/>
        <v>15318</v>
      </c>
      <c r="O33" s="397">
        <f t="shared" si="3"/>
        <v>2658.9785831960462</v>
      </c>
      <c r="P33" s="274">
        <f t="shared" si="7"/>
        <v>6112.1727182866562</v>
      </c>
      <c r="Q33" s="274">
        <f t="shared" si="8"/>
        <v>359.53957166392092</v>
      </c>
      <c r="R33" s="174">
        <v>195</v>
      </c>
      <c r="S33" s="275">
        <f t="shared" si="9"/>
        <v>24643.690873146625</v>
      </c>
    </row>
    <row r="34" spans="1:19" s="445" customFormat="1" ht="16.5" customHeight="1" x14ac:dyDescent="0.2">
      <c r="A34" s="271">
        <v>8</v>
      </c>
      <c r="B34" s="306">
        <v>10</v>
      </c>
      <c r="C34" s="396">
        <v>30.35</v>
      </c>
      <c r="D34" s="305">
        <v>25530</v>
      </c>
      <c r="E34" s="457">
        <v>13450</v>
      </c>
      <c r="F34" s="277">
        <f t="shared" si="0"/>
        <v>30636</v>
      </c>
      <c r="G34" s="277">
        <f t="shared" si="1"/>
        <v>5317.9571663920924</v>
      </c>
      <c r="H34" s="274">
        <f t="shared" si="4"/>
        <v>12224.345436573312</v>
      </c>
      <c r="I34" s="274">
        <f t="shared" si="5"/>
        <v>719.07914332784185</v>
      </c>
      <c r="J34" s="174">
        <v>390</v>
      </c>
      <c r="K34" s="275">
        <f t="shared" si="6"/>
        <v>49287.381746293249</v>
      </c>
      <c r="L34" s="396">
        <v>20</v>
      </c>
      <c r="M34" s="276">
        <v>60.7</v>
      </c>
      <c r="N34" s="277">
        <f t="shared" si="2"/>
        <v>15318</v>
      </c>
      <c r="O34" s="397">
        <f t="shared" si="3"/>
        <v>2658.9785831960462</v>
      </c>
      <c r="P34" s="274">
        <f t="shared" si="7"/>
        <v>6112.1727182866562</v>
      </c>
      <c r="Q34" s="274">
        <f t="shared" si="8"/>
        <v>359.53957166392092</v>
      </c>
      <c r="R34" s="174">
        <v>195</v>
      </c>
      <c r="S34" s="275">
        <f t="shared" si="9"/>
        <v>24643.690873146625</v>
      </c>
    </row>
    <row r="35" spans="1:19" s="445" customFormat="1" ht="16.5" customHeight="1" x14ac:dyDescent="0.2">
      <c r="A35" s="271">
        <v>9</v>
      </c>
      <c r="B35" s="306">
        <v>10</v>
      </c>
      <c r="C35" s="396">
        <v>30.35</v>
      </c>
      <c r="D35" s="305">
        <v>25530</v>
      </c>
      <c r="E35" s="457">
        <v>13450</v>
      </c>
      <c r="F35" s="277">
        <f t="shared" si="0"/>
        <v>30636</v>
      </c>
      <c r="G35" s="277">
        <f t="shared" si="1"/>
        <v>5317.9571663920924</v>
      </c>
      <c r="H35" s="274">
        <f t="shared" si="4"/>
        <v>12224.345436573312</v>
      </c>
      <c r="I35" s="274">
        <f t="shared" si="5"/>
        <v>719.07914332784185</v>
      </c>
      <c r="J35" s="174">
        <v>390</v>
      </c>
      <c r="K35" s="275">
        <f t="shared" si="6"/>
        <v>49287.381746293249</v>
      </c>
      <c r="L35" s="396">
        <v>20</v>
      </c>
      <c r="M35" s="276">
        <v>60.7</v>
      </c>
      <c r="N35" s="277">
        <f t="shared" si="2"/>
        <v>15318</v>
      </c>
      <c r="O35" s="397">
        <f t="shared" si="3"/>
        <v>2658.9785831960462</v>
      </c>
      <c r="P35" s="274">
        <f t="shared" si="7"/>
        <v>6112.1727182866562</v>
      </c>
      <c r="Q35" s="274">
        <f t="shared" si="8"/>
        <v>359.53957166392092</v>
      </c>
      <c r="R35" s="174">
        <v>195</v>
      </c>
      <c r="S35" s="275">
        <f t="shared" si="9"/>
        <v>24643.690873146625</v>
      </c>
    </row>
    <row r="36" spans="1:19" s="445" customFormat="1" ht="16.5" customHeight="1" x14ac:dyDescent="0.2">
      <c r="A36" s="279">
        <v>10</v>
      </c>
      <c r="B36" s="306">
        <v>10</v>
      </c>
      <c r="C36" s="396">
        <v>30.35</v>
      </c>
      <c r="D36" s="305">
        <v>25530</v>
      </c>
      <c r="E36" s="457">
        <v>13450</v>
      </c>
      <c r="F36" s="277">
        <f t="shared" si="0"/>
        <v>30636</v>
      </c>
      <c r="G36" s="277">
        <f t="shared" si="1"/>
        <v>5317.9571663920924</v>
      </c>
      <c r="H36" s="274">
        <f t="shared" si="4"/>
        <v>12224.345436573312</v>
      </c>
      <c r="I36" s="274">
        <f t="shared" si="5"/>
        <v>719.07914332784185</v>
      </c>
      <c r="J36" s="174">
        <v>390</v>
      </c>
      <c r="K36" s="275">
        <f t="shared" si="6"/>
        <v>49287.381746293249</v>
      </c>
      <c r="L36" s="396">
        <v>20</v>
      </c>
      <c r="M36" s="276">
        <v>60.7</v>
      </c>
      <c r="N36" s="277">
        <f t="shared" si="2"/>
        <v>15318</v>
      </c>
      <c r="O36" s="397">
        <f t="shared" si="3"/>
        <v>2658.9785831960462</v>
      </c>
      <c r="P36" s="274">
        <f t="shared" si="7"/>
        <v>6112.1727182866562</v>
      </c>
      <c r="Q36" s="274">
        <f t="shared" si="8"/>
        <v>359.53957166392092</v>
      </c>
      <c r="R36" s="174">
        <v>195</v>
      </c>
      <c r="S36" s="275">
        <f t="shared" si="9"/>
        <v>24643.690873146625</v>
      </c>
    </row>
    <row r="37" spans="1:19" s="445" customFormat="1" ht="16.5" customHeight="1" x14ac:dyDescent="0.2">
      <c r="A37" s="271">
        <v>11</v>
      </c>
      <c r="B37" s="306">
        <v>10</v>
      </c>
      <c r="C37" s="396">
        <v>30.35</v>
      </c>
      <c r="D37" s="305">
        <v>25530</v>
      </c>
      <c r="E37" s="457">
        <v>13450</v>
      </c>
      <c r="F37" s="277">
        <f t="shared" si="0"/>
        <v>30636</v>
      </c>
      <c r="G37" s="277">
        <f t="shared" si="1"/>
        <v>5317.9571663920924</v>
      </c>
      <c r="H37" s="274">
        <f t="shared" si="4"/>
        <v>12224.345436573312</v>
      </c>
      <c r="I37" s="274">
        <f t="shared" si="5"/>
        <v>719.07914332784185</v>
      </c>
      <c r="J37" s="174">
        <v>390</v>
      </c>
      <c r="K37" s="275">
        <f t="shared" si="6"/>
        <v>49287.381746293249</v>
      </c>
      <c r="L37" s="396">
        <v>20</v>
      </c>
      <c r="M37" s="276">
        <v>60.7</v>
      </c>
      <c r="N37" s="277">
        <f t="shared" si="2"/>
        <v>15318</v>
      </c>
      <c r="O37" s="397">
        <f t="shared" si="3"/>
        <v>2658.9785831960462</v>
      </c>
      <c r="P37" s="274">
        <f t="shared" si="7"/>
        <v>6112.1727182866562</v>
      </c>
      <c r="Q37" s="274">
        <f t="shared" si="8"/>
        <v>359.53957166392092</v>
      </c>
      <c r="R37" s="174">
        <v>195</v>
      </c>
      <c r="S37" s="275">
        <f t="shared" si="9"/>
        <v>24643.690873146625</v>
      </c>
    </row>
    <row r="38" spans="1:19" s="445" customFormat="1" ht="16.5" customHeight="1" thickBot="1" x14ac:dyDescent="0.25">
      <c r="A38" s="271">
        <v>12</v>
      </c>
      <c r="B38" s="316">
        <v>10</v>
      </c>
      <c r="C38" s="398">
        <v>30.35</v>
      </c>
      <c r="D38" s="315">
        <v>25530</v>
      </c>
      <c r="E38" s="458">
        <v>13450</v>
      </c>
      <c r="F38" s="285">
        <f t="shared" si="0"/>
        <v>30636</v>
      </c>
      <c r="G38" s="285">
        <f t="shared" si="1"/>
        <v>5317.9571663920924</v>
      </c>
      <c r="H38" s="282">
        <f t="shared" si="4"/>
        <v>12224.345436573312</v>
      </c>
      <c r="I38" s="282">
        <f t="shared" si="5"/>
        <v>719.07914332784185</v>
      </c>
      <c r="J38" s="183">
        <v>390</v>
      </c>
      <c r="K38" s="283">
        <f t="shared" si="6"/>
        <v>49287.381746293249</v>
      </c>
      <c r="L38" s="316">
        <v>20</v>
      </c>
      <c r="M38" s="284">
        <v>60.7</v>
      </c>
      <c r="N38" s="285">
        <f t="shared" si="2"/>
        <v>15318</v>
      </c>
      <c r="O38" s="399">
        <f t="shared" si="3"/>
        <v>2658.9785831960462</v>
      </c>
      <c r="P38" s="282">
        <f t="shared" si="7"/>
        <v>6112.1727182866562</v>
      </c>
      <c r="Q38" s="282">
        <f t="shared" si="8"/>
        <v>359.53957166392092</v>
      </c>
      <c r="R38" s="183">
        <v>195</v>
      </c>
      <c r="S38" s="283">
        <f t="shared" si="9"/>
        <v>24643.690873146625</v>
      </c>
    </row>
    <row r="39" spans="1:19" s="445" customFormat="1" ht="16.5" customHeight="1" x14ac:dyDescent="0.2">
      <c r="A39" s="259">
        <v>13</v>
      </c>
      <c r="B39" s="311">
        <f>LN(A39)+7.6</f>
        <v>10.164949357461536</v>
      </c>
      <c r="C39" s="400">
        <v>30.349399999999999</v>
      </c>
      <c r="D39" s="310">
        <v>25530</v>
      </c>
      <c r="E39" s="459">
        <v>13450</v>
      </c>
      <c r="F39" s="292">
        <f t="shared" si="0"/>
        <v>30138.861417456821</v>
      </c>
      <c r="G39" s="292">
        <f t="shared" si="1"/>
        <v>5318.0623010669078</v>
      </c>
      <c r="H39" s="289">
        <f t="shared" si="4"/>
        <v>12055.354064298068</v>
      </c>
      <c r="I39" s="289">
        <f t="shared" si="5"/>
        <v>709.13847437047457</v>
      </c>
      <c r="J39" s="177">
        <v>390</v>
      </c>
      <c r="K39" s="290">
        <f t="shared" si="6"/>
        <v>48611.416257192272</v>
      </c>
      <c r="L39" s="400">
        <f>(LN(A39)+7.6)/0.5</f>
        <v>20.329898714923072</v>
      </c>
      <c r="M39" s="401">
        <v>60.698799999999999</v>
      </c>
      <c r="N39" s="292">
        <f t="shared" si="2"/>
        <v>15069.430708728411</v>
      </c>
      <c r="O39" s="402">
        <f t="shared" si="3"/>
        <v>2659.0311505334539</v>
      </c>
      <c r="P39" s="289">
        <f t="shared" si="7"/>
        <v>6027.6770321490339</v>
      </c>
      <c r="Q39" s="289">
        <f t="shared" si="8"/>
        <v>354.56923718523728</v>
      </c>
      <c r="R39" s="177">
        <v>195</v>
      </c>
      <c r="S39" s="290">
        <f t="shared" si="9"/>
        <v>24305.708128596136</v>
      </c>
    </row>
    <row r="40" spans="1:19" s="445" customFormat="1" ht="16.5" customHeight="1" x14ac:dyDescent="0.2">
      <c r="A40" s="271">
        <v>14</v>
      </c>
      <c r="B40" s="311">
        <f t="shared" ref="B40:B50" si="10">LN(A40)+7.6</f>
        <v>10.239057329615258</v>
      </c>
      <c r="C40" s="400">
        <v>30.446200000000001</v>
      </c>
      <c r="D40" s="310">
        <v>25530</v>
      </c>
      <c r="E40" s="457">
        <v>13450</v>
      </c>
      <c r="F40" s="277">
        <f t="shared" si="0"/>
        <v>29920.723181604822</v>
      </c>
      <c r="G40" s="277">
        <f t="shared" si="1"/>
        <v>5301.1541670224851</v>
      </c>
      <c r="H40" s="274">
        <f t="shared" si="4"/>
        <v>11975.438298533285</v>
      </c>
      <c r="I40" s="274">
        <f t="shared" si="5"/>
        <v>704.4375469725461</v>
      </c>
      <c r="J40" s="174">
        <v>390</v>
      </c>
      <c r="K40" s="275">
        <f t="shared" si="6"/>
        <v>48291.75319413314</v>
      </c>
      <c r="L40" s="396">
        <f t="shared" ref="L40:L50" si="11">(LN(A40)+7.6)/0.5</f>
        <v>20.478114659230517</v>
      </c>
      <c r="M40" s="276">
        <v>60.892400000000002</v>
      </c>
      <c r="N40" s="277">
        <f t="shared" si="2"/>
        <v>14960.361590802411</v>
      </c>
      <c r="O40" s="397">
        <f t="shared" si="3"/>
        <v>2650.5770835112426</v>
      </c>
      <c r="P40" s="274">
        <f t="shared" si="7"/>
        <v>5987.7191492666425</v>
      </c>
      <c r="Q40" s="274">
        <f t="shared" si="8"/>
        <v>352.21877348627305</v>
      </c>
      <c r="R40" s="174">
        <v>195</v>
      </c>
      <c r="S40" s="275">
        <f t="shared" si="9"/>
        <v>24145.87659706657</v>
      </c>
    </row>
    <row r="41" spans="1:19" s="445" customFormat="1" ht="16.5" customHeight="1" x14ac:dyDescent="0.2">
      <c r="A41" s="271">
        <v>15</v>
      </c>
      <c r="B41" s="311">
        <f t="shared" si="10"/>
        <v>10.30805020110221</v>
      </c>
      <c r="C41" s="400">
        <v>30.542000000000002</v>
      </c>
      <c r="D41" s="310">
        <v>25530</v>
      </c>
      <c r="E41" s="457">
        <v>13450</v>
      </c>
      <c r="F41" s="277">
        <f t="shared" si="0"/>
        <v>29720.460613127572</v>
      </c>
      <c r="G41" s="277">
        <f t="shared" si="1"/>
        <v>5284.5262261803409</v>
      </c>
      <c r="H41" s="274">
        <f t="shared" si="4"/>
        <v>11901.695525364692</v>
      </c>
      <c r="I41" s="274">
        <f t="shared" si="5"/>
        <v>700.09973678615836</v>
      </c>
      <c r="J41" s="174">
        <v>390</v>
      </c>
      <c r="K41" s="275">
        <f t="shared" si="6"/>
        <v>47996.782101458768</v>
      </c>
      <c r="L41" s="396">
        <f t="shared" si="11"/>
        <v>20.61610040220442</v>
      </c>
      <c r="M41" s="276">
        <v>61.084000000000003</v>
      </c>
      <c r="N41" s="277">
        <f t="shared" si="2"/>
        <v>14860.230306563786</v>
      </c>
      <c r="O41" s="397">
        <f t="shared" si="3"/>
        <v>2642.2631130901705</v>
      </c>
      <c r="P41" s="274">
        <f t="shared" si="7"/>
        <v>5950.847762682346</v>
      </c>
      <c r="Q41" s="274">
        <f t="shared" si="8"/>
        <v>350.04986839307918</v>
      </c>
      <c r="R41" s="174">
        <v>195</v>
      </c>
      <c r="S41" s="275">
        <f t="shared" si="9"/>
        <v>23998.391050729384</v>
      </c>
    </row>
    <row r="42" spans="1:19" s="445" customFormat="1" ht="16.5" customHeight="1" x14ac:dyDescent="0.2">
      <c r="A42" s="271">
        <v>16</v>
      </c>
      <c r="B42" s="311">
        <f t="shared" si="10"/>
        <v>10.372588722239781</v>
      </c>
      <c r="C42" s="400">
        <v>30.636800000000001</v>
      </c>
      <c r="D42" s="310">
        <v>25530</v>
      </c>
      <c r="E42" s="457">
        <v>13450</v>
      </c>
      <c r="F42" s="277">
        <f t="shared" si="0"/>
        <v>29535.539121794747</v>
      </c>
      <c r="G42" s="277">
        <f t="shared" si="1"/>
        <v>5268.1742218508452</v>
      </c>
      <c r="H42" s="274">
        <f t="shared" si="4"/>
        <v>11833.262536839502</v>
      </c>
      <c r="I42" s="274">
        <f t="shared" si="5"/>
        <v>696.07426687291183</v>
      </c>
      <c r="J42" s="174">
        <v>390</v>
      </c>
      <c r="K42" s="275">
        <f t="shared" si="6"/>
        <v>47723.050147358008</v>
      </c>
      <c r="L42" s="396">
        <f t="shared" si="11"/>
        <v>20.745177444479562</v>
      </c>
      <c r="M42" s="276">
        <v>61.273600000000002</v>
      </c>
      <c r="N42" s="277">
        <f t="shared" si="2"/>
        <v>14767.769560897374</v>
      </c>
      <c r="O42" s="397">
        <f t="shared" si="3"/>
        <v>2634.0871109254226</v>
      </c>
      <c r="P42" s="274">
        <f t="shared" si="7"/>
        <v>5916.631268419751</v>
      </c>
      <c r="Q42" s="274">
        <f t="shared" si="8"/>
        <v>348.03713343645592</v>
      </c>
      <c r="R42" s="174">
        <v>195</v>
      </c>
      <c r="S42" s="275">
        <f t="shared" si="9"/>
        <v>23861.525073679004</v>
      </c>
    </row>
    <row r="43" spans="1:19" s="445" customFormat="1" ht="16.5" customHeight="1" x14ac:dyDescent="0.2">
      <c r="A43" s="271">
        <v>17</v>
      </c>
      <c r="B43" s="311">
        <f t="shared" si="10"/>
        <v>10.433213344056217</v>
      </c>
      <c r="C43" s="400">
        <v>30.730599999999999</v>
      </c>
      <c r="D43" s="310">
        <v>25530</v>
      </c>
      <c r="E43" s="457">
        <v>13450</v>
      </c>
      <c r="F43" s="277">
        <f t="shared" si="0"/>
        <v>29363.91597652249</v>
      </c>
      <c r="G43" s="277">
        <f t="shared" si="1"/>
        <v>5252.0940040220503</v>
      </c>
      <c r="H43" s="274">
        <f t="shared" si="4"/>
        <v>11769.443393385145</v>
      </c>
      <c r="I43" s="274">
        <f t="shared" si="5"/>
        <v>692.32019961089088</v>
      </c>
      <c r="J43" s="174">
        <v>390</v>
      </c>
      <c r="K43" s="275">
        <f t="shared" si="6"/>
        <v>47467.77357354058</v>
      </c>
      <c r="L43" s="396">
        <f t="shared" si="11"/>
        <v>20.866426688112433</v>
      </c>
      <c r="M43" s="276">
        <v>61.461199999999998</v>
      </c>
      <c r="N43" s="277">
        <f t="shared" si="2"/>
        <v>14681.957988261245</v>
      </c>
      <c r="O43" s="397">
        <f t="shared" si="3"/>
        <v>2626.0470020110251</v>
      </c>
      <c r="P43" s="274">
        <f t="shared" si="7"/>
        <v>5884.7216966925726</v>
      </c>
      <c r="Q43" s="274">
        <f t="shared" si="8"/>
        <v>346.16009980544544</v>
      </c>
      <c r="R43" s="174">
        <v>195</v>
      </c>
      <c r="S43" s="275">
        <f t="shared" si="9"/>
        <v>23733.88678677029</v>
      </c>
    </row>
    <row r="44" spans="1:19" s="445" customFormat="1" ht="16.5" customHeight="1" x14ac:dyDescent="0.2">
      <c r="A44" s="271">
        <v>18</v>
      </c>
      <c r="B44" s="311">
        <f t="shared" si="10"/>
        <v>10.490371757896163</v>
      </c>
      <c r="C44" s="400">
        <v>30.823399999999999</v>
      </c>
      <c r="D44" s="310">
        <v>25530</v>
      </c>
      <c r="E44" s="457">
        <v>13450</v>
      </c>
      <c r="F44" s="277">
        <f t="shared" si="0"/>
        <v>29203.922136448695</v>
      </c>
      <c r="G44" s="277">
        <f t="shared" si="1"/>
        <v>5236.2815263728207</v>
      </c>
      <c r="H44" s="274">
        <f t="shared" si="4"/>
        <v>11709.669245359315</v>
      </c>
      <c r="I44" s="274">
        <f t="shared" si="5"/>
        <v>688.80407325643034</v>
      </c>
      <c r="J44" s="174">
        <v>390</v>
      </c>
      <c r="K44" s="275">
        <f t="shared" si="6"/>
        <v>47228.67698143726</v>
      </c>
      <c r="L44" s="396">
        <f t="shared" si="11"/>
        <v>20.980743515792327</v>
      </c>
      <c r="M44" s="276">
        <v>61.646799999999999</v>
      </c>
      <c r="N44" s="277">
        <f t="shared" si="2"/>
        <v>14601.961068224347</v>
      </c>
      <c r="O44" s="397">
        <f t="shared" si="3"/>
        <v>2618.1407631864104</v>
      </c>
      <c r="P44" s="274">
        <f t="shared" si="7"/>
        <v>5854.8346226796575</v>
      </c>
      <c r="Q44" s="274">
        <f t="shared" si="8"/>
        <v>344.40203662821517</v>
      </c>
      <c r="R44" s="174">
        <v>195</v>
      </c>
      <c r="S44" s="275">
        <f t="shared" si="9"/>
        <v>23614.33849071863</v>
      </c>
    </row>
    <row r="45" spans="1:19" s="445" customFormat="1" ht="16.5" customHeight="1" x14ac:dyDescent="0.2">
      <c r="A45" s="271">
        <v>19</v>
      </c>
      <c r="B45" s="311">
        <f t="shared" si="10"/>
        <v>10.54443897916644</v>
      </c>
      <c r="C45" s="400">
        <v>30.915199999999999</v>
      </c>
      <c r="D45" s="310">
        <v>25530</v>
      </c>
      <c r="E45" s="457">
        <v>13450</v>
      </c>
      <c r="F45" s="277">
        <f t="shared" si="0"/>
        <v>29054.177335114935</v>
      </c>
      <c r="G45" s="277">
        <f t="shared" si="1"/>
        <v>5220.7328433909533</v>
      </c>
      <c r="H45" s="274">
        <f t="shared" si="4"/>
        <v>11653.469460692002</v>
      </c>
      <c r="I45" s="274">
        <f t="shared" si="5"/>
        <v>685.49820357011777</v>
      </c>
      <c r="J45" s="174">
        <v>390</v>
      </c>
      <c r="K45" s="275">
        <f t="shared" si="6"/>
        <v>47003.877842768008</v>
      </c>
      <c r="L45" s="396">
        <f t="shared" si="11"/>
        <v>21.08887795833288</v>
      </c>
      <c r="M45" s="276">
        <v>61.830399999999997</v>
      </c>
      <c r="N45" s="277">
        <f t="shared" si="2"/>
        <v>14527.088667557467</v>
      </c>
      <c r="O45" s="397">
        <f t="shared" si="3"/>
        <v>2610.3664216954767</v>
      </c>
      <c r="P45" s="274">
        <f t="shared" si="7"/>
        <v>5826.734730346001</v>
      </c>
      <c r="Q45" s="274">
        <f t="shared" si="8"/>
        <v>342.74910178505888</v>
      </c>
      <c r="R45" s="174">
        <v>195</v>
      </c>
      <c r="S45" s="275">
        <f t="shared" si="9"/>
        <v>23501.938921384004</v>
      </c>
    </row>
    <row r="46" spans="1:19" s="445" customFormat="1" ht="16.5" customHeight="1" x14ac:dyDescent="0.2">
      <c r="A46" s="279">
        <v>20</v>
      </c>
      <c r="B46" s="311">
        <f t="shared" si="10"/>
        <v>10.59573227355399</v>
      </c>
      <c r="C46" s="400">
        <v>31.006</v>
      </c>
      <c r="D46" s="310">
        <v>25530</v>
      </c>
      <c r="E46" s="457">
        <v>13450</v>
      </c>
      <c r="F46" s="277">
        <f t="shared" si="0"/>
        <v>28913.527832771637</v>
      </c>
      <c r="G46" s="277">
        <f t="shared" si="1"/>
        <v>5205.4441075920786</v>
      </c>
      <c r="H46" s="274">
        <f t="shared" si="4"/>
        <v>11600.450459723663</v>
      </c>
      <c r="I46" s="274">
        <f t="shared" si="5"/>
        <v>682.37943880727425</v>
      </c>
      <c r="J46" s="174">
        <v>390</v>
      </c>
      <c r="K46" s="275">
        <f t="shared" si="6"/>
        <v>46791.801838894651</v>
      </c>
      <c r="L46" s="396">
        <f t="shared" si="11"/>
        <v>21.19146454710798</v>
      </c>
      <c r="M46" s="276">
        <v>62.012</v>
      </c>
      <c r="N46" s="277">
        <f t="shared" si="2"/>
        <v>14456.763916385818</v>
      </c>
      <c r="O46" s="397">
        <f t="shared" si="3"/>
        <v>2602.7220537960393</v>
      </c>
      <c r="P46" s="274">
        <f t="shared" si="7"/>
        <v>5800.2252298618314</v>
      </c>
      <c r="Q46" s="274">
        <f t="shared" si="8"/>
        <v>341.18971940363713</v>
      </c>
      <c r="R46" s="174">
        <v>195</v>
      </c>
      <c r="S46" s="275">
        <f t="shared" si="9"/>
        <v>23395.900919447326</v>
      </c>
    </row>
    <row r="47" spans="1:19" s="445" customFormat="1" ht="16.5" customHeight="1" x14ac:dyDescent="0.2">
      <c r="A47" s="271">
        <v>21</v>
      </c>
      <c r="B47" s="311">
        <f t="shared" si="10"/>
        <v>10.644522437723422</v>
      </c>
      <c r="C47" s="400">
        <v>31.095800000000001</v>
      </c>
      <c r="D47" s="310">
        <v>25530</v>
      </c>
      <c r="E47" s="457">
        <v>13450</v>
      </c>
      <c r="F47" s="277">
        <f t="shared" si="0"/>
        <v>28780.99997368432</v>
      </c>
      <c r="G47" s="277">
        <f t="shared" si="1"/>
        <v>5190.4115668353925</v>
      </c>
      <c r="H47" s="274">
        <f t="shared" si="4"/>
        <v>11550.279923776705</v>
      </c>
      <c r="I47" s="274">
        <f t="shared" si="5"/>
        <v>679.42823081039433</v>
      </c>
      <c r="J47" s="174">
        <v>390</v>
      </c>
      <c r="K47" s="275">
        <f t="shared" si="6"/>
        <v>46591.119695106812</v>
      </c>
      <c r="L47" s="396">
        <f t="shared" si="11"/>
        <v>21.289044875446844</v>
      </c>
      <c r="M47" s="276">
        <v>62.191600000000001</v>
      </c>
      <c r="N47" s="277">
        <f t="shared" si="2"/>
        <v>14390.49998684216</v>
      </c>
      <c r="O47" s="397">
        <f t="shared" si="3"/>
        <v>2595.2057834176962</v>
      </c>
      <c r="P47" s="274">
        <f t="shared" si="7"/>
        <v>5775.1399618883524</v>
      </c>
      <c r="Q47" s="274">
        <f t="shared" si="8"/>
        <v>339.71411540519716</v>
      </c>
      <c r="R47" s="174">
        <v>195</v>
      </c>
      <c r="S47" s="275">
        <f t="shared" si="9"/>
        <v>23295.559847553406</v>
      </c>
    </row>
    <row r="48" spans="1:19" s="445" customFormat="1" ht="16.5" customHeight="1" x14ac:dyDescent="0.2">
      <c r="A48" s="271">
        <v>22</v>
      </c>
      <c r="B48" s="311">
        <f t="shared" si="10"/>
        <v>10.691042453358316</v>
      </c>
      <c r="C48" s="400">
        <v>31.1846</v>
      </c>
      <c r="D48" s="310">
        <v>25530</v>
      </c>
      <c r="E48" s="457">
        <v>13450</v>
      </c>
      <c r="F48" s="277">
        <f t="shared" si="0"/>
        <v>28655.764986113667</v>
      </c>
      <c r="G48" s="277">
        <f t="shared" si="1"/>
        <v>5175.6315617323944</v>
      </c>
      <c r="H48" s="274">
        <f t="shared" si="4"/>
        <v>11502.674826267661</v>
      </c>
      <c r="I48" s="274">
        <f t="shared" si="5"/>
        <v>676.6279309569212</v>
      </c>
      <c r="J48" s="174">
        <v>390</v>
      </c>
      <c r="K48" s="275">
        <f t="shared" si="6"/>
        <v>46400.699305070644</v>
      </c>
      <c r="L48" s="396">
        <f t="shared" si="11"/>
        <v>21.382084906716631</v>
      </c>
      <c r="M48" s="276">
        <v>62.369199999999999</v>
      </c>
      <c r="N48" s="277">
        <f t="shared" si="2"/>
        <v>14327.882493056833</v>
      </c>
      <c r="O48" s="397">
        <f t="shared" si="3"/>
        <v>2587.8157808661972</v>
      </c>
      <c r="P48" s="274">
        <f t="shared" si="7"/>
        <v>5751.3374131338305</v>
      </c>
      <c r="Q48" s="274">
        <f t="shared" si="8"/>
        <v>338.3139654784606</v>
      </c>
      <c r="R48" s="174">
        <v>195</v>
      </c>
      <c r="S48" s="275">
        <f t="shared" si="9"/>
        <v>23200.349652535322</v>
      </c>
    </row>
    <row r="49" spans="1:19" s="445" customFormat="1" ht="16.5" customHeight="1" x14ac:dyDescent="0.2">
      <c r="A49" s="271">
        <v>23</v>
      </c>
      <c r="B49" s="311">
        <f t="shared" si="10"/>
        <v>10.735494215929149</v>
      </c>
      <c r="C49" s="400">
        <v>31.272400000000001</v>
      </c>
      <c r="D49" s="310">
        <v>25530</v>
      </c>
      <c r="E49" s="457">
        <v>13450</v>
      </c>
      <c r="F49" s="277">
        <f t="shared" si="0"/>
        <v>28537.111924053581</v>
      </c>
      <c r="G49" s="277">
        <f t="shared" si="1"/>
        <v>5161.100523145009</v>
      </c>
      <c r="H49" s="274">
        <f t="shared" si="4"/>
        <v>11457.392232047521</v>
      </c>
      <c r="I49" s="274">
        <f t="shared" si="5"/>
        <v>673.96424894397182</v>
      </c>
      <c r="J49" s="174">
        <v>390</v>
      </c>
      <c r="K49" s="275">
        <f t="shared" si="6"/>
        <v>46219.568928190085</v>
      </c>
      <c r="L49" s="396">
        <f t="shared" si="11"/>
        <v>21.470988431858299</v>
      </c>
      <c r="M49" s="276">
        <v>62.544800000000002</v>
      </c>
      <c r="N49" s="277">
        <f t="shared" si="2"/>
        <v>14268.55596202679</v>
      </c>
      <c r="O49" s="397">
        <f t="shared" si="3"/>
        <v>2580.5502615725045</v>
      </c>
      <c r="P49" s="274">
        <f t="shared" si="7"/>
        <v>5728.6961160237606</v>
      </c>
      <c r="Q49" s="274">
        <f t="shared" si="8"/>
        <v>336.98212447198591</v>
      </c>
      <c r="R49" s="174">
        <v>195</v>
      </c>
      <c r="S49" s="275">
        <f t="shared" si="9"/>
        <v>23109.784464095042</v>
      </c>
    </row>
    <row r="50" spans="1:19" s="445" customFormat="1" ht="16.5" customHeight="1" thickBot="1" x14ac:dyDescent="0.25">
      <c r="A50" s="271">
        <v>24</v>
      </c>
      <c r="B50" s="316">
        <f t="shared" si="10"/>
        <v>10.778053830347945</v>
      </c>
      <c r="C50" s="398">
        <v>31.359200000000001</v>
      </c>
      <c r="D50" s="315">
        <v>25530</v>
      </c>
      <c r="E50" s="458">
        <v>13450</v>
      </c>
      <c r="F50" s="285">
        <f t="shared" si="0"/>
        <v>28424.426600781775</v>
      </c>
      <c r="G50" s="285">
        <f t="shared" si="1"/>
        <v>5146.8149697696372</v>
      </c>
      <c r="H50" s="282">
        <f t="shared" si="4"/>
        <v>11414.222133987481</v>
      </c>
      <c r="I50" s="282">
        <f t="shared" si="5"/>
        <v>671.42483141102832</v>
      </c>
      <c r="J50" s="183">
        <v>390</v>
      </c>
      <c r="K50" s="283">
        <f t="shared" si="6"/>
        <v>46046.888535949925</v>
      </c>
      <c r="L50" s="316">
        <f t="shared" si="11"/>
        <v>21.55610766069589</v>
      </c>
      <c r="M50" s="403">
        <v>62.718400000000003</v>
      </c>
      <c r="N50" s="285">
        <f t="shared" si="2"/>
        <v>14212.213300390888</v>
      </c>
      <c r="O50" s="399">
        <f t="shared" si="3"/>
        <v>2573.4074848848186</v>
      </c>
      <c r="P50" s="282">
        <f t="shared" si="7"/>
        <v>5707.1110669937407</v>
      </c>
      <c r="Q50" s="282">
        <f t="shared" si="8"/>
        <v>335.71241570551416</v>
      </c>
      <c r="R50" s="183">
        <v>195</v>
      </c>
      <c r="S50" s="283">
        <f t="shared" si="9"/>
        <v>23023.444267974963</v>
      </c>
    </row>
    <row r="51" spans="1:19" s="445" customFormat="1" ht="16.5" customHeight="1" x14ac:dyDescent="0.2">
      <c r="A51" s="259">
        <v>25</v>
      </c>
      <c r="B51" s="311">
        <f>LN(A51)+7.7</f>
        <v>10.9188758248682</v>
      </c>
      <c r="C51" s="400">
        <v>32.445</v>
      </c>
      <c r="D51" s="310">
        <v>25530</v>
      </c>
      <c r="E51" s="459">
        <v>13450</v>
      </c>
      <c r="F51" s="292">
        <f t="shared" si="0"/>
        <v>28057.833509036907</v>
      </c>
      <c r="G51" s="292">
        <f t="shared" si="1"/>
        <v>4974.5723532131306</v>
      </c>
      <c r="H51" s="289">
        <f t="shared" si="4"/>
        <v>11231.017993165015</v>
      </c>
      <c r="I51" s="289">
        <f t="shared" si="5"/>
        <v>660.64811724500078</v>
      </c>
      <c r="J51" s="177">
        <v>390</v>
      </c>
      <c r="K51" s="290">
        <f t="shared" si="6"/>
        <v>45314.071972660051</v>
      </c>
      <c r="L51" s="404">
        <f>(LN(A51)+7.7)/0.5</f>
        <v>21.837751649736401</v>
      </c>
      <c r="M51" s="405">
        <v>64.89</v>
      </c>
      <c r="N51" s="292">
        <f t="shared" si="2"/>
        <v>14028.916754518454</v>
      </c>
      <c r="O51" s="402">
        <f t="shared" si="3"/>
        <v>2487.2861766065653</v>
      </c>
      <c r="P51" s="289">
        <f t="shared" si="7"/>
        <v>5615.5089965825073</v>
      </c>
      <c r="Q51" s="289">
        <f t="shared" si="8"/>
        <v>330.32405862250039</v>
      </c>
      <c r="R51" s="177">
        <v>195</v>
      </c>
      <c r="S51" s="290">
        <f t="shared" si="9"/>
        <v>22657.035986330025</v>
      </c>
    </row>
    <row r="52" spans="1:19" s="445" customFormat="1" ht="16.5" customHeight="1" x14ac:dyDescent="0.2">
      <c r="A52" s="271">
        <v>26</v>
      </c>
      <c r="B52" s="311">
        <f t="shared" ref="B52:B75" si="12">LN(A52)+7.7</f>
        <v>10.958096538021483</v>
      </c>
      <c r="C52" s="400">
        <v>32.529800000000002</v>
      </c>
      <c r="D52" s="310">
        <v>25530</v>
      </c>
      <c r="E52" s="457">
        <v>13450</v>
      </c>
      <c r="F52" s="277">
        <f t="shared" si="0"/>
        <v>27957.410206874694</v>
      </c>
      <c r="G52" s="277">
        <f t="shared" si="1"/>
        <v>4961.6044365474118</v>
      </c>
      <c r="H52" s="274">
        <f t="shared" si="4"/>
        <v>11192.464978763519</v>
      </c>
      <c r="I52" s="274">
        <f t="shared" si="5"/>
        <v>658.38029286844221</v>
      </c>
      <c r="J52" s="174">
        <v>390</v>
      </c>
      <c r="K52" s="275">
        <f t="shared" si="6"/>
        <v>45159.859915054076</v>
      </c>
      <c r="L52" s="406">
        <f t="shared" ref="L52:L76" si="13">(LN(A52)+7.7)/0.5</f>
        <v>21.916193076042966</v>
      </c>
      <c r="M52" s="405">
        <v>65.059600000000003</v>
      </c>
      <c r="N52" s="277">
        <f t="shared" si="2"/>
        <v>13978.705103437347</v>
      </c>
      <c r="O52" s="397">
        <f t="shared" si="3"/>
        <v>2480.8022182737059</v>
      </c>
      <c r="P52" s="274">
        <f t="shared" si="7"/>
        <v>5596.2324893817595</v>
      </c>
      <c r="Q52" s="274">
        <f t="shared" si="8"/>
        <v>329.19014643422111</v>
      </c>
      <c r="R52" s="174">
        <v>195</v>
      </c>
      <c r="S52" s="275">
        <f t="shared" si="9"/>
        <v>22579.929957527038</v>
      </c>
    </row>
    <row r="53" spans="1:19" s="445" customFormat="1" ht="16.5" customHeight="1" x14ac:dyDescent="0.2">
      <c r="A53" s="271">
        <v>27</v>
      </c>
      <c r="B53" s="311">
        <f t="shared" si="12"/>
        <v>10.995836866004328</v>
      </c>
      <c r="C53" s="400">
        <v>32.613599999999998</v>
      </c>
      <c r="D53" s="310">
        <v>25530</v>
      </c>
      <c r="E53" s="457">
        <v>13450</v>
      </c>
      <c r="F53" s="277">
        <f t="shared" si="0"/>
        <v>27861.453724106148</v>
      </c>
      <c r="G53" s="277">
        <f t="shared" si="1"/>
        <v>4948.855692103908</v>
      </c>
      <c r="H53" s="274">
        <f t="shared" si="4"/>
        <v>11155.50520151142</v>
      </c>
      <c r="I53" s="274">
        <f t="shared" si="5"/>
        <v>656.20618832420109</v>
      </c>
      <c r="J53" s="174">
        <v>390</v>
      </c>
      <c r="K53" s="275">
        <f t="shared" si="6"/>
        <v>45012.020806045672</v>
      </c>
      <c r="L53" s="406">
        <f t="shared" si="13"/>
        <v>21.991673732008657</v>
      </c>
      <c r="M53" s="405">
        <v>65.227199999999996</v>
      </c>
      <c r="N53" s="277">
        <f t="shared" si="2"/>
        <v>13930.726862053074</v>
      </c>
      <c r="O53" s="397">
        <f t="shared" si="3"/>
        <v>2474.427846051954</v>
      </c>
      <c r="P53" s="274">
        <f t="shared" si="7"/>
        <v>5577.7526007557099</v>
      </c>
      <c r="Q53" s="274">
        <f t="shared" si="8"/>
        <v>328.10309416210055</v>
      </c>
      <c r="R53" s="174">
        <v>195</v>
      </c>
      <c r="S53" s="275">
        <f t="shared" si="9"/>
        <v>22506.010403022836</v>
      </c>
    </row>
    <row r="54" spans="1:19" s="445" customFormat="1" ht="16.5" customHeight="1" x14ac:dyDescent="0.2">
      <c r="A54" s="271">
        <v>28</v>
      </c>
      <c r="B54" s="311">
        <f t="shared" si="12"/>
        <v>11.032204510175204</v>
      </c>
      <c r="C54" s="400">
        <v>32.696399999999997</v>
      </c>
      <c r="D54" s="310">
        <v>25530</v>
      </c>
      <c r="E54" s="457">
        <v>13450</v>
      </c>
      <c r="F54" s="277">
        <f t="shared" si="0"/>
        <v>27769.608487355228</v>
      </c>
      <c r="G54" s="277">
        <f t="shared" si="1"/>
        <v>4936.3232649465999</v>
      </c>
      <c r="H54" s="274">
        <f t="shared" si="4"/>
        <v>11120.016795782623</v>
      </c>
      <c r="I54" s="274">
        <f t="shared" si="5"/>
        <v>654.11863504603662</v>
      </c>
      <c r="J54" s="174">
        <v>390</v>
      </c>
      <c r="K54" s="275">
        <f t="shared" si="6"/>
        <v>44870.067183130486</v>
      </c>
      <c r="L54" s="406">
        <f t="shared" si="13"/>
        <v>22.064409020350407</v>
      </c>
      <c r="M54" s="405">
        <v>65.392799999999994</v>
      </c>
      <c r="N54" s="277">
        <f t="shared" si="2"/>
        <v>13884.804243677614</v>
      </c>
      <c r="O54" s="397">
        <f t="shared" si="3"/>
        <v>2468.1616324733</v>
      </c>
      <c r="P54" s="274">
        <f t="shared" si="7"/>
        <v>5560.0083978913117</v>
      </c>
      <c r="Q54" s="274">
        <f t="shared" si="8"/>
        <v>327.05931752301831</v>
      </c>
      <c r="R54" s="174">
        <v>195</v>
      </c>
      <c r="S54" s="275">
        <f t="shared" si="9"/>
        <v>22435.033591565243</v>
      </c>
    </row>
    <row r="55" spans="1:19" s="445" customFormat="1" ht="16.5" customHeight="1" x14ac:dyDescent="0.2">
      <c r="A55" s="271">
        <v>29</v>
      </c>
      <c r="B55" s="311">
        <f t="shared" si="12"/>
        <v>11.067295829986474</v>
      </c>
      <c r="C55" s="400">
        <v>32.778199999999998</v>
      </c>
      <c r="D55" s="310">
        <v>25530</v>
      </c>
      <c r="E55" s="457">
        <v>13450</v>
      </c>
      <c r="F55" s="277">
        <f t="shared" si="0"/>
        <v>27681.558775173216</v>
      </c>
      <c r="G55" s="277">
        <f t="shared" si="1"/>
        <v>4924.0043687572843</v>
      </c>
      <c r="H55" s="274">
        <f t="shared" si="4"/>
        <v>11085.89146893637</v>
      </c>
      <c r="I55" s="274">
        <f t="shared" si="5"/>
        <v>652.11126287860998</v>
      </c>
      <c r="J55" s="174">
        <v>390</v>
      </c>
      <c r="K55" s="275">
        <f t="shared" si="6"/>
        <v>44733.56587574548</v>
      </c>
      <c r="L55" s="406">
        <f t="shared" si="13"/>
        <v>22.134591659972948</v>
      </c>
      <c r="M55" s="405">
        <v>65.556399999999996</v>
      </c>
      <c r="N55" s="277">
        <f t="shared" si="2"/>
        <v>13840.779387586608</v>
      </c>
      <c r="O55" s="397">
        <f t="shared" si="3"/>
        <v>2462.0021843786421</v>
      </c>
      <c r="P55" s="274">
        <f t="shared" si="7"/>
        <v>5542.945734468185</v>
      </c>
      <c r="Q55" s="274">
        <f t="shared" si="8"/>
        <v>326.05563143930499</v>
      </c>
      <c r="R55" s="174">
        <v>195</v>
      </c>
      <c r="S55" s="275">
        <f t="shared" si="9"/>
        <v>22366.78293787274</v>
      </c>
    </row>
    <row r="56" spans="1:19" s="445" customFormat="1" ht="16.5" customHeight="1" x14ac:dyDescent="0.2">
      <c r="A56" s="279">
        <v>30</v>
      </c>
      <c r="B56" s="311">
        <f t="shared" si="12"/>
        <v>11.101197381662155</v>
      </c>
      <c r="C56" s="400">
        <v>32.859000000000002</v>
      </c>
      <c r="D56" s="310">
        <v>25530</v>
      </c>
      <c r="E56" s="457">
        <v>13450</v>
      </c>
      <c r="F56" s="277">
        <f t="shared" si="0"/>
        <v>27597.023047808332</v>
      </c>
      <c r="G56" s="277">
        <f t="shared" si="1"/>
        <v>4911.8962841230705</v>
      </c>
      <c r="H56" s="274">
        <f t="shared" ref="H56:H119" si="14">(F56+G56)*34%</f>
        <v>11053.032572856679</v>
      </c>
      <c r="I56" s="274">
        <f t="shared" si="5"/>
        <v>650.17838663862813</v>
      </c>
      <c r="J56" s="174">
        <v>390</v>
      </c>
      <c r="K56" s="275">
        <f t="shared" si="6"/>
        <v>44602.130291426707</v>
      </c>
      <c r="L56" s="406">
        <f t="shared" si="13"/>
        <v>22.20239476332431</v>
      </c>
      <c r="M56" s="405">
        <v>65.718000000000004</v>
      </c>
      <c r="N56" s="277">
        <f t="shared" si="2"/>
        <v>13798.511523904166</v>
      </c>
      <c r="O56" s="397">
        <f t="shared" si="3"/>
        <v>2455.9481420615352</v>
      </c>
      <c r="P56" s="274">
        <f t="shared" ref="P56:P119" si="15">(N56+O56)*34%</f>
        <v>5526.5162864283393</v>
      </c>
      <c r="Q56" s="274">
        <f t="shared" si="8"/>
        <v>325.08919331931406</v>
      </c>
      <c r="R56" s="174">
        <v>195</v>
      </c>
      <c r="S56" s="275">
        <f t="shared" si="9"/>
        <v>22301.065145713354</v>
      </c>
    </row>
    <row r="57" spans="1:19" s="445" customFormat="1" ht="16.5" customHeight="1" x14ac:dyDescent="0.2">
      <c r="A57" s="271">
        <v>31</v>
      </c>
      <c r="B57" s="311">
        <f t="shared" si="12"/>
        <v>11.133987204485146</v>
      </c>
      <c r="C57" s="400">
        <v>32.938800000000001</v>
      </c>
      <c r="D57" s="310">
        <v>25530</v>
      </c>
      <c r="E57" s="457">
        <v>13450</v>
      </c>
      <c r="F57" s="277">
        <f t="shared" si="0"/>
        <v>27515.749243594229</v>
      </c>
      <c r="G57" s="277">
        <f t="shared" si="1"/>
        <v>4899.9963568800322</v>
      </c>
      <c r="H57" s="274">
        <f t="shared" si="14"/>
        <v>11021.35350416125</v>
      </c>
      <c r="I57" s="274">
        <f t="shared" si="5"/>
        <v>648.31491200948528</v>
      </c>
      <c r="J57" s="174">
        <v>390</v>
      </c>
      <c r="K57" s="275">
        <f t="shared" si="6"/>
        <v>44475.414016644994</v>
      </c>
      <c r="L57" s="406">
        <f t="shared" si="13"/>
        <v>22.267974408970293</v>
      </c>
      <c r="M57" s="405">
        <v>65.877600000000001</v>
      </c>
      <c r="N57" s="277">
        <f t="shared" si="2"/>
        <v>13757.874621797115</v>
      </c>
      <c r="O57" s="397">
        <f t="shared" si="3"/>
        <v>2449.9981784400161</v>
      </c>
      <c r="P57" s="274">
        <f t="shared" si="15"/>
        <v>5510.6767520806252</v>
      </c>
      <c r="Q57" s="274">
        <f t="shared" si="8"/>
        <v>324.15745600474264</v>
      </c>
      <c r="R57" s="174">
        <v>195</v>
      </c>
      <c r="S57" s="275">
        <f t="shared" si="9"/>
        <v>22237.707008322497</v>
      </c>
    </row>
    <row r="58" spans="1:19" s="445" customFormat="1" ht="16.5" customHeight="1" x14ac:dyDescent="0.2">
      <c r="A58" s="271">
        <v>32</v>
      </c>
      <c r="B58" s="311">
        <f t="shared" si="12"/>
        <v>11.165735902799726</v>
      </c>
      <c r="C58" s="400">
        <v>33.017600000000002</v>
      </c>
      <c r="D58" s="310">
        <v>25530</v>
      </c>
      <c r="E58" s="457">
        <v>13450</v>
      </c>
      <c r="F58" s="277">
        <f t="shared" si="0"/>
        <v>27437.510851674582</v>
      </c>
      <c r="G58" s="277">
        <f t="shared" si="1"/>
        <v>4888.3019965109515</v>
      </c>
      <c r="H58" s="274">
        <f t="shared" si="14"/>
        <v>10990.776368383082</v>
      </c>
      <c r="I58" s="274">
        <f t="shared" si="5"/>
        <v>646.5162569637107</v>
      </c>
      <c r="J58" s="174">
        <v>390</v>
      </c>
      <c r="K58" s="275">
        <f t="shared" si="6"/>
        <v>44353.105473532327</v>
      </c>
      <c r="L58" s="406">
        <f t="shared" si="13"/>
        <v>22.331471805599453</v>
      </c>
      <c r="M58" s="405">
        <v>66.035200000000003</v>
      </c>
      <c r="N58" s="277">
        <f t="shared" si="2"/>
        <v>13718.755425837291</v>
      </c>
      <c r="O58" s="397">
        <f t="shared" si="3"/>
        <v>2444.1509982554758</v>
      </c>
      <c r="P58" s="274">
        <f t="shared" si="15"/>
        <v>5495.3881841915409</v>
      </c>
      <c r="Q58" s="274">
        <f t="shared" si="8"/>
        <v>323.25812848185535</v>
      </c>
      <c r="R58" s="174">
        <v>195</v>
      </c>
      <c r="S58" s="275">
        <f t="shared" si="9"/>
        <v>22176.552736766163</v>
      </c>
    </row>
    <row r="59" spans="1:19" s="445" customFormat="1" ht="16.5" customHeight="1" x14ac:dyDescent="0.2">
      <c r="A59" s="271">
        <v>33</v>
      </c>
      <c r="B59" s="311">
        <f t="shared" si="12"/>
        <v>11.196507561466481</v>
      </c>
      <c r="C59" s="400">
        <v>33.095399999999998</v>
      </c>
      <c r="D59" s="310">
        <v>25530</v>
      </c>
      <c r="E59" s="457">
        <v>13450</v>
      </c>
      <c r="F59" s="277">
        <f t="shared" si="0"/>
        <v>27362.103612947856</v>
      </c>
      <c r="G59" s="277">
        <f t="shared" si="1"/>
        <v>4876.8106745952609</v>
      </c>
      <c r="H59" s="274">
        <f t="shared" si="14"/>
        <v>10961.23085776466</v>
      </c>
      <c r="I59" s="274">
        <f t="shared" si="5"/>
        <v>644.77828575086232</v>
      </c>
      <c r="J59" s="174">
        <v>390</v>
      </c>
      <c r="K59" s="275">
        <f t="shared" si="6"/>
        <v>44234.92343105864</v>
      </c>
      <c r="L59" s="406">
        <f t="shared" si="13"/>
        <v>22.393015122932962</v>
      </c>
      <c r="M59" s="405">
        <v>66.190799999999996</v>
      </c>
      <c r="N59" s="277">
        <f t="shared" si="2"/>
        <v>13681.051806473928</v>
      </c>
      <c r="O59" s="397">
        <f t="shared" si="3"/>
        <v>2438.4053372976305</v>
      </c>
      <c r="P59" s="274">
        <f t="shared" si="15"/>
        <v>5480.61542888233</v>
      </c>
      <c r="Q59" s="274">
        <f t="shared" si="8"/>
        <v>322.38914287543116</v>
      </c>
      <c r="R59" s="174">
        <v>195</v>
      </c>
      <c r="S59" s="275">
        <f t="shared" si="9"/>
        <v>22117.46171552932</v>
      </c>
    </row>
    <row r="60" spans="1:19" s="445" customFormat="1" ht="16.5" customHeight="1" x14ac:dyDescent="0.2">
      <c r="A60" s="271">
        <v>34</v>
      </c>
      <c r="B60" s="311">
        <f t="shared" si="12"/>
        <v>11.226360524616162</v>
      </c>
      <c r="C60" s="400">
        <v>33.172200000000004</v>
      </c>
      <c r="D60" s="310">
        <v>25530</v>
      </c>
      <c r="E60" s="457">
        <v>13450</v>
      </c>
      <c r="F60" s="277">
        <f t="shared" si="0"/>
        <v>27289.342732957946</v>
      </c>
      <c r="G60" s="277">
        <f t="shared" si="1"/>
        <v>4865.5199233092771</v>
      </c>
      <c r="H60" s="274">
        <f t="shared" si="14"/>
        <v>10932.653303130855</v>
      </c>
      <c r="I60" s="274">
        <f t="shared" si="5"/>
        <v>643.09725312534442</v>
      </c>
      <c r="J60" s="174">
        <v>390</v>
      </c>
      <c r="K60" s="275">
        <f t="shared" si="6"/>
        <v>44120.613212523422</v>
      </c>
      <c r="L60" s="406">
        <f t="shared" si="13"/>
        <v>22.452721049232323</v>
      </c>
      <c r="M60" s="405">
        <v>66.344400000000007</v>
      </c>
      <c r="N60" s="277">
        <f t="shared" si="2"/>
        <v>13644.671366478973</v>
      </c>
      <c r="O60" s="397">
        <f t="shared" si="3"/>
        <v>2432.7599616546386</v>
      </c>
      <c r="P60" s="274">
        <f t="shared" si="15"/>
        <v>5466.3266515654277</v>
      </c>
      <c r="Q60" s="274">
        <f t="shared" si="8"/>
        <v>321.54862656267221</v>
      </c>
      <c r="R60" s="174">
        <v>195</v>
      </c>
      <c r="S60" s="275">
        <f t="shared" si="9"/>
        <v>22060.306606261711</v>
      </c>
    </row>
    <row r="61" spans="1:19" s="445" customFormat="1" ht="16.5" customHeight="1" x14ac:dyDescent="0.2">
      <c r="A61" s="271">
        <v>35</v>
      </c>
      <c r="B61" s="311">
        <f t="shared" si="12"/>
        <v>11.255348061489414</v>
      </c>
      <c r="C61" s="400">
        <v>33.247999999999998</v>
      </c>
      <c r="D61" s="310">
        <v>25530</v>
      </c>
      <c r="E61" s="457">
        <v>13450</v>
      </c>
      <c r="F61" s="277">
        <f t="shared" si="0"/>
        <v>27219.060514727393</v>
      </c>
      <c r="G61" s="277">
        <f t="shared" si="1"/>
        <v>4854.4273339749761</v>
      </c>
      <c r="H61" s="274">
        <f t="shared" si="14"/>
        <v>10904.985868558806</v>
      </c>
      <c r="I61" s="274">
        <f t="shared" si="5"/>
        <v>641.4697569740473</v>
      </c>
      <c r="J61" s="174">
        <v>390</v>
      </c>
      <c r="K61" s="275">
        <f t="shared" si="6"/>
        <v>44009.943474235217</v>
      </c>
      <c r="L61" s="406">
        <f t="shared" si="13"/>
        <v>22.510696122978828</v>
      </c>
      <c r="M61" s="405">
        <v>66.495999999999995</v>
      </c>
      <c r="N61" s="277">
        <f t="shared" si="2"/>
        <v>13609.530257363696</v>
      </c>
      <c r="O61" s="397">
        <f t="shared" si="3"/>
        <v>2427.2136669874881</v>
      </c>
      <c r="P61" s="274">
        <f t="shared" si="15"/>
        <v>5452.492934279403</v>
      </c>
      <c r="Q61" s="274">
        <f t="shared" si="8"/>
        <v>320.73487848702365</v>
      </c>
      <c r="R61" s="174">
        <v>195</v>
      </c>
      <c r="S61" s="275">
        <f t="shared" si="9"/>
        <v>22004.971737117608</v>
      </c>
    </row>
    <row r="62" spans="1:19" s="445" customFormat="1" ht="16.5" customHeight="1" x14ac:dyDescent="0.2">
      <c r="A62" s="271">
        <v>36</v>
      </c>
      <c r="B62" s="311">
        <f t="shared" si="12"/>
        <v>11.28351893845611</v>
      </c>
      <c r="C62" s="400">
        <v>33.322800000000001</v>
      </c>
      <c r="D62" s="310">
        <v>25530</v>
      </c>
      <c r="E62" s="457">
        <v>13450</v>
      </c>
      <c r="F62" s="277">
        <f t="shared" si="0"/>
        <v>27151.10433819313</v>
      </c>
      <c r="G62" s="277">
        <f t="shared" si="1"/>
        <v>4843.5305556555877</v>
      </c>
      <c r="H62" s="274">
        <f t="shared" si="14"/>
        <v>10878.175863908564</v>
      </c>
      <c r="I62" s="274">
        <f t="shared" si="5"/>
        <v>639.89269787697435</v>
      </c>
      <c r="J62" s="174">
        <v>390</v>
      </c>
      <c r="K62" s="275">
        <f t="shared" si="6"/>
        <v>43902.703455634255</v>
      </c>
      <c r="L62" s="406">
        <f t="shared" si="13"/>
        <v>22.56703787691222</v>
      </c>
      <c r="M62" s="405">
        <v>66.645600000000002</v>
      </c>
      <c r="N62" s="277">
        <f t="shared" si="2"/>
        <v>13575.552169096565</v>
      </c>
      <c r="O62" s="397">
        <f t="shared" si="3"/>
        <v>2421.7652778277939</v>
      </c>
      <c r="P62" s="274">
        <f t="shared" si="15"/>
        <v>5439.0879319542819</v>
      </c>
      <c r="Q62" s="274">
        <f t="shared" si="8"/>
        <v>319.94634893848718</v>
      </c>
      <c r="R62" s="174">
        <v>195</v>
      </c>
      <c r="S62" s="275">
        <f t="shared" si="9"/>
        <v>21951.351727817128</v>
      </c>
    </row>
    <row r="63" spans="1:19" s="445" customFormat="1" ht="16.5" customHeight="1" x14ac:dyDescent="0.2">
      <c r="A63" s="271">
        <v>37</v>
      </c>
      <c r="B63" s="311">
        <f t="shared" si="12"/>
        <v>11.310917912644225</v>
      </c>
      <c r="C63" s="400">
        <v>33.396599999999999</v>
      </c>
      <c r="D63" s="310">
        <v>25530</v>
      </c>
      <c r="E63" s="457">
        <v>13450</v>
      </c>
      <c r="F63" s="277">
        <f t="shared" si="0"/>
        <v>27085.334927373748</v>
      </c>
      <c r="G63" s="277">
        <f t="shared" si="1"/>
        <v>4832.8272937963748</v>
      </c>
      <c r="H63" s="274">
        <f t="shared" si="14"/>
        <v>10852.175155197841</v>
      </c>
      <c r="I63" s="274">
        <f t="shared" si="5"/>
        <v>638.36324442340242</v>
      </c>
      <c r="J63" s="174">
        <v>390</v>
      </c>
      <c r="K63" s="275">
        <f t="shared" si="6"/>
        <v>43798.700620791366</v>
      </c>
      <c r="L63" s="406">
        <f t="shared" si="13"/>
        <v>22.62183582528845</v>
      </c>
      <c r="M63" s="405">
        <v>66.793199999999999</v>
      </c>
      <c r="N63" s="277">
        <f t="shared" si="2"/>
        <v>13542.667463686874</v>
      </c>
      <c r="O63" s="397">
        <f t="shared" si="3"/>
        <v>2416.4136468981874</v>
      </c>
      <c r="P63" s="274">
        <f t="shared" si="15"/>
        <v>5426.0875775989207</v>
      </c>
      <c r="Q63" s="274">
        <f t="shared" si="8"/>
        <v>319.18162221170121</v>
      </c>
      <c r="R63" s="174">
        <v>195</v>
      </c>
      <c r="S63" s="275">
        <f t="shared" si="9"/>
        <v>21899.350310395683</v>
      </c>
    </row>
    <row r="64" spans="1:19" s="445" customFormat="1" ht="16.5" customHeight="1" x14ac:dyDescent="0.2">
      <c r="A64" s="271">
        <v>38</v>
      </c>
      <c r="B64" s="311">
        <f t="shared" si="12"/>
        <v>11.337586159726385</v>
      </c>
      <c r="C64" s="400">
        <v>33.4694</v>
      </c>
      <c r="D64" s="310">
        <v>25530</v>
      </c>
      <c r="E64" s="457">
        <v>13450</v>
      </c>
      <c r="F64" s="277">
        <f t="shared" si="0"/>
        <v>27021.624857701943</v>
      </c>
      <c r="G64" s="277">
        <f t="shared" si="1"/>
        <v>4822.3153089090329</v>
      </c>
      <c r="H64" s="274">
        <f t="shared" si="14"/>
        <v>10826.939656647733</v>
      </c>
      <c r="I64" s="274">
        <f t="shared" si="5"/>
        <v>636.8788033322196</v>
      </c>
      <c r="J64" s="174">
        <v>390</v>
      </c>
      <c r="K64" s="275">
        <f t="shared" si="6"/>
        <v>43697.758626590934</v>
      </c>
      <c r="L64" s="406">
        <f t="shared" si="13"/>
        <v>22.67517231945277</v>
      </c>
      <c r="M64" s="405">
        <v>66.938800000000001</v>
      </c>
      <c r="N64" s="277">
        <f t="shared" si="2"/>
        <v>13510.812428850972</v>
      </c>
      <c r="O64" s="397">
        <f t="shared" si="3"/>
        <v>2411.1576544545164</v>
      </c>
      <c r="P64" s="274">
        <f t="shared" si="15"/>
        <v>5413.4698283238667</v>
      </c>
      <c r="Q64" s="274">
        <f t="shared" si="8"/>
        <v>318.4394016661098</v>
      </c>
      <c r="R64" s="174">
        <v>195</v>
      </c>
      <c r="S64" s="275">
        <f t="shared" si="9"/>
        <v>21848.879313295467</v>
      </c>
    </row>
    <row r="65" spans="1:19" s="445" customFormat="1" ht="16.5" customHeight="1" x14ac:dyDescent="0.2">
      <c r="A65" s="271">
        <v>39</v>
      </c>
      <c r="B65" s="311">
        <f t="shared" si="12"/>
        <v>11.363561646129646</v>
      </c>
      <c r="C65" s="400">
        <v>33.541199999999996</v>
      </c>
      <c r="D65" s="310">
        <v>25530</v>
      </c>
      <c r="E65" s="457">
        <v>13450</v>
      </c>
      <c r="F65" s="277">
        <f t="shared" si="0"/>
        <v>26959.857264851831</v>
      </c>
      <c r="G65" s="277">
        <f t="shared" si="1"/>
        <v>4811.9924152982012</v>
      </c>
      <c r="H65" s="274">
        <f t="shared" si="14"/>
        <v>10802.428891251013</v>
      </c>
      <c r="I65" s="274">
        <f t="shared" si="5"/>
        <v>635.4369936030007</v>
      </c>
      <c r="J65" s="174">
        <v>390</v>
      </c>
      <c r="K65" s="275">
        <f t="shared" si="6"/>
        <v>43599.715565004044</v>
      </c>
      <c r="L65" s="406">
        <f t="shared" si="13"/>
        <v>22.727123292259293</v>
      </c>
      <c r="M65" s="405">
        <v>67.082399999999993</v>
      </c>
      <c r="N65" s="277">
        <f t="shared" si="2"/>
        <v>13479.928632425916</v>
      </c>
      <c r="O65" s="397">
        <f t="shared" si="3"/>
        <v>2405.9962076491006</v>
      </c>
      <c r="P65" s="274">
        <f t="shared" si="15"/>
        <v>5401.2144456255064</v>
      </c>
      <c r="Q65" s="274">
        <f t="shared" si="8"/>
        <v>317.71849680150035</v>
      </c>
      <c r="R65" s="174">
        <v>195</v>
      </c>
      <c r="S65" s="275">
        <f t="shared" si="9"/>
        <v>21799.857782502022</v>
      </c>
    </row>
    <row r="66" spans="1:19" s="445" customFormat="1" ht="16.5" customHeight="1" x14ac:dyDescent="0.2">
      <c r="A66" s="279">
        <v>40</v>
      </c>
      <c r="B66" s="311">
        <f t="shared" si="12"/>
        <v>11.388879454113937</v>
      </c>
      <c r="C66" s="400">
        <v>33.612000000000002</v>
      </c>
      <c r="D66" s="310">
        <v>25530</v>
      </c>
      <c r="E66" s="457">
        <v>13450</v>
      </c>
      <c r="F66" s="277">
        <f t="shared" si="0"/>
        <v>26899.924723440236</v>
      </c>
      <c r="G66" s="277">
        <f t="shared" si="1"/>
        <v>4801.8564798286325</v>
      </c>
      <c r="H66" s="274">
        <f t="shared" si="14"/>
        <v>10778.605609111415</v>
      </c>
      <c r="I66" s="274">
        <f t="shared" si="5"/>
        <v>634.03562406537731</v>
      </c>
      <c r="J66" s="174">
        <v>390</v>
      </c>
      <c r="K66" s="275">
        <f t="shared" si="6"/>
        <v>43504.42243644566</v>
      </c>
      <c r="L66" s="406">
        <f t="shared" si="13"/>
        <v>22.777758908227874</v>
      </c>
      <c r="M66" s="405">
        <v>67.224000000000004</v>
      </c>
      <c r="N66" s="277">
        <f t="shared" si="2"/>
        <v>13449.962361720118</v>
      </c>
      <c r="O66" s="397">
        <f t="shared" si="3"/>
        <v>2400.9282399143162</v>
      </c>
      <c r="P66" s="274">
        <f t="shared" si="15"/>
        <v>5389.3028045557076</v>
      </c>
      <c r="Q66" s="274">
        <f t="shared" si="8"/>
        <v>317.01781203268865</v>
      </c>
      <c r="R66" s="174">
        <v>195</v>
      </c>
      <c r="S66" s="275">
        <f t="shared" si="9"/>
        <v>21752.21121822283</v>
      </c>
    </row>
    <row r="67" spans="1:19" s="445" customFormat="1" ht="16.5" customHeight="1" x14ac:dyDescent="0.2">
      <c r="A67" s="271">
        <v>41</v>
      </c>
      <c r="B67" s="311">
        <f t="shared" si="12"/>
        <v>11.413572066704308</v>
      </c>
      <c r="C67" s="400">
        <v>33.681800000000003</v>
      </c>
      <c r="D67" s="310">
        <v>25530</v>
      </c>
      <c r="E67" s="457">
        <v>13450</v>
      </c>
      <c r="F67" s="277">
        <f t="shared" si="0"/>
        <v>26841.728269602285</v>
      </c>
      <c r="G67" s="277">
        <f t="shared" si="1"/>
        <v>4791.9054207316713</v>
      </c>
      <c r="H67" s="274">
        <f t="shared" si="14"/>
        <v>10755.435454713544</v>
      </c>
      <c r="I67" s="274">
        <f t="shared" si="5"/>
        <v>632.67267380667909</v>
      </c>
      <c r="J67" s="174">
        <v>390</v>
      </c>
      <c r="K67" s="275">
        <f t="shared" si="6"/>
        <v>43411.741818854178</v>
      </c>
      <c r="L67" s="406">
        <f t="shared" si="13"/>
        <v>22.827144133408616</v>
      </c>
      <c r="M67" s="405">
        <v>67.363600000000005</v>
      </c>
      <c r="N67" s="277">
        <f t="shared" si="2"/>
        <v>13420.864134801142</v>
      </c>
      <c r="O67" s="397">
        <f t="shared" si="3"/>
        <v>2395.9527103658356</v>
      </c>
      <c r="P67" s="274">
        <f t="shared" si="15"/>
        <v>5377.7177273567722</v>
      </c>
      <c r="Q67" s="274">
        <f t="shared" si="8"/>
        <v>316.33633690333954</v>
      </c>
      <c r="R67" s="174">
        <v>195</v>
      </c>
      <c r="S67" s="275">
        <f t="shared" si="9"/>
        <v>21705.870909427089</v>
      </c>
    </row>
    <row r="68" spans="1:19" s="445" customFormat="1" ht="16.5" customHeight="1" x14ac:dyDescent="0.2">
      <c r="A68" s="271">
        <v>42</v>
      </c>
      <c r="B68" s="311">
        <f t="shared" si="12"/>
        <v>11.437669618283369</v>
      </c>
      <c r="C68" s="400">
        <v>33.750599999999999</v>
      </c>
      <c r="D68" s="310">
        <v>25530</v>
      </c>
      <c r="E68" s="457">
        <v>13450</v>
      </c>
      <c r="F68" s="277">
        <f t="shared" si="0"/>
        <v>26785.176545952745</v>
      </c>
      <c r="G68" s="277">
        <f t="shared" si="1"/>
        <v>4782.1372064496636</v>
      </c>
      <c r="H68" s="274">
        <f t="shared" si="14"/>
        <v>10732.886675816821</v>
      </c>
      <c r="I68" s="274">
        <f t="shared" si="5"/>
        <v>631.34627504804826</v>
      </c>
      <c r="J68" s="174">
        <v>390</v>
      </c>
      <c r="K68" s="275">
        <f t="shared" si="6"/>
        <v>43321.546703267275</v>
      </c>
      <c r="L68" s="406">
        <f t="shared" si="13"/>
        <v>22.875339236566738</v>
      </c>
      <c r="M68" s="405">
        <v>67.501199999999997</v>
      </c>
      <c r="N68" s="277">
        <f t="shared" si="2"/>
        <v>13392.588272976373</v>
      </c>
      <c r="O68" s="397">
        <f t="shared" si="3"/>
        <v>2391.0686032248318</v>
      </c>
      <c r="P68" s="274">
        <f t="shared" si="15"/>
        <v>5366.4433379084103</v>
      </c>
      <c r="Q68" s="274">
        <f t="shared" si="8"/>
        <v>315.67313752402413</v>
      </c>
      <c r="R68" s="174">
        <v>195</v>
      </c>
      <c r="S68" s="275">
        <f t="shared" si="9"/>
        <v>21660.773351633638</v>
      </c>
    </row>
    <row r="69" spans="1:19" s="445" customFormat="1" ht="16.5" customHeight="1" x14ac:dyDescent="0.2">
      <c r="A69" s="271">
        <v>43</v>
      </c>
      <c r="B69" s="311">
        <f t="shared" si="12"/>
        <v>11.461200115693563</v>
      </c>
      <c r="C69" s="400">
        <v>33.818399999999997</v>
      </c>
      <c r="D69" s="310">
        <v>25530</v>
      </c>
      <c r="E69" s="457">
        <v>13450</v>
      </c>
      <c r="F69" s="277">
        <f t="shared" si="0"/>
        <v>26730.185051084496</v>
      </c>
      <c r="G69" s="277">
        <f t="shared" si="1"/>
        <v>4772.5498545170676</v>
      </c>
      <c r="H69" s="274">
        <f t="shared" si="14"/>
        <v>10710.929867904531</v>
      </c>
      <c r="I69" s="274">
        <f t="shared" si="5"/>
        <v>630.05469811203125</v>
      </c>
      <c r="J69" s="174">
        <v>390</v>
      </c>
      <c r="K69" s="275">
        <f t="shared" si="6"/>
        <v>43233.719471618126</v>
      </c>
      <c r="L69" s="406">
        <f t="shared" si="13"/>
        <v>22.922400231387126</v>
      </c>
      <c r="M69" s="405">
        <v>67.636799999999994</v>
      </c>
      <c r="N69" s="277">
        <f t="shared" si="2"/>
        <v>13365.092525542248</v>
      </c>
      <c r="O69" s="397">
        <f t="shared" si="3"/>
        <v>2386.2749272585338</v>
      </c>
      <c r="P69" s="274">
        <f t="shared" si="15"/>
        <v>5355.4649339522657</v>
      </c>
      <c r="Q69" s="274">
        <f t="shared" si="8"/>
        <v>315.02734905601562</v>
      </c>
      <c r="R69" s="174">
        <v>195</v>
      </c>
      <c r="S69" s="275">
        <f t="shared" si="9"/>
        <v>21616.859735809063</v>
      </c>
    </row>
    <row r="70" spans="1:19" s="445" customFormat="1" ht="16.5" customHeight="1" x14ac:dyDescent="0.2">
      <c r="A70" s="271">
        <v>44</v>
      </c>
      <c r="B70" s="311">
        <f t="shared" si="12"/>
        <v>11.484189633918261</v>
      </c>
      <c r="C70" s="400">
        <v>33.885199999999998</v>
      </c>
      <c r="D70" s="310">
        <v>25530</v>
      </c>
      <c r="E70" s="457">
        <v>13450</v>
      </c>
      <c r="F70" s="277">
        <f t="shared" si="0"/>
        <v>26676.675478709749</v>
      </c>
      <c r="G70" s="277">
        <f t="shared" si="1"/>
        <v>4763.1414304770224</v>
      </c>
      <c r="H70" s="274">
        <f t="shared" si="14"/>
        <v>10689.537749123503</v>
      </c>
      <c r="I70" s="274">
        <f t="shared" si="5"/>
        <v>628.79633818373543</v>
      </c>
      <c r="J70" s="174">
        <v>390</v>
      </c>
      <c r="K70" s="275">
        <f t="shared" si="6"/>
        <v>43148.150996494005</v>
      </c>
      <c r="L70" s="406">
        <f t="shared" si="13"/>
        <v>22.968379267836522</v>
      </c>
      <c r="M70" s="405">
        <v>67.770399999999995</v>
      </c>
      <c r="N70" s="277">
        <f t="shared" si="2"/>
        <v>13338.337739354874</v>
      </c>
      <c r="O70" s="397">
        <f t="shared" si="3"/>
        <v>2381.5707152385112</v>
      </c>
      <c r="P70" s="274">
        <f t="shared" si="15"/>
        <v>5344.7688745617515</v>
      </c>
      <c r="Q70" s="274">
        <f t="shared" si="8"/>
        <v>314.39816909186771</v>
      </c>
      <c r="R70" s="174">
        <v>195</v>
      </c>
      <c r="S70" s="275">
        <f t="shared" si="9"/>
        <v>21574.075498247003</v>
      </c>
    </row>
    <row r="71" spans="1:19" s="445" customFormat="1" ht="16.5" customHeight="1" x14ac:dyDescent="0.2">
      <c r="A71" s="271">
        <v>45</v>
      </c>
      <c r="B71" s="311">
        <f t="shared" si="12"/>
        <v>11.506662489770321</v>
      </c>
      <c r="C71" s="400">
        <v>33.951000000000001</v>
      </c>
      <c r="D71" s="310">
        <v>25530</v>
      </c>
      <c r="E71" s="457">
        <v>13450</v>
      </c>
      <c r="F71" s="277">
        <f t="shared" si="0"/>
        <v>26624.575133959206</v>
      </c>
      <c r="G71" s="277">
        <f t="shared" si="1"/>
        <v>4753.9100468321994</v>
      </c>
      <c r="H71" s="274">
        <f t="shared" si="14"/>
        <v>10668.684961469078</v>
      </c>
      <c r="I71" s="274">
        <f t="shared" si="5"/>
        <v>627.56970361582808</v>
      </c>
      <c r="J71" s="174">
        <v>390</v>
      </c>
      <c r="K71" s="275">
        <f t="shared" si="6"/>
        <v>43064.739845876313</v>
      </c>
      <c r="L71" s="406">
        <f t="shared" si="13"/>
        <v>23.013324979540641</v>
      </c>
      <c r="M71" s="405">
        <v>67.902000000000001</v>
      </c>
      <c r="N71" s="277">
        <f t="shared" si="2"/>
        <v>13312.287566979603</v>
      </c>
      <c r="O71" s="397">
        <f t="shared" si="3"/>
        <v>2376.9550234160997</v>
      </c>
      <c r="P71" s="274">
        <f t="shared" si="15"/>
        <v>5334.3424807345391</v>
      </c>
      <c r="Q71" s="274">
        <f t="shared" si="8"/>
        <v>313.78485180791404</v>
      </c>
      <c r="R71" s="174">
        <v>195</v>
      </c>
      <c r="S71" s="275">
        <f t="shared" si="9"/>
        <v>21532.369922938156</v>
      </c>
    </row>
    <row r="72" spans="1:19" s="445" customFormat="1" ht="16.5" customHeight="1" x14ac:dyDescent="0.2">
      <c r="A72" s="271">
        <v>46</v>
      </c>
      <c r="B72" s="311">
        <f t="shared" si="12"/>
        <v>11.528641396489096</v>
      </c>
      <c r="C72" s="400">
        <v>34.015799999999999</v>
      </c>
      <c r="D72" s="310">
        <v>25530</v>
      </c>
      <c r="E72" s="457">
        <v>13450</v>
      </c>
      <c r="F72" s="277">
        <f t="shared" si="0"/>
        <v>26573.816416329693</v>
      </c>
      <c r="G72" s="277">
        <f t="shared" si="1"/>
        <v>4744.8538620288227</v>
      </c>
      <c r="H72" s="274">
        <f t="shared" si="14"/>
        <v>10648.347894641896</v>
      </c>
      <c r="I72" s="274">
        <f t="shared" si="5"/>
        <v>626.37340556717038</v>
      </c>
      <c r="J72" s="174">
        <v>390</v>
      </c>
      <c r="K72" s="275">
        <f t="shared" si="6"/>
        <v>42983.391578567585</v>
      </c>
      <c r="L72" s="406">
        <f t="shared" si="13"/>
        <v>23.057282792978192</v>
      </c>
      <c r="M72" s="405">
        <v>68.031599999999997</v>
      </c>
      <c r="N72" s="277">
        <f t="shared" si="2"/>
        <v>13286.908208164847</v>
      </c>
      <c r="O72" s="397">
        <f t="shared" si="3"/>
        <v>2372.4269310144114</v>
      </c>
      <c r="P72" s="274">
        <f t="shared" si="15"/>
        <v>5324.1739473209482</v>
      </c>
      <c r="Q72" s="274">
        <f t="shared" si="8"/>
        <v>313.18670278358519</v>
      </c>
      <c r="R72" s="174">
        <v>195</v>
      </c>
      <c r="S72" s="275">
        <f t="shared" si="9"/>
        <v>21491.695789283793</v>
      </c>
    </row>
    <row r="73" spans="1:19" s="445" customFormat="1" ht="16.5" customHeight="1" x14ac:dyDescent="0.2">
      <c r="A73" s="271">
        <v>47</v>
      </c>
      <c r="B73" s="311">
        <f t="shared" si="12"/>
        <v>11.550147601710059</v>
      </c>
      <c r="C73" s="400">
        <v>34.079599999999999</v>
      </c>
      <c r="D73" s="310">
        <v>25530</v>
      </c>
      <c r="E73" s="457">
        <v>13450</v>
      </c>
      <c r="F73" s="277">
        <f t="shared" si="0"/>
        <v>26524.336360397836</v>
      </c>
      <c r="G73" s="277">
        <f t="shared" si="1"/>
        <v>4735.9710794727644</v>
      </c>
      <c r="H73" s="274">
        <f t="shared" si="14"/>
        <v>10628.504529556005</v>
      </c>
      <c r="I73" s="274">
        <f t="shared" si="5"/>
        <v>625.20614879741208</v>
      </c>
      <c r="J73" s="174">
        <v>390</v>
      </c>
      <c r="K73" s="275">
        <f t="shared" si="6"/>
        <v>42904.018118224019</v>
      </c>
      <c r="L73" s="406">
        <f t="shared" si="13"/>
        <v>23.100295203420117</v>
      </c>
      <c r="M73" s="405">
        <v>68.159199999999998</v>
      </c>
      <c r="N73" s="277">
        <f t="shared" si="2"/>
        <v>13262.168180198918</v>
      </c>
      <c r="O73" s="397">
        <f t="shared" si="3"/>
        <v>2367.9855397363822</v>
      </c>
      <c r="P73" s="274">
        <f t="shared" si="15"/>
        <v>5314.2522647780024</v>
      </c>
      <c r="Q73" s="274">
        <f t="shared" si="8"/>
        <v>312.60307439870604</v>
      </c>
      <c r="R73" s="174">
        <v>195</v>
      </c>
      <c r="S73" s="275">
        <f t="shared" si="9"/>
        <v>21452.00905911201</v>
      </c>
    </row>
    <row r="74" spans="1:19" s="445" customFormat="1" ht="16.5" customHeight="1" x14ac:dyDescent="0.2">
      <c r="A74" s="271">
        <v>48</v>
      </c>
      <c r="B74" s="306">
        <f t="shared" si="12"/>
        <v>11.571201010907892</v>
      </c>
      <c r="C74" s="396">
        <v>34.142400000000002</v>
      </c>
      <c r="D74" s="305">
        <v>25530</v>
      </c>
      <c r="E74" s="457">
        <v>13450</v>
      </c>
      <c r="F74" s="277">
        <f t="shared" si="0"/>
        <v>26476.076226763485</v>
      </c>
      <c r="G74" s="277">
        <f t="shared" si="1"/>
        <v>4727.2599465766907</v>
      </c>
      <c r="H74" s="274">
        <f t="shared" si="14"/>
        <v>10609.13429893566</v>
      </c>
      <c r="I74" s="274">
        <f t="shared" si="5"/>
        <v>624.06672346680352</v>
      </c>
      <c r="J74" s="174">
        <v>390</v>
      </c>
      <c r="K74" s="275">
        <f t="shared" si="6"/>
        <v>42826.53719574264</v>
      </c>
      <c r="L74" s="406">
        <f t="shared" si="13"/>
        <v>23.142402021815784</v>
      </c>
      <c r="M74" s="407">
        <v>68.284800000000004</v>
      </c>
      <c r="N74" s="277">
        <f t="shared" si="2"/>
        <v>13238.038113381743</v>
      </c>
      <c r="O74" s="397">
        <f t="shared" si="3"/>
        <v>2363.6299732883454</v>
      </c>
      <c r="P74" s="274">
        <f t="shared" si="15"/>
        <v>5304.5671494678299</v>
      </c>
      <c r="Q74" s="274">
        <f t="shared" si="8"/>
        <v>312.03336173340176</v>
      </c>
      <c r="R74" s="174">
        <v>195</v>
      </c>
      <c r="S74" s="275">
        <f t="shared" si="9"/>
        <v>21413.26859787132</v>
      </c>
    </row>
    <row r="75" spans="1:19" s="445" customFormat="1" ht="16.5" customHeight="1" x14ac:dyDescent="0.2">
      <c r="A75" s="271">
        <v>49</v>
      </c>
      <c r="B75" s="306">
        <f t="shared" si="12"/>
        <v>11.591820298110626</v>
      </c>
      <c r="C75" s="396">
        <v>34.2042</v>
      </c>
      <c r="D75" s="305">
        <v>25530</v>
      </c>
      <c r="E75" s="457">
        <v>13450</v>
      </c>
      <c r="F75" s="277">
        <f t="shared" si="0"/>
        <v>26428.98113680508</v>
      </c>
      <c r="G75" s="277">
        <f t="shared" si="1"/>
        <v>4718.7187538372482</v>
      </c>
      <c r="H75" s="274">
        <f t="shared" si="14"/>
        <v>10590.217962818393</v>
      </c>
      <c r="I75" s="274">
        <f t="shared" si="5"/>
        <v>622.95399781284664</v>
      </c>
      <c r="J75" s="174">
        <v>390</v>
      </c>
      <c r="K75" s="275">
        <f t="shared" si="6"/>
        <v>42750.871851273565</v>
      </c>
      <c r="L75" s="406">
        <f t="shared" si="13"/>
        <v>23.183640596221252</v>
      </c>
      <c r="M75" s="408">
        <v>68.4084</v>
      </c>
      <c r="N75" s="277">
        <f t="shared" si="2"/>
        <v>13214.49056840254</v>
      </c>
      <c r="O75" s="397">
        <f t="shared" si="3"/>
        <v>2359.3593769186241</v>
      </c>
      <c r="P75" s="274">
        <f t="shared" si="15"/>
        <v>5295.1089814091965</v>
      </c>
      <c r="Q75" s="274">
        <f t="shared" si="8"/>
        <v>311.47699890642332</v>
      </c>
      <c r="R75" s="174">
        <v>195</v>
      </c>
      <c r="S75" s="275">
        <f t="shared" si="9"/>
        <v>21375.435925636782</v>
      </c>
    </row>
    <row r="76" spans="1:19" s="445" customFormat="1" ht="16.5" customHeight="1" thickBot="1" x14ac:dyDescent="0.25">
      <c r="A76" s="409">
        <v>50</v>
      </c>
      <c r="B76" s="410">
        <f>LN(A76)+7.7</f>
        <v>11.612023005428146</v>
      </c>
      <c r="C76" s="411">
        <v>34.265000000000001</v>
      </c>
      <c r="D76" s="470">
        <v>25530</v>
      </c>
      <c r="E76" s="458">
        <v>13450</v>
      </c>
      <c r="F76" s="285">
        <f t="shared" si="0"/>
        <v>26382.99974576258</v>
      </c>
      <c r="G76" s="285">
        <f t="shared" si="1"/>
        <v>4710.3458339413392</v>
      </c>
      <c r="H76" s="282">
        <f t="shared" si="14"/>
        <v>10571.737497099333</v>
      </c>
      <c r="I76" s="282">
        <f t="shared" si="5"/>
        <v>621.86691159407837</v>
      </c>
      <c r="J76" s="183">
        <v>390</v>
      </c>
      <c r="K76" s="283">
        <f t="shared" si="6"/>
        <v>42676.949988397333</v>
      </c>
      <c r="L76" s="412">
        <f t="shared" si="13"/>
        <v>23.224046010856291</v>
      </c>
      <c r="M76" s="413">
        <v>68.53</v>
      </c>
      <c r="N76" s="285">
        <f t="shared" si="2"/>
        <v>13191.49987288129</v>
      </c>
      <c r="O76" s="399">
        <f t="shared" si="3"/>
        <v>2355.1729169706696</v>
      </c>
      <c r="P76" s="282">
        <f t="shared" si="15"/>
        <v>5285.8687485496666</v>
      </c>
      <c r="Q76" s="282">
        <f t="shared" si="8"/>
        <v>310.93345579703919</v>
      </c>
      <c r="R76" s="183">
        <v>195</v>
      </c>
      <c r="S76" s="283">
        <f t="shared" si="9"/>
        <v>21338.474994198667</v>
      </c>
    </row>
    <row r="77" spans="1:19" s="445" customFormat="1" ht="16.5" customHeight="1" x14ac:dyDescent="0.2">
      <c r="A77" s="259">
        <v>51</v>
      </c>
      <c r="B77" s="311">
        <f>LN(A77)+7.9</f>
        <v>11.831825632724327</v>
      </c>
      <c r="C77" s="400">
        <v>34.824799999999996</v>
      </c>
      <c r="D77" s="310">
        <v>25530</v>
      </c>
      <c r="E77" s="459">
        <v>13450</v>
      </c>
      <c r="F77" s="292">
        <f t="shared" si="0"/>
        <v>25892.876510339454</v>
      </c>
      <c r="G77" s="292">
        <f t="shared" si="1"/>
        <v>4634.6281959982543</v>
      </c>
      <c r="H77" s="289">
        <f t="shared" si="14"/>
        <v>10379.351600154821</v>
      </c>
      <c r="I77" s="289">
        <f t="shared" si="5"/>
        <v>610.55009412675417</v>
      </c>
      <c r="J77" s="177">
        <v>390</v>
      </c>
      <c r="K77" s="290">
        <f t="shared" si="6"/>
        <v>41907.406400619286</v>
      </c>
      <c r="L77" s="404">
        <f>(LN(A77)+7.9)/0.5</f>
        <v>23.663651265448653</v>
      </c>
      <c r="M77" s="405">
        <v>69.649599999999992</v>
      </c>
      <c r="N77" s="292">
        <f t="shared" si="2"/>
        <v>12946.438255169727</v>
      </c>
      <c r="O77" s="402">
        <f t="shared" si="3"/>
        <v>2317.3140979991272</v>
      </c>
      <c r="P77" s="289">
        <f t="shared" si="15"/>
        <v>5189.6758000774107</v>
      </c>
      <c r="Q77" s="289">
        <f t="shared" si="8"/>
        <v>305.27504706337709</v>
      </c>
      <c r="R77" s="177">
        <v>195</v>
      </c>
      <c r="S77" s="290">
        <f t="shared" si="9"/>
        <v>20953.703200309643</v>
      </c>
    </row>
    <row r="78" spans="1:19" s="445" customFormat="1" ht="16.5" customHeight="1" x14ac:dyDescent="0.2">
      <c r="A78" s="271">
        <v>52</v>
      </c>
      <c r="B78" s="311">
        <f t="shared" ref="B78:B141" si="16">LN(A78)+7.9</f>
        <v>11.851243718581427</v>
      </c>
      <c r="C78" s="400">
        <v>34.883600000000001</v>
      </c>
      <c r="D78" s="310">
        <v>25530</v>
      </c>
      <c r="E78" s="457">
        <v>13450</v>
      </c>
      <c r="F78" s="277">
        <f t="shared" si="0"/>
        <v>25850.451418838154</v>
      </c>
      <c r="G78" s="277">
        <f t="shared" si="1"/>
        <v>4626.8160396289368</v>
      </c>
      <c r="H78" s="274">
        <f t="shared" si="14"/>
        <v>10362.270935878811</v>
      </c>
      <c r="I78" s="274">
        <f t="shared" si="5"/>
        <v>609.54534916934176</v>
      </c>
      <c r="J78" s="174">
        <v>390</v>
      </c>
      <c r="K78" s="275">
        <f t="shared" si="6"/>
        <v>41839.083743515243</v>
      </c>
      <c r="L78" s="406">
        <f t="shared" ref="L78:L131" si="17">(LN(A78)+7.9)/0.5</f>
        <v>23.702487437162855</v>
      </c>
      <c r="M78" s="405">
        <v>69.767200000000003</v>
      </c>
      <c r="N78" s="277">
        <f t="shared" si="2"/>
        <v>12925.225709419077</v>
      </c>
      <c r="O78" s="397">
        <f t="shared" si="3"/>
        <v>2313.4080198144684</v>
      </c>
      <c r="P78" s="274">
        <f t="shared" si="15"/>
        <v>5181.1354679394053</v>
      </c>
      <c r="Q78" s="274">
        <f t="shared" si="8"/>
        <v>304.77267458467088</v>
      </c>
      <c r="R78" s="174">
        <v>195</v>
      </c>
      <c r="S78" s="275">
        <f t="shared" si="9"/>
        <v>20919.541871757621</v>
      </c>
    </row>
    <row r="79" spans="1:19" s="445" customFormat="1" ht="16.5" customHeight="1" x14ac:dyDescent="0.2">
      <c r="A79" s="271">
        <v>53</v>
      </c>
      <c r="B79" s="311">
        <f t="shared" si="16"/>
        <v>11.870291913552123</v>
      </c>
      <c r="C79" s="400">
        <v>34.941400000000002</v>
      </c>
      <c r="D79" s="310">
        <v>25530</v>
      </c>
      <c r="E79" s="457">
        <v>13450</v>
      </c>
      <c r="F79" s="277">
        <f t="shared" si="0"/>
        <v>25808.9693354747</v>
      </c>
      <c r="G79" s="277">
        <f t="shared" si="1"/>
        <v>4619.1623689949465</v>
      </c>
      <c r="H79" s="274">
        <f t="shared" si="14"/>
        <v>10345.564779519682</v>
      </c>
      <c r="I79" s="274">
        <f t="shared" si="5"/>
        <v>608.56263408939299</v>
      </c>
      <c r="J79" s="174">
        <v>390</v>
      </c>
      <c r="K79" s="275">
        <f t="shared" si="6"/>
        <v>41772.259118078728</v>
      </c>
      <c r="L79" s="406">
        <f t="shared" si="17"/>
        <v>23.740583827104246</v>
      </c>
      <c r="M79" s="405">
        <v>69.882800000000003</v>
      </c>
      <c r="N79" s="277">
        <f t="shared" si="2"/>
        <v>12904.48466773735</v>
      </c>
      <c r="O79" s="397">
        <f t="shared" si="3"/>
        <v>2309.5811844974733</v>
      </c>
      <c r="P79" s="274">
        <f t="shared" si="15"/>
        <v>5172.782389759841</v>
      </c>
      <c r="Q79" s="274">
        <f t="shared" si="8"/>
        <v>304.28131704469649</v>
      </c>
      <c r="R79" s="174">
        <v>195</v>
      </c>
      <c r="S79" s="275">
        <f t="shared" si="9"/>
        <v>20886.129559039364</v>
      </c>
    </row>
    <row r="80" spans="1:19" s="445" customFormat="1" ht="16.5" customHeight="1" x14ac:dyDescent="0.2">
      <c r="A80" s="271">
        <v>54</v>
      </c>
      <c r="B80" s="311">
        <f t="shared" si="16"/>
        <v>11.888984046564275</v>
      </c>
      <c r="C80" s="400">
        <v>34.998199999999997</v>
      </c>
      <c r="D80" s="310">
        <v>25530</v>
      </c>
      <c r="E80" s="457">
        <v>13450</v>
      </c>
      <c r="F80" s="277">
        <f t="shared" si="0"/>
        <v>25768.391882781027</v>
      </c>
      <c r="G80" s="277">
        <f t="shared" si="1"/>
        <v>4611.6657428096305</v>
      </c>
      <c r="H80" s="274">
        <f t="shared" si="14"/>
        <v>10329.219592700823</v>
      </c>
      <c r="I80" s="274">
        <f t="shared" si="5"/>
        <v>607.6011525118131</v>
      </c>
      <c r="J80" s="174">
        <v>390</v>
      </c>
      <c r="K80" s="275">
        <f t="shared" si="6"/>
        <v>41706.878370803293</v>
      </c>
      <c r="L80" s="406">
        <f t="shared" si="17"/>
        <v>23.77796809312855</v>
      </c>
      <c r="M80" s="405">
        <v>69.996399999999994</v>
      </c>
      <c r="N80" s="277">
        <f t="shared" si="2"/>
        <v>12884.195941390513</v>
      </c>
      <c r="O80" s="397">
        <f t="shared" si="3"/>
        <v>2305.8328714048153</v>
      </c>
      <c r="P80" s="274">
        <f t="shared" si="15"/>
        <v>5164.6097963504117</v>
      </c>
      <c r="Q80" s="274">
        <f t="shared" si="8"/>
        <v>303.80057625590655</v>
      </c>
      <c r="R80" s="174">
        <v>195</v>
      </c>
      <c r="S80" s="275">
        <f t="shared" si="9"/>
        <v>20853.439185401647</v>
      </c>
    </row>
    <row r="81" spans="1:19" s="445" customFormat="1" ht="16.5" customHeight="1" x14ac:dyDescent="0.2">
      <c r="A81" s="271">
        <v>55</v>
      </c>
      <c r="B81" s="311">
        <f t="shared" si="16"/>
        <v>11.907333185232471</v>
      </c>
      <c r="C81" s="400">
        <v>35.054000000000002</v>
      </c>
      <c r="D81" s="310">
        <v>25530</v>
      </c>
      <c r="E81" s="457">
        <v>13450</v>
      </c>
      <c r="F81" s="277">
        <f t="shared" si="0"/>
        <v>25728.682924565263</v>
      </c>
      <c r="G81" s="277">
        <f t="shared" si="1"/>
        <v>4604.3247560906029</v>
      </c>
      <c r="H81" s="274">
        <f t="shared" si="14"/>
        <v>10313.222611422994</v>
      </c>
      <c r="I81" s="274">
        <f t="shared" si="5"/>
        <v>606.66015361311736</v>
      </c>
      <c r="J81" s="174">
        <v>390</v>
      </c>
      <c r="K81" s="275">
        <f t="shared" si="6"/>
        <v>41642.890445691977</v>
      </c>
      <c r="L81" s="406">
        <f t="shared" si="17"/>
        <v>23.814666370464941</v>
      </c>
      <c r="M81" s="405">
        <v>70.108000000000004</v>
      </c>
      <c r="N81" s="277">
        <f t="shared" si="2"/>
        <v>12864.341462282631</v>
      </c>
      <c r="O81" s="397">
        <f t="shared" si="3"/>
        <v>2302.1623780453015</v>
      </c>
      <c r="P81" s="274">
        <f t="shared" si="15"/>
        <v>5156.6113057114972</v>
      </c>
      <c r="Q81" s="274">
        <f t="shared" si="8"/>
        <v>303.33007680655868</v>
      </c>
      <c r="R81" s="174">
        <v>195</v>
      </c>
      <c r="S81" s="275">
        <f t="shared" si="9"/>
        <v>20821.445222845989</v>
      </c>
    </row>
    <row r="82" spans="1:19" s="445" customFormat="1" ht="16.5" customHeight="1" x14ac:dyDescent="0.2">
      <c r="A82" s="271">
        <v>56</v>
      </c>
      <c r="B82" s="311">
        <f t="shared" si="16"/>
        <v>11.92535169073515</v>
      </c>
      <c r="C82" s="400">
        <v>35.108800000000002</v>
      </c>
      <c r="D82" s="310">
        <v>25530</v>
      </c>
      <c r="E82" s="457">
        <v>13450</v>
      </c>
      <c r="F82" s="277">
        <f t="shared" si="0"/>
        <v>25689.808396846882</v>
      </c>
      <c r="G82" s="277">
        <f t="shared" si="1"/>
        <v>4597.1380394658891</v>
      </c>
      <c r="H82" s="274">
        <f t="shared" si="14"/>
        <v>10297.561788346342</v>
      </c>
      <c r="I82" s="274">
        <f t="shared" si="5"/>
        <v>605.73892872625538</v>
      </c>
      <c r="J82" s="174">
        <v>390</v>
      </c>
      <c r="K82" s="275">
        <f t="shared" si="6"/>
        <v>41580.247153385368</v>
      </c>
      <c r="L82" s="406">
        <f t="shared" si="17"/>
        <v>23.8507033814703</v>
      </c>
      <c r="M82" s="405">
        <v>70.217600000000004</v>
      </c>
      <c r="N82" s="277">
        <f t="shared" si="2"/>
        <v>12844.904198423441</v>
      </c>
      <c r="O82" s="397">
        <f t="shared" si="3"/>
        <v>2298.5690197329445</v>
      </c>
      <c r="P82" s="274">
        <f t="shared" si="15"/>
        <v>5148.780894173171</v>
      </c>
      <c r="Q82" s="274">
        <f t="shared" si="8"/>
        <v>302.86946436312769</v>
      </c>
      <c r="R82" s="174">
        <v>195</v>
      </c>
      <c r="S82" s="275">
        <f t="shared" si="9"/>
        <v>20790.123576692684</v>
      </c>
    </row>
    <row r="83" spans="1:19" s="445" customFormat="1" ht="16.5" customHeight="1" x14ac:dyDescent="0.2">
      <c r="A83" s="271">
        <v>57</v>
      </c>
      <c r="B83" s="311">
        <f t="shared" si="16"/>
        <v>11.943051267834552</v>
      </c>
      <c r="C83" s="400">
        <v>35.162599999999998</v>
      </c>
      <c r="D83" s="310">
        <v>25530</v>
      </c>
      <c r="E83" s="457">
        <v>13450</v>
      </c>
      <c r="F83" s="277">
        <f t="shared" si="0"/>
        <v>25651.736154319256</v>
      </c>
      <c r="G83" s="277">
        <f t="shared" si="1"/>
        <v>4590.1042585019313</v>
      </c>
      <c r="H83" s="274">
        <f t="shared" si="14"/>
        <v>10282.225740359205</v>
      </c>
      <c r="I83" s="274">
        <f t="shared" si="5"/>
        <v>604.83680825642375</v>
      </c>
      <c r="J83" s="174">
        <v>390</v>
      </c>
      <c r="K83" s="275">
        <f t="shared" si="6"/>
        <v>41518.902961436819</v>
      </c>
      <c r="L83" s="406">
        <f t="shared" si="17"/>
        <v>23.886102535669103</v>
      </c>
      <c r="M83" s="405">
        <v>70.325199999999995</v>
      </c>
      <c r="N83" s="277">
        <f t="shared" si="2"/>
        <v>12825.868077159628</v>
      </c>
      <c r="O83" s="397">
        <f t="shared" si="3"/>
        <v>2295.0521292509657</v>
      </c>
      <c r="P83" s="274">
        <f t="shared" si="15"/>
        <v>5141.1128701796024</v>
      </c>
      <c r="Q83" s="274">
        <f t="shared" si="8"/>
        <v>302.41840412821188</v>
      </c>
      <c r="R83" s="174">
        <v>195</v>
      </c>
      <c r="S83" s="275">
        <f t="shared" si="9"/>
        <v>20759.45148071841</v>
      </c>
    </row>
    <row r="84" spans="1:19" s="445" customFormat="1" ht="16.5" customHeight="1" x14ac:dyDescent="0.2">
      <c r="A84" s="271">
        <v>58</v>
      </c>
      <c r="B84" s="311">
        <f t="shared" si="16"/>
        <v>11.96044301054642</v>
      </c>
      <c r="C84" s="400">
        <v>35.215400000000002</v>
      </c>
      <c r="D84" s="310">
        <v>25530</v>
      </c>
      <c r="E84" s="457">
        <v>13450</v>
      </c>
      <c r="F84" s="277">
        <f t="shared" si="0"/>
        <v>25614.43583066776</v>
      </c>
      <c r="G84" s="277">
        <f t="shared" si="1"/>
        <v>4583.2221130528114</v>
      </c>
      <c r="H84" s="274">
        <f t="shared" si="14"/>
        <v>10267.203700864995</v>
      </c>
      <c r="I84" s="274">
        <f t="shared" si="5"/>
        <v>603.95315887441143</v>
      </c>
      <c r="J84" s="174">
        <v>390</v>
      </c>
      <c r="K84" s="275">
        <f t="shared" si="6"/>
        <v>41458.81480345998</v>
      </c>
      <c r="L84" s="406">
        <f t="shared" si="17"/>
        <v>23.920886021092841</v>
      </c>
      <c r="M84" s="405">
        <v>70.430800000000005</v>
      </c>
      <c r="N84" s="277">
        <f t="shared" si="2"/>
        <v>12807.21791533388</v>
      </c>
      <c r="O84" s="397">
        <f t="shared" si="3"/>
        <v>2291.6110565264057</v>
      </c>
      <c r="P84" s="274">
        <f t="shared" si="15"/>
        <v>5133.6018504324975</v>
      </c>
      <c r="Q84" s="274">
        <f t="shared" si="8"/>
        <v>301.97657943720571</v>
      </c>
      <c r="R84" s="174">
        <v>195</v>
      </c>
      <c r="S84" s="275">
        <f t="shared" si="9"/>
        <v>20729.40740172999</v>
      </c>
    </row>
    <row r="85" spans="1:19" s="445" customFormat="1" ht="16.5" customHeight="1" x14ac:dyDescent="0.2">
      <c r="A85" s="271">
        <v>59</v>
      </c>
      <c r="B85" s="311">
        <f t="shared" si="16"/>
        <v>11.977537443905721</v>
      </c>
      <c r="C85" s="400">
        <v>35.267200000000003</v>
      </c>
      <c r="D85" s="310">
        <v>25530</v>
      </c>
      <c r="E85" s="457">
        <v>13450</v>
      </c>
      <c r="F85" s="277">
        <f t="shared" si="0"/>
        <v>25577.878711277059</v>
      </c>
      <c r="G85" s="277">
        <f t="shared" si="1"/>
        <v>4576.4903366300696</v>
      </c>
      <c r="H85" s="274">
        <f t="shared" si="14"/>
        <v>10252.485476288424</v>
      </c>
      <c r="I85" s="274">
        <f t="shared" si="5"/>
        <v>603.0873809581426</v>
      </c>
      <c r="J85" s="174">
        <v>390</v>
      </c>
      <c r="K85" s="275">
        <f t="shared" si="6"/>
        <v>41399.941905153697</v>
      </c>
      <c r="L85" s="406">
        <f t="shared" si="17"/>
        <v>23.955074887811442</v>
      </c>
      <c r="M85" s="405">
        <v>70.534400000000005</v>
      </c>
      <c r="N85" s="277">
        <f t="shared" si="2"/>
        <v>12788.939355638529</v>
      </c>
      <c r="O85" s="397">
        <f t="shared" si="3"/>
        <v>2288.2451683150348</v>
      </c>
      <c r="P85" s="274">
        <f t="shared" si="15"/>
        <v>5126.2427381442121</v>
      </c>
      <c r="Q85" s="274">
        <f t="shared" si="8"/>
        <v>301.5436904790713</v>
      </c>
      <c r="R85" s="174">
        <v>195</v>
      </c>
      <c r="S85" s="275">
        <f t="shared" si="9"/>
        <v>20699.970952576849</v>
      </c>
    </row>
    <row r="86" spans="1:19" s="445" customFormat="1" ht="16.5" customHeight="1" x14ac:dyDescent="0.2">
      <c r="A86" s="279">
        <v>60</v>
      </c>
      <c r="B86" s="311">
        <f t="shared" si="16"/>
        <v>11.9943445622221</v>
      </c>
      <c r="C86" s="400">
        <v>35.317999999999998</v>
      </c>
      <c r="D86" s="310">
        <v>25530</v>
      </c>
      <c r="E86" s="457">
        <v>13450</v>
      </c>
      <c r="F86" s="277">
        <f t="shared" si="0"/>
        <v>25542.037617038659</v>
      </c>
      <c r="G86" s="277">
        <f t="shared" si="1"/>
        <v>4569.9076957925136</v>
      </c>
      <c r="H86" s="274">
        <f t="shared" si="14"/>
        <v>10238.0614063626</v>
      </c>
      <c r="I86" s="274">
        <f t="shared" si="5"/>
        <v>602.23890625662341</v>
      </c>
      <c r="J86" s="174">
        <v>390</v>
      </c>
      <c r="K86" s="275">
        <f t="shared" si="6"/>
        <v>41342.245625450392</v>
      </c>
      <c r="L86" s="406">
        <f t="shared" si="17"/>
        <v>23.9886891244442</v>
      </c>
      <c r="M86" s="405">
        <v>70.635999999999996</v>
      </c>
      <c r="N86" s="277">
        <f t="shared" si="2"/>
        <v>12771.018808519329</v>
      </c>
      <c r="O86" s="397">
        <f t="shared" si="3"/>
        <v>2284.9538478962568</v>
      </c>
      <c r="P86" s="274">
        <f t="shared" si="15"/>
        <v>5119.0307031812999</v>
      </c>
      <c r="Q86" s="274">
        <f t="shared" si="8"/>
        <v>301.1194531283117</v>
      </c>
      <c r="R86" s="174">
        <v>195</v>
      </c>
      <c r="S86" s="275">
        <f t="shared" si="9"/>
        <v>20671.122812725196</v>
      </c>
    </row>
    <row r="87" spans="1:19" s="445" customFormat="1" ht="16.5" customHeight="1" x14ac:dyDescent="0.2">
      <c r="A87" s="271">
        <v>61</v>
      </c>
      <c r="B87" s="311">
        <f t="shared" si="16"/>
        <v>12.010873864173313</v>
      </c>
      <c r="C87" s="400">
        <v>35.367800000000003</v>
      </c>
      <c r="D87" s="310">
        <v>25530</v>
      </c>
      <c r="E87" s="457">
        <v>13450</v>
      </c>
      <c r="F87" s="277">
        <f t="shared" si="0"/>
        <v>25506.886798122763</v>
      </c>
      <c r="G87" s="277">
        <f t="shared" si="1"/>
        <v>4563.4729895554719</v>
      </c>
      <c r="H87" s="274">
        <f t="shared" si="14"/>
        <v>10223.922327810602</v>
      </c>
      <c r="I87" s="274">
        <f t="shared" si="5"/>
        <v>601.40719575356479</v>
      </c>
      <c r="J87" s="174">
        <v>390</v>
      </c>
      <c r="K87" s="275">
        <f t="shared" si="6"/>
        <v>41285.6893112424</v>
      </c>
      <c r="L87" s="406">
        <f t="shared" si="17"/>
        <v>24.021747728346625</v>
      </c>
      <c r="M87" s="405">
        <v>70.735600000000005</v>
      </c>
      <c r="N87" s="277">
        <f t="shared" si="2"/>
        <v>12753.443399061382</v>
      </c>
      <c r="O87" s="397">
        <f t="shared" si="3"/>
        <v>2281.736494777736</v>
      </c>
      <c r="P87" s="274">
        <f t="shared" si="15"/>
        <v>5111.961163905301</v>
      </c>
      <c r="Q87" s="274">
        <f t="shared" si="8"/>
        <v>300.7035978767824</v>
      </c>
      <c r="R87" s="174">
        <v>195</v>
      </c>
      <c r="S87" s="275">
        <f t="shared" si="9"/>
        <v>20642.8446556212</v>
      </c>
    </row>
    <row r="88" spans="1:19" s="445" customFormat="1" ht="16.5" customHeight="1" x14ac:dyDescent="0.2">
      <c r="A88" s="271">
        <v>62</v>
      </c>
      <c r="B88" s="311">
        <f t="shared" si="16"/>
        <v>12.027134385045091</v>
      </c>
      <c r="C88" s="400">
        <v>35.416600000000003</v>
      </c>
      <c r="D88" s="310">
        <v>25530</v>
      </c>
      <c r="E88" s="457">
        <v>13450</v>
      </c>
      <c r="F88" s="277">
        <f t="shared" si="0"/>
        <v>25472.401836711615</v>
      </c>
      <c r="G88" s="277">
        <f t="shared" si="1"/>
        <v>4557.1850488189148</v>
      </c>
      <c r="H88" s="274">
        <f t="shared" si="14"/>
        <v>10210.059541080382</v>
      </c>
      <c r="I88" s="274">
        <f t="shared" si="5"/>
        <v>600.59173771061057</v>
      </c>
      <c r="J88" s="174">
        <v>390</v>
      </c>
      <c r="K88" s="275">
        <f t="shared" si="6"/>
        <v>41230.238164321519</v>
      </c>
      <c r="L88" s="406">
        <f t="shared" si="17"/>
        <v>24.054268770090182</v>
      </c>
      <c r="M88" s="405">
        <v>70.833200000000005</v>
      </c>
      <c r="N88" s="277">
        <f t="shared" si="2"/>
        <v>12736.200918355808</v>
      </c>
      <c r="O88" s="397">
        <f t="shared" si="3"/>
        <v>2278.5925244094574</v>
      </c>
      <c r="P88" s="274">
        <f t="shared" si="15"/>
        <v>5105.0297705401908</v>
      </c>
      <c r="Q88" s="274">
        <f t="shared" si="8"/>
        <v>300.29586885530529</v>
      </c>
      <c r="R88" s="174">
        <v>195</v>
      </c>
      <c r="S88" s="275">
        <f t="shared" si="9"/>
        <v>20615.11908216076</v>
      </c>
    </row>
    <row r="89" spans="1:19" s="445" customFormat="1" ht="16.5" customHeight="1" x14ac:dyDescent="0.2">
      <c r="A89" s="271">
        <v>63</v>
      </c>
      <c r="B89" s="311">
        <f t="shared" si="16"/>
        <v>12.043134726391532</v>
      </c>
      <c r="C89" s="400">
        <v>35.464399999999998</v>
      </c>
      <c r="D89" s="310">
        <v>25530</v>
      </c>
      <c r="E89" s="457">
        <v>13450</v>
      </c>
      <c r="F89" s="277">
        <f t="shared" si="0"/>
        <v>25438.55955780661</v>
      </c>
      <c r="G89" s="277">
        <f t="shared" si="1"/>
        <v>4551.0427358139432</v>
      </c>
      <c r="H89" s="274">
        <f t="shared" si="14"/>
        <v>10196.464779830989</v>
      </c>
      <c r="I89" s="274">
        <f t="shared" si="5"/>
        <v>599.79204587241099</v>
      </c>
      <c r="J89" s="174">
        <v>390</v>
      </c>
      <c r="K89" s="275">
        <f t="shared" si="6"/>
        <v>41175.859119323955</v>
      </c>
      <c r="L89" s="406">
        <f t="shared" si="17"/>
        <v>24.086269452783064</v>
      </c>
      <c r="M89" s="405">
        <v>70.928799999999995</v>
      </c>
      <c r="N89" s="277">
        <f t="shared" si="2"/>
        <v>12719.279778903305</v>
      </c>
      <c r="O89" s="397">
        <f t="shared" si="3"/>
        <v>2275.5213679069716</v>
      </c>
      <c r="P89" s="274">
        <f t="shared" si="15"/>
        <v>5098.2323899154944</v>
      </c>
      <c r="Q89" s="274">
        <f t="shared" si="8"/>
        <v>299.8960229362055</v>
      </c>
      <c r="R89" s="174">
        <v>195</v>
      </c>
      <c r="S89" s="275">
        <f t="shared" si="9"/>
        <v>20587.929559661978</v>
      </c>
    </row>
    <row r="90" spans="1:19" s="445" customFormat="1" ht="16.5" customHeight="1" x14ac:dyDescent="0.2">
      <c r="A90" s="271">
        <v>64</v>
      </c>
      <c r="B90" s="311">
        <f t="shared" si="16"/>
        <v>12.058883083359671</v>
      </c>
      <c r="C90" s="400">
        <v>35.511200000000002</v>
      </c>
      <c r="D90" s="310">
        <v>25530</v>
      </c>
      <c r="E90" s="457">
        <v>13450</v>
      </c>
      <c r="F90" s="277">
        <f t="shared" si="0"/>
        <v>25405.33794732227</v>
      </c>
      <c r="G90" s="277">
        <f t="shared" si="1"/>
        <v>4545.0449435670998</v>
      </c>
      <c r="H90" s="274">
        <f t="shared" si="14"/>
        <v>10183.130182902387</v>
      </c>
      <c r="I90" s="274">
        <f t="shared" si="5"/>
        <v>599.00765781778739</v>
      </c>
      <c r="J90" s="174">
        <v>390</v>
      </c>
      <c r="K90" s="275">
        <f t="shared" si="6"/>
        <v>41122.520731609548</v>
      </c>
      <c r="L90" s="406">
        <f t="shared" si="17"/>
        <v>24.117766166719342</v>
      </c>
      <c r="M90" s="405">
        <v>71.022400000000005</v>
      </c>
      <c r="N90" s="277">
        <f t="shared" si="2"/>
        <v>12702.668973661135</v>
      </c>
      <c r="O90" s="397">
        <f t="shared" si="3"/>
        <v>2272.5224717835499</v>
      </c>
      <c r="P90" s="274">
        <f t="shared" si="15"/>
        <v>5091.5650914511934</v>
      </c>
      <c r="Q90" s="274">
        <f t="shared" si="8"/>
        <v>299.50382890889369</v>
      </c>
      <c r="R90" s="174">
        <v>195</v>
      </c>
      <c r="S90" s="275">
        <f t="shared" si="9"/>
        <v>20561.260365804774</v>
      </c>
    </row>
    <row r="91" spans="1:19" s="445" customFormat="1" ht="16.5" customHeight="1" x14ac:dyDescent="0.2">
      <c r="A91" s="271">
        <v>65</v>
      </c>
      <c r="B91" s="311">
        <f t="shared" si="16"/>
        <v>12.074387269895638</v>
      </c>
      <c r="C91" s="400">
        <v>35.557000000000002</v>
      </c>
      <c r="D91" s="310">
        <v>25530</v>
      </c>
      <c r="E91" s="457">
        <v>13450</v>
      </c>
      <c r="F91" s="277">
        <f t="shared" ref="F91:F154" si="18">12*(1/B91*D91)</f>
        <v>25372.716076767676</v>
      </c>
      <c r="G91" s="277">
        <f t="shared" ref="G91:G154" si="19">12*(1/C91*E91)</f>
        <v>4539.1905953820624</v>
      </c>
      <c r="H91" s="274">
        <f t="shared" si="14"/>
        <v>10170.048268530911</v>
      </c>
      <c r="I91" s="274">
        <f t="shared" si="5"/>
        <v>598.23813344299469</v>
      </c>
      <c r="J91" s="174">
        <v>390</v>
      </c>
      <c r="K91" s="275">
        <f t="shared" si="6"/>
        <v>41070.193074123643</v>
      </c>
      <c r="L91" s="406">
        <f t="shared" si="17"/>
        <v>24.148774539791276</v>
      </c>
      <c r="M91" s="405">
        <v>71.114000000000004</v>
      </c>
      <c r="N91" s="277">
        <f t="shared" ref="N91:N154" si="20">12*(1/L91*D91)</f>
        <v>12686.358038383838</v>
      </c>
      <c r="O91" s="397">
        <f t="shared" ref="O91:O154" si="21">12*(1/M91*E91)</f>
        <v>2269.5952976910312</v>
      </c>
      <c r="P91" s="274">
        <f t="shared" si="15"/>
        <v>5085.0241342654554</v>
      </c>
      <c r="Q91" s="274">
        <f t="shared" si="8"/>
        <v>299.11906672149735</v>
      </c>
      <c r="R91" s="174">
        <v>195</v>
      </c>
      <c r="S91" s="275">
        <f t="shared" si="9"/>
        <v>20535.096537061821</v>
      </c>
    </row>
    <row r="92" spans="1:19" s="445" customFormat="1" ht="16.5" customHeight="1" x14ac:dyDescent="0.2">
      <c r="A92" s="271">
        <v>66</v>
      </c>
      <c r="B92" s="311">
        <f t="shared" si="16"/>
        <v>12.089654742026426</v>
      </c>
      <c r="C92" s="400">
        <v>35.601799999999997</v>
      </c>
      <c r="D92" s="310">
        <v>25530</v>
      </c>
      <c r="E92" s="457">
        <v>13450</v>
      </c>
      <c r="F92" s="277">
        <f t="shared" si="18"/>
        <v>25340.674033892967</v>
      </c>
      <c r="G92" s="277">
        <f t="shared" si="19"/>
        <v>4533.4786443382081</v>
      </c>
      <c r="H92" s="274">
        <f t="shared" si="14"/>
        <v>10157.2119105986</v>
      </c>
      <c r="I92" s="274">
        <f t="shared" ref="I92:I155" si="22">(F92+G92)*2%</f>
        <v>597.48305356462345</v>
      </c>
      <c r="J92" s="174">
        <v>390</v>
      </c>
      <c r="K92" s="275">
        <f t="shared" ref="K92:K155" si="23">SUM(F92:J92)</f>
        <v>41018.847642394401</v>
      </c>
      <c r="L92" s="406">
        <f t="shared" si="17"/>
        <v>24.179309484052851</v>
      </c>
      <c r="M92" s="405">
        <v>71.203599999999994</v>
      </c>
      <c r="N92" s="277">
        <f t="shared" si="20"/>
        <v>12670.337016946483</v>
      </c>
      <c r="O92" s="397">
        <f t="shared" si="21"/>
        <v>2266.7393221691041</v>
      </c>
      <c r="P92" s="274">
        <f t="shared" si="15"/>
        <v>5078.6059552993001</v>
      </c>
      <c r="Q92" s="274">
        <f t="shared" ref="Q92:Q155" si="24">(N92+O92)*2%</f>
        <v>298.74152678231172</v>
      </c>
      <c r="R92" s="174">
        <v>195</v>
      </c>
      <c r="S92" s="275">
        <f t="shared" ref="S92:S155" si="25">SUM(N92:R92)</f>
        <v>20509.423821197201</v>
      </c>
    </row>
    <row r="93" spans="1:19" s="445" customFormat="1" ht="16.5" customHeight="1" x14ac:dyDescent="0.2">
      <c r="A93" s="271">
        <v>67</v>
      </c>
      <c r="B93" s="311">
        <f t="shared" si="16"/>
        <v>12.104692619390967</v>
      </c>
      <c r="C93" s="400">
        <v>35.645600000000002</v>
      </c>
      <c r="D93" s="310">
        <v>25530</v>
      </c>
      <c r="E93" s="457">
        <v>13450</v>
      </c>
      <c r="F93" s="277">
        <f t="shared" si="18"/>
        <v>25309.19285874557</v>
      </c>
      <c r="G93" s="277">
        <f t="shared" si="19"/>
        <v>4527.9080728056197</v>
      </c>
      <c r="H93" s="274">
        <f t="shared" si="14"/>
        <v>10144.614316727406</v>
      </c>
      <c r="I93" s="274">
        <f t="shared" si="22"/>
        <v>596.74201863102383</v>
      </c>
      <c r="J93" s="174">
        <v>390</v>
      </c>
      <c r="K93" s="275">
        <f t="shared" si="23"/>
        <v>40968.457266909623</v>
      </c>
      <c r="L93" s="406">
        <f t="shared" si="17"/>
        <v>24.209385238781934</v>
      </c>
      <c r="M93" s="405">
        <v>71.291200000000003</v>
      </c>
      <c r="N93" s="277">
        <f t="shared" si="20"/>
        <v>12654.596429372785</v>
      </c>
      <c r="O93" s="397">
        <f t="shared" si="21"/>
        <v>2263.9540364028098</v>
      </c>
      <c r="P93" s="274">
        <f t="shared" si="15"/>
        <v>5072.3071583637029</v>
      </c>
      <c r="Q93" s="274">
        <f t="shared" si="24"/>
        <v>298.37100931551191</v>
      </c>
      <c r="R93" s="174">
        <v>195</v>
      </c>
      <c r="S93" s="275">
        <f t="shared" si="25"/>
        <v>20484.228633454812</v>
      </c>
    </row>
    <row r="94" spans="1:19" s="445" customFormat="1" ht="16.5" customHeight="1" x14ac:dyDescent="0.2">
      <c r="A94" s="271">
        <v>68</v>
      </c>
      <c r="B94" s="311">
        <f t="shared" si="16"/>
        <v>12.119507705176108</v>
      </c>
      <c r="C94" s="400">
        <v>35.688400000000001</v>
      </c>
      <c r="D94" s="310">
        <v>25530</v>
      </c>
      <c r="E94" s="457">
        <v>13450</v>
      </c>
      <c r="F94" s="277">
        <f t="shared" si="18"/>
        <v>25278.254484640245</v>
      </c>
      <c r="G94" s="277">
        <f t="shared" si="19"/>
        <v>4522.4778919761038</v>
      </c>
      <c r="H94" s="274">
        <f t="shared" si="14"/>
        <v>10132.249008049559</v>
      </c>
      <c r="I94" s="274">
        <f t="shared" si="22"/>
        <v>596.01464753232699</v>
      </c>
      <c r="J94" s="174">
        <v>390</v>
      </c>
      <c r="K94" s="275">
        <f t="shared" si="23"/>
        <v>40918.996032198236</v>
      </c>
      <c r="L94" s="406">
        <f t="shared" si="17"/>
        <v>24.239015410352216</v>
      </c>
      <c r="M94" s="405">
        <v>71.376800000000003</v>
      </c>
      <c r="N94" s="277">
        <f t="shared" si="20"/>
        <v>12639.127242320123</v>
      </c>
      <c r="O94" s="397">
        <f t="shared" si="21"/>
        <v>2261.2389459880519</v>
      </c>
      <c r="P94" s="274">
        <f t="shared" si="15"/>
        <v>5066.1245040247795</v>
      </c>
      <c r="Q94" s="274">
        <f t="shared" si="24"/>
        <v>298.00732376616349</v>
      </c>
      <c r="R94" s="174">
        <v>195</v>
      </c>
      <c r="S94" s="275">
        <f t="shared" si="25"/>
        <v>20459.498016099118</v>
      </c>
    </row>
    <row r="95" spans="1:19" s="445" customFormat="1" ht="16.5" customHeight="1" x14ac:dyDescent="0.2">
      <c r="A95" s="271">
        <v>69</v>
      </c>
      <c r="B95" s="311">
        <f t="shared" si="16"/>
        <v>12.134106504597259</v>
      </c>
      <c r="C95" s="400">
        <v>35.730199999999996</v>
      </c>
      <c r="D95" s="310">
        <v>25530</v>
      </c>
      <c r="E95" s="457">
        <v>13450</v>
      </c>
      <c r="F95" s="277">
        <f t="shared" si="18"/>
        <v>25247.841683598963</v>
      </c>
      <c r="G95" s="277">
        <f t="shared" si="19"/>
        <v>4517.1871414097886</v>
      </c>
      <c r="H95" s="274">
        <f t="shared" si="14"/>
        <v>10120.109800502976</v>
      </c>
      <c r="I95" s="274">
        <f t="shared" si="22"/>
        <v>595.300576500175</v>
      </c>
      <c r="J95" s="174">
        <v>390</v>
      </c>
      <c r="K95" s="275">
        <f t="shared" si="23"/>
        <v>40870.439202011898</v>
      </c>
      <c r="L95" s="406">
        <f t="shared" si="17"/>
        <v>24.268213009194518</v>
      </c>
      <c r="M95" s="405">
        <v>71.460399999999993</v>
      </c>
      <c r="N95" s="277">
        <f t="shared" si="20"/>
        <v>12623.920841799481</v>
      </c>
      <c r="O95" s="397">
        <f t="shared" si="21"/>
        <v>2258.5935707048943</v>
      </c>
      <c r="P95" s="274">
        <f t="shared" si="15"/>
        <v>5060.0549002514881</v>
      </c>
      <c r="Q95" s="274">
        <f t="shared" si="24"/>
        <v>297.6502882500875</v>
      </c>
      <c r="R95" s="174">
        <v>195</v>
      </c>
      <c r="S95" s="275">
        <f t="shared" si="25"/>
        <v>20435.219601005949</v>
      </c>
    </row>
    <row r="96" spans="1:19" s="445" customFormat="1" ht="16.5" customHeight="1" x14ac:dyDescent="0.2">
      <c r="A96" s="279">
        <v>70</v>
      </c>
      <c r="B96" s="311">
        <f t="shared" si="16"/>
        <v>12.148495242049361</v>
      </c>
      <c r="C96" s="400">
        <v>35.771000000000001</v>
      </c>
      <c r="D96" s="310">
        <v>25530</v>
      </c>
      <c r="E96" s="457">
        <v>13450</v>
      </c>
      <c r="F96" s="277">
        <f t="shared" si="18"/>
        <v>25217.938015862397</v>
      </c>
      <c r="G96" s="277">
        <f t="shared" si="19"/>
        <v>4512.0348885969079</v>
      </c>
      <c r="H96" s="274">
        <f t="shared" si="14"/>
        <v>10108.190787516163</v>
      </c>
      <c r="I96" s="274">
        <f t="shared" si="22"/>
        <v>594.5994580891861</v>
      </c>
      <c r="J96" s="174">
        <v>390</v>
      </c>
      <c r="K96" s="275">
        <f t="shared" si="23"/>
        <v>40822.763150064653</v>
      </c>
      <c r="L96" s="406">
        <f t="shared" si="17"/>
        <v>24.296990484098721</v>
      </c>
      <c r="M96" s="405">
        <v>71.542000000000002</v>
      </c>
      <c r="N96" s="277">
        <f t="shared" si="20"/>
        <v>12608.969007931199</v>
      </c>
      <c r="O96" s="397">
        <f t="shared" si="21"/>
        <v>2256.0174442984539</v>
      </c>
      <c r="P96" s="274">
        <f t="shared" si="15"/>
        <v>5054.0953937580816</v>
      </c>
      <c r="Q96" s="274">
        <f t="shared" si="24"/>
        <v>297.29972904459305</v>
      </c>
      <c r="R96" s="174">
        <v>195</v>
      </c>
      <c r="S96" s="275">
        <f t="shared" si="25"/>
        <v>20411.381575032327</v>
      </c>
    </row>
    <row r="97" spans="1:19" s="445" customFormat="1" ht="16.5" customHeight="1" x14ac:dyDescent="0.2">
      <c r="A97" s="271">
        <v>71</v>
      </c>
      <c r="B97" s="311">
        <f t="shared" si="16"/>
        <v>12.162679877041317</v>
      </c>
      <c r="C97" s="400">
        <v>35.8108</v>
      </c>
      <c r="D97" s="310">
        <v>25530</v>
      </c>
      <c r="E97" s="457">
        <v>13450</v>
      </c>
      <c r="F97" s="277">
        <f t="shared" si="18"/>
        <v>25188.527783115907</v>
      </c>
      <c r="G97" s="277">
        <f t="shared" si="19"/>
        <v>4507.0202285344085</v>
      </c>
      <c r="H97" s="274">
        <f t="shared" si="14"/>
        <v>10096.486323961108</v>
      </c>
      <c r="I97" s="274">
        <f t="shared" si="22"/>
        <v>593.91096023300634</v>
      </c>
      <c r="J97" s="174">
        <v>390</v>
      </c>
      <c r="K97" s="275">
        <f t="shared" si="23"/>
        <v>40775.945295844431</v>
      </c>
      <c r="L97" s="406">
        <f t="shared" si="17"/>
        <v>24.325359754082633</v>
      </c>
      <c r="M97" s="405">
        <v>71.621600000000001</v>
      </c>
      <c r="N97" s="277">
        <f t="shared" si="20"/>
        <v>12594.263891557954</v>
      </c>
      <c r="O97" s="397">
        <f t="shared" si="21"/>
        <v>2253.5101142672042</v>
      </c>
      <c r="P97" s="274">
        <f t="shared" si="15"/>
        <v>5048.2431619805539</v>
      </c>
      <c r="Q97" s="274">
        <f t="shared" si="24"/>
        <v>296.95548011650317</v>
      </c>
      <c r="R97" s="174">
        <v>195</v>
      </c>
      <c r="S97" s="275">
        <f t="shared" si="25"/>
        <v>20387.972647922215</v>
      </c>
    </row>
    <row r="98" spans="1:19" s="445" customFormat="1" ht="16.5" customHeight="1" x14ac:dyDescent="0.2">
      <c r="A98" s="271">
        <v>72</v>
      </c>
      <c r="B98" s="311">
        <f t="shared" si="16"/>
        <v>12.176666119016055</v>
      </c>
      <c r="C98" s="400">
        <v>35.849599999999995</v>
      </c>
      <c r="D98" s="310">
        <v>25530</v>
      </c>
      <c r="E98" s="457">
        <v>13450</v>
      </c>
      <c r="F98" s="277">
        <f t="shared" si="18"/>
        <v>25159.595985108252</v>
      </c>
      <c r="G98" s="277">
        <f t="shared" si="19"/>
        <v>4502.142283316969</v>
      </c>
      <c r="H98" s="274">
        <f t="shared" si="14"/>
        <v>10084.991011264576</v>
      </c>
      <c r="I98" s="274">
        <f t="shared" si="22"/>
        <v>593.23476536850444</v>
      </c>
      <c r="J98" s="174">
        <v>390</v>
      </c>
      <c r="K98" s="275">
        <f t="shared" si="23"/>
        <v>40729.964045058303</v>
      </c>
      <c r="L98" s="406">
        <f t="shared" si="17"/>
        <v>24.35333223803211</v>
      </c>
      <c r="M98" s="405">
        <v>71.69919999999999</v>
      </c>
      <c r="N98" s="277">
        <f t="shared" si="20"/>
        <v>12579.797992554126</v>
      </c>
      <c r="O98" s="397">
        <f t="shared" si="21"/>
        <v>2251.0711416584845</v>
      </c>
      <c r="P98" s="274">
        <f t="shared" si="15"/>
        <v>5042.4955056322879</v>
      </c>
      <c r="Q98" s="274">
        <f t="shared" si="24"/>
        <v>296.61738268425222</v>
      </c>
      <c r="R98" s="174">
        <v>195</v>
      </c>
      <c r="S98" s="275">
        <f t="shared" si="25"/>
        <v>20364.982022529151</v>
      </c>
    </row>
    <row r="99" spans="1:19" s="445" customFormat="1" ht="16.5" customHeight="1" x14ac:dyDescent="0.2">
      <c r="A99" s="271">
        <v>73</v>
      </c>
      <c r="B99" s="311">
        <f t="shared" si="16"/>
        <v>12.190459441148391</v>
      </c>
      <c r="C99" s="400">
        <v>35.8874</v>
      </c>
      <c r="D99" s="310">
        <v>25530</v>
      </c>
      <c r="E99" s="457">
        <v>13450</v>
      </c>
      <c r="F99" s="277">
        <f t="shared" si="18"/>
        <v>25131.128279373497</v>
      </c>
      <c r="G99" s="277">
        <f t="shared" si="19"/>
        <v>4497.4002017421153</v>
      </c>
      <c r="H99" s="274">
        <f t="shared" si="14"/>
        <v>10073.699683579309</v>
      </c>
      <c r="I99" s="274">
        <f t="shared" si="22"/>
        <v>592.57056962231229</v>
      </c>
      <c r="J99" s="174">
        <v>390</v>
      </c>
      <c r="K99" s="275">
        <f t="shared" si="23"/>
        <v>40684.798734317235</v>
      </c>
      <c r="L99" s="406">
        <f t="shared" si="17"/>
        <v>24.380918882296783</v>
      </c>
      <c r="M99" s="405">
        <v>71.774799999999999</v>
      </c>
      <c r="N99" s="277">
        <f t="shared" si="20"/>
        <v>12565.564139686749</v>
      </c>
      <c r="O99" s="397">
        <f t="shared" si="21"/>
        <v>2248.7001008710577</v>
      </c>
      <c r="P99" s="274">
        <f t="shared" si="15"/>
        <v>5036.8498417896544</v>
      </c>
      <c r="Q99" s="274">
        <f t="shared" si="24"/>
        <v>296.28528481115615</v>
      </c>
      <c r="R99" s="174">
        <v>195</v>
      </c>
      <c r="S99" s="275">
        <f t="shared" si="25"/>
        <v>20342.399367158618</v>
      </c>
    </row>
    <row r="100" spans="1:19" s="445" customFormat="1" ht="16.5" customHeight="1" x14ac:dyDescent="0.2">
      <c r="A100" s="271">
        <v>74</v>
      </c>
      <c r="B100" s="311">
        <f t="shared" si="16"/>
        <v>12.204065093204171</v>
      </c>
      <c r="C100" s="400">
        <v>35.924199999999999</v>
      </c>
      <c r="D100" s="310">
        <v>25530</v>
      </c>
      <c r="E100" s="457">
        <v>13450</v>
      </c>
      <c r="F100" s="277">
        <f t="shared" si="18"/>
        <v>25103.110943794985</v>
      </c>
      <c r="G100" s="277">
        <f t="shared" si="19"/>
        <v>4492.7931589290783</v>
      </c>
      <c r="H100" s="274">
        <f t="shared" si="14"/>
        <v>10062.607394926183</v>
      </c>
      <c r="I100" s="274">
        <f t="shared" si="22"/>
        <v>591.91808205448126</v>
      </c>
      <c r="J100" s="174">
        <v>390</v>
      </c>
      <c r="K100" s="275">
        <f t="shared" si="23"/>
        <v>40640.429579704723</v>
      </c>
      <c r="L100" s="406">
        <f t="shared" si="17"/>
        <v>24.408130186408343</v>
      </c>
      <c r="M100" s="405">
        <v>71.848399999999998</v>
      </c>
      <c r="N100" s="277">
        <f t="shared" si="20"/>
        <v>12551.555471897493</v>
      </c>
      <c r="O100" s="397">
        <f t="shared" si="21"/>
        <v>2246.3965794645392</v>
      </c>
      <c r="P100" s="274">
        <f t="shared" si="15"/>
        <v>5031.3036974630913</v>
      </c>
      <c r="Q100" s="274">
        <f t="shared" si="24"/>
        <v>295.95904102724063</v>
      </c>
      <c r="R100" s="174">
        <v>195</v>
      </c>
      <c r="S100" s="275">
        <f t="shared" si="25"/>
        <v>20320.214789852362</v>
      </c>
    </row>
    <row r="101" spans="1:19" s="445" customFormat="1" ht="16.5" customHeight="1" x14ac:dyDescent="0.2">
      <c r="A101" s="271">
        <v>75</v>
      </c>
      <c r="B101" s="311">
        <f t="shared" si="16"/>
        <v>12.21748811353631</v>
      </c>
      <c r="C101" s="400">
        <v>35.96</v>
      </c>
      <c r="D101" s="310">
        <v>25530</v>
      </c>
      <c r="E101" s="457">
        <v>13450</v>
      </c>
      <c r="F101" s="277">
        <f t="shared" si="18"/>
        <v>25075.530841775064</v>
      </c>
      <c r="G101" s="277">
        <f t="shared" si="19"/>
        <v>4488.3203559510566</v>
      </c>
      <c r="H101" s="274">
        <f t="shared" si="14"/>
        <v>10051.709407226883</v>
      </c>
      <c r="I101" s="274">
        <f t="shared" si="22"/>
        <v>591.27702395452241</v>
      </c>
      <c r="J101" s="174">
        <v>390</v>
      </c>
      <c r="K101" s="275">
        <f t="shared" si="23"/>
        <v>40596.837628907524</v>
      </c>
      <c r="L101" s="406">
        <f t="shared" si="17"/>
        <v>24.434976227072621</v>
      </c>
      <c r="M101" s="405">
        <v>71.92</v>
      </c>
      <c r="N101" s="277">
        <f t="shared" si="20"/>
        <v>12537.765420887532</v>
      </c>
      <c r="O101" s="397">
        <f t="shared" si="21"/>
        <v>2244.1601779755283</v>
      </c>
      <c r="P101" s="274">
        <f t="shared" si="15"/>
        <v>5025.8547036134414</v>
      </c>
      <c r="Q101" s="274">
        <f t="shared" si="24"/>
        <v>295.6385119772612</v>
      </c>
      <c r="R101" s="174">
        <v>195</v>
      </c>
      <c r="S101" s="275">
        <f t="shared" si="25"/>
        <v>20298.418814453762</v>
      </c>
    </row>
    <row r="102" spans="1:19" s="445" customFormat="1" ht="16.5" customHeight="1" x14ac:dyDescent="0.2">
      <c r="A102" s="271">
        <v>76</v>
      </c>
      <c r="B102" s="311">
        <f t="shared" si="16"/>
        <v>12.230733340286331</v>
      </c>
      <c r="C102" s="400">
        <v>35.994799999999998</v>
      </c>
      <c r="D102" s="310">
        <v>25530</v>
      </c>
      <c r="E102" s="457">
        <v>13450</v>
      </c>
      <c r="F102" s="277">
        <f t="shared" si="18"/>
        <v>25048.375389797184</v>
      </c>
      <c r="G102" s="277">
        <f t="shared" si="19"/>
        <v>4483.9810194805923</v>
      </c>
      <c r="H102" s="274">
        <f t="shared" si="14"/>
        <v>10041.001179154444</v>
      </c>
      <c r="I102" s="274">
        <f t="shared" si="22"/>
        <v>590.64712818555552</v>
      </c>
      <c r="J102" s="174">
        <v>390</v>
      </c>
      <c r="K102" s="275">
        <f t="shared" si="23"/>
        <v>40554.004716617776</v>
      </c>
      <c r="L102" s="406">
        <f t="shared" si="17"/>
        <v>24.461466680572663</v>
      </c>
      <c r="M102" s="405">
        <v>71.989599999999996</v>
      </c>
      <c r="N102" s="277">
        <f t="shared" si="20"/>
        <v>12524.187694898592</v>
      </c>
      <c r="O102" s="397">
        <f t="shared" si="21"/>
        <v>2241.9905097402961</v>
      </c>
      <c r="P102" s="274">
        <f t="shared" si="15"/>
        <v>5020.5005895772219</v>
      </c>
      <c r="Q102" s="274">
        <f t="shared" si="24"/>
        <v>295.32356409277776</v>
      </c>
      <c r="R102" s="174">
        <v>195</v>
      </c>
      <c r="S102" s="275">
        <f t="shared" si="25"/>
        <v>20277.002358308888</v>
      </c>
    </row>
    <row r="103" spans="1:19" s="445" customFormat="1" ht="16.5" customHeight="1" x14ac:dyDescent="0.2">
      <c r="A103" s="271">
        <v>77</v>
      </c>
      <c r="B103" s="311">
        <f t="shared" si="16"/>
        <v>12.243805421853684</v>
      </c>
      <c r="C103" s="400">
        <v>36.028599999999997</v>
      </c>
      <c r="D103" s="310">
        <v>25530</v>
      </c>
      <c r="E103" s="457">
        <v>13450</v>
      </c>
      <c r="F103" s="277">
        <f t="shared" si="18"/>
        <v>25021.632527186779</v>
      </c>
      <c r="G103" s="277">
        <f t="shared" si="19"/>
        <v>4479.7744014477394</v>
      </c>
      <c r="H103" s="274">
        <f t="shared" si="14"/>
        <v>10030.478355735737</v>
      </c>
      <c r="I103" s="274">
        <f t="shared" si="22"/>
        <v>590.02813857269041</v>
      </c>
      <c r="J103" s="174">
        <v>390</v>
      </c>
      <c r="K103" s="275">
        <f t="shared" si="23"/>
        <v>40511.913422942947</v>
      </c>
      <c r="L103" s="406">
        <f t="shared" si="17"/>
        <v>24.487610843707369</v>
      </c>
      <c r="M103" s="405">
        <v>72.057199999999995</v>
      </c>
      <c r="N103" s="277">
        <f t="shared" si="20"/>
        <v>12510.81626359339</v>
      </c>
      <c r="O103" s="397">
        <f t="shared" si="21"/>
        <v>2239.8872007238697</v>
      </c>
      <c r="P103" s="274">
        <f t="shared" si="15"/>
        <v>5015.2391778678684</v>
      </c>
      <c r="Q103" s="274">
        <f t="shared" si="24"/>
        <v>295.0140692863452</v>
      </c>
      <c r="R103" s="174">
        <v>195</v>
      </c>
      <c r="S103" s="275">
        <f t="shared" si="25"/>
        <v>20255.956711471474</v>
      </c>
    </row>
    <row r="104" spans="1:19" s="445" customFormat="1" ht="16.5" customHeight="1" x14ac:dyDescent="0.2">
      <c r="A104" s="271">
        <v>78</v>
      </c>
      <c r="B104" s="311">
        <f t="shared" si="16"/>
        <v>12.256708826689593</v>
      </c>
      <c r="C104" s="400">
        <v>36.061399999999999</v>
      </c>
      <c r="D104" s="310">
        <v>25530</v>
      </c>
      <c r="E104" s="457">
        <v>13450</v>
      </c>
      <c r="F104" s="277">
        <f t="shared" si="18"/>
        <v>24995.290687895416</v>
      </c>
      <c r="G104" s="277">
        <f t="shared" si="19"/>
        <v>4475.6997787107548</v>
      </c>
      <c r="H104" s="274">
        <f t="shared" si="14"/>
        <v>10020.136758646098</v>
      </c>
      <c r="I104" s="274">
        <f t="shared" si="22"/>
        <v>589.41980933212346</v>
      </c>
      <c r="J104" s="174">
        <v>390</v>
      </c>
      <c r="K104" s="275">
        <f t="shared" si="23"/>
        <v>40470.547034584393</v>
      </c>
      <c r="L104" s="406">
        <f t="shared" si="17"/>
        <v>24.513417653379186</v>
      </c>
      <c r="M104" s="405">
        <v>72.122799999999998</v>
      </c>
      <c r="N104" s="277">
        <f t="shared" si="20"/>
        <v>12497.645343947708</v>
      </c>
      <c r="O104" s="397">
        <f t="shared" si="21"/>
        <v>2237.8498893553774</v>
      </c>
      <c r="P104" s="274">
        <f t="shared" si="15"/>
        <v>5010.0683793230492</v>
      </c>
      <c r="Q104" s="274">
        <f t="shared" si="24"/>
        <v>294.70990466606173</v>
      </c>
      <c r="R104" s="174">
        <v>195</v>
      </c>
      <c r="S104" s="275">
        <f t="shared" si="25"/>
        <v>20235.273517292197</v>
      </c>
    </row>
    <row r="105" spans="1:19" s="445" customFormat="1" ht="16.5" customHeight="1" x14ac:dyDescent="0.2">
      <c r="A105" s="271">
        <v>79</v>
      </c>
      <c r="B105" s="311">
        <f t="shared" si="16"/>
        <v>12.269447852467021</v>
      </c>
      <c r="C105" s="400">
        <v>36.093199999999996</v>
      </c>
      <c r="D105" s="310">
        <v>25530</v>
      </c>
      <c r="E105" s="457">
        <v>13450</v>
      </c>
      <c r="F105" s="277">
        <f t="shared" si="18"/>
        <v>24969.33877414868</v>
      </c>
      <c r="G105" s="277">
        <f t="shared" si="19"/>
        <v>4471.7564527390205</v>
      </c>
      <c r="H105" s="274">
        <f t="shared" si="14"/>
        <v>10009.972377141819</v>
      </c>
      <c r="I105" s="274">
        <f t="shared" si="22"/>
        <v>588.82190453775399</v>
      </c>
      <c r="J105" s="174">
        <v>390</v>
      </c>
      <c r="K105" s="275">
        <f t="shared" si="23"/>
        <v>40429.889508567278</v>
      </c>
      <c r="L105" s="406">
        <f t="shared" si="17"/>
        <v>24.538895704934042</v>
      </c>
      <c r="M105" s="405">
        <v>72.186399999999992</v>
      </c>
      <c r="N105" s="277">
        <f t="shared" si="20"/>
        <v>12484.66938707434</v>
      </c>
      <c r="O105" s="397">
        <f t="shared" si="21"/>
        <v>2235.8782263695102</v>
      </c>
      <c r="P105" s="274">
        <f t="shared" si="15"/>
        <v>5004.9861885709097</v>
      </c>
      <c r="Q105" s="274">
        <f t="shared" si="24"/>
        <v>294.410952268877</v>
      </c>
      <c r="R105" s="174">
        <v>195</v>
      </c>
      <c r="S105" s="275">
        <f t="shared" si="25"/>
        <v>20214.944754283639</v>
      </c>
    </row>
    <row r="106" spans="1:19" s="445" customFormat="1" ht="16.5" customHeight="1" x14ac:dyDescent="0.2">
      <c r="A106" s="279">
        <v>80</v>
      </c>
      <c r="B106" s="311">
        <f t="shared" si="16"/>
        <v>12.282026634673882</v>
      </c>
      <c r="C106" s="400">
        <v>36.124000000000002</v>
      </c>
      <c r="D106" s="310">
        <v>25530</v>
      </c>
      <c r="E106" s="457">
        <v>13450</v>
      </c>
      <c r="F106" s="277">
        <f t="shared" si="18"/>
        <v>24943.766131812714</v>
      </c>
      <c r="G106" s="277">
        <f t="shared" si="19"/>
        <v>4467.9437493079386</v>
      </c>
      <c r="H106" s="274">
        <f t="shared" si="14"/>
        <v>9999.9813595810228</v>
      </c>
      <c r="I106" s="274">
        <f t="shared" si="22"/>
        <v>588.23419762241303</v>
      </c>
      <c r="J106" s="174">
        <v>390</v>
      </c>
      <c r="K106" s="275">
        <f t="shared" si="23"/>
        <v>40389.925438324091</v>
      </c>
      <c r="L106" s="406">
        <f t="shared" si="17"/>
        <v>24.564053269347763</v>
      </c>
      <c r="M106" s="405">
        <v>72.248000000000005</v>
      </c>
      <c r="N106" s="277">
        <f t="shared" si="20"/>
        <v>12471.883065906357</v>
      </c>
      <c r="O106" s="397">
        <f t="shared" si="21"/>
        <v>2233.9718746539693</v>
      </c>
      <c r="P106" s="274">
        <f t="shared" si="15"/>
        <v>4999.9906797905114</v>
      </c>
      <c r="Q106" s="274">
        <f t="shared" si="24"/>
        <v>294.11709881120652</v>
      </c>
      <c r="R106" s="174">
        <v>195</v>
      </c>
      <c r="S106" s="275">
        <f t="shared" si="25"/>
        <v>20194.962719162046</v>
      </c>
    </row>
    <row r="107" spans="1:19" s="445" customFormat="1" ht="16.5" customHeight="1" x14ac:dyDescent="0.2">
      <c r="A107" s="271">
        <v>81</v>
      </c>
      <c r="B107" s="311">
        <f t="shared" si="16"/>
        <v>12.294449154672439</v>
      </c>
      <c r="C107" s="400">
        <v>36.153800000000004</v>
      </c>
      <c r="D107" s="310">
        <v>25530</v>
      </c>
      <c r="E107" s="457">
        <v>13450</v>
      </c>
      <c r="F107" s="277">
        <f t="shared" si="18"/>
        <v>24918.56252734752</v>
      </c>
      <c r="G107" s="277">
        <f t="shared" si="19"/>
        <v>4464.261018205555</v>
      </c>
      <c r="H107" s="274">
        <f t="shared" si="14"/>
        <v>9990.1600054880455</v>
      </c>
      <c r="I107" s="274">
        <f t="shared" si="22"/>
        <v>587.65647091106155</v>
      </c>
      <c r="J107" s="174">
        <v>390</v>
      </c>
      <c r="K107" s="275">
        <f t="shared" si="23"/>
        <v>40350.640021952182</v>
      </c>
      <c r="L107" s="406">
        <f t="shared" si="17"/>
        <v>24.588898309344877</v>
      </c>
      <c r="M107" s="405">
        <v>72.307600000000008</v>
      </c>
      <c r="N107" s="277">
        <f t="shared" si="20"/>
        <v>12459.28126367376</v>
      </c>
      <c r="O107" s="397">
        <f t="shared" si="21"/>
        <v>2232.1305091027775</v>
      </c>
      <c r="P107" s="274">
        <f t="shared" si="15"/>
        <v>4995.0800027440227</v>
      </c>
      <c r="Q107" s="274">
        <f t="shared" si="24"/>
        <v>293.82823545553077</v>
      </c>
      <c r="R107" s="174">
        <v>195</v>
      </c>
      <c r="S107" s="275">
        <f t="shared" si="25"/>
        <v>20175.320010976091</v>
      </c>
    </row>
    <row r="108" spans="1:19" s="445" customFormat="1" ht="16.5" customHeight="1" x14ac:dyDescent="0.2">
      <c r="A108" s="271">
        <v>82</v>
      </c>
      <c r="B108" s="311">
        <f t="shared" si="16"/>
        <v>12.306719247264255</v>
      </c>
      <c r="C108" s="400">
        <v>36.182600000000001</v>
      </c>
      <c r="D108" s="310">
        <v>25530</v>
      </c>
      <c r="E108" s="457">
        <v>13450</v>
      </c>
      <c r="F108" s="277">
        <f t="shared" si="18"/>
        <v>24893.718126226275</v>
      </c>
      <c r="G108" s="277">
        <f t="shared" si="19"/>
        <v>4460.7076329506453</v>
      </c>
      <c r="H108" s="274">
        <f t="shared" si="14"/>
        <v>9980.5047581201543</v>
      </c>
      <c r="I108" s="274">
        <f t="shared" si="22"/>
        <v>587.08851518353845</v>
      </c>
      <c r="J108" s="174">
        <v>390</v>
      </c>
      <c r="K108" s="275">
        <f t="shared" si="23"/>
        <v>40312.019032480617</v>
      </c>
      <c r="L108" s="406">
        <f t="shared" si="17"/>
        <v>24.613438494528509</v>
      </c>
      <c r="M108" s="405">
        <v>72.365200000000002</v>
      </c>
      <c r="N108" s="277">
        <f t="shared" si="20"/>
        <v>12446.859063113137</v>
      </c>
      <c r="O108" s="397">
        <f t="shared" si="21"/>
        <v>2230.3538164753227</v>
      </c>
      <c r="P108" s="274">
        <f t="shared" si="15"/>
        <v>4990.2523790600771</v>
      </c>
      <c r="Q108" s="274">
        <f t="shared" si="24"/>
        <v>293.54425759176922</v>
      </c>
      <c r="R108" s="174">
        <v>195</v>
      </c>
      <c r="S108" s="275">
        <f t="shared" si="25"/>
        <v>20156.009516240309</v>
      </c>
    </row>
    <row r="109" spans="1:19" s="445" customFormat="1" ht="16.5" customHeight="1" x14ac:dyDescent="0.2">
      <c r="A109" s="271">
        <v>83</v>
      </c>
      <c r="B109" s="311">
        <f t="shared" si="16"/>
        <v>12.318840607796599</v>
      </c>
      <c r="C109" s="400">
        <v>36.2104</v>
      </c>
      <c r="D109" s="310">
        <v>25530</v>
      </c>
      <c r="E109" s="457">
        <v>13450</v>
      </c>
      <c r="F109" s="277">
        <f t="shared" si="18"/>
        <v>24869.223472710954</v>
      </c>
      <c r="G109" s="277">
        <f t="shared" si="19"/>
        <v>4457.2829905220597</v>
      </c>
      <c r="H109" s="274">
        <f t="shared" si="14"/>
        <v>9971.0121974992253</v>
      </c>
      <c r="I109" s="274">
        <f t="shared" si="22"/>
        <v>586.53012926466033</v>
      </c>
      <c r="J109" s="174">
        <v>390</v>
      </c>
      <c r="K109" s="275">
        <f t="shared" si="23"/>
        <v>40274.048789996901</v>
      </c>
      <c r="L109" s="406">
        <f t="shared" si="17"/>
        <v>24.637681215593197</v>
      </c>
      <c r="M109" s="405">
        <v>72.4208</v>
      </c>
      <c r="N109" s="277">
        <f t="shared" si="20"/>
        <v>12434.611736355477</v>
      </c>
      <c r="O109" s="397">
        <f t="shared" si="21"/>
        <v>2228.6414952610298</v>
      </c>
      <c r="P109" s="274">
        <f t="shared" si="15"/>
        <v>4985.5060987496126</v>
      </c>
      <c r="Q109" s="274">
        <f t="shared" si="24"/>
        <v>293.26506463233017</v>
      </c>
      <c r="R109" s="174">
        <v>195</v>
      </c>
      <c r="S109" s="275">
        <f t="shared" si="25"/>
        <v>20137.024394998451</v>
      </c>
    </row>
    <row r="110" spans="1:19" s="445" customFormat="1" ht="16.5" customHeight="1" x14ac:dyDescent="0.2">
      <c r="A110" s="271">
        <v>84</v>
      </c>
      <c r="B110" s="311">
        <f t="shared" si="16"/>
        <v>12.330816798843314</v>
      </c>
      <c r="C110" s="400">
        <v>36.237200000000001</v>
      </c>
      <c r="D110" s="310">
        <v>25530</v>
      </c>
      <c r="E110" s="457">
        <v>13450</v>
      </c>
      <c r="F110" s="277">
        <f t="shared" si="18"/>
        <v>24845.069470883544</v>
      </c>
      <c r="G110" s="277">
        <f t="shared" si="19"/>
        <v>4453.9865110990913</v>
      </c>
      <c r="H110" s="274">
        <f t="shared" si="14"/>
        <v>9961.6790338740957</v>
      </c>
      <c r="I110" s="274">
        <f t="shared" si="22"/>
        <v>585.98111963965266</v>
      </c>
      <c r="J110" s="174">
        <v>390</v>
      </c>
      <c r="K110" s="275">
        <f t="shared" si="23"/>
        <v>40236.716135496383</v>
      </c>
      <c r="L110" s="406">
        <f t="shared" si="17"/>
        <v>24.661633597686627</v>
      </c>
      <c r="M110" s="405">
        <v>72.474400000000003</v>
      </c>
      <c r="N110" s="277">
        <f t="shared" si="20"/>
        <v>12422.534735441772</v>
      </c>
      <c r="O110" s="397">
        <f t="shared" si="21"/>
        <v>2226.9932555495457</v>
      </c>
      <c r="P110" s="274">
        <f t="shared" si="15"/>
        <v>4980.8395169370478</v>
      </c>
      <c r="Q110" s="274">
        <f t="shared" si="24"/>
        <v>292.99055981982633</v>
      </c>
      <c r="R110" s="174">
        <v>195</v>
      </c>
      <c r="S110" s="275">
        <f t="shared" si="25"/>
        <v>20118.358067748191</v>
      </c>
    </row>
    <row r="111" spans="1:19" s="445" customFormat="1" ht="16.5" customHeight="1" x14ac:dyDescent="0.2">
      <c r="A111" s="271">
        <v>85</v>
      </c>
      <c r="B111" s="311">
        <f t="shared" si="16"/>
        <v>12.342651256490317</v>
      </c>
      <c r="C111" s="400">
        <v>36.262999999999998</v>
      </c>
      <c r="D111" s="310">
        <v>25530</v>
      </c>
      <c r="E111" s="457">
        <v>13450</v>
      </c>
      <c r="F111" s="277">
        <f t="shared" si="18"/>
        <v>24821.247366841239</v>
      </c>
      <c r="G111" s="277">
        <f t="shared" si="19"/>
        <v>4450.8176378126464</v>
      </c>
      <c r="H111" s="274">
        <f t="shared" si="14"/>
        <v>9952.5021015823222</v>
      </c>
      <c r="I111" s="274">
        <f t="shared" si="22"/>
        <v>585.44130009307776</v>
      </c>
      <c r="J111" s="174">
        <v>390</v>
      </c>
      <c r="K111" s="275">
        <f t="shared" si="23"/>
        <v>40200.008406329289</v>
      </c>
      <c r="L111" s="406">
        <f t="shared" si="17"/>
        <v>24.685302512980634</v>
      </c>
      <c r="M111" s="405">
        <v>72.525999999999996</v>
      </c>
      <c r="N111" s="277">
        <f t="shared" si="20"/>
        <v>12410.623683420619</v>
      </c>
      <c r="O111" s="397">
        <f t="shared" si="21"/>
        <v>2225.4088189063232</v>
      </c>
      <c r="P111" s="274">
        <f t="shared" si="15"/>
        <v>4976.2510507911611</v>
      </c>
      <c r="Q111" s="274">
        <f t="shared" si="24"/>
        <v>292.72065004653888</v>
      </c>
      <c r="R111" s="174">
        <v>195</v>
      </c>
      <c r="S111" s="275">
        <f t="shared" si="25"/>
        <v>20100.004203164644</v>
      </c>
    </row>
    <row r="112" spans="1:19" s="445" customFormat="1" ht="16.5" customHeight="1" x14ac:dyDescent="0.2">
      <c r="A112" s="271">
        <v>86</v>
      </c>
      <c r="B112" s="311">
        <f t="shared" si="16"/>
        <v>12.354347296253508</v>
      </c>
      <c r="C112" s="400">
        <v>36.287799999999997</v>
      </c>
      <c r="D112" s="310">
        <v>25530</v>
      </c>
      <c r="E112" s="457">
        <v>13450</v>
      </c>
      <c r="F112" s="277">
        <f t="shared" si="18"/>
        <v>24797.74873197102</v>
      </c>
      <c r="G112" s="277">
        <f t="shared" si="19"/>
        <v>4447.7758365070367</v>
      </c>
      <c r="H112" s="274">
        <f t="shared" si="14"/>
        <v>9943.4783532825404</v>
      </c>
      <c r="I112" s="274">
        <f t="shared" si="22"/>
        <v>584.9104913695611</v>
      </c>
      <c r="J112" s="174">
        <v>390</v>
      </c>
      <c r="K112" s="275">
        <f t="shared" si="23"/>
        <v>40163.913413130162</v>
      </c>
      <c r="L112" s="406">
        <f t="shared" si="17"/>
        <v>24.708694592507015</v>
      </c>
      <c r="M112" s="405">
        <v>72.575599999999994</v>
      </c>
      <c r="N112" s="277">
        <f t="shared" si="20"/>
        <v>12398.87436598551</v>
      </c>
      <c r="O112" s="397">
        <f t="shared" si="21"/>
        <v>2223.8879182535184</v>
      </c>
      <c r="P112" s="274">
        <f t="shared" si="15"/>
        <v>4971.7391766412702</v>
      </c>
      <c r="Q112" s="274">
        <f t="shared" si="24"/>
        <v>292.45524568478055</v>
      </c>
      <c r="R112" s="174">
        <v>195</v>
      </c>
      <c r="S112" s="275">
        <f t="shared" si="25"/>
        <v>20081.956706565081</v>
      </c>
    </row>
    <row r="113" spans="1:19" s="445" customFormat="1" ht="16.5" customHeight="1" x14ac:dyDescent="0.2">
      <c r="A113" s="271">
        <v>87</v>
      </c>
      <c r="B113" s="311">
        <f t="shared" si="16"/>
        <v>12.365908118654584</v>
      </c>
      <c r="C113" s="400">
        <v>36.311599999999999</v>
      </c>
      <c r="D113" s="310">
        <v>25530</v>
      </c>
      <c r="E113" s="457">
        <v>13450</v>
      </c>
      <c r="F113" s="277">
        <f t="shared" si="18"/>
        <v>24774.565447226705</v>
      </c>
      <c r="G113" s="277">
        <f t="shared" si="19"/>
        <v>4444.8605955121784</v>
      </c>
      <c r="H113" s="274">
        <f t="shared" si="14"/>
        <v>9934.6048545312206</v>
      </c>
      <c r="I113" s="274">
        <f t="shared" si="22"/>
        <v>584.38852085477765</v>
      </c>
      <c r="J113" s="174">
        <v>390</v>
      </c>
      <c r="K113" s="275">
        <f t="shared" si="23"/>
        <v>40128.419418124882</v>
      </c>
      <c r="L113" s="406">
        <f t="shared" si="17"/>
        <v>24.731816237309168</v>
      </c>
      <c r="M113" s="405">
        <v>72.623199999999997</v>
      </c>
      <c r="N113" s="277">
        <f t="shared" si="20"/>
        <v>12387.282723613353</v>
      </c>
      <c r="O113" s="397">
        <f t="shared" si="21"/>
        <v>2222.4302977560892</v>
      </c>
      <c r="P113" s="274">
        <f t="shared" si="15"/>
        <v>4967.3024272656103</v>
      </c>
      <c r="Q113" s="274">
        <f t="shared" si="24"/>
        <v>292.19426042738883</v>
      </c>
      <c r="R113" s="174">
        <v>195</v>
      </c>
      <c r="S113" s="275">
        <f t="shared" si="25"/>
        <v>20064.209709062441</v>
      </c>
    </row>
    <row r="114" spans="1:19" s="445" customFormat="1" ht="16.5" customHeight="1" x14ac:dyDescent="0.2">
      <c r="A114" s="271">
        <v>88</v>
      </c>
      <c r="B114" s="311">
        <f t="shared" si="16"/>
        <v>12.377336814478207</v>
      </c>
      <c r="C114" s="400">
        <v>36.334400000000002</v>
      </c>
      <c r="D114" s="310">
        <v>25530</v>
      </c>
      <c r="E114" s="457">
        <v>13450</v>
      </c>
      <c r="F114" s="277">
        <f t="shared" si="18"/>
        <v>24751.689688337468</v>
      </c>
      <c r="G114" s="277">
        <f t="shared" si="19"/>
        <v>4442.071425426042</v>
      </c>
      <c r="H114" s="274">
        <f t="shared" si="14"/>
        <v>9925.8787786795947</v>
      </c>
      <c r="I114" s="274">
        <f t="shared" si="22"/>
        <v>583.87522227527018</v>
      </c>
      <c r="J114" s="174">
        <v>390</v>
      </c>
      <c r="K114" s="275">
        <f t="shared" si="23"/>
        <v>40093.515114718379</v>
      </c>
      <c r="L114" s="406">
        <f t="shared" si="17"/>
        <v>24.754673628956414</v>
      </c>
      <c r="M114" s="405">
        <v>72.668800000000005</v>
      </c>
      <c r="N114" s="277">
        <f t="shared" si="20"/>
        <v>12375.844844168734</v>
      </c>
      <c r="O114" s="397">
        <f t="shared" si="21"/>
        <v>2221.035712713021</v>
      </c>
      <c r="P114" s="274">
        <f t="shared" si="15"/>
        <v>4962.9393893397973</v>
      </c>
      <c r="Q114" s="274">
        <f t="shared" si="24"/>
        <v>291.93761113763509</v>
      </c>
      <c r="R114" s="174">
        <v>195</v>
      </c>
      <c r="S114" s="275">
        <f t="shared" si="25"/>
        <v>20046.757557359189</v>
      </c>
    </row>
    <row r="115" spans="1:19" s="445" customFormat="1" ht="16.5" customHeight="1" x14ac:dyDescent="0.2">
      <c r="A115" s="271">
        <v>89</v>
      </c>
      <c r="B115" s="311">
        <f t="shared" si="16"/>
        <v>12.38863636973214</v>
      </c>
      <c r="C115" s="400">
        <v>36.356200000000001</v>
      </c>
      <c r="D115" s="310">
        <v>25530</v>
      </c>
      <c r="E115" s="457">
        <v>13450</v>
      </c>
      <c r="F115" s="277">
        <f t="shared" si="18"/>
        <v>24729.113911882778</v>
      </c>
      <c r="G115" s="277">
        <f t="shared" si="19"/>
        <v>4439.4078589071469</v>
      </c>
      <c r="H115" s="274">
        <f t="shared" si="14"/>
        <v>9917.2974020685742</v>
      </c>
      <c r="I115" s="274">
        <f t="shared" si="22"/>
        <v>583.37043541579851</v>
      </c>
      <c r="J115" s="174">
        <v>390</v>
      </c>
      <c r="K115" s="275">
        <f t="shared" si="23"/>
        <v>40059.189608274297</v>
      </c>
      <c r="L115" s="406">
        <f t="shared" si="17"/>
        <v>24.77727273946428</v>
      </c>
      <c r="M115" s="405">
        <v>72.712400000000002</v>
      </c>
      <c r="N115" s="277">
        <f t="shared" si="20"/>
        <v>12364.556955941389</v>
      </c>
      <c r="O115" s="397">
        <f t="shared" si="21"/>
        <v>2219.7039294535734</v>
      </c>
      <c r="P115" s="274">
        <f t="shared" si="15"/>
        <v>4958.6487010342871</v>
      </c>
      <c r="Q115" s="274">
        <f t="shared" si="24"/>
        <v>291.68521770789926</v>
      </c>
      <c r="R115" s="174">
        <v>195</v>
      </c>
      <c r="S115" s="275">
        <f t="shared" si="25"/>
        <v>20029.594804137148</v>
      </c>
    </row>
    <row r="116" spans="1:19" s="445" customFormat="1" ht="16.5" customHeight="1" x14ac:dyDescent="0.2">
      <c r="A116" s="279">
        <v>90</v>
      </c>
      <c r="B116" s="311">
        <f t="shared" si="16"/>
        <v>12.399809670330265</v>
      </c>
      <c r="C116" s="400">
        <v>36.377000000000002</v>
      </c>
      <c r="D116" s="310">
        <v>25530</v>
      </c>
      <c r="E116" s="457">
        <v>13450</v>
      </c>
      <c r="F116" s="277">
        <f t="shared" si="18"/>
        <v>24706.830842173742</v>
      </c>
      <c r="G116" s="277">
        <f t="shared" si="19"/>
        <v>4436.8694504769492</v>
      </c>
      <c r="H116" s="274">
        <f t="shared" si="14"/>
        <v>9908.8580995012362</v>
      </c>
      <c r="I116" s="274">
        <f t="shared" si="22"/>
        <v>582.87400585301384</v>
      </c>
      <c r="J116" s="174">
        <v>390</v>
      </c>
      <c r="K116" s="275">
        <f t="shared" si="23"/>
        <v>40025.432398004945</v>
      </c>
      <c r="L116" s="406">
        <f t="shared" si="17"/>
        <v>24.799619340660531</v>
      </c>
      <c r="M116" s="405">
        <v>72.754000000000005</v>
      </c>
      <c r="N116" s="277">
        <f t="shared" si="20"/>
        <v>12353.415421086871</v>
      </c>
      <c r="O116" s="397">
        <f t="shared" si="21"/>
        <v>2218.4347252384746</v>
      </c>
      <c r="P116" s="274">
        <f t="shared" si="15"/>
        <v>4954.4290497506181</v>
      </c>
      <c r="Q116" s="274">
        <f t="shared" si="24"/>
        <v>291.43700292650692</v>
      </c>
      <c r="R116" s="174">
        <v>195</v>
      </c>
      <c r="S116" s="275">
        <f t="shared" si="25"/>
        <v>20012.716199002472</v>
      </c>
    </row>
    <row r="117" spans="1:19" s="445" customFormat="1" ht="16.5" customHeight="1" x14ac:dyDescent="0.2">
      <c r="A117" s="271">
        <v>91</v>
      </c>
      <c r="B117" s="311">
        <f t="shared" si="16"/>
        <v>12.41085950651685</v>
      </c>
      <c r="C117" s="400">
        <v>36.396799999999999</v>
      </c>
      <c r="D117" s="310">
        <v>25530</v>
      </c>
      <c r="E117" s="457">
        <v>13450</v>
      </c>
      <c r="F117" s="277">
        <f t="shared" si="18"/>
        <v>24684.833458885958</v>
      </c>
      <c r="G117" s="277">
        <f t="shared" si="19"/>
        <v>4434.4557763319845</v>
      </c>
      <c r="H117" s="274">
        <f t="shared" si="14"/>
        <v>9900.5583399741008</v>
      </c>
      <c r="I117" s="274">
        <f t="shared" si="22"/>
        <v>582.3857847043588</v>
      </c>
      <c r="J117" s="174">
        <v>390</v>
      </c>
      <c r="K117" s="275">
        <f t="shared" si="23"/>
        <v>39992.233359896403</v>
      </c>
      <c r="L117" s="406">
        <f t="shared" si="17"/>
        <v>24.8217190130337</v>
      </c>
      <c r="M117" s="405">
        <v>72.793599999999998</v>
      </c>
      <c r="N117" s="277">
        <f t="shared" si="20"/>
        <v>12342.416729442979</v>
      </c>
      <c r="O117" s="397">
        <f t="shared" si="21"/>
        <v>2217.2278881659922</v>
      </c>
      <c r="P117" s="274">
        <f t="shared" si="15"/>
        <v>4950.2791699870504</v>
      </c>
      <c r="Q117" s="274">
        <f t="shared" si="24"/>
        <v>291.1928923521794</v>
      </c>
      <c r="R117" s="174">
        <v>195</v>
      </c>
      <c r="S117" s="275">
        <f t="shared" si="25"/>
        <v>19996.116679948202</v>
      </c>
    </row>
    <row r="118" spans="1:19" s="445" customFormat="1" ht="16.5" customHeight="1" x14ac:dyDescent="0.2">
      <c r="A118" s="271">
        <v>92</v>
      </c>
      <c r="B118" s="311">
        <f t="shared" si="16"/>
        <v>12.421788577049041</v>
      </c>
      <c r="C118" s="400">
        <v>36.415599999999998</v>
      </c>
      <c r="D118" s="310">
        <v>25530</v>
      </c>
      <c r="E118" s="457">
        <v>13450</v>
      </c>
      <c r="F118" s="277">
        <f t="shared" si="18"/>
        <v>24663.114985392855</v>
      </c>
      <c r="G118" s="277">
        <f t="shared" si="19"/>
        <v>4432.1664341655778</v>
      </c>
      <c r="H118" s="274">
        <f t="shared" si="14"/>
        <v>9892.395682649867</v>
      </c>
      <c r="I118" s="274">
        <f t="shared" si="22"/>
        <v>581.90562839116865</v>
      </c>
      <c r="J118" s="174">
        <v>390</v>
      </c>
      <c r="K118" s="275">
        <f t="shared" si="23"/>
        <v>39959.582730599468</v>
      </c>
      <c r="L118" s="406">
        <f t="shared" si="17"/>
        <v>24.843577154098082</v>
      </c>
      <c r="M118" s="405">
        <v>72.831199999999995</v>
      </c>
      <c r="N118" s="277">
        <f t="shared" si="20"/>
        <v>12331.557492696427</v>
      </c>
      <c r="O118" s="397">
        <f t="shared" si="21"/>
        <v>2216.0832170827889</v>
      </c>
      <c r="P118" s="274">
        <f t="shared" si="15"/>
        <v>4946.1978413249335</v>
      </c>
      <c r="Q118" s="274">
        <f t="shared" si="24"/>
        <v>290.95281419558432</v>
      </c>
      <c r="R118" s="174">
        <v>195</v>
      </c>
      <c r="S118" s="275">
        <f t="shared" si="25"/>
        <v>19979.791365299734</v>
      </c>
    </row>
    <row r="119" spans="1:19" s="445" customFormat="1" ht="16.5" customHeight="1" x14ac:dyDescent="0.2">
      <c r="A119" s="271">
        <v>93</v>
      </c>
      <c r="B119" s="311">
        <f t="shared" si="16"/>
        <v>12.432599493153257</v>
      </c>
      <c r="C119" s="400">
        <v>36.433399999999999</v>
      </c>
      <c r="D119" s="310">
        <v>25530</v>
      </c>
      <c r="E119" s="457">
        <v>13450</v>
      </c>
      <c r="F119" s="277">
        <f t="shared" si="18"/>
        <v>24641.668877752811</v>
      </c>
      <c r="G119" s="277">
        <f t="shared" si="19"/>
        <v>4430.001042999007</v>
      </c>
      <c r="H119" s="274">
        <f t="shared" si="14"/>
        <v>9884.3677730556192</v>
      </c>
      <c r="I119" s="274">
        <f t="shared" si="22"/>
        <v>581.43339841503632</v>
      </c>
      <c r="J119" s="174">
        <v>390</v>
      </c>
      <c r="K119" s="275">
        <f t="shared" si="23"/>
        <v>39927.471092222469</v>
      </c>
      <c r="L119" s="406">
        <f t="shared" si="17"/>
        <v>24.865198986306513</v>
      </c>
      <c r="M119" s="405">
        <v>72.866799999999998</v>
      </c>
      <c r="N119" s="277">
        <f t="shared" si="20"/>
        <v>12320.834438876405</v>
      </c>
      <c r="O119" s="397">
        <f t="shared" si="21"/>
        <v>2215.0005214995035</v>
      </c>
      <c r="P119" s="274">
        <f t="shared" si="15"/>
        <v>4942.1838865278096</v>
      </c>
      <c r="Q119" s="274">
        <f t="shared" si="24"/>
        <v>290.71669920751816</v>
      </c>
      <c r="R119" s="174">
        <v>195</v>
      </c>
      <c r="S119" s="275">
        <f t="shared" si="25"/>
        <v>19963.735546111235</v>
      </c>
    </row>
    <row r="120" spans="1:19" s="445" customFormat="1" ht="16.5" customHeight="1" x14ac:dyDescent="0.2">
      <c r="A120" s="271">
        <v>94</v>
      </c>
      <c r="B120" s="311">
        <f t="shared" si="16"/>
        <v>12.443294782270005</v>
      </c>
      <c r="C120" s="400">
        <v>36.450200000000002</v>
      </c>
      <c r="D120" s="310">
        <v>25530</v>
      </c>
      <c r="E120" s="457">
        <v>13450</v>
      </c>
      <c r="F120" s="277">
        <f t="shared" si="18"/>
        <v>24620.488814306733</v>
      </c>
      <c r="G120" s="277">
        <f t="shared" si="19"/>
        <v>4427.9592430219855</v>
      </c>
      <c r="H120" s="274">
        <f t="shared" ref="H120:H183" si="26">(F120+G120)*34%</f>
        <v>9876.4723394917655</v>
      </c>
      <c r="I120" s="274">
        <f t="shared" si="22"/>
        <v>580.96896114657443</v>
      </c>
      <c r="J120" s="174">
        <v>390</v>
      </c>
      <c r="K120" s="275">
        <f t="shared" si="23"/>
        <v>39895.889357967055</v>
      </c>
      <c r="L120" s="406">
        <f t="shared" si="17"/>
        <v>24.88658956454001</v>
      </c>
      <c r="M120" s="405">
        <v>72.900400000000005</v>
      </c>
      <c r="N120" s="277">
        <f t="shared" si="20"/>
        <v>12310.244407153366</v>
      </c>
      <c r="O120" s="397">
        <f t="shared" si="21"/>
        <v>2213.9796215109927</v>
      </c>
      <c r="P120" s="274">
        <f t="shared" ref="P120:P183" si="27">(N120+O120)*34%</f>
        <v>4938.2361697458828</v>
      </c>
      <c r="Q120" s="274">
        <f t="shared" si="24"/>
        <v>290.48448057328721</v>
      </c>
      <c r="R120" s="174">
        <v>195</v>
      </c>
      <c r="S120" s="275">
        <f t="shared" si="25"/>
        <v>19947.944678983527</v>
      </c>
    </row>
    <row r="121" spans="1:19" s="445" customFormat="1" ht="16.5" customHeight="1" x14ac:dyDescent="0.2">
      <c r="A121" s="271">
        <v>95</v>
      </c>
      <c r="B121" s="311">
        <f t="shared" si="16"/>
        <v>12.45387689160054</v>
      </c>
      <c r="C121" s="400">
        <v>36.466000000000001</v>
      </c>
      <c r="D121" s="310">
        <v>25530</v>
      </c>
      <c r="E121" s="457">
        <v>13450</v>
      </c>
      <c r="F121" s="277">
        <f t="shared" si="18"/>
        <v>24599.568685846181</v>
      </c>
      <c r="G121" s="277">
        <f t="shared" si="19"/>
        <v>4426.0406954423297</v>
      </c>
      <c r="H121" s="274">
        <f t="shared" si="26"/>
        <v>9868.7071896380949</v>
      </c>
      <c r="I121" s="274">
        <f t="shared" si="22"/>
        <v>580.51218762577025</v>
      </c>
      <c r="J121" s="174">
        <v>390</v>
      </c>
      <c r="K121" s="275">
        <f t="shared" si="23"/>
        <v>39864.828758552372</v>
      </c>
      <c r="L121" s="406">
        <f t="shared" si="17"/>
        <v>24.90775378320108</v>
      </c>
      <c r="M121" s="405">
        <v>72.932000000000002</v>
      </c>
      <c r="N121" s="277">
        <f t="shared" si="20"/>
        <v>12299.784342923091</v>
      </c>
      <c r="O121" s="397">
        <f t="shared" si="21"/>
        <v>2213.0203477211649</v>
      </c>
      <c r="P121" s="274">
        <f t="shared" si="27"/>
        <v>4934.3535948190474</v>
      </c>
      <c r="Q121" s="274">
        <f t="shared" si="24"/>
        <v>290.25609381288513</v>
      </c>
      <c r="R121" s="174">
        <v>195</v>
      </c>
      <c r="S121" s="275">
        <f t="shared" si="25"/>
        <v>19932.414379276186</v>
      </c>
    </row>
    <row r="122" spans="1:19" s="445" customFormat="1" ht="16.5" customHeight="1" x14ac:dyDescent="0.2">
      <c r="A122" s="271">
        <v>96</v>
      </c>
      <c r="B122" s="311">
        <f t="shared" si="16"/>
        <v>12.464348191467836</v>
      </c>
      <c r="C122" s="400">
        <v>36.480800000000002</v>
      </c>
      <c r="D122" s="310">
        <v>25530</v>
      </c>
      <c r="E122" s="457">
        <v>13450</v>
      </c>
      <c r="F122" s="277">
        <f t="shared" si="18"/>
        <v>24578.902586315038</v>
      </c>
      <c r="G122" s="277">
        <f t="shared" si="19"/>
        <v>4424.2450823446852</v>
      </c>
      <c r="H122" s="274">
        <f t="shared" si="26"/>
        <v>9861.0702073443063</v>
      </c>
      <c r="I122" s="274">
        <f t="shared" si="22"/>
        <v>580.06295337319443</v>
      </c>
      <c r="J122" s="174">
        <v>390</v>
      </c>
      <c r="K122" s="275">
        <f t="shared" si="23"/>
        <v>39834.280829377218</v>
      </c>
      <c r="L122" s="406">
        <f t="shared" si="17"/>
        <v>24.928696382935673</v>
      </c>
      <c r="M122" s="405">
        <v>72.961600000000004</v>
      </c>
      <c r="N122" s="277">
        <f t="shared" si="20"/>
        <v>12289.451293157519</v>
      </c>
      <c r="O122" s="397">
        <f t="shared" si="21"/>
        <v>2212.1225411723426</v>
      </c>
      <c r="P122" s="274">
        <f t="shared" si="27"/>
        <v>4930.5351036721531</v>
      </c>
      <c r="Q122" s="274">
        <f t="shared" si="24"/>
        <v>290.03147668659722</v>
      </c>
      <c r="R122" s="174">
        <v>195</v>
      </c>
      <c r="S122" s="275">
        <f t="shared" si="25"/>
        <v>19917.140414688609</v>
      </c>
    </row>
    <row r="123" spans="1:19" s="445" customFormat="1" ht="16.5" customHeight="1" x14ac:dyDescent="0.2">
      <c r="A123" s="271">
        <v>97</v>
      </c>
      <c r="B123" s="311">
        <f t="shared" si="16"/>
        <v>12.474710978503383</v>
      </c>
      <c r="C123" s="400">
        <v>36.494599999999998</v>
      </c>
      <c r="D123" s="310">
        <v>25530</v>
      </c>
      <c r="E123" s="457">
        <v>13450</v>
      </c>
      <c r="F123" s="277">
        <f t="shared" si="18"/>
        <v>24558.484804010637</v>
      </c>
      <c r="G123" s="277">
        <f t="shared" si="19"/>
        <v>4422.5721065582302</v>
      </c>
      <c r="H123" s="274">
        <f t="shared" si="26"/>
        <v>9853.5593495934154</v>
      </c>
      <c r="I123" s="274">
        <f t="shared" si="22"/>
        <v>579.62113821137734</v>
      </c>
      <c r="J123" s="174">
        <v>390</v>
      </c>
      <c r="K123" s="275">
        <f t="shared" si="23"/>
        <v>39804.237398373654</v>
      </c>
      <c r="L123" s="406">
        <f t="shared" si="17"/>
        <v>24.949421957006766</v>
      </c>
      <c r="M123" s="405">
        <v>72.989199999999997</v>
      </c>
      <c r="N123" s="277">
        <f t="shared" si="20"/>
        <v>12279.242402005319</v>
      </c>
      <c r="O123" s="397">
        <f t="shared" si="21"/>
        <v>2211.2860532791151</v>
      </c>
      <c r="P123" s="274">
        <f t="shared" si="27"/>
        <v>4926.7796747967077</v>
      </c>
      <c r="Q123" s="274">
        <f t="shared" si="24"/>
        <v>289.81056910568867</v>
      </c>
      <c r="R123" s="174">
        <v>195</v>
      </c>
      <c r="S123" s="275">
        <f t="shared" si="25"/>
        <v>19902.118699186827</v>
      </c>
    </row>
    <row r="124" spans="1:19" s="445" customFormat="1" ht="16.5" customHeight="1" x14ac:dyDescent="0.2">
      <c r="A124" s="271">
        <v>98</v>
      </c>
      <c r="B124" s="311">
        <f t="shared" si="16"/>
        <v>12.484967478670573</v>
      </c>
      <c r="C124" s="400">
        <v>36.507399999999997</v>
      </c>
      <c r="D124" s="310">
        <v>25530</v>
      </c>
      <c r="E124" s="457">
        <v>13450</v>
      </c>
      <c r="F124" s="277">
        <f t="shared" si="18"/>
        <v>24538.309813252468</v>
      </c>
      <c r="G124" s="277">
        <f t="shared" si="19"/>
        <v>4421.0214915332235</v>
      </c>
      <c r="H124" s="274">
        <f t="shared" si="26"/>
        <v>9846.1726436271365</v>
      </c>
      <c r="I124" s="274">
        <f t="shared" si="22"/>
        <v>579.1866260957139</v>
      </c>
      <c r="J124" s="174">
        <v>390</v>
      </c>
      <c r="K124" s="275">
        <f t="shared" si="23"/>
        <v>39774.690574508539</v>
      </c>
      <c r="L124" s="406">
        <f t="shared" si="17"/>
        <v>24.969934957341145</v>
      </c>
      <c r="M124" s="405">
        <v>73.014799999999994</v>
      </c>
      <c r="N124" s="277">
        <f t="shared" si="20"/>
        <v>12269.154906626234</v>
      </c>
      <c r="O124" s="397">
        <f t="shared" si="21"/>
        <v>2210.5107457666118</v>
      </c>
      <c r="P124" s="274">
        <f t="shared" si="27"/>
        <v>4923.0863218135682</v>
      </c>
      <c r="Q124" s="274">
        <f t="shared" si="24"/>
        <v>289.59331304785695</v>
      </c>
      <c r="R124" s="174">
        <v>195</v>
      </c>
      <c r="S124" s="275">
        <f t="shared" si="25"/>
        <v>19887.345287254269</v>
      </c>
    </row>
    <row r="125" spans="1:19" s="445" customFormat="1" ht="16.5" customHeight="1" x14ac:dyDescent="0.2">
      <c r="A125" s="271">
        <v>99</v>
      </c>
      <c r="B125" s="311">
        <f t="shared" si="16"/>
        <v>12.495119850134589</v>
      </c>
      <c r="C125" s="400">
        <v>36.519199999999998</v>
      </c>
      <c r="D125" s="310">
        <v>25530</v>
      </c>
      <c r="E125" s="457">
        <v>13450</v>
      </c>
      <c r="F125" s="277">
        <f t="shared" si="18"/>
        <v>24518.372266489314</v>
      </c>
      <c r="G125" s="277">
        <f t="shared" si="19"/>
        <v>4419.5929812263148</v>
      </c>
      <c r="H125" s="274">
        <f t="shared" si="26"/>
        <v>9838.9081842233136</v>
      </c>
      <c r="I125" s="274">
        <f t="shared" si="22"/>
        <v>578.7593049543126</v>
      </c>
      <c r="J125" s="174">
        <v>390</v>
      </c>
      <c r="K125" s="275">
        <f t="shared" si="23"/>
        <v>39745.632736893254</v>
      </c>
      <c r="L125" s="406">
        <f t="shared" si="17"/>
        <v>24.990239700269179</v>
      </c>
      <c r="M125" s="405">
        <v>73.038399999999996</v>
      </c>
      <c r="N125" s="277">
        <f t="shared" si="20"/>
        <v>12259.186133244657</v>
      </c>
      <c r="O125" s="397">
        <f t="shared" si="21"/>
        <v>2209.7964906131574</v>
      </c>
      <c r="P125" s="274">
        <f t="shared" si="27"/>
        <v>4919.4540921116568</v>
      </c>
      <c r="Q125" s="274">
        <f t="shared" si="24"/>
        <v>289.3796524771563</v>
      </c>
      <c r="R125" s="174">
        <v>195</v>
      </c>
      <c r="S125" s="275">
        <f t="shared" si="25"/>
        <v>19872.816368446627</v>
      </c>
    </row>
    <row r="126" spans="1:19" s="445" customFormat="1" ht="16.5" customHeight="1" x14ac:dyDescent="0.2">
      <c r="A126" s="279">
        <v>100</v>
      </c>
      <c r="B126" s="311">
        <f>LN(A126)+7.9</f>
        <v>12.505170185988092</v>
      </c>
      <c r="C126" s="400">
        <v>36.53</v>
      </c>
      <c r="D126" s="310">
        <v>25530</v>
      </c>
      <c r="E126" s="457">
        <v>13450</v>
      </c>
      <c r="F126" s="277">
        <f t="shared" si="18"/>
        <v>24498.666986817429</v>
      </c>
      <c r="G126" s="277">
        <f t="shared" si="19"/>
        <v>4418.2863399945254</v>
      </c>
      <c r="H126" s="274">
        <f t="shared" si="26"/>
        <v>9831.764131116066</v>
      </c>
      <c r="I126" s="274">
        <f t="shared" si="22"/>
        <v>578.3390665362391</v>
      </c>
      <c r="J126" s="174">
        <v>390</v>
      </c>
      <c r="K126" s="275">
        <f t="shared" si="23"/>
        <v>39717.056524464264</v>
      </c>
      <c r="L126" s="406">
        <f t="shared" si="17"/>
        <v>25.010340371976184</v>
      </c>
      <c r="M126" s="405">
        <v>73.06</v>
      </c>
      <c r="N126" s="277">
        <f t="shared" si="20"/>
        <v>12249.333493408714</v>
      </c>
      <c r="O126" s="397">
        <f t="shared" si="21"/>
        <v>2209.1431699972627</v>
      </c>
      <c r="P126" s="274">
        <f t="shared" si="27"/>
        <v>4915.882065558033</v>
      </c>
      <c r="Q126" s="274">
        <f t="shared" si="24"/>
        <v>289.16953326811955</v>
      </c>
      <c r="R126" s="174">
        <v>195</v>
      </c>
      <c r="S126" s="275">
        <f t="shared" si="25"/>
        <v>19858.528262232132</v>
      </c>
    </row>
    <row r="127" spans="1:19" s="445" customFormat="1" ht="16.5" customHeight="1" x14ac:dyDescent="0.2">
      <c r="A127" s="271">
        <v>101</v>
      </c>
      <c r="B127" s="311">
        <f t="shared" si="16"/>
        <v>12.515120516841261</v>
      </c>
      <c r="C127" s="400">
        <v>36.5398</v>
      </c>
      <c r="D127" s="310">
        <v>25530</v>
      </c>
      <c r="E127" s="457">
        <v>13450</v>
      </c>
      <c r="F127" s="277">
        <f t="shared" si="18"/>
        <v>24479.188960884523</v>
      </c>
      <c r="G127" s="277">
        <f t="shared" si="19"/>
        <v>4417.1013524978243</v>
      </c>
      <c r="H127" s="274">
        <f t="shared" si="26"/>
        <v>9824.7387065499988</v>
      </c>
      <c r="I127" s="274">
        <f t="shared" si="22"/>
        <v>577.92580626764698</v>
      </c>
      <c r="J127" s="174">
        <v>390</v>
      </c>
      <c r="K127" s="275">
        <f t="shared" si="23"/>
        <v>39688.954826199995</v>
      </c>
      <c r="L127" s="406">
        <f t="shared" si="17"/>
        <v>25.030241033682522</v>
      </c>
      <c r="M127" s="405">
        <v>73.079599999999999</v>
      </c>
      <c r="N127" s="277">
        <f t="shared" si="20"/>
        <v>12239.594480442262</v>
      </c>
      <c r="O127" s="397">
        <f t="shared" si="21"/>
        <v>2208.5506762489122</v>
      </c>
      <c r="P127" s="274">
        <f t="shared" si="27"/>
        <v>4912.3693532749994</v>
      </c>
      <c r="Q127" s="274">
        <f t="shared" si="24"/>
        <v>288.96290313382349</v>
      </c>
      <c r="R127" s="174">
        <v>195</v>
      </c>
      <c r="S127" s="275">
        <f t="shared" si="25"/>
        <v>19844.477413099998</v>
      </c>
    </row>
    <row r="128" spans="1:19" s="445" customFormat="1" ht="16.5" customHeight="1" x14ac:dyDescent="0.2">
      <c r="A128" s="271">
        <v>102</v>
      </c>
      <c r="B128" s="311">
        <f t="shared" si="16"/>
        <v>12.524972813284272</v>
      </c>
      <c r="C128" s="400">
        <v>36.5486</v>
      </c>
      <c r="D128" s="310">
        <v>25530</v>
      </c>
      <c r="E128" s="457">
        <v>13450</v>
      </c>
      <c r="F128" s="277">
        <f t="shared" si="18"/>
        <v>24459.933332156026</v>
      </c>
      <c r="G128" s="277">
        <f t="shared" si="19"/>
        <v>4416.0378236102069</v>
      </c>
      <c r="H128" s="274">
        <f t="shared" si="26"/>
        <v>9817.8301929605204</v>
      </c>
      <c r="I128" s="274">
        <f t="shared" si="22"/>
        <v>577.51942311532468</v>
      </c>
      <c r="J128" s="174">
        <v>390</v>
      </c>
      <c r="K128" s="275">
        <f t="shared" si="23"/>
        <v>39661.320771842074</v>
      </c>
      <c r="L128" s="406">
        <f t="shared" si="17"/>
        <v>25.049945626568544</v>
      </c>
      <c r="M128" s="405">
        <v>73.097200000000001</v>
      </c>
      <c r="N128" s="277">
        <f t="shared" si="20"/>
        <v>12229.966666078013</v>
      </c>
      <c r="O128" s="397">
        <f t="shared" si="21"/>
        <v>2208.0189118051035</v>
      </c>
      <c r="P128" s="274">
        <f t="shared" si="27"/>
        <v>4908.9150964802602</v>
      </c>
      <c r="Q128" s="274">
        <f t="shared" si="24"/>
        <v>288.75971155766234</v>
      </c>
      <c r="R128" s="174">
        <v>195</v>
      </c>
      <c r="S128" s="275">
        <f t="shared" si="25"/>
        <v>19830.660385921037</v>
      </c>
    </row>
    <row r="129" spans="1:19" s="445" customFormat="1" ht="16.5" customHeight="1" x14ac:dyDescent="0.2">
      <c r="A129" s="271">
        <v>103</v>
      </c>
      <c r="B129" s="311">
        <f t="shared" si="16"/>
        <v>12.534728988229636</v>
      </c>
      <c r="C129" s="400">
        <v>36.556399999999996</v>
      </c>
      <c r="D129" s="310">
        <v>25530</v>
      </c>
      <c r="E129" s="457">
        <v>13450</v>
      </c>
      <c r="F129" s="277">
        <f t="shared" si="18"/>
        <v>24440.895394521751</v>
      </c>
      <c r="G129" s="277">
        <f t="shared" si="19"/>
        <v>4415.0955783392237</v>
      </c>
      <c r="H129" s="274">
        <f t="shared" si="26"/>
        <v>9811.0369307727324</v>
      </c>
      <c r="I129" s="274">
        <f t="shared" si="22"/>
        <v>577.11981945721948</v>
      </c>
      <c r="J129" s="174">
        <v>390</v>
      </c>
      <c r="K129" s="275">
        <f t="shared" si="23"/>
        <v>39634.14772309093</v>
      </c>
      <c r="L129" s="406">
        <f t="shared" si="17"/>
        <v>25.069457976459272</v>
      </c>
      <c r="M129" s="405">
        <v>73.112799999999993</v>
      </c>
      <c r="N129" s="277">
        <f t="shared" si="20"/>
        <v>12220.447697260875</v>
      </c>
      <c r="O129" s="397">
        <f t="shared" si="21"/>
        <v>2207.5477891696119</v>
      </c>
      <c r="P129" s="274">
        <f t="shared" si="27"/>
        <v>4905.5184653863662</v>
      </c>
      <c r="Q129" s="274">
        <f t="shared" si="24"/>
        <v>288.55990972860974</v>
      </c>
      <c r="R129" s="174">
        <v>195</v>
      </c>
      <c r="S129" s="275">
        <f t="shared" si="25"/>
        <v>19817.073861545465</v>
      </c>
    </row>
    <row r="130" spans="1:19" s="445" customFormat="1" ht="16.5" customHeight="1" x14ac:dyDescent="0.2">
      <c r="A130" s="271">
        <v>104</v>
      </c>
      <c r="B130" s="311">
        <f t="shared" si="16"/>
        <v>12.544390899141373</v>
      </c>
      <c r="C130" s="400">
        <v>36.563200000000002</v>
      </c>
      <c r="D130" s="310">
        <v>25530</v>
      </c>
      <c r="E130" s="457">
        <v>13450</v>
      </c>
      <c r="F130" s="277">
        <f t="shared" si="18"/>
        <v>24422.070586222679</v>
      </c>
      <c r="G130" s="277">
        <f t="shared" si="19"/>
        <v>4414.2744617538938</v>
      </c>
      <c r="H130" s="274">
        <f t="shared" si="26"/>
        <v>9804.3573163120363</v>
      </c>
      <c r="I130" s="274">
        <f t="shared" si="22"/>
        <v>576.72690095953146</v>
      </c>
      <c r="J130" s="174">
        <v>390</v>
      </c>
      <c r="K130" s="275">
        <f t="shared" si="23"/>
        <v>39607.429265248145</v>
      </c>
      <c r="L130" s="406">
        <f t="shared" si="17"/>
        <v>25.088781798282746</v>
      </c>
      <c r="M130" s="405">
        <v>73.126400000000004</v>
      </c>
      <c r="N130" s="277">
        <f t="shared" si="20"/>
        <v>12211.035293111339</v>
      </c>
      <c r="O130" s="397">
        <f t="shared" si="21"/>
        <v>2207.1372308769469</v>
      </c>
      <c r="P130" s="274">
        <f t="shared" si="27"/>
        <v>4902.1786581560182</v>
      </c>
      <c r="Q130" s="274">
        <f t="shared" si="24"/>
        <v>288.36345047976573</v>
      </c>
      <c r="R130" s="174">
        <v>195</v>
      </c>
      <c r="S130" s="275">
        <f t="shared" si="25"/>
        <v>19803.714632624073</v>
      </c>
    </row>
    <row r="131" spans="1:19" s="445" customFormat="1" ht="16.5" customHeight="1" thickBot="1" x14ac:dyDescent="0.25">
      <c r="A131" s="271">
        <v>105</v>
      </c>
      <c r="B131" s="316">
        <f t="shared" si="16"/>
        <v>12.553960350157524</v>
      </c>
      <c r="C131" s="398">
        <v>36.569000000000003</v>
      </c>
      <c r="D131" s="315">
        <v>25530</v>
      </c>
      <c r="E131" s="458">
        <v>13450</v>
      </c>
      <c r="F131" s="285">
        <f t="shared" si="18"/>
        <v>24403.454484078873</v>
      </c>
      <c r="G131" s="285">
        <f t="shared" si="19"/>
        <v>4413.5743389209438</v>
      </c>
      <c r="H131" s="282">
        <f t="shared" si="26"/>
        <v>9797.7897998199387</v>
      </c>
      <c r="I131" s="282">
        <f t="shared" si="22"/>
        <v>576.34057645999644</v>
      </c>
      <c r="J131" s="183">
        <v>390</v>
      </c>
      <c r="K131" s="283">
        <f t="shared" si="23"/>
        <v>39581.159199279755</v>
      </c>
      <c r="L131" s="414">
        <f t="shared" si="17"/>
        <v>25.107920700315049</v>
      </c>
      <c r="M131" s="415">
        <v>73.138000000000005</v>
      </c>
      <c r="N131" s="285">
        <f t="shared" si="20"/>
        <v>12201.727242039437</v>
      </c>
      <c r="O131" s="399">
        <f t="shared" si="21"/>
        <v>2206.7871694604719</v>
      </c>
      <c r="P131" s="282">
        <f t="shared" si="27"/>
        <v>4898.8948999099694</v>
      </c>
      <c r="Q131" s="282">
        <f t="shared" si="24"/>
        <v>288.17028822999822</v>
      </c>
      <c r="R131" s="183">
        <v>195</v>
      </c>
      <c r="S131" s="283">
        <f t="shared" si="25"/>
        <v>19790.579599639877</v>
      </c>
    </row>
    <row r="132" spans="1:19" s="445" customFormat="1" ht="16.5" customHeight="1" x14ac:dyDescent="0.2">
      <c r="A132" s="259">
        <v>106</v>
      </c>
      <c r="B132" s="311">
        <f t="shared" si="16"/>
        <v>12.563439094112066</v>
      </c>
      <c r="C132" s="400">
        <v>36.57</v>
      </c>
      <c r="D132" s="310">
        <v>25530</v>
      </c>
      <c r="E132" s="459">
        <v>13450</v>
      </c>
      <c r="F132" s="292">
        <f t="shared" si="18"/>
        <v>24385.042798000868</v>
      </c>
      <c r="G132" s="292">
        <f t="shared" si="19"/>
        <v>4413.4536505332235</v>
      </c>
      <c r="H132" s="289">
        <f t="shared" si="26"/>
        <v>9791.4887925015919</v>
      </c>
      <c r="I132" s="289">
        <f t="shared" si="22"/>
        <v>575.96992897068185</v>
      </c>
      <c r="J132" s="177">
        <v>390</v>
      </c>
      <c r="K132" s="290">
        <f t="shared" si="23"/>
        <v>39555.955170006368</v>
      </c>
      <c r="L132" s="404">
        <f>(LN(A132)+7.9)/0.5</f>
        <v>25.126878188224133</v>
      </c>
      <c r="M132" s="405">
        <v>73.14</v>
      </c>
      <c r="N132" s="292">
        <f t="shared" si="20"/>
        <v>12192.521399000434</v>
      </c>
      <c r="O132" s="402">
        <f t="shared" si="21"/>
        <v>2206.7268252666117</v>
      </c>
      <c r="P132" s="289">
        <f t="shared" si="27"/>
        <v>4895.7443962507959</v>
      </c>
      <c r="Q132" s="289">
        <f t="shared" si="24"/>
        <v>287.98496448534092</v>
      </c>
      <c r="R132" s="177">
        <v>195</v>
      </c>
      <c r="S132" s="290">
        <f t="shared" si="25"/>
        <v>19777.977585003184</v>
      </c>
    </row>
    <row r="133" spans="1:19" s="445" customFormat="1" ht="16.5" customHeight="1" x14ac:dyDescent="0.2">
      <c r="A133" s="259">
        <v>107</v>
      </c>
      <c r="B133" s="311">
        <f t="shared" si="16"/>
        <v>12.572828834461905</v>
      </c>
      <c r="C133" s="400">
        <v>36.57</v>
      </c>
      <c r="D133" s="310">
        <v>25530</v>
      </c>
      <c r="E133" s="457">
        <v>13450</v>
      </c>
      <c r="F133" s="277">
        <f t="shared" si="18"/>
        <v>24366.831365768106</v>
      </c>
      <c r="G133" s="277">
        <f t="shared" si="19"/>
        <v>4413.4536505332235</v>
      </c>
      <c r="H133" s="274">
        <f t="shared" si="26"/>
        <v>9785.2969055424528</v>
      </c>
      <c r="I133" s="274">
        <f t="shared" si="22"/>
        <v>575.60570032602652</v>
      </c>
      <c r="J133" s="174">
        <v>390</v>
      </c>
      <c r="K133" s="275">
        <f t="shared" si="23"/>
        <v>39531.187622169811</v>
      </c>
      <c r="L133" s="406">
        <f t="shared" ref="L133:L196" si="28">(LN(A133)+7.9)/0.5</f>
        <v>25.14565766892381</v>
      </c>
      <c r="M133" s="405">
        <v>73.14</v>
      </c>
      <c r="N133" s="277">
        <f t="shared" si="20"/>
        <v>12183.415682884053</v>
      </c>
      <c r="O133" s="397">
        <f t="shared" si="21"/>
        <v>2206.7268252666117</v>
      </c>
      <c r="P133" s="274">
        <f t="shared" si="27"/>
        <v>4892.6484527712264</v>
      </c>
      <c r="Q133" s="274">
        <f t="shared" si="24"/>
        <v>287.80285016301326</v>
      </c>
      <c r="R133" s="174">
        <v>195</v>
      </c>
      <c r="S133" s="275">
        <f t="shared" si="25"/>
        <v>19765.593811084906</v>
      </c>
    </row>
    <row r="134" spans="1:19" s="445" customFormat="1" ht="16.5" customHeight="1" x14ac:dyDescent="0.2">
      <c r="A134" s="271">
        <v>108</v>
      </c>
      <c r="B134" s="311">
        <f t="shared" si="16"/>
        <v>12.58213122712422</v>
      </c>
      <c r="C134" s="400">
        <v>36.57</v>
      </c>
      <c r="D134" s="310">
        <v>25530</v>
      </c>
      <c r="E134" s="457">
        <v>13450</v>
      </c>
      <c r="F134" s="277">
        <f t="shared" si="18"/>
        <v>24348.816148059028</v>
      </c>
      <c r="G134" s="277">
        <f t="shared" si="19"/>
        <v>4413.4536505332235</v>
      </c>
      <c r="H134" s="274">
        <f t="shared" si="26"/>
        <v>9779.1717315213664</v>
      </c>
      <c r="I134" s="274">
        <f t="shared" si="22"/>
        <v>575.24539597184503</v>
      </c>
      <c r="J134" s="174">
        <v>390</v>
      </c>
      <c r="K134" s="275">
        <f t="shared" si="23"/>
        <v>39506.686926085466</v>
      </c>
      <c r="L134" s="406">
        <f t="shared" si="28"/>
        <v>25.164262454248441</v>
      </c>
      <c r="M134" s="405">
        <v>73.14</v>
      </c>
      <c r="N134" s="277">
        <f t="shared" si="20"/>
        <v>12174.408074029514</v>
      </c>
      <c r="O134" s="397">
        <f t="shared" si="21"/>
        <v>2206.7268252666117</v>
      </c>
      <c r="P134" s="274">
        <f t="shared" si="27"/>
        <v>4889.5858657606832</v>
      </c>
      <c r="Q134" s="274">
        <f t="shared" si="24"/>
        <v>287.62269798592251</v>
      </c>
      <c r="R134" s="174">
        <v>195</v>
      </c>
      <c r="S134" s="275">
        <f t="shared" si="25"/>
        <v>19753.343463042733</v>
      </c>
    </row>
    <row r="135" spans="1:19" s="445" customFormat="1" ht="16.5" customHeight="1" x14ac:dyDescent="0.2">
      <c r="A135" s="271">
        <v>109</v>
      </c>
      <c r="B135" s="311">
        <f t="shared" si="16"/>
        <v>12.591347882229144</v>
      </c>
      <c r="C135" s="400">
        <v>36.57</v>
      </c>
      <c r="D135" s="310">
        <v>25530</v>
      </c>
      <c r="E135" s="457">
        <v>13450</v>
      </c>
      <c r="F135" s="277">
        <f t="shared" si="18"/>
        <v>24330.993223718531</v>
      </c>
      <c r="G135" s="277">
        <f t="shared" si="19"/>
        <v>4413.4536505332235</v>
      </c>
      <c r="H135" s="274">
        <f t="shared" si="26"/>
        <v>9773.1119372455978</v>
      </c>
      <c r="I135" s="274">
        <f t="shared" si="22"/>
        <v>574.88893748503517</v>
      </c>
      <c r="J135" s="174">
        <v>390</v>
      </c>
      <c r="K135" s="275">
        <f t="shared" si="23"/>
        <v>39482.447748982384</v>
      </c>
      <c r="L135" s="406">
        <f t="shared" si="28"/>
        <v>25.182695764458288</v>
      </c>
      <c r="M135" s="405">
        <v>73.14</v>
      </c>
      <c r="N135" s="277">
        <f t="shared" si="20"/>
        <v>12165.496611859266</v>
      </c>
      <c r="O135" s="397">
        <f t="shared" si="21"/>
        <v>2206.7268252666117</v>
      </c>
      <c r="P135" s="274">
        <f t="shared" si="27"/>
        <v>4886.5559686227989</v>
      </c>
      <c r="Q135" s="274">
        <f t="shared" si="24"/>
        <v>287.44446874251759</v>
      </c>
      <c r="R135" s="174">
        <v>195</v>
      </c>
      <c r="S135" s="275">
        <f t="shared" si="25"/>
        <v>19741.223874491192</v>
      </c>
    </row>
    <row r="136" spans="1:19" s="445" customFormat="1" ht="16.5" customHeight="1" x14ac:dyDescent="0.2">
      <c r="A136" s="279">
        <v>110</v>
      </c>
      <c r="B136" s="311">
        <f t="shared" si="16"/>
        <v>12.600480365792418</v>
      </c>
      <c r="C136" s="400">
        <v>36.57</v>
      </c>
      <c r="D136" s="310">
        <v>25530</v>
      </c>
      <c r="E136" s="457">
        <v>13450</v>
      </c>
      <c r="F136" s="277">
        <f t="shared" si="18"/>
        <v>24313.358785249267</v>
      </c>
      <c r="G136" s="277">
        <f t="shared" si="19"/>
        <v>4413.4536505332235</v>
      </c>
      <c r="H136" s="274">
        <f t="shared" si="26"/>
        <v>9767.116228166049</v>
      </c>
      <c r="I136" s="274">
        <f t="shared" si="22"/>
        <v>574.53624871564989</v>
      </c>
      <c r="J136" s="174">
        <v>390</v>
      </c>
      <c r="K136" s="275">
        <f t="shared" si="23"/>
        <v>39458.464912664196</v>
      </c>
      <c r="L136" s="406">
        <f t="shared" si="28"/>
        <v>25.200960731584836</v>
      </c>
      <c r="M136" s="405">
        <v>73.14</v>
      </c>
      <c r="N136" s="277">
        <f t="shared" si="20"/>
        <v>12156.679392624634</v>
      </c>
      <c r="O136" s="397">
        <f t="shared" si="21"/>
        <v>2206.7268252666117</v>
      </c>
      <c r="P136" s="274">
        <f t="shared" si="27"/>
        <v>4883.5581140830245</v>
      </c>
      <c r="Q136" s="274">
        <f t="shared" si="24"/>
        <v>287.26812435782495</v>
      </c>
      <c r="R136" s="174">
        <v>195</v>
      </c>
      <c r="S136" s="275">
        <f t="shared" si="25"/>
        <v>19729.232456332098</v>
      </c>
    </row>
    <row r="137" spans="1:19" s="445" customFormat="1" ht="16.5" customHeight="1" x14ac:dyDescent="0.2">
      <c r="A137" s="271">
        <v>111</v>
      </c>
      <c r="B137" s="311">
        <f t="shared" si="16"/>
        <v>12.609530201312335</v>
      </c>
      <c r="C137" s="400">
        <v>36.57</v>
      </c>
      <c r="D137" s="310">
        <v>25530</v>
      </c>
      <c r="E137" s="457">
        <v>13450</v>
      </c>
      <c r="F137" s="277">
        <f t="shared" si="18"/>
        <v>24295.909134514433</v>
      </c>
      <c r="G137" s="277">
        <f t="shared" si="19"/>
        <v>4413.4536505332235</v>
      </c>
      <c r="H137" s="274">
        <f t="shared" si="26"/>
        <v>9761.1833469162029</v>
      </c>
      <c r="I137" s="274">
        <f t="shared" si="22"/>
        <v>574.18725570095307</v>
      </c>
      <c r="J137" s="174">
        <v>390</v>
      </c>
      <c r="K137" s="275">
        <f t="shared" si="23"/>
        <v>39434.733387664812</v>
      </c>
      <c r="L137" s="406">
        <f t="shared" si="28"/>
        <v>25.21906040262467</v>
      </c>
      <c r="M137" s="405">
        <v>73.14</v>
      </c>
      <c r="N137" s="277">
        <f t="shared" si="20"/>
        <v>12147.954567257217</v>
      </c>
      <c r="O137" s="397">
        <f t="shared" si="21"/>
        <v>2206.7268252666117</v>
      </c>
      <c r="P137" s="274">
        <f t="shared" si="27"/>
        <v>4880.5916734581015</v>
      </c>
      <c r="Q137" s="274">
        <f t="shared" si="24"/>
        <v>287.09362785047654</v>
      </c>
      <c r="R137" s="174">
        <v>195</v>
      </c>
      <c r="S137" s="275">
        <f t="shared" si="25"/>
        <v>19717.366693832406</v>
      </c>
    </row>
    <row r="138" spans="1:19" s="445" customFormat="1" ht="16.5" customHeight="1" x14ac:dyDescent="0.2">
      <c r="A138" s="271">
        <v>112</v>
      </c>
      <c r="B138" s="311">
        <f t="shared" si="16"/>
        <v>12.618498871295095</v>
      </c>
      <c r="C138" s="400">
        <v>36.57</v>
      </c>
      <c r="D138" s="310">
        <v>25530</v>
      </c>
      <c r="E138" s="457">
        <v>13450</v>
      </c>
      <c r="F138" s="277">
        <f t="shared" si="18"/>
        <v>24278.640678640157</v>
      </c>
      <c r="G138" s="277">
        <f t="shared" si="19"/>
        <v>4413.4536505332235</v>
      </c>
      <c r="H138" s="274">
        <f t="shared" si="26"/>
        <v>9755.3120719189501</v>
      </c>
      <c r="I138" s="274">
        <f t="shared" si="22"/>
        <v>573.84188658346761</v>
      </c>
      <c r="J138" s="174">
        <v>390</v>
      </c>
      <c r="K138" s="275">
        <f t="shared" si="23"/>
        <v>39411.2482876758</v>
      </c>
      <c r="L138" s="406">
        <f t="shared" si="28"/>
        <v>25.236997742590191</v>
      </c>
      <c r="M138" s="405">
        <v>73.14</v>
      </c>
      <c r="N138" s="277">
        <f t="shared" si="20"/>
        <v>12139.320339320078</v>
      </c>
      <c r="O138" s="397">
        <f t="shared" si="21"/>
        <v>2206.7268252666117</v>
      </c>
      <c r="P138" s="274">
        <f t="shared" si="27"/>
        <v>4877.656035959475</v>
      </c>
      <c r="Q138" s="274">
        <f t="shared" si="24"/>
        <v>286.92094329173381</v>
      </c>
      <c r="R138" s="174">
        <v>195</v>
      </c>
      <c r="S138" s="275">
        <f t="shared" si="25"/>
        <v>19705.6241438379</v>
      </c>
    </row>
    <row r="139" spans="1:19" s="445" customFormat="1" ht="16.5" customHeight="1" x14ac:dyDescent="0.2">
      <c r="A139" s="271">
        <v>113</v>
      </c>
      <c r="B139" s="311">
        <f t="shared" si="16"/>
        <v>12.627387818712341</v>
      </c>
      <c r="C139" s="400">
        <v>36.57</v>
      </c>
      <c r="D139" s="310">
        <v>25530</v>
      </c>
      <c r="E139" s="457">
        <v>13450</v>
      </c>
      <c r="F139" s="277">
        <f t="shared" si="18"/>
        <v>24261.549926106618</v>
      </c>
      <c r="G139" s="277">
        <f t="shared" si="19"/>
        <v>4413.4536505332235</v>
      </c>
      <c r="H139" s="274">
        <f t="shared" si="26"/>
        <v>9749.5012160575479</v>
      </c>
      <c r="I139" s="274">
        <f t="shared" si="22"/>
        <v>573.50007153279682</v>
      </c>
      <c r="J139" s="174">
        <v>390</v>
      </c>
      <c r="K139" s="275">
        <f t="shared" si="23"/>
        <v>39388.004864230192</v>
      </c>
      <c r="L139" s="406">
        <f t="shared" si="28"/>
        <v>25.254775637424682</v>
      </c>
      <c r="M139" s="405">
        <v>73.14</v>
      </c>
      <c r="N139" s="277">
        <f t="shared" si="20"/>
        <v>12130.774963053309</v>
      </c>
      <c r="O139" s="397">
        <f t="shared" si="21"/>
        <v>2206.7268252666117</v>
      </c>
      <c r="P139" s="274">
        <f t="shared" si="27"/>
        <v>4874.750608028774</v>
      </c>
      <c r="Q139" s="274">
        <f t="shared" si="24"/>
        <v>286.75003576639841</v>
      </c>
      <c r="R139" s="174">
        <v>195</v>
      </c>
      <c r="S139" s="275">
        <f t="shared" si="25"/>
        <v>19694.002432115096</v>
      </c>
    </row>
    <row r="140" spans="1:19" s="445" customFormat="1" ht="16.5" customHeight="1" x14ac:dyDescent="0.2">
      <c r="A140" s="271">
        <v>114</v>
      </c>
      <c r="B140" s="311">
        <f t="shared" si="16"/>
        <v>12.636198448394495</v>
      </c>
      <c r="C140" s="400">
        <v>36.57</v>
      </c>
      <c r="D140" s="310">
        <v>25530</v>
      </c>
      <c r="E140" s="457">
        <v>13450</v>
      </c>
      <c r="F140" s="277">
        <f t="shared" si="18"/>
        <v>24244.633483017584</v>
      </c>
      <c r="G140" s="277">
        <f t="shared" si="19"/>
        <v>4413.4536505332235</v>
      </c>
      <c r="H140" s="274">
        <f t="shared" si="26"/>
        <v>9743.7496254072739</v>
      </c>
      <c r="I140" s="274">
        <f t="shared" si="22"/>
        <v>573.1617426710161</v>
      </c>
      <c r="J140" s="174">
        <v>390</v>
      </c>
      <c r="K140" s="275">
        <f t="shared" si="23"/>
        <v>39364.998501629096</v>
      </c>
      <c r="L140" s="406">
        <f t="shared" si="28"/>
        <v>25.27239689678899</v>
      </c>
      <c r="M140" s="405">
        <v>73.14</v>
      </c>
      <c r="N140" s="277">
        <f t="shared" si="20"/>
        <v>12122.316741508792</v>
      </c>
      <c r="O140" s="397">
        <f t="shared" si="21"/>
        <v>2206.7268252666117</v>
      </c>
      <c r="P140" s="274">
        <f t="shared" si="27"/>
        <v>4871.874812703637</v>
      </c>
      <c r="Q140" s="274">
        <f t="shared" si="24"/>
        <v>286.58087133550805</v>
      </c>
      <c r="R140" s="174">
        <v>195</v>
      </c>
      <c r="S140" s="275">
        <f t="shared" si="25"/>
        <v>19682.499250814548</v>
      </c>
    </row>
    <row r="141" spans="1:19" s="445" customFormat="1" ht="16.5" customHeight="1" x14ac:dyDescent="0.2">
      <c r="A141" s="271">
        <v>115</v>
      </c>
      <c r="B141" s="311">
        <f t="shared" si="16"/>
        <v>12.644932128363251</v>
      </c>
      <c r="C141" s="400">
        <v>36.57</v>
      </c>
      <c r="D141" s="310">
        <v>25530</v>
      </c>
      <c r="E141" s="457">
        <v>13450</v>
      </c>
      <c r="F141" s="277">
        <f t="shared" si="18"/>
        <v>24227.888049538702</v>
      </c>
      <c r="G141" s="277">
        <f t="shared" si="19"/>
        <v>4413.4536505332235</v>
      </c>
      <c r="H141" s="274">
        <f t="shared" si="26"/>
        <v>9738.0561780244552</v>
      </c>
      <c r="I141" s="274">
        <f t="shared" si="22"/>
        <v>572.82683400143856</v>
      </c>
      <c r="J141" s="174">
        <v>390</v>
      </c>
      <c r="K141" s="275">
        <f t="shared" si="23"/>
        <v>39342.224712097821</v>
      </c>
      <c r="L141" s="406">
        <f t="shared" si="28"/>
        <v>25.289864256726503</v>
      </c>
      <c r="M141" s="405">
        <v>73.14</v>
      </c>
      <c r="N141" s="277">
        <f t="shared" si="20"/>
        <v>12113.944024769351</v>
      </c>
      <c r="O141" s="397">
        <f t="shared" si="21"/>
        <v>2206.7268252666117</v>
      </c>
      <c r="P141" s="274">
        <f t="shared" si="27"/>
        <v>4869.0280890122276</v>
      </c>
      <c r="Q141" s="274">
        <f t="shared" si="24"/>
        <v>286.41341700071928</v>
      </c>
      <c r="R141" s="174">
        <v>195</v>
      </c>
      <c r="S141" s="275">
        <f t="shared" si="25"/>
        <v>19671.11235604891</v>
      </c>
    </row>
    <row r="142" spans="1:19" s="445" customFormat="1" ht="16.5" customHeight="1" x14ac:dyDescent="0.2">
      <c r="A142" s="271">
        <v>116</v>
      </c>
      <c r="B142" s="311">
        <f t="shared" ref="B142:B205" si="29">LN(A142)+7.9</f>
        <v>12.653590191106364</v>
      </c>
      <c r="C142" s="400">
        <v>36.57</v>
      </c>
      <c r="D142" s="310">
        <v>25530</v>
      </c>
      <c r="E142" s="457">
        <v>13450</v>
      </c>
      <c r="F142" s="277">
        <f t="shared" si="18"/>
        <v>24211.310416495595</v>
      </c>
      <c r="G142" s="277">
        <f t="shared" si="19"/>
        <v>4413.4536505332235</v>
      </c>
      <c r="H142" s="274">
        <f t="shared" si="26"/>
        <v>9732.4197827897988</v>
      </c>
      <c r="I142" s="274">
        <f t="shared" si="22"/>
        <v>572.4952813405763</v>
      </c>
      <c r="J142" s="174">
        <v>390</v>
      </c>
      <c r="K142" s="275">
        <f t="shared" si="23"/>
        <v>39319.679131159188</v>
      </c>
      <c r="L142" s="406">
        <f t="shared" si="28"/>
        <v>25.307180382212728</v>
      </c>
      <c r="M142" s="405">
        <v>73.14</v>
      </c>
      <c r="N142" s="277">
        <f t="shared" si="20"/>
        <v>12105.655208247797</v>
      </c>
      <c r="O142" s="397">
        <f t="shared" si="21"/>
        <v>2206.7268252666117</v>
      </c>
      <c r="P142" s="274">
        <f t="shared" si="27"/>
        <v>4866.2098913948994</v>
      </c>
      <c r="Q142" s="274">
        <f t="shared" si="24"/>
        <v>286.24764067028815</v>
      </c>
      <c r="R142" s="174">
        <v>195</v>
      </c>
      <c r="S142" s="275">
        <f t="shared" si="25"/>
        <v>19659.839565579594</v>
      </c>
    </row>
    <row r="143" spans="1:19" s="445" customFormat="1" ht="16.5" customHeight="1" x14ac:dyDescent="0.2">
      <c r="A143" s="271">
        <v>117</v>
      </c>
      <c r="B143" s="311">
        <f t="shared" si="29"/>
        <v>12.662173934797757</v>
      </c>
      <c r="C143" s="400">
        <v>36.57</v>
      </c>
      <c r="D143" s="310">
        <v>25530</v>
      </c>
      <c r="E143" s="457">
        <v>13450</v>
      </c>
      <c r="F143" s="277">
        <f t="shared" si="18"/>
        <v>24194.897462123139</v>
      </c>
      <c r="G143" s="277">
        <f t="shared" si="19"/>
        <v>4413.4536505332235</v>
      </c>
      <c r="H143" s="274">
        <f t="shared" si="26"/>
        <v>9726.8393783031643</v>
      </c>
      <c r="I143" s="274">
        <f t="shared" si="22"/>
        <v>572.16702225312724</v>
      </c>
      <c r="J143" s="174">
        <v>390</v>
      </c>
      <c r="K143" s="275">
        <f t="shared" si="23"/>
        <v>39297.35751321265</v>
      </c>
      <c r="L143" s="406">
        <f t="shared" si="28"/>
        <v>25.324347869595513</v>
      </c>
      <c r="M143" s="405">
        <v>73.14</v>
      </c>
      <c r="N143" s="277">
        <f t="shared" si="20"/>
        <v>12097.44873106157</v>
      </c>
      <c r="O143" s="397">
        <f t="shared" si="21"/>
        <v>2206.7268252666117</v>
      </c>
      <c r="P143" s="274">
        <f t="shared" si="27"/>
        <v>4863.4196891515821</v>
      </c>
      <c r="Q143" s="274">
        <f t="shared" si="24"/>
        <v>286.08351112656362</v>
      </c>
      <c r="R143" s="174">
        <v>195</v>
      </c>
      <c r="S143" s="275">
        <f t="shared" si="25"/>
        <v>19648.678756606325</v>
      </c>
    </row>
    <row r="144" spans="1:19" s="445" customFormat="1" ht="16.5" customHeight="1" x14ac:dyDescent="0.2">
      <c r="A144" s="271">
        <v>118</v>
      </c>
      <c r="B144" s="311">
        <f t="shared" si="29"/>
        <v>12.670684624465665</v>
      </c>
      <c r="C144" s="400">
        <v>36.57</v>
      </c>
      <c r="D144" s="310">
        <v>25530</v>
      </c>
      <c r="E144" s="457">
        <v>13450</v>
      </c>
      <c r="F144" s="277">
        <f t="shared" si="18"/>
        <v>24178.646148958152</v>
      </c>
      <c r="G144" s="277">
        <f t="shared" si="19"/>
        <v>4413.4536505332235</v>
      </c>
      <c r="H144" s="274">
        <f t="shared" si="26"/>
        <v>9721.3139318270696</v>
      </c>
      <c r="I144" s="274">
        <f t="shared" si="22"/>
        <v>571.84199598982752</v>
      </c>
      <c r="J144" s="174">
        <v>390</v>
      </c>
      <c r="K144" s="275">
        <f t="shared" si="23"/>
        <v>39275.255727308278</v>
      </c>
      <c r="L144" s="406">
        <f t="shared" si="28"/>
        <v>25.341369248931329</v>
      </c>
      <c r="M144" s="405">
        <v>73.14</v>
      </c>
      <c r="N144" s="277">
        <f t="shared" si="20"/>
        <v>12089.323074479076</v>
      </c>
      <c r="O144" s="397">
        <f t="shared" si="21"/>
        <v>2206.7268252666117</v>
      </c>
      <c r="P144" s="274">
        <f t="shared" si="27"/>
        <v>4860.6569659135348</v>
      </c>
      <c r="Q144" s="274">
        <f t="shared" si="24"/>
        <v>285.92099799491376</v>
      </c>
      <c r="R144" s="174">
        <v>195</v>
      </c>
      <c r="S144" s="275">
        <f t="shared" si="25"/>
        <v>19637.627863654139</v>
      </c>
    </row>
    <row r="145" spans="1:19" s="445" customFormat="1" ht="16.5" customHeight="1" x14ac:dyDescent="0.2">
      <c r="A145" s="271">
        <v>119</v>
      </c>
      <c r="B145" s="311">
        <f t="shared" si="29"/>
        <v>12.679123493111529</v>
      </c>
      <c r="C145" s="400">
        <v>36.57</v>
      </c>
      <c r="D145" s="310">
        <v>25530</v>
      </c>
      <c r="E145" s="457">
        <v>13450</v>
      </c>
      <c r="F145" s="277">
        <f t="shared" si="18"/>
        <v>24162.553520867834</v>
      </c>
      <c r="G145" s="277">
        <f t="shared" si="19"/>
        <v>4413.4536505332235</v>
      </c>
      <c r="H145" s="274">
        <f t="shared" si="26"/>
        <v>9715.8424382763587</v>
      </c>
      <c r="I145" s="274">
        <f t="shared" si="22"/>
        <v>571.52014342802113</v>
      </c>
      <c r="J145" s="174">
        <v>390</v>
      </c>
      <c r="K145" s="275">
        <f t="shared" si="23"/>
        <v>39253.369753105442</v>
      </c>
      <c r="L145" s="406">
        <f t="shared" si="28"/>
        <v>25.358246986223058</v>
      </c>
      <c r="M145" s="405">
        <v>73.14</v>
      </c>
      <c r="N145" s="277">
        <f t="shared" si="20"/>
        <v>12081.276760433917</v>
      </c>
      <c r="O145" s="397">
        <f t="shared" si="21"/>
        <v>2206.7268252666117</v>
      </c>
      <c r="P145" s="274">
        <f t="shared" si="27"/>
        <v>4857.9212191381794</v>
      </c>
      <c r="Q145" s="274">
        <f t="shared" si="24"/>
        <v>285.76007171401056</v>
      </c>
      <c r="R145" s="174">
        <v>195</v>
      </c>
      <c r="S145" s="275">
        <f t="shared" si="25"/>
        <v>19626.684876552721</v>
      </c>
    </row>
    <row r="146" spans="1:19" s="445" customFormat="1" ht="16.5" customHeight="1" x14ac:dyDescent="0.2">
      <c r="A146" s="279">
        <v>120</v>
      </c>
      <c r="B146" s="311">
        <f t="shared" si="29"/>
        <v>12.687491742782047</v>
      </c>
      <c r="C146" s="400">
        <v>36.57</v>
      </c>
      <c r="D146" s="310">
        <v>25530</v>
      </c>
      <c r="E146" s="457">
        <v>13450</v>
      </c>
      <c r="F146" s="277">
        <f t="shared" si="18"/>
        <v>24146.616700207051</v>
      </c>
      <c r="G146" s="277">
        <f t="shared" si="19"/>
        <v>4413.4536505332235</v>
      </c>
      <c r="H146" s="274">
        <f t="shared" si="26"/>
        <v>9710.4239192516925</v>
      </c>
      <c r="I146" s="274">
        <f t="shared" si="22"/>
        <v>571.20140701480545</v>
      </c>
      <c r="J146" s="174">
        <v>390</v>
      </c>
      <c r="K146" s="275">
        <f t="shared" si="23"/>
        <v>39231.69567700677</v>
      </c>
      <c r="L146" s="406">
        <f t="shared" si="28"/>
        <v>25.374983485564094</v>
      </c>
      <c r="M146" s="405">
        <v>73.14</v>
      </c>
      <c r="N146" s="277">
        <f t="shared" si="20"/>
        <v>12073.308350103525</v>
      </c>
      <c r="O146" s="397">
        <f t="shared" si="21"/>
        <v>2206.7268252666117</v>
      </c>
      <c r="P146" s="274">
        <f t="shared" si="27"/>
        <v>4855.2119596258462</v>
      </c>
      <c r="Q146" s="274">
        <f t="shared" si="24"/>
        <v>285.60070350740273</v>
      </c>
      <c r="R146" s="174">
        <v>195</v>
      </c>
      <c r="S146" s="275">
        <f t="shared" si="25"/>
        <v>19615.847838503385</v>
      </c>
    </row>
    <row r="147" spans="1:19" s="445" customFormat="1" ht="16.5" customHeight="1" x14ac:dyDescent="0.2">
      <c r="A147" s="271">
        <v>121</v>
      </c>
      <c r="B147" s="311">
        <f t="shared" si="29"/>
        <v>12.695790545596742</v>
      </c>
      <c r="C147" s="400">
        <v>36.57</v>
      </c>
      <c r="D147" s="310">
        <v>25530</v>
      </c>
      <c r="E147" s="457">
        <v>13450</v>
      </c>
      <c r="F147" s="277">
        <f t="shared" si="18"/>
        <v>24130.832885097832</v>
      </c>
      <c r="G147" s="277">
        <f t="shared" si="19"/>
        <v>4413.4536505332235</v>
      </c>
      <c r="H147" s="274">
        <f t="shared" si="26"/>
        <v>9705.0574221145598</v>
      </c>
      <c r="I147" s="274">
        <f t="shared" si="22"/>
        <v>570.88573071262113</v>
      </c>
      <c r="J147" s="174">
        <v>390</v>
      </c>
      <c r="K147" s="275">
        <f t="shared" si="23"/>
        <v>39210.229688458239</v>
      </c>
      <c r="L147" s="406">
        <f t="shared" si="28"/>
        <v>25.391581091193483</v>
      </c>
      <c r="M147" s="405">
        <v>73.14</v>
      </c>
      <c r="N147" s="277">
        <f t="shared" si="20"/>
        <v>12065.416442548916</v>
      </c>
      <c r="O147" s="397">
        <f t="shared" si="21"/>
        <v>2206.7268252666117</v>
      </c>
      <c r="P147" s="274">
        <f t="shared" si="27"/>
        <v>4852.5287110572799</v>
      </c>
      <c r="Q147" s="274">
        <f t="shared" si="24"/>
        <v>285.44286535631056</v>
      </c>
      <c r="R147" s="174">
        <v>195</v>
      </c>
      <c r="S147" s="275">
        <f t="shared" si="25"/>
        <v>19605.11484422912</v>
      </c>
    </row>
    <row r="148" spans="1:19" s="445" customFormat="1" ht="16.5" customHeight="1" x14ac:dyDescent="0.2">
      <c r="A148" s="271">
        <v>122</v>
      </c>
      <c r="B148" s="311">
        <f t="shared" si="29"/>
        <v>12.704021044733256</v>
      </c>
      <c r="C148" s="400">
        <v>36.57</v>
      </c>
      <c r="D148" s="310">
        <v>25530</v>
      </c>
      <c r="E148" s="457">
        <v>13450</v>
      </c>
      <c r="F148" s="277">
        <f t="shared" si="18"/>
        <v>24115.199346824804</v>
      </c>
      <c r="G148" s="277">
        <f t="shared" si="19"/>
        <v>4413.4536505332235</v>
      </c>
      <c r="H148" s="274">
        <f t="shared" si="26"/>
        <v>9699.74201910173</v>
      </c>
      <c r="I148" s="274">
        <f t="shared" si="22"/>
        <v>570.57305994716057</v>
      </c>
      <c r="J148" s="174">
        <v>390</v>
      </c>
      <c r="K148" s="275">
        <f t="shared" si="23"/>
        <v>39188.968076406913</v>
      </c>
      <c r="L148" s="406">
        <f t="shared" si="28"/>
        <v>25.408042089466512</v>
      </c>
      <c r="M148" s="405">
        <v>73.14</v>
      </c>
      <c r="N148" s="277">
        <f t="shared" si="20"/>
        <v>12057.599673412402</v>
      </c>
      <c r="O148" s="397">
        <f t="shared" si="21"/>
        <v>2206.7268252666117</v>
      </c>
      <c r="P148" s="274">
        <f t="shared" si="27"/>
        <v>4849.871009550865</v>
      </c>
      <c r="Q148" s="274">
        <f t="shared" si="24"/>
        <v>285.28652997358029</v>
      </c>
      <c r="R148" s="174">
        <v>195</v>
      </c>
      <c r="S148" s="275">
        <f t="shared" si="25"/>
        <v>19594.484038203456</v>
      </c>
    </row>
    <row r="149" spans="1:19" s="445" customFormat="1" ht="16.5" customHeight="1" x14ac:dyDescent="0.2">
      <c r="A149" s="271">
        <v>123</v>
      </c>
      <c r="B149" s="311">
        <f t="shared" si="29"/>
        <v>12.712184355372418</v>
      </c>
      <c r="C149" s="400">
        <v>36.57</v>
      </c>
      <c r="D149" s="310">
        <v>25530</v>
      </c>
      <c r="E149" s="457">
        <v>13450</v>
      </c>
      <c r="F149" s="277">
        <f t="shared" si="18"/>
        <v>24099.713427340779</v>
      </c>
      <c r="G149" s="277">
        <f t="shared" si="19"/>
        <v>4413.4536505332235</v>
      </c>
      <c r="H149" s="274">
        <f t="shared" si="26"/>
        <v>9694.4768064771615</v>
      </c>
      <c r="I149" s="274">
        <f t="shared" si="22"/>
        <v>570.26334155747998</v>
      </c>
      <c r="J149" s="174">
        <v>390</v>
      </c>
      <c r="K149" s="275">
        <f t="shared" si="23"/>
        <v>39167.907225908646</v>
      </c>
      <c r="L149" s="406">
        <f t="shared" si="28"/>
        <v>25.424368710744837</v>
      </c>
      <c r="M149" s="405">
        <v>73.14</v>
      </c>
      <c r="N149" s="277">
        <f t="shared" si="20"/>
        <v>12049.85671367039</v>
      </c>
      <c r="O149" s="397">
        <f t="shared" si="21"/>
        <v>2206.7268252666117</v>
      </c>
      <c r="P149" s="274">
        <f t="shared" si="27"/>
        <v>4847.2384032385808</v>
      </c>
      <c r="Q149" s="274">
        <f t="shared" si="24"/>
        <v>285.13167077873999</v>
      </c>
      <c r="R149" s="174">
        <v>195</v>
      </c>
      <c r="S149" s="275">
        <f t="shared" si="25"/>
        <v>19583.953612954323</v>
      </c>
    </row>
    <row r="150" spans="1:19" s="445" customFormat="1" ht="16.5" customHeight="1" x14ac:dyDescent="0.2">
      <c r="A150" s="271">
        <v>124</v>
      </c>
      <c r="B150" s="311">
        <f t="shared" si="29"/>
        <v>12.720281565605038</v>
      </c>
      <c r="C150" s="400">
        <v>36.57</v>
      </c>
      <c r="D150" s="310">
        <v>25530</v>
      </c>
      <c r="E150" s="457">
        <v>13450</v>
      </c>
      <c r="F150" s="277">
        <f t="shared" si="18"/>
        <v>24084.372536876941</v>
      </c>
      <c r="G150" s="277">
        <f t="shared" si="19"/>
        <v>4413.4536505332235</v>
      </c>
      <c r="H150" s="274">
        <f t="shared" si="26"/>
        <v>9689.2609037194579</v>
      </c>
      <c r="I150" s="274">
        <f t="shared" si="22"/>
        <v>569.95652374820338</v>
      </c>
      <c r="J150" s="174">
        <v>390</v>
      </c>
      <c r="K150" s="275">
        <f t="shared" si="23"/>
        <v>39147.043614877824</v>
      </c>
      <c r="L150" s="406">
        <f t="shared" si="28"/>
        <v>25.440563131210077</v>
      </c>
      <c r="M150" s="405">
        <v>73.14</v>
      </c>
      <c r="N150" s="277">
        <f t="shared" si="20"/>
        <v>12042.186268438471</v>
      </c>
      <c r="O150" s="397">
        <f t="shared" si="21"/>
        <v>2206.7268252666117</v>
      </c>
      <c r="P150" s="274">
        <f t="shared" si="27"/>
        <v>4844.630451859729</v>
      </c>
      <c r="Q150" s="274">
        <f t="shared" si="24"/>
        <v>284.97826187410169</v>
      </c>
      <c r="R150" s="174">
        <v>195</v>
      </c>
      <c r="S150" s="275">
        <f t="shared" si="25"/>
        <v>19573.521807438912</v>
      </c>
    </row>
    <row r="151" spans="1:19" s="445" customFormat="1" ht="16.5" customHeight="1" x14ac:dyDescent="0.2">
      <c r="A151" s="271">
        <v>125</v>
      </c>
      <c r="B151" s="311">
        <f t="shared" si="29"/>
        <v>12.728313737302301</v>
      </c>
      <c r="C151" s="400">
        <v>36.57</v>
      </c>
      <c r="D151" s="310">
        <v>25530</v>
      </c>
      <c r="E151" s="457">
        <v>13450</v>
      </c>
      <c r="F151" s="277">
        <f t="shared" si="18"/>
        <v>24069.174151652503</v>
      </c>
      <c r="G151" s="277">
        <f t="shared" si="19"/>
        <v>4413.4536505332235</v>
      </c>
      <c r="H151" s="274">
        <f t="shared" si="26"/>
        <v>9684.0934527431491</v>
      </c>
      <c r="I151" s="274">
        <f t="shared" si="22"/>
        <v>569.65255604371464</v>
      </c>
      <c r="J151" s="174">
        <v>390</v>
      </c>
      <c r="K151" s="275">
        <f t="shared" si="23"/>
        <v>39126.373810972596</v>
      </c>
      <c r="L151" s="406">
        <f t="shared" si="28"/>
        <v>25.456627474604602</v>
      </c>
      <c r="M151" s="405">
        <v>73.14</v>
      </c>
      <c r="N151" s="277">
        <f t="shared" si="20"/>
        <v>12034.587075826252</v>
      </c>
      <c r="O151" s="397">
        <f t="shared" si="21"/>
        <v>2206.7268252666117</v>
      </c>
      <c r="P151" s="274">
        <f t="shared" si="27"/>
        <v>4842.0467263715746</v>
      </c>
      <c r="Q151" s="274">
        <f t="shared" si="24"/>
        <v>284.82627802185732</v>
      </c>
      <c r="R151" s="174">
        <v>195</v>
      </c>
      <c r="S151" s="275">
        <f t="shared" si="25"/>
        <v>19563.186905486298</v>
      </c>
    </row>
    <row r="152" spans="1:19" s="445" customFormat="1" ht="16.5" customHeight="1" x14ac:dyDescent="0.2">
      <c r="A152" s="271">
        <v>126</v>
      </c>
      <c r="B152" s="311">
        <f t="shared" si="29"/>
        <v>12.736281906951479</v>
      </c>
      <c r="C152" s="400">
        <v>36.57</v>
      </c>
      <c r="D152" s="310">
        <v>25530</v>
      </c>
      <c r="E152" s="457">
        <v>13450</v>
      </c>
      <c r="F152" s="277">
        <f t="shared" si="18"/>
        <v>24054.115811678785</v>
      </c>
      <c r="G152" s="277">
        <f t="shared" si="19"/>
        <v>4413.4536505332235</v>
      </c>
      <c r="H152" s="274">
        <f t="shared" si="26"/>
        <v>9678.9736171520835</v>
      </c>
      <c r="I152" s="274">
        <f t="shared" si="22"/>
        <v>569.35138924424018</v>
      </c>
      <c r="J152" s="174">
        <v>390</v>
      </c>
      <c r="K152" s="275">
        <f t="shared" si="23"/>
        <v>39105.894468608334</v>
      </c>
      <c r="L152" s="406">
        <f t="shared" si="28"/>
        <v>25.472563813902958</v>
      </c>
      <c r="M152" s="405">
        <v>73.14</v>
      </c>
      <c r="N152" s="277">
        <f t="shared" si="20"/>
        <v>12027.057905839392</v>
      </c>
      <c r="O152" s="397">
        <f t="shared" si="21"/>
        <v>2206.7268252666117</v>
      </c>
      <c r="P152" s="274">
        <f t="shared" si="27"/>
        <v>4839.4868085760418</v>
      </c>
      <c r="Q152" s="274">
        <f t="shared" si="24"/>
        <v>284.67569462212009</v>
      </c>
      <c r="R152" s="174">
        <v>195</v>
      </c>
      <c r="S152" s="275">
        <f t="shared" si="25"/>
        <v>19552.947234304167</v>
      </c>
    </row>
    <row r="153" spans="1:19" s="445" customFormat="1" ht="16.5" customHeight="1" x14ac:dyDescent="0.2">
      <c r="A153" s="271">
        <v>127</v>
      </c>
      <c r="B153" s="311">
        <f t="shared" si="29"/>
        <v>12.744187086458592</v>
      </c>
      <c r="C153" s="400">
        <v>36.57</v>
      </c>
      <c r="D153" s="310">
        <v>25530</v>
      </c>
      <c r="E153" s="457">
        <v>13450</v>
      </c>
      <c r="F153" s="277">
        <f t="shared" si="18"/>
        <v>24039.195118653319</v>
      </c>
      <c r="G153" s="277">
        <f t="shared" si="19"/>
        <v>4413.4536505332235</v>
      </c>
      <c r="H153" s="274">
        <f t="shared" si="26"/>
        <v>9673.900581523425</v>
      </c>
      <c r="I153" s="274">
        <f t="shared" si="22"/>
        <v>569.05297538373077</v>
      </c>
      <c r="J153" s="174">
        <v>390</v>
      </c>
      <c r="K153" s="275">
        <f t="shared" si="23"/>
        <v>39085.6023260937</v>
      </c>
      <c r="L153" s="406">
        <f t="shared" si="28"/>
        <v>25.488374172917183</v>
      </c>
      <c r="M153" s="405">
        <v>73.14</v>
      </c>
      <c r="N153" s="277">
        <f t="shared" si="20"/>
        <v>12019.597559326659</v>
      </c>
      <c r="O153" s="397">
        <f t="shared" si="21"/>
        <v>2206.7268252666117</v>
      </c>
      <c r="P153" s="274">
        <f t="shared" si="27"/>
        <v>4836.9502907617125</v>
      </c>
      <c r="Q153" s="274">
        <f t="shared" si="24"/>
        <v>284.52648769186538</v>
      </c>
      <c r="R153" s="174">
        <v>195</v>
      </c>
      <c r="S153" s="275">
        <f t="shared" si="25"/>
        <v>19542.80116304685</v>
      </c>
    </row>
    <row r="154" spans="1:19" s="445" customFormat="1" ht="16.5" customHeight="1" x14ac:dyDescent="0.2">
      <c r="A154" s="271">
        <v>128</v>
      </c>
      <c r="B154" s="311">
        <f t="shared" si="29"/>
        <v>12.752030263919618</v>
      </c>
      <c r="C154" s="400">
        <v>36.57</v>
      </c>
      <c r="D154" s="310">
        <v>25530</v>
      </c>
      <c r="E154" s="457">
        <v>13450</v>
      </c>
      <c r="F154" s="277">
        <f t="shared" si="18"/>
        <v>24024.409733939381</v>
      </c>
      <c r="G154" s="277">
        <f t="shared" si="19"/>
        <v>4413.4536505332235</v>
      </c>
      <c r="H154" s="274">
        <f t="shared" si="26"/>
        <v>9668.8735507206875</v>
      </c>
      <c r="I154" s="274">
        <f t="shared" si="22"/>
        <v>568.75726768945219</v>
      </c>
      <c r="J154" s="174">
        <v>390</v>
      </c>
      <c r="K154" s="275">
        <f t="shared" si="23"/>
        <v>39065.494202882743</v>
      </c>
      <c r="L154" s="406">
        <f t="shared" si="28"/>
        <v>25.504060527839236</v>
      </c>
      <c r="M154" s="405">
        <v>73.14</v>
      </c>
      <c r="N154" s="277">
        <f t="shared" si="20"/>
        <v>12012.204866969691</v>
      </c>
      <c r="O154" s="397">
        <f t="shared" si="21"/>
        <v>2206.7268252666117</v>
      </c>
      <c r="P154" s="274">
        <f t="shared" si="27"/>
        <v>4834.4367753603437</v>
      </c>
      <c r="Q154" s="274">
        <f t="shared" si="24"/>
        <v>284.3786338447261</v>
      </c>
      <c r="R154" s="174">
        <v>195</v>
      </c>
      <c r="S154" s="275">
        <f t="shared" si="25"/>
        <v>19532.747101441371</v>
      </c>
    </row>
    <row r="155" spans="1:19" s="445" customFormat="1" ht="16.5" customHeight="1" x14ac:dyDescent="0.2">
      <c r="A155" s="271">
        <v>129</v>
      </c>
      <c r="B155" s="311">
        <f t="shared" si="29"/>
        <v>12.759812404361671</v>
      </c>
      <c r="C155" s="400">
        <v>36.57</v>
      </c>
      <c r="D155" s="310">
        <v>25530</v>
      </c>
      <c r="E155" s="457">
        <v>13450</v>
      </c>
      <c r="F155" s="277">
        <f t="shared" ref="F155:F218" si="30">12*(1/B155*D155)</f>
        <v>24009.757376627051</v>
      </c>
      <c r="G155" s="277">
        <f t="shared" ref="G155:G218" si="31">12*(1/C155*E155)</f>
        <v>4413.4536505332235</v>
      </c>
      <c r="H155" s="274">
        <f t="shared" si="26"/>
        <v>9663.8917492344935</v>
      </c>
      <c r="I155" s="274">
        <f t="shared" si="22"/>
        <v>568.46422054320544</v>
      </c>
      <c r="J155" s="174">
        <v>390</v>
      </c>
      <c r="K155" s="275">
        <f t="shared" si="23"/>
        <v>39045.566996937967</v>
      </c>
      <c r="L155" s="406">
        <f t="shared" si="28"/>
        <v>25.519624808723343</v>
      </c>
      <c r="M155" s="405">
        <v>73.14</v>
      </c>
      <c r="N155" s="277">
        <f t="shared" ref="N155:N218" si="32">12*(1/L155*D155)</f>
        <v>12004.878688313525</v>
      </c>
      <c r="O155" s="397">
        <f t="shared" ref="O155:O218" si="33">12*(1/M155*E155)</f>
        <v>2206.7268252666117</v>
      </c>
      <c r="P155" s="274">
        <f t="shared" si="27"/>
        <v>4831.9458746172468</v>
      </c>
      <c r="Q155" s="274">
        <f t="shared" si="24"/>
        <v>284.23211027160272</v>
      </c>
      <c r="R155" s="174">
        <v>195</v>
      </c>
      <c r="S155" s="275">
        <f t="shared" si="25"/>
        <v>19522.783498468983</v>
      </c>
    </row>
    <row r="156" spans="1:19" s="445" customFormat="1" ht="16.5" customHeight="1" x14ac:dyDescent="0.2">
      <c r="A156" s="279">
        <v>130</v>
      </c>
      <c r="B156" s="311">
        <f t="shared" si="29"/>
        <v>12.767534450455582</v>
      </c>
      <c r="C156" s="400">
        <v>36.57</v>
      </c>
      <c r="D156" s="310">
        <v>25530</v>
      </c>
      <c r="E156" s="457">
        <v>13450</v>
      </c>
      <c r="F156" s="277">
        <f t="shared" si="30"/>
        <v>23995.235821671755</v>
      </c>
      <c r="G156" s="277">
        <f t="shared" si="31"/>
        <v>4413.4536505332235</v>
      </c>
      <c r="H156" s="274">
        <f t="shared" si="26"/>
        <v>9658.9544205496932</v>
      </c>
      <c r="I156" s="274">
        <f t="shared" ref="I156:I219" si="34">(F156+G156)*2%</f>
        <v>568.1737894440995</v>
      </c>
      <c r="J156" s="174">
        <v>390</v>
      </c>
      <c r="K156" s="275">
        <f t="shared" ref="K156:K219" si="35">SUM(F156:J156)</f>
        <v>39025.817682198773</v>
      </c>
      <c r="L156" s="406">
        <f t="shared" si="28"/>
        <v>25.535068900911163</v>
      </c>
      <c r="M156" s="405">
        <v>73.14</v>
      </c>
      <c r="N156" s="277">
        <f t="shared" si="32"/>
        <v>11997.617910835877</v>
      </c>
      <c r="O156" s="397">
        <f t="shared" si="33"/>
        <v>2206.7268252666117</v>
      </c>
      <c r="P156" s="274">
        <f t="shared" si="27"/>
        <v>4829.4772102748466</v>
      </c>
      <c r="Q156" s="274">
        <f t="shared" ref="Q156:Q219" si="36">(N156+O156)*2%</f>
        <v>284.08689472204975</v>
      </c>
      <c r="R156" s="174">
        <v>195</v>
      </c>
      <c r="S156" s="275">
        <f t="shared" ref="S156:S219" si="37">SUM(N156:R156)</f>
        <v>19512.908841099386</v>
      </c>
    </row>
    <row r="157" spans="1:19" s="445" customFormat="1" ht="16.5" customHeight="1" x14ac:dyDescent="0.2">
      <c r="A157" s="271">
        <v>131</v>
      </c>
      <c r="B157" s="311">
        <f t="shared" si="29"/>
        <v>12.775197323201152</v>
      </c>
      <c r="C157" s="400">
        <v>36.57</v>
      </c>
      <c r="D157" s="310">
        <v>25530</v>
      </c>
      <c r="E157" s="457">
        <v>13450</v>
      </c>
      <c r="F157" s="277">
        <f t="shared" si="30"/>
        <v>23980.842898106697</v>
      </c>
      <c r="G157" s="277">
        <f t="shared" si="31"/>
        <v>4413.4536505332235</v>
      </c>
      <c r="H157" s="274">
        <f t="shared" si="26"/>
        <v>9654.060826537574</v>
      </c>
      <c r="I157" s="274">
        <f t="shared" si="34"/>
        <v>567.88593097279841</v>
      </c>
      <c r="J157" s="174">
        <v>390</v>
      </c>
      <c r="K157" s="275">
        <f t="shared" si="35"/>
        <v>39006.243306150296</v>
      </c>
      <c r="L157" s="406">
        <f t="shared" si="28"/>
        <v>25.550394646402303</v>
      </c>
      <c r="M157" s="405">
        <v>73.14</v>
      </c>
      <c r="N157" s="277">
        <f t="shared" si="32"/>
        <v>11990.421449053349</v>
      </c>
      <c r="O157" s="397">
        <f t="shared" si="33"/>
        <v>2206.7268252666117</v>
      </c>
      <c r="P157" s="274">
        <f t="shared" si="27"/>
        <v>4827.030413268787</v>
      </c>
      <c r="Q157" s="274">
        <f t="shared" si="36"/>
        <v>283.9429654863992</v>
      </c>
      <c r="R157" s="174">
        <v>195</v>
      </c>
      <c r="S157" s="275">
        <f t="shared" si="37"/>
        <v>19503.121653075148</v>
      </c>
    </row>
    <row r="158" spans="1:19" s="445" customFormat="1" ht="16.5" customHeight="1" x14ac:dyDescent="0.2">
      <c r="A158" s="271">
        <v>132</v>
      </c>
      <c r="B158" s="311">
        <f t="shared" si="29"/>
        <v>12.782801922586371</v>
      </c>
      <c r="C158" s="400">
        <v>36.57</v>
      </c>
      <c r="D158" s="310">
        <v>25530</v>
      </c>
      <c r="E158" s="457">
        <v>13450</v>
      </c>
      <c r="F158" s="277">
        <f t="shared" si="30"/>
        <v>23966.576487325678</v>
      </c>
      <c r="G158" s="277">
        <f t="shared" si="31"/>
        <v>4413.4536505332235</v>
      </c>
      <c r="H158" s="274">
        <f t="shared" si="26"/>
        <v>9649.2102468720259</v>
      </c>
      <c r="I158" s="274">
        <f t="shared" si="34"/>
        <v>567.60060275717797</v>
      </c>
      <c r="J158" s="174">
        <v>390</v>
      </c>
      <c r="K158" s="275">
        <f t="shared" si="35"/>
        <v>38986.840987488104</v>
      </c>
      <c r="L158" s="406">
        <f t="shared" si="28"/>
        <v>25.565603845172742</v>
      </c>
      <c r="M158" s="405">
        <v>73.14</v>
      </c>
      <c r="N158" s="277">
        <f t="shared" si="32"/>
        <v>11983.288243662839</v>
      </c>
      <c r="O158" s="397">
        <f t="shared" si="33"/>
        <v>2206.7268252666117</v>
      </c>
      <c r="P158" s="274">
        <f t="shared" si="27"/>
        <v>4824.6051234360129</v>
      </c>
      <c r="Q158" s="274">
        <f t="shared" si="36"/>
        <v>283.80030137858898</v>
      </c>
      <c r="R158" s="174">
        <v>195</v>
      </c>
      <c r="S158" s="275">
        <f t="shared" si="37"/>
        <v>19493.420493744052</v>
      </c>
    </row>
    <row r="159" spans="1:19" s="445" customFormat="1" ht="16.5" customHeight="1" x14ac:dyDescent="0.2">
      <c r="A159" s="271">
        <v>133</v>
      </c>
      <c r="B159" s="311">
        <f t="shared" si="29"/>
        <v>12.790349128221754</v>
      </c>
      <c r="C159" s="400">
        <v>36.57</v>
      </c>
      <c r="D159" s="310">
        <v>25530</v>
      </c>
      <c r="E159" s="457">
        <v>13450</v>
      </c>
      <c r="F159" s="277">
        <f t="shared" si="30"/>
        <v>23952.434521433061</v>
      </c>
      <c r="G159" s="277">
        <f t="shared" si="31"/>
        <v>4413.4536505332235</v>
      </c>
      <c r="H159" s="274">
        <f t="shared" si="26"/>
        <v>9644.401978468537</v>
      </c>
      <c r="I159" s="274">
        <f t="shared" si="34"/>
        <v>567.31776343932563</v>
      </c>
      <c r="J159" s="174">
        <v>390</v>
      </c>
      <c r="K159" s="275">
        <f t="shared" si="35"/>
        <v>38967.607913874148</v>
      </c>
      <c r="L159" s="406">
        <f t="shared" si="28"/>
        <v>25.580698256443508</v>
      </c>
      <c r="M159" s="405">
        <v>73.14</v>
      </c>
      <c r="N159" s="277">
        <f t="shared" si="32"/>
        <v>11976.21726071653</v>
      </c>
      <c r="O159" s="397">
        <f t="shared" si="33"/>
        <v>2206.7268252666117</v>
      </c>
      <c r="P159" s="274">
        <f t="shared" si="27"/>
        <v>4822.2009892342685</v>
      </c>
      <c r="Q159" s="274">
        <f t="shared" si="36"/>
        <v>283.65888171966282</v>
      </c>
      <c r="R159" s="174">
        <v>195</v>
      </c>
      <c r="S159" s="275">
        <f t="shared" si="37"/>
        <v>19483.803956937074</v>
      </c>
    </row>
    <row r="160" spans="1:19" s="445" customFormat="1" ht="16.5" customHeight="1" x14ac:dyDescent="0.2">
      <c r="A160" s="271">
        <v>134</v>
      </c>
      <c r="B160" s="311">
        <f t="shared" si="29"/>
        <v>12.797839799950911</v>
      </c>
      <c r="C160" s="400">
        <v>36.57</v>
      </c>
      <c r="D160" s="310">
        <v>25530</v>
      </c>
      <c r="E160" s="457">
        <v>13450</v>
      </c>
      <c r="F160" s="277">
        <f t="shared" si="30"/>
        <v>23938.414981657694</v>
      </c>
      <c r="G160" s="277">
        <f t="shared" si="31"/>
        <v>4413.4536505332235</v>
      </c>
      <c r="H160" s="274">
        <f t="shared" si="26"/>
        <v>9639.6353349449128</v>
      </c>
      <c r="I160" s="274">
        <f t="shared" si="34"/>
        <v>567.03737264381834</v>
      </c>
      <c r="J160" s="174">
        <v>390</v>
      </c>
      <c r="K160" s="275">
        <f t="shared" si="35"/>
        <v>38948.541339779651</v>
      </c>
      <c r="L160" s="406">
        <f t="shared" si="28"/>
        <v>25.595679599901821</v>
      </c>
      <c r="M160" s="405">
        <v>73.14</v>
      </c>
      <c r="N160" s="277">
        <f t="shared" si="32"/>
        <v>11969.207490828847</v>
      </c>
      <c r="O160" s="397">
        <f t="shared" si="33"/>
        <v>2206.7268252666117</v>
      </c>
      <c r="P160" s="274">
        <f t="shared" si="27"/>
        <v>4819.8176674724564</v>
      </c>
      <c r="Q160" s="274">
        <f t="shared" si="36"/>
        <v>283.51868632190917</v>
      </c>
      <c r="R160" s="174">
        <v>195</v>
      </c>
      <c r="S160" s="275">
        <f t="shared" si="37"/>
        <v>19474.270669889826</v>
      </c>
    </row>
    <row r="161" spans="1:19" s="445" customFormat="1" ht="16.5" customHeight="1" x14ac:dyDescent="0.2">
      <c r="A161" s="271">
        <v>135</v>
      </c>
      <c r="B161" s="311">
        <f t="shared" si="29"/>
        <v>12.805274778438431</v>
      </c>
      <c r="C161" s="400">
        <v>36.57</v>
      </c>
      <c r="D161" s="310">
        <v>25530</v>
      </c>
      <c r="E161" s="457">
        <v>13450</v>
      </c>
      <c r="F161" s="277">
        <f t="shared" si="30"/>
        <v>23924.515896827932</v>
      </c>
      <c r="G161" s="277">
        <f t="shared" si="31"/>
        <v>4413.4536505332235</v>
      </c>
      <c r="H161" s="274">
        <f t="shared" si="26"/>
        <v>9634.9096461027948</v>
      </c>
      <c r="I161" s="274">
        <f t="shared" si="34"/>
        <v>566.75939094722321</v>
      </c>
      <c r="J161" s="174">
        <v>390</v>
      </c>
      <c r="K161" s="275">
        <f t="shared" si="35"/>
        <v>38929.638584411172</v>
      </c>
      <c r="L161" s="406">
        <f t="shared" si="28"/>
        <v>25.610549556876862</v>
      </c>
      <c r="M161" s="405">
        <v>73.14</v>
      </c>
      <c r="N161" s="277">
        <f t="shared" si="32"/>
        <v>11962.257948413966</v>
      </c>
      <c r="O161" s="397">
        <f t="shared" si="33"/>
        <v>2206.7268252666117</v>
      </c>
      <c r="P161" s="274">
        <f t="shared" si="27"/>
        <v>4817.4548230513974</v>
      </c>
      <c r="Q161" s="274">
        <f t="shared" si="36"/>
        <v>283.3796954736116</v>
      </c>
      <c r="R161" s="174">
        <v>195</v>
      </c>
      <c r="S161" s="275">
        <f t="shared" si="37"/>
        <v>19464.819292205586</v>
      </c>
    </row>
    <row r="162" spans="1:19" s="445" customFormat="1" ht="16.5" customHeight="1" x14ac:dyDescent="0.2">
      <c r="A162" s="271">
        <v>136</v>
      </c>
      <c r="B162" s="311">
        <f t="shared" si="29"/>
        <v>12.812654885736052</v>
      </c>
      <c r="C162" s="400">
        <v>36.57</v>
      </c>
      <c r="D162" s="310">
        <v>25530</v>
      </c>
      <c r="E162" s="457">
        <v>13450</v>
      </c>
      <c r="F162" s="277">
        <f t="shared" si="30"/>
        <v>23910.73534190494</v>
      </c>
      <c r="G162" s="277">
        <f t="shared" si="31"/>
        <v>4413.4536505332235</v>
      </c>
      <c r="H162" s="274">
        <f t="shared" si="26"/>
        <v>9630.2242574289758</v>
      </c>
      <c r="I162" s="274">
        <f t="shared" si="34"/>
        <v>566.48377984876322</v>
      </c>
      <c r="J162" s="174">
        <v>390</v>
      </c>
      <c r="K162" s="275">
        <f t="shared" si="35"/>
        <v>38910.897029715903</v>
      </c>
      <c r="L162" s="406">
        <f t="shared" si="28"/>
        <v>25.625309771472104</v>
      </c>
      <c r="M162" s="405">
        <v>73.14</v>
      </c>
      <c r="N162" s="277">
        <f t="shared" si="32"/>
        <v>11955.36767095247</v>
      </c>
      <c r="O162" s="397">
        <f t="shared" si="33"/>
        <v>2206.7268252666117</v>
      </c>
      <c r="P162" s="274">
        <f t="shared" si="27"/>
        <v>4815.1121287144879</v>
      </c>
      <c r="Q162" s="274">
        <f t="shared" si="36"/>
        <v>283.24188992438161</v>
      </c>
      <c r="R162" s="174">
        <v>195</v>
      </c>
      <c r="S162" s="275">
        <f t="shared" si="37"/>
        <v>19455.448514857952</v>
      </c>
    </row>
    <row r="163" spans="1:19" s="445" customFormat="1" ht="16.5" customHeight="1" x14ac:dyDescent="0.2">
      <c r="A163" s="271">
        <v>137</v>
      </c>
      <c r="B163" s="311">
        <f t="shared" si="29"/>
        <v>12.819980925828126</v>
      </c>
      <c r="C163" s="400">
        <v>36.57</v>
      </c>
      <c r="D163" s="310">
        <v>25530</v>
      </c>
      <c r="E163" s="457">
        <v>13450</v>
      </c>
      <c r="F163" s="277">
        <f t="shared" si="30"/>
        <v>23897.071436571598</v>
      </c>
      <c r="G163" s="277">
        <f t="shared" si="31"/>
        <v>4413.4536505332235</v>
      </c>
      <c r="H163" s="274">
        <f t="shared" si="26"/>
        <v>9625.5785296156391</v>
      </c>
      <c r="I163" s="274">
        <f t="shared" si="34"/>
        <v>566.21050174209643</v>
      </c>
      <c r="J163" s="174">
        <v>390</v>
      </c>
      <c r="K163" s="275">
        <f t="shared" si="35"/>
        <v>38892.314118462557</v>
      </c>
      <c r="L163" s="406">
        <f t="shared" si="28"/>
        <v>25.639961851656253</v>
      </c>
      <c r="M163" s="405">
        <v>73.14</v>
      </c>
      <c r="N163" s="277">
        <f t="shared" si="32"/>
        <v>11948.535718285799</v>
      </c>
      <c r="O163" s="397">
        <f t="shared" si="33"/>
        <v>2206.7268252666117</v>
      </c>
      <c r="P163" s="274">
        <f t="shared" si="27"/>
        <v>4812.7892648078196</v>
      </c>
      <c r="Q163" s="274">
        <f t="shared" si="36"/>
        <v>283.10525087104821</v>
      </c>
      <c r="R163" s="174">
        <v>195</v>
      </c>
      <c r="S163" s="275">
        <f t="shared" si="37"/>
        <v>19446.157059231278</v>
      </c>
    </row>
    <row r="164" spans="1:19" s="445" customFormat="1" ht="16.5" customHeight="1" x14ac:dyDescent="0.2">
      <c r="A164" s="271">
        <v>138</v>
      </c>
      <c r="B164" s="311">
        <f t="shared" si="29"/>
        <v>12.827253685157206</v>
      </c>
      <c r="C164" s="400">
        <v>36.57</v>
      </c>
      <c r="D164" s="310">
        <v>25530</v>
      </c>
      <c r="E164" s="457">
        <v>13450</v>
      </c>
      <c r="F164" s="277">
        <f t="shared" si="30"/>
        <v>23883.522343874607</v>
      </c>
      <c r="G164" s="277">
        <f t="shared" si="31"/>
        <v>4413.4536505332235</v>
      </c>
      <c r="H164" s="274">
        <f t="shared" si="26"/>
        <v>9620.9718380986633</v>
      </c>
      <c r="I164" s="274">
        <f t="shared" si="34"/>
        <v>565.93951988815661</v>
      </c>
      <c r="J164" s="174">
        <v>390</v>
      </c>
      <c r="K164" s="275">
        <f t="shared" si="35"/>
        <v>38873.887352394653</v>
      </c>
      <c r="L164" s="406">
        <f t="shared" si="28"/>
        <v>25.654507370314413</v>
      </c>
      <c r="M164" s="405">
        <v>73.14</v>
      </c>
      <c r="N164" s="277">
        <f t="shared" si="32"/>
        <v>11941.761171937304</v>
      </c>
      <c r="O164" s="397">
        <f t="shared" si="33"/>
        <v>2206.7268252666117</v>
      </c>
      <c r="P164" s="274">
        <f t="shared" si="27"/>
        <v>4810.4859190493316</v>
      </c>
      <c r="Q164" s="274">
        <f t="shared" si="36"/>
        <v>282.96975994407831</v>
      </c>
      <c r="R164" s="174">
        <v>195</v>
      </c>
      <c r="S164" s="275">
        <f t="shared" si="37"/>
        <v>19436.943676197327</v>
      </c>
    </row>
    <row r="165" spans="1:19" s="445" customFormat="1" ht="16.5" customHeight="1" x14ac:dyDescent="0.2">
      <c r="A165" s="271">
        <v>139</v>
      </c>
      <c r="B165" s="311">
        <f t="shared" si="29"/>
        <v>12.834473933130692</v>
      </c>
      <c r="C165" s="400">
        <v>36.57</v>
      </c>
      <c r="D165" s="310">
        <v>25530</v>
      </c>
      <c r="E165" s="457">
        <v>13450</v>
      </c>
      <c r="F165" s="277">
        <f t="shared" si="30"/>
        <v>23870.086268917305</v>
      </c>
      <c r="G165" s="277">
        <f t="shared" si="31"/>
        <v>4413.4536505332235</v>
      </c>
      <c r="H165" s="274">
        <f t="shared" si="26"/>
        <v>9616.4035726131806</v>
      </c>
      <c r="I165" s="274">
        <f t="shared" si="34"/>
        <v>565.67079838901066</v>
      </c>
      <c r="J165" s="174">
        <v>390</v>
      </c>
      <c r="K165" s="275">
        <f t="shared" si="35"/>
        <v>38855.614290452722</v>
      </c>
      <c r="L165" s="406">
        <f t="shared" si="28"/>
        <v>25.668947866261384</v>
      </c>
      <c r="M165" s="405">
        <v>73.14</v>
      </c>
      <c r="N165" s="277">
        <f t="shared" si="32"/>
        <v>11935.043134458652</v>
      </c>
      <c r="O165" s="397">
        <f t="shared" si="33"/>
        <v>2206.7268252666117</v>
      </c>
      <c r="P165" s="274">
        <f t="shared" si="27"/>
        <v>4808.2017863065903</v>
      </c>
      <c r="Q165" s="274">
        <f t="shared" si="36"/>
        <v>282.83539919450533</v>
      </c>
      <c r="R165" s="174">
        <v>195</v>
      </c>
      <c r="S165" s="275">
        <f t="shared" si="37"/>
        <v>19427.807145226361</v>
      </c>
    </row>
    <row r="166" spans="1:19" s="445" customFormat="1" ht="16.5" customHeight="1" x14ac:dyDescent="0.2">
      <c r="A166" s="279">
        <v>140</v>
      </c>
      <c r="B166" s="311">
        <f t="shared" si="29"/>
        <v>12.841642422609304</v>
      </c>
      <c r="C166" s="400">
        <v>36.57</v>
      </c>
      <c r="D166" s="310">
        <v>25530</v>
      </c>
      <c r="E166" s="457">
        <v>13450</v>
      </c>
      <c r="F166" s="277">
        <f t="shared" si="30"/>
        <v>23856.761457601031</v>
      </c>
      <c r="G166" s="277">
        <f t="shared" si="31"/>
        <v>4413.4536505332235</v>
      </c>
      <c r="H166" s="274">
        <f t="shared" si="26"/>
        <v>9611.8731367656474</v>
      </c>
      <c r="I166" s="274">
        <f t="shared" si="34"/>
        <v>565.4043021626851</v>
      </c>
      <c r="J166" s="174">
        <v>390</v>
      </c>
      <c r="K166" s="275">
        <f t="shared" si="35"/>
        <v>38837.492547062589</v>
      </c>
      <c r="L166" s="406">
        <f t="shared" si="28"/>
        <v>25.683284845218608</v>
      </c>
      <c r="M166" s="405">
        <v>73.14</v>
      </c>
      <c r="N166" s="277">
        <f t="shared" si="32"/>
        <v>11928.380728800515</v>
      </c>
      <c r="O166" s="397">
        <f t="shared" si="33"/>
        <v>2206.7268252666117</v>
      </c>
      <c r="P166" s="274">
        <f t="shared" si="27"/>
        <v>4805.9365683828237</v>
      </c>
      <c r="Q166" s="274">
        <f t="shared" si="36"/>
        <v>282.70215108134255</v>
      </c>
      <c r="R166" s="174">
        <v>195</v>
      </c>
      <c r="S166" s="275">
        <f t="shared" si="37"/>
        <v>19418.746273531295</v>
      </c>
    </row>
    <row r="167" spans="1:19" s="445" customFormat="1" ht="16.5" customHeight="1" x14ac:dyDescent="0.2">
      <c r="A167" s="271">
        <v>141</v>
      </c>
      <c r="B167" s="311">
        <f t="shared" si="29"/>
        <v>12.848759890378169</v>
      </c>
      <c r="C167" s="400">
        <v>36.57</v>
      </c>
      <c r="D167" s="310">
        <v>25530</v>
      </c>
      <c r="E167" s="457">
        <v>13450</v>
      </c>
      <c r="F167" s="277">
        <f t="shared" si="30"/>
        <v>23843.546195412877</v>
      </c>
      <c r="G167" s="277">
        <f t="shared" si="31"/>
        <v>4413.4536505332235</v>
      </c>
      <c r="H167" s="274">
        <f t="shared" si="26"/>
        <v>9607.3799476216736</v>
      </c>
      <c r="I167" s="274">
        <f t="shared" si="34"/>
        <v>565.13999691892195</v>
      </c>
      <c r="J167" s="174">
        <v>390</v>
      </c>
      <c r="K167" s="275">
        <f t="shared" si="35"/>
        <v>38819.519790486695</v>
      </c>
      <c r="L167" s="406">
        <f t="shared" si="28"/>
        <v>25.697519780756338</v>
      </c>
      <c r="M167" s="405">
        <v>73.14</v>
      </c>
      <c r="N167" s="277">
        <f t="shared" si="32"/>
        <v>11921.773097706438</v>
      </c>
      <c r="O167" s="397">
        <f t="shared" si="33"/>
        <v>2206.7268252666117</v>
      </c>
      <c r="P167" s="274">
        <f t="shared" si="27"/>
        <v>4803.6899738108368</v>
      </c>
      <c r="Q167" s="274">
        <f t="shared" si="36"/>
        <v>282.56999845946098</v>
      </c>
      <c r="R167" s="174">
        <v>195</v>
      </c>
      <c r="S167" s="275">
        <f t="shared" si="37"/>
        <v>19409.759895243347</v>
      </c>
    </row>
    <row r="168" spans="1:19" s="445" customFormat="1" ht="16.5" customHeight="1" x14ac:dyDescent="0.2">
      <c r="A168" s="271">
        <v>142</v>
      </c>
      <c r="B168" s="311">
        <f t="shared" si="29"/>
        <v>12.85582705760126</v>
      </c>
      <c r="C168" s="400">
        <v>36.57</v>
      </c>
      <c r="D168" s="310">
        <v>25530</v>
      </c>
      <c r="E168" s="457">
        <v>13450</v>
      </c>
      <c r="F168" s="277">
        <f t="shared" si="30"/>
        <v>23830.438806257793</v>
      </c>
      <c r="G168" s="277">
        <f t="shared" si="31"/>
        <v>4413.4536505332235</v>
      </c>
      <c r="H168" s="274">
        <f t="shared" si="26"/>
        <v>9602.923435308945</v>
      </c>
      <c r="I168" s="274">
        <f t="shared" si="34"/>
        <v>564.87784913582027</v>
      </c>
      <c r="J168" s="174">
        <v>390</v>
      </c>
      <c r="K168" s="275">
        <f t="shared" si="35"/>
        <v>38801.693741235773</v>
      </c>
      <c r="L168" s="406">
        <f t="shared" si="28"/>
        <v>25.711654115202521</v>
      </c>
      <c r="M168" s="405">
        <v>73.14</v>
      </c>
      <c r="N168" s="277">
        <f t="shared" si="32"/>
        <v>11915.219403128896</v>
      </c>
      <c r="O168" s="397">
        <f t="shared" si="33"/>
        <v>2206.7268252666117</v>
      </c>
      <c r="P168" s="274">
        <f t="shared" si="27"/>
        <v>4801.4617176544725</v>
      </c>
      <c r="Q168" s="274">
        <f t="shared" si="36"/>
        <v>282.43892456791014</v>
      </c>
      <c r="R168" s="174">
        <v>195</v>
      </c>
      <c r="S168" s="275">
        <f t="shared" si="37"/>
        <v>19400.846870617886</v>
      </c>
    </row>
    <row r="169" spans="1:19" s="445" customFormat="1" ht="16.5" customHeight="1" x14ac:dyDescent="0.2">
      <c r="A169" s="271">
        <v>143</v>
      </c>
      <c r="B169" s="311">
        <f t="shared" si="29"/>
        <v>12.862844630259907</v>
      </c>
      <c r="C169" s="400">
        <v>36.57</v>
      </c>
      <c r="D169" s="310">
        <v>25530</v>
      </c>
      <c r="E169" s="457">
        <v>13450</v>
      </c>
      <c r="F169" s="277">
        <f t="shared" si="30"/>
        <v>23817.437651333094</v>
      </c>
      <c r="G169" s="277">
        <f t="shared" si="31"/>
        <v>4413.4536505332235</v>
      </c>
      <c r="H169" s="274">
        <f t="shared" si="26"/>
        <v>9598.5030426345475</v>
      </c>
      <c r="I169" s="274">
        <f t="shared" si="34"/>
        <v>564.61782603732627</v>
      </c>
      <c r="J169" s="174">
        <v>390</v>
      </c>
      <c r="K169" s="275">
        <f t="shared" si="35"/>
        <v>38784.01217053819</v>
      </c>
      <c r="L169" s="406">
        <f t="shared" si="28"/>
        <v>25.725689260519815</v>
      </c>
      <c r="M169" s="405">
        <v>73.14</v>
      </c>
      <c r="N169" s="277">
        <f t="shared" si="32"/>
        <v>11908.718825666547</v>
      </c>
      <c r="O169" s="397">
        <f t="shared" si="33"/>
        <v>2206.7268252666117</v>
      </c>
      <c r="P169" s="274">
        <f t="shared" si="27"/>
        <v>4799.2515213172737</v>
      </c>
      <c r="Q169" s="274">
        <f t="shared" si="36"/>
        <v>282.30891301866313</v>
      </c>
      <c r="R169" s="174">
        <v>195</v>
      </c>
      <c r="S169" s="275">
        <f t="shared" si="37"/>
        <v>19392.006085269095</v>
      </c>
    </row>
    <row r="170" spans="1:19" s="445" customFormat="1" ht="16.5" customHeight="1" x14ac:dyDescent="0.2">
      <c r="A170" s="271">
        <v>144</v>
      </c>
      <c r="B170" s="311">
        <f t="shared" si="29"/>
        <v>12.869813299576002</v>
      </c>
      <c r="C170" s="400">
        <v>36.57</v>
      </c>
      <c r="D170" s="310">
        <v>25530</v>
      </c>
      <c r="E170" s="457">
        <v>13450</v>
      </c>
      <c r="F170" s="277">
        <f t="shared" si="30"/>
        <v>23804.541128043642</v>
      </c>
      <c r="G170" s="277">
        <f t="shared" si="31"/>
        <v>4413.4536505332235</v>
      </c>
      <c r="H170" s="274">
        <f t="shared" si="26"/>
        <v>9594.118224716136</v>
      </c>
      <c r="I170" s="274">
        <f t="shared" si="34"/>
        <v>564.35989557153732</v>
      </c>
      <c r="J170" s="174">
        <v>390</v>
      </c>
      <c r="K170" s="275">
        <f t="shared" si="35"/>
        <v>38766.472898864537</v>
      </c>
      <c r="L170" s="406">
        <f t="shared" si="28"/>
        <v>25.739626599152004</v>
      </c>
      <c r="M170" s="405">
        <v>73.14</v>
      </c>
      <c r="N170" s="277">
        <f t="shared" si="32"/>
        <v>11902.270564021821</v>
      </c>
      <c r="O170" s="397">
        <f t="shared" si="33"/>
        <v>2206.7268252666117</v>
      </c>
      <c r="P170" s="274">
        <f t="shared" si="27"/>
        <v>4797.059112358068</v>
      </c>
      <c r="Q170" s="274">
        <f t="shared" si="36"/>
        <v>282.17994778576866</v>
      </c>
      <c r="R170" s="174">
        <v>195</v>
      </c>
      <c r="S170" s="275">
        <f t="shared" si="37"/>
        <v>19383.236449432268</v>
      </c>
    </row>
    <row r="171" spans="1:19" s="445" customFormat="1" ht="16.5" customHeight="1" x14ac:dyDescent="0.2">
      <c r="A171" s="271">
        <v>145</v>
      </c>
      <c r="B171" s="311">
        <f t="shared" si="29"/>
        <v>12.876733742420575</v>
      </c>
      <c r="C171" s="400">
        <v>36.57</v>
      </c>
      <c r="D171" s="310">
        <v>25530</v>
      </c>
      <c r="E171" s="457">
        <v>13450</v>
      </c>
      <c r="F171" s="277">
        <f t="shared" si="30"/>
        <v>23791.747668955861</v>
      </c>
      <c r="G171" s="277">
        <f t="shared" si="31"/>
        <v>4413.4536505332235</v>
      </c>
      <c r="H171" s="274">
        <f t="shared" si="26"/>
        <v>9589.7684486262879</v>
      </c>
      <c r="I171" s="274">
        <f t="shared" si="34"/>
        <v>564.10402638978167</v>
      </c>
      <c r="J171" s="174">
        <v>390</v>
      </c>
      <c r="K171" s="275">
        <f t="shared" si="35"/>
        <v>38749.073794505151</v>
      </c>
      <c r="L171" s="406">
        <f t="shared" si="28"/>
        <v>25.753467484841149</v>
      </c>
      <c r="M171" s="405">
        <v>73.14</v>
      </c>
      <c r="N171" s="277">
        <f t="shared" si="32"/>
        <v>11895.87383447793</v>
      </c>
      <c r="O171" s="397">
        <f t="shared" si="33"/>
        <v>2206.7268252666117</v>
      </c>
      <c r="P171" s="274">
        <f t="shared" si="27"/>
        <v>4794.8842243131439</v>
      </c>
      <c r="Q171" s="274">
        <f t="shared" si="36"/>
        <v>282.05201319489083</v>
      </c>
      <c r="R171" s="174">
        <v>195</v>
      </c>
      <c r="S171" s="275">
        <f t="shared" si="37"/>
        <v>19374.536897252576</v>
      </c>
    </row>
    <row r="172" spans="1:19" s="445" customFormat="1" ht="16.5" customHeight="1" x14ac:dyDescent="0.2">
      <c r="A172" s="271">
        <v>146</v>
      </c>
      <c r="B172" s="311">
        <f t="shared" si="29"/>
        <v>12.883606621708337</v>
      </c>
      <c r="C172" s="400">
        <v>36.57</v>
      </c>
      <c r="D172" s="310">
        <v>25530</v>
      </c>
      <c r="E172" s="457">
        <v>13450</v>
      </c>
      <c r="F172" s="277">
        <f t="shared" si="30"/>
        <v>23779.055740788936</v>
      </c>
      <c r="G172" s="277">
        <f t="shared" si="31"/>
        <v>4413.4536505332235</v>
      </c>
      <c r="H172" s="274">
        <f t="shared" si="26"/>
        <v>9585.4531930495341</v>
      </c>
      <c r="I172" s="274">
        <f t="shared" si="34"/>
        <v>563.85018782644318</v>
      </c>
      <c r="J172" s="174">
        <v>390</v>
      </c>
      <c r="K172" s="275">
        <f t="shared" si="35"/>
        <v>38731.812772198136</v>
      </c>
      <c r="L172" s="406">
        <f t="shared" si="28"/>
        <v>25.767213243416673</v>
      </c>
      <c r="M172" s="405">
        <v>73.14</v>
      </c>
      <c r="N172" s="277">
        <f t="shared" si="32"/>
        <v>11889.527870394468</v>
      </c>
      <c r="O172" s="397">
        <f t="shared" si="33"/>
        <v>2206.7268252666117</v>
      </c>
      <c r="P172" s="274">
        <f t="shared" si="27"/>
        <v>4792.726596524767</v>
      </c>
      <c r="Q172" s="274">
        <f t="shared" si="36"/>
        <v>281.92509391322159</v>
      </c>
      <c r="R172" s="174">
        <v>195</v>
      </c>
      <c r="S172" s="275">
        <f t="shared" si="37"/>
        <v>19365.906386099068</v>
      </c>
    </row>
    <row r="173" spans="1:19" s="445" customFormat="1" ht="16.5" customHeight="1" x14ac:dyDescent="0.2">
      <c r="A173" s="271">
        <v>147</v>
      </c>
      <c r="B173" s="311">
        <f t="shared" si="29"/>
        <v>12.890432586778736</v>
      </c>
      <c r="C173" s="400">
        <v>36.57</v>
      </c>
      <c r="D173" s="310">
        <v>25530</v>
      </c>
      <c r="E173" s="457">
        <v>13450</v>
      </c>
      <c r="F173" s="277">
        <f t="shared" si="30"/>
        <v>23766.463843441736</v>
      </c>
      <c r="G173" s="277">
        <f t="shared" si="31"/>
        <v>4413.4536505332235</v>
      </c>
      <c r="H173" s="274">
        <f t="shared" si="26"/>
        <v>9581.1719479514868</v>
      </c>
      <c r="I173" s="274">
        <f t="shared" si="34"/>
        <v>563.59834987949921</v>
      </c>
      <c r="J173" s="174">
        <v>390</v>
      </c>
      <c r="K173" s="275">
        <f t="shared" si="35"/>
        <v>38714.68779180594</v>
      </c>
      <c r="L173" s="406">
        <f t="shared" si="28"/>
        <v>25.780865173557473</v>
      </c>
      <c r="M173" s="405">
        <v>73.14</v>
      </c>
      <c r="N173" s="277">
        <f t="shared" si="32"/>
        <v>11883.231921720868</v>
      </c>
      <c r="O173" s="397">
        <f t="shared" si="33"/>
        <v>2206.7268252666117</v>
      </c>
      <c r="P173" s="274">
        <f t="shared" si="27"/>
        <v>4790.5859739757434</v>
      </c>
      <c r="Q173" s="274">
        <f t="shared" si="36"/>
        <v>281.79917493974961</v>
      </c>
      <c r="R173" s="174">
        <v>195</v>
      </c>
      <c r="S173" s="275">
        <f t="shared" si="37"/>
        <v>19357.34389590297</v>
      </c>
    </row>
    <row r="174" spans="1:19" s="445" customFormat="1" ht="16.5" customHeight="1" x14ac:dyDescent="0.2">
      <c r="A174" s="271">
        <v>148</v>
      </c>
      <c r="B174" s="311">
        <f t="shared" si="29"/>
        <v>12.897212273764115</v>
      </c>
      <c r="C174" s="400">
        <v>36.57</v>
      </c>
      <c r="D174" s="310">
        <v>25530</v>
      </c>
      <c r="E174" s="457">
        <v>13450</v>
      </c>
      <c r="F174" s="277">
        <f t="shared" si="30"/>
        <v>23753.970509053837</v>
      </c>
      <c r="G174" s="277">
        <f t="shared" si="31"/>
        <v>4413.4536505332235</v>
      </c>
      <c r="H174" s="274">
        <f t="shared" si="26"/>
        <v>9576.9242142596013</v>
      </c>
      <c r="I174" s="274">
        <f t="shared" si="34"/>
        <v>563.34848319174125</v>
      </c>
      <c r="J174" s="174">
        <v>390</v>
      </c>
      <c r="K174" s="275">
        <f t="shared" si="35"/>
        <v>38697.696857038405</v>
      </c>
      <c r="L174" s="406">
        <f t="shared" si="28"/>
        <v>25.79442454752823</v>
      </c>
      <c r="M174" s="405">
        <v>73.14</v>
      </c>
      <c r="N174" s="277">
        <f t="shared" si="32"/>
        <v>11876.985254526919</v>
      </c>
      <c r="O174" s="397">
        <f t="shared" si="33"/>
        <v>2206.7268252666117</v>
      </c>
      <c r="P174" s="274">
        <f t="shared" si="27"/>
        <v>4788.4621071298006</v>
      </c>
      <c r="Q174" s="274">
        <f t="shared" si="36"/>
        <v>281.67424159587063</v>
      </c>
      <c r="R174" s="174">
        <v>195</v>
      </c>
      <c r="S174" s="275">
        <f t="shared" si="37"/>
        <v>19348.848428519203</v>
      </c>
    </row>
    <row r="175" spans="1:19" s="445" customFormat="1" ht="16.5" customHeight="1" x14ac:dyDescent="0.2">
      <c r="A175" s="271">
        <v>149</v>
      </c>
      <c r="B175" s="311">
        <f t="shared" si="29"/>
        <v>12.90394630594546</v>
      </c>
      <c r="C175" s="400">
        <v>36.57</v>
      </c>
      <c r="D175" s="310">
        <v>25530</v>
      </c>
      <c r="E175" s="457">
        <v>13450</v>
      </c>
      <c r="F175" s="277">
        <f t="shared" si="30"/>
        <v>23741.574301099299</v>
      </c>
      <c r="G175" s="277">
        <f t="shared" si="31"/>
        <v>4413.4536505332235</v>
      </c>
      <c r="H175" s="274">
        <f t="shared" si="26"/>
        <v>9572.7095035550592</v>
      </c>
      <c r="I175" s="274">
        <f t="shared" si="34"/>
        <v>563.10055903265049</v>
      </c>
      <c r="J175" s="174">
        <v>390</v>
      </c>
      <c r="K175" s="275">
        <f t="shared" si="35"/>
        <v>38680.838014220237</v>
      </c>
      <c r="L175" s="406">
        <f t="shared" si="28"/>
        <v>25.807892611890921</v>
      </c>
      <c r="M175" s="405">
        <v>73.14</v>
      </c>
      <c r="N175" s="277">
        <f t="shared" si="32"/>
        <v>11870.78715054965</v>
      </c>
      <c r="O175" s="397">
        <f t="shared" si="33"/>
        <v>2206.7268252666117</v>
      </c>
      <c r="P175" s="274">
        <f t="shared" si="27"/>
        <v>4786.3547517775296</v>
      </c>
      <c r="Q175" s="274">
        <f t="shared" si="36"/>
        <v>281.55027951632525</v>
      </c>
      <c r="R175" s="174">
        <v>195</v>
      </c>
      <c r="S175" s="275">
        <f t="shared" si="37"/>
        <v>19340.419007110118</v>
      </c>
    </row>
    <row r="176" spans="1:19" s="445" customFormat="1" ht="16.5" customHeight="1" x14ac:dyDescent="0.2">
      <c r="A176" s="279">
        <v>150</v>
      </c>
      <c r="B176" s="311">
        <f t="shared" si="29"/>
        <v>12.910635294096256</v>
      </c>
      <c r="C176" s="400">
        <v>36.57</v>
      </c>
      <c r="D176" s="310">
        <v>25530</v>
      </c>
      <c r="E176" s="457">
        <v>13450</v>
      </c>
      <c r="F176" s="277">
        <f t="shared" si="30"/>
        <v>23729.273813511842</v>
      </c>
      <c r="G176" s="277">
        <f t="shared" si="31"/>
        <v>4413.4536505332235</v>
      </c>
      <c r="H176" s="274">
        <f t="shared" si="26"/>
        <v>9568.5273377753219</v>
      </c>
      <c r="I176" s="274">
        <f t="shared" si="34"/>
        <v>562.85454928090132</v>
      </c>
      <c r="J176" s="174">
        <v>390</v>
      </c>
      <c r="K176" s="275">
        <f t="shared" si="35"/>
        <v>38664.10935110128</v>
      </c>
      <c r="L176" s="406">
        <f t="shared" si="28"/>
        <v>25.821270588192512</v>
      </c>
      <c r="M176" s="405">
        <v>73.14</v>
      </c>
      <c r="N176" s="277">
        <f t="shared" si="32"/>
        <v>11864.636906755921</v>
      </c>
      <c r="O176" s="397">
        <f t="shared" si="33"/>
        <v>2206.7268252666117</v>
      </c>
      <c r="P176" s="274">
        <f t="shared" si="27"/>
        <v>4784.263668887661</v>
      </c>
      <c r="Q176" s="274">
        <f t="shared" si="36"/>
        <v>281.42727464045066</v>
      </c>
      <c r="R176" s="174">
        <v>195</v>
      </c>
      <c r="S176" s="275">
        <f t="shared" si="37"/>
        <v>19332.05467555064</v>
      </c>
    </row>
    <row r="177" spans="1:19" s="445" customFormat="1" ht="16.5" customHeight="1" x14ac:dyDescent="0.2">
      <c r="A177" s="271">
        <v>151</v>
      </c>
      <c r="B177" s="311">
        <f t="shared" si="29"/>
        <v>12.917279836814924</v>
      </c>
      <c r="C177" s="400">
        <v>36.57</v>
      </c>
      <c r="D177" s="310">
        <v>25530</v>
      </c>
      <c r="E177" s="457">
        <v>13450</v>
      </c>
      <c r="F177" s="277">
        <f t="shared" si="30"/>
        <v>23717.067669840053</v>
      </c>
      <c r="G177" s="277">
        <f t="shared" si="31"/>
        <v>4413.4536505332235</v>
      </c>
      <c r="H177" s="274">
        <f t="shared" si="26"/>
        <v>9564.3772489269159</v>
      </c>
      <c r="I177" s="274">
        <f t="shared" si="34"/>
        <v>562.61042640746552</v>
      </c>
      <c r="J177" s="174">
        <v>390</v>
      </c>
      <c r="K177" s="275">
        <f t="shared" si="35"/>
        <v>38647.508995707663</v>
      </c>
      <c r="L177" s="406">
        <f t="shared" si="28"/>
        <v>25.834559673629848</v>
      </c>
      <c r="M177" s="405">
        <v>73.14</v>
      </c>
      <c r="N177" s="277">
        <f t="shared" si="32"/>
        <v>11858.533834920026</v>
      </c>
      <c r="O177" s="397">
        <f t="shared" si="33"/>
        <v>2206.7268252666117</v>
      </c>
      <c r="P177" s="274">
        <f t="shared" si="27"/>
        <v>4782.1886244634579</v>
      </c>
      <c r="Q177" s="274">
        <f t="shared" si="36"/>
        <v>281.30521320373276</v>
      </c>
      <c r="R177" s="174">
        <v>195</v>
      </c>
      <c r="S177" s="275">
        <f t="shared" si="37"/>
        <v>19323.754497853832</v>
      </c>
    </row>
    <row r="178" spans="1:19" s="445" customFormat="1" ht="16.5" customHeight="1" x14ac:dyDescent="0.2">
      <c r="A178" s="271">
        <v>152</v>
      </c>
      <c r="B178" s="311">
        <f t="shared" si="29"/>
        <v>12.923880520846277</v>
      </c>
      <c r="C178" s="400">
        <v>36.57</v>
      </c>
      <c r="D178" s="310">
        <v>25530</v>
      </c>
      <c r="E178" s="457">
        <v>13450</v>
      </c>
      <c r="F178" s="277">
        <f t="shared" si="30"/>
        <v>23704.954522431555</v>
      </c>
      <c r="G178" s="277">
        <f t="shared" si="31"/>
        <v>4413.4536505332235</v>
      </c>
      <c r="H178" s="274">
        <f t="shared" si="26"/>
        <v>9560.2587788080255</v>
      </c>
      <c r="I178" s="274">
        <f t="shared" si="34"/>
        <v>562.3681634592956</v>
      </c>
      <c r="J178" s="174">
        <v>390</v>
      </c>
      <c r="K178" s="275">
        <f t="shared" si="35"/>
        <v>38631.035115232102</v>
      </c>
      <c r="L178" s="406">
        <f t="shared" si="28"/>
        <v>25.847761041692554</v>
      </c>
      <c r="M178" s="405">
        <v>73.14</v>
      </c>
      <c r="N178" s="277">
        <f t="shared" si="32"/>
        <v>11852.477261215778</v>
      </c>
      <c r="O178" s="397">
        <f t="shared" si="33"/>
        <v>2206.7268252666117</v>
      </c>
      <c r="P178" s="274">
        <f t="shared" si="27"/>
        <v>4780.1293894040127</v>
      </c>
      <c r="Q178" s="274">
        <f t="shared" si="36"/>
        <v>281.1840817296478</v>
      </c>
      <c r="R178" s="174">
        <v>195</v>
      </c>
      <c r="S178" s="275">
        <f t="shared" si="37"/>
        <v>19315.517557616051</v>
      </c>
    </row>
    <row r="179" spans="1:19" s="445" customFormat="1" ht="16.5" customHeight="1" x14ac:dyDescent="0.2">
      <c r="A179" s="271">
        <v>153</v>
      </c>
      <c r="B179" s="311">
        <f t="shared" si="29"/>
        <v>12.930437921392436</v>
      </c>
      <c r="C179" s="400">
        <v>36.57</v>
      </c>
      <c r="D179" s="310">
        <v>25530</v>
      </c>
      <c r="E179" s="457">
        <v>13450</v>
      </c>
      <c r="F179" s="277">
        <f t="shared" si="30"/>
        <v>23692.933051644788</v>
      </c>
      <c r="G179" s="277">
        <f t="shared" si="31"/>
        <v>4413.4536505332235</v>
      </c>
      <c r="H179" s="274">
        <f t="shared" si="26"/>
        <v>9556.1714787405235</v>
      </c>
      <c r="I179" s="274">
        <f t="shared" si="34"/>
        <v>562.12773404356017</v>
      </c>
      <c r="J179" s="174">
        <v>390</v>
      </c>
      <c r="K179" s="275">
        <f t="shared" si="35"/>
        <v>38614.685914962094</v>
      </c>
      <c r="L179" s="406">
        <f t="shared" si="28"/>
        <v>25.860875842784871</v>
      </c>
      <c r="M179" s="405">
        <v>73.14</v>
      </c>
      <c r="N179" s="277">
        <f t="shared" si="32"/>
        <v>11846.466525822394</v>
      </c>
      <c r="O179" s="397">
        <f t="shared" si="33"/>
        <v>2206.7268252666117</v>
      </c>
      <c r="P179" s="274">
        <f t="shared" si="27"/>
        <v>4778.0857393702618</v>
      </c>
      <c r="Q179" s="274">
        <f t="shared" si="36"/>
        <v>281.06386702178008</v>
      </c>
      <c r="R179" s="174">
        <v>195</v>
      </c>
      <c r="S179" s="275">
        <f t="shared" si="37"/>
        <v>19307.342957481047</v>
      </c>
    </row>
    <row r="180" spans="1:19" s="445" customFormat="1" ht="16.5" customHeight="1" x14ac:dyDescent="0.2">
      <c r="A180" s="271">
        <v>154</v>
      </c>
      <c r="B180" s="311">
        <f t="shared" si="29"/>
        <v>12.93695260241363</v>
      </c>
      <c r="C180" s="400">
        <v>36.57</v>
      </c>
      <c r="D180" s="310">
        <v>25530</v>
      </c>
      <c r="E180" s="457">
        <v>13450</v>
      </c>
      <c r="F180" s="277">
        <f t="shared" si="30"/>
        <v>23681.001965087424</v>
      </c>
      <c r="G180" s="277">
        <f t="shared" si="31"/>
        <v>4413.4536505332235</v>
      </c>
      <c r="H180" s="274">
        <f t="shared" si="26"/>
        <v>9552.1149093110198</v>
      </c>
      <c r="I180" s="274">
        <f t="shared" si="34"/>
        <v>561.88911231241298</v>
      </c>
      <c r="J180" s="174">
        <v>390</v>
      </c>
      <c r="K180" s="275">
        <f t="shared" si="35"/>
        <v>38598.459637244079</v>
      </c>
      <c r="L180" s="406">
        <f t="shared" si="28"/>
        <v>25.87390520482726</v>
      </c>
      <c r="M180" s="405">
        <v>73.14</v>
      </c>
      <c r="N180" s="277">
        <f t="shared" si="32"/>
        <v>11840.500982543712</v>
      </c>
      <c r="O180" s="397">
        <f t="shared" si="33"/>
        <v>2206.7268252666117</v>
      </c>
      <c r="P180" s="274">
        <f t="shared" si="27"/>
        <v>4776.0574546555099</v>
      </c>
      <c r="Q180" s="274">
        <f t="shared" si="36"/>
        <v>280.94455615620649</v>
      </c>
      <c r="R180" s="174">
        <v>195</v>
      </c>
      <c r="S180" s="275">
        <f t="shared" si="37"/>
        <v>19299.22981862204</v>
      </c>
    </row>
    <row r="181" spans="1:19" s="445" customFormat="1" ht="16.5" customHeight="1" x14ac:dyDescent="0.2">
      <c r="A181" s="271">
        <v>155</v>
      </c>
      <c r="B181" s="311">
        <f t="shared" si="29"/>
        <v>12.943425116919247</v>
      </c>
      <c r="C181" s="400">
        <v>36.57</v>
      </c>
      <c r="D181" s="310">
        <v>25530</v>
      </c>
      <c r="E181" s="457">
        <v>13450</v>
      </c>
      <c r="F181" s="277">
        <f t="shared" si="30"/>
        <v>23669.15999688024</v>
      </c>
      <c r="G181" s="277">
        <f t="shared" si="31"/>
        <v>4413.4536505332235</v>
      </c>
      <c r="H181" s="274">
        <f t="shared" si="26"/>
        <v>9548.0886401205771</v>
      </c>
      <c r="I181" s="274">
        <f t="shared" si="34"/>
        <v>561.65227294826923</v>
      </c>
      <c r="J181" s="174">
        <v>390</v>
      </c>
      <c r="K181" s="275">
        <f t="shared" si="35"/>
        <v>38582.354560482308</v>
      </c>
      <c r="L181" s="406">
        <f t="shared" si="28"/>
        <v>25.886850233838494</v>
      </c>
      <c r="M181" s="405">
        <v>73.14</v>
      </c>
      <c r="N181" s="277">
        <f t="shared" si="32"/>
        <v>11834.57999844012</v>
      </c>
      <c r="O181" s="397">
        <f t="shared" si="33"/>
        <v>2206.7268252666117</v>
      </c>
      <c r="P181" s="274">
        <f t="shared" si="27"/>
        <v>4774.0443200602886</v>
      </c>
      <c r="Q181" s="274">
        <f t="shared" si="36"/>
        <v>280.82613647413461</v>
      </c>
      <c r="R181" s="174">
        <v>195</v>
      </c>
      <c r="S181" s="275">
        <f t="shared" si="37"/>
        <v>19291.177280241154</v>
      </c>
    </row>
    <row r="182" spans="1:19" s="445" customFormat="1" ht="16.5" customHeight="1" x14ac:dyDescent="0.2">
      <c r="A182" s="271">
        <v>156</v>
      </c>
      <c r="B182" s="311">
        <f t="shared" si="29"/>
        <v>12.949856007249537</v>
      </c>
      <c r="C182" s="400">
        <v>36.57</v>
      </c>
      <c r="D182" s="310">
        <v>25530</v>
      </c>
      <c r="E182" s="457">
        <v>13450</v>
      </c>
      <c r="F182" s="277">
        <f t="shared" si="30"/>
        <v>23657.405906945587</v>
      </c>
      <c r="G182" s="277">
        <f t="shared" si="31"/>
        <v>4413.4536505332235</v>
      </c>
      <c r="H182" s="274">
        <f t="shared" si="26"/>
        <v>9544.0922495427967</v>
      </c>
      <c r="I182" s="274">
        <f t="shared" si="34"/>
        <v>561.4171911495763</v>
      </c>
      <c r="J182" s="174">
        <v>390</v>
      </c>
      <c r="K182" s="275">
        <f t="shared" si="35"/>
        <v>38566.368998171187</v>
      </c>
      <c r="L182" s="406">
        <f t="shared" si="28"/>
        <v>25.899712014499073</v>
      </c>
      <c r="M182" s="405">
        <v>73.14</v>
      </c>
      <c r="N182" s="277">
        <f t="shared" si="32"/>
        <v>11828.702953472794</v>
      </c>
      <c r="O182" s="397">
        <f t="shared" si="33"/>
        <v>2206.7268252666117</v>
      </c>
      <c r="P182" s="274">
        <f t="shared" si="27"/>
        <v>4772.0461247713984</v>
      </c>
      <c r="Q182" s="274">
        <f t="shared" si="36"/>
        <v>280.70859557478815</v>
      </c>
      <c r="R182" s="174">
        <v>195</v>
      </c>
      <c r="S182" s="275">
        <f t="shared" si="37"/>
        <v>19283.184499085593</v>
      </c>
    </row>
    <row r="183" spans="1:19" s="445" customFormat="1" ht="16.5" customHeight="1" x14ac:dyDescent="0.2">
      <c r="A183" s="271">
        <v>157</v>
      </c>
      <c r="B183" s="311">
        <f t="shared" si="29"/>
        <v>12.956245805348308</v>
      </c>
      <c r="C183" s="400">
        <v>36.57</v>
      </c>
      <c r="D183" s="310">
        <v>25530</v>
      </c>
      <c r="E183" s="457">
        <v>13450</v>
      </c>
      <c r="F183" s="277">
        <f t="shared" si="30"/>
        <v>23645.738480319298</v>
      </c>
      <c r="G183" s="277">
        <f t="shared" si="31"/>
        <v>4413.4536505332235</v>
      </c>
      <c r="H183" s="274">
        <f t="shared" si="26"/>
        <v>9540.125324489858</v>
      </c>
      <c r="I183" s="274">
        <f t="shared" si="34"/>
        <v>561.18384261705046</v>
      </c>
      <c r="J183" s="174">
        <v>390</v>
      </c>
      <c r="K183" s="275">
        <f t="shared" si="35"/>
        <v>38550.501297959425</v>
      </c>
      <c r="L183" s="406">
        <f t="shared" si="28"/>
        <v>25.912491610696616</v>
      </c>
      <c r="M183" s="405">
        <v>73.14</v>
      </c>
      <c r="N183" s="277">
        <f t="shared" si="32"/>
        <v>11822.869240159649</v>
      </c>
      <c r="O183" s="397">
        <f t="shared" si="33"/>
        <v>2206.7268252666117</v>
      </c>
      <c r="P183" s="274">
        <f t="shared" si="27"/>
        <v>4770.062662244929</v>
      </c>
      <c r="Q183" s="274">
        <f t="shared" si="36"/>
        <v>280.59192130852523</v>
      </c>
      <c r="R183" s="174">
        <v>195</v>
      </c>
      <c r="S183" s="275">
        <f t="shared" si="37"/>
        <v>19275.250648979712</v>
      </c>
    </row>
    <row r="184" spans="1:19" s="445" customFormat="1" ht="16.5" customHeight="1" x14ac:dyDescent="0.2">
      <c r="A184" s="271">
        <v>158</v>
      </c>
      <c r="B184" s="311">
        <f t="shared" si="29"/>
        <v>12.962595033026968</v>
      </c>
      <c r="C184" s="400">
        <v>36.57</v>
      </c>
      <c r="D184" s="310">
        <v>25530</v>
      </c>
      <c r="E184" s="457">
        <v>13450</v>
      </c>
      <c r="F184" s="277">
        <f t="shared" si="30"/>
        <v>23634.15652648528</v>
      </c>
      <c r="G184" s="277">
        <f t="shared" si="31"/>
        <v>4413.4536505332235</v>
      </c>
      <c r="H184" s="274">
        <f t="shared" ref="H184:H247" si="38">(F184+G184)*34%</f>
        <v>9536.1874601862928</v>
      </c>
      <c r="I184" s="274">
        <f t="shared" si="34"/>
        <v>560.95220354037008</v>
      </c>
      <c r="J184" s="174">
        <v>390</v>
      </c>
      <c r="K184" s="275">
        <f t="shared" si="35"/>
        <v>38534.749840745171</v>
      </c>
      <c r="L184" s="406">
        <f t="shared" si="28"/>
        <v>25.925190066053936</v>
      </c>
      <c r="M184" s="405">
        <v>73.14</v>
      </c>
      <c r="N184" s="277">
        <f t="shared" si="32"/>
        <v>11817.07826324264</v>
      </c>
      <c r="O184" s="397">
        <f t="shared" si="33"/>
        <v>2206.7268252666117</v>
      </c>
      <c r="P184" s="274">
        <f t="shared" ref="P184:P247" si="39">(N184+O184)*34%</f>
        <v>4768.0937300931464</v>
      </c>
      <c r="Q184" s="274">
        <f t="shared" si="36"/>
        <v>280.47610177018504</v>
      </c>
      <c r="R184" s="174">
        <v>195</v>
      </c>
      <c r="S184" s="275">
        <f t="shared" si="37"/>
        <v>19267.374920372586</v>
      </c>
    </row>
    <row r="185" spans="1:19" s="445" customFormat="1" ht="16.5" customHeight="1" x14ac:dyDescent="0.2">
      <c r="A185" s="271">
        <v>159</v>
      </c>
      <c r="B185" s="311">
        <f t="shared" si="29"/>
        <v>12.968904202220232</v>
      </c>
      <c r="C185" s="400">
        <v>36.57</v>
      </c>
      <c r="D185" s="310">
        <v>25530</v>
      </c>
      <c r="E185" s="457">
        <v>13450</v>
      </c>
      <c r="F185" s="277">
        <f t="shared" si="30"/>
        <v>23622.658878731807</v>
      </c>
      <c r="G185" s="277">
        <f t="shared" si="31"/>
        <v>4413.4536505332235</v>
      </c>
      <c r="H185" s="274">
        <f t="shared" si="38"/>
        <v>9532.2782599501115</v>
      </c>
      <c r="I185" s="274">
        <f t="shared" si="34"/>
        <v>560.72225058530069</v>
      </c>
      <c r="J185" s="174">
        <v>390</v>
      </c>
      <c r="K185" s="275">
        <f t="shared" si="35"/>
        <v>38519.113039800446</v>
      </c>
      <c r="L185" s="406">
        <f t="shared" si="28"/>
        <v>25.937808404440464</v>
      </c>
      <c r="M185" s="405">
        <v>73.14</v>
      </c>
      <c r="N185" s="277">
        <f t="shared" si="32"/>
        <v>11811.329439365903</v>
      </c>
      <c r="O185" s="397">
        <f t="shared" si="33"/>
        <v>2206.7268252666117</v>
      </c>
      <c r="P185" s="274">
        <f t="shared" si="39"/>
        <v>4766.1391299750558</v>
      </c>
      <c r="Q185" s="274">
        <f t="shared" si="36"/>
        <v>280.36112529265034</v>
      </c>
      <c r="R185" s="174">
        <v>195</v>
      </c>
      <c r="S185" s="275">
        <f t="shared" si="37"/>
        <v>19259.556519900223</v>
      </c>
    </row>
    <row r="186" spans="1:19" s="445" customFormat="1" ht="16.5" customHeight="1" x14ac:dyDescent="0.2">
      <c r="A186" s="295">
        <v>160</v>
      </c>
      <c r="B186" s="311">
        <f t="shared" si="29"/>
        <v>12.975173815233827</v>
      </c>
      <c r="C186" s="400">
        <v>36.57</v>
      </c>
      <c r="D186" s="310">
        <v>25530</v>
      </c>
      <c r="E186" s="457">
        <v>13450</v>
      </c>
      <c r="F186" s="277">
        <f t="shared" si="30"/>
        <v>23611.244393528694</v>
      </c>
      <c r="G186" s="277">
        <f t="shared" si="31"/>
        <v>4413.4536505332235</v>
      </c>
      <c r="H186" s="274">
        <f t="shared" si="38"/>
        <v>9528.3973349810512</v>
      </c>
      <c r="I186" s="274">
        <f t="shared" si="34"/>
        <v>560.49396088123831</v>
      </c>
      <c r="J186" s="174">
        <v>390</v>
      </c>
      <c r="K186" s="275">
        <f t="shared" si="35"/>
        <v>38503.589339924205</v>
      </c>
      <c r="L186" s="406">
        <f t="shared" si="28"/>
        <v>25.950347630467654</v>
      </c>
      <c r="M186" s="405">
        <v>73.14</v>
      </c>
      <c r="N186" s="277">
        <f t="shared" si="32"/>
        <v>11805.622196764347</v>
      </c>
      <c r="O186" s="397">
        <f t="shared" si="33"/>
        <v>2206.7268252666117</v>
      </c>
      <c r="P186" s="274">
        <f t="shared" si="39"/>
        <v>4764.1986674905256</v>
      </c>
      <c r="Q186" s="274">
        <f t="shared" si="36"/>
        <v>280.24698044061915</v>
      </c>
      <c r="R186" s="174">
        <v>195</v>
      </c>
      <c r="S186" s="275">
        <f t="shared" si="37"/>
        <v>19251.794669962102</v>
      </c>
    </row>
    <row r="187" spans="1:19" s="445" customFormat="1" ht="16.5" customHeight="1" x14ac:dyDescent="0.2">
      <c r="A187" s="271">
        <v>161</v>
      </c>
      <c r="B187" s="311">
        <f t="shared" si="29"/>
        <v>12.981404364984463</v>
      </c>
      <c r="C187" s="400">
        <v>36.57</v>
      </c>
      <c r="D187" s="310">
        <v>25530</v>
      </c>
      <c r="E187" s="457">
        <v>13450</v>
      </c>
      <c r="F187" s="277">
        <f t="shared" si="30"/>
        <v>23599.911949924586</v>
      </c>
      <c r="G187" s="277">
        <f t="shared" si="31"/>
        <v>4413.4536505332235</v>
      </c>
      <c r="H187" s="274">
        <f t="shared" si="38"/>
        <v>9524.5443041556555</v>
      </c>
      <c r="I187" s="274">
        <f t="shared" si="34"/>
        <v>560.26731200915617</v>
      </c>
      <c r="J187" s="174">
        <v>390</v>
      </c>
      <c r="K187" s="275">
        <f t="shared" si="35"/>
        <v>38488.177216622622</v>
      </c>
      <c r="L187" s="406">
        <f t="shared" si="28"/>
        <v>25.962808729968927</v>
      </c>
      <c r="M187" s="405">
        <v>73.14</v>
      </c>
      <c r="N187" s="277">
        <f t="shared" si="32"/>
        <v>11799.955974962293</v>
      </c>
      <c r="O187" s="397">
        <f t="shared" si="33"/>
        <v>2206.7268252666117</v>
      </c>
      <c r="P187" s="274">
        <f t="shared" si="39"/>
        <v>4762.2721520778277</v>
      </c>
      <c r="Q187" s="274">
        <f t="shared" si="36"/>
        <v>280.13365600457809</v>
      </c>
      <c r="R187" s="174">
        <v>195</v>
      </c>
      <c r="S187" s="275">
        <f t="shared" si="37"/>
        <v>19244.088608311311</v>
      </c>
    </row>
    <row r="188" spans="1:19" s="445" customFormat="1" ht="16.5" customHeight="1" x14ac:dyDescent="0.2">
      <c r="A188" s="271">
        <v>162</v>
      </c>
      <c r="B188" s="311">
        <f t="shared" si="29"/>
        <v>12.987596335232384</v>
      </c>
      <c r="C188" s="400">
        <v>36.57</v>
      </c>
      <c r="D188" s="310">
        <v>25530</v>
      </c>
      <c r="E188" s="457">
        <v>13450</v>
      </c>
      <c r="F188" s="277">
        <f t="shared" si="30"/>
        <v>23588.660448963543</v>
      </c>
      <c r="G188" s="277">
        <f t="shared" si="31"/>
        <v>4413.4536505332235</v>
      </c>
      <c r="H188" s="274">
        <f t="shared" si="38"/>
        <v>9520.7187938289007</v>
      </c>
      <c r="I188" s="274">
        <f t="shared" si="34"/>
        <v>560.0422819899353</v>
      </c>
      <c r="J188" s="174">
        <v>390</v>
      </c>
      <c r="K188" s="275">
        <f t="shared" si="35"/>
        <v>38472.875175315596</v>
      </c>
      <c r="L188" s="406">
        <f t="shared" si="28"/>
        <v>25.975192670464768</v>
      </c>
      <c r="M188" s="405">
        <v>73.14</v>
      </c>
      <c r="N188" s="277">
        <f t="shared" si="32"/>
        <v>11794.330224481771</v>
      </c>
      <c r="O188" s="397">
        <f t="shared" si="33"/>
        <v>2206.7268252666117</v>
      </c>
      <c r="P188" s="274">
        <f t="shared" si="39"/>
        <v>4760.3593969144504</v>
      </c>
      <c r="Q188" s="274">
        <f t="shared" si="36"/>
        <v>280.02114099496765</v>
      </c>
      <c r="R188" s="174">
        <v>195</v>
      </c>
      <c r="S188" s="275">
        <f t="shared" si="37"/>
        <v>19236.437587657798</v>
      </c>
    </row>
    <row r="189" spans="1:19" s="445" customFormat="1" ht="16.5" customHeight="1" x14ac:dyDescent="0.2">
      <c r="A189" s="271">
        <v>163</v>
      </c>
      <c r="B189" s="311">
        <f t="shared" si="29"/>
        <v>12.993750200806762</v>
      </c>
      <c r="C189" s="400">
        <v>36.57</v>
      </c>
      <c r="D189" s="310">
        <v>25530</v>
      </c>
      <c r="E189" s="457">
        <v>13450</v>
      </c>
      <c r="F189" s="277">
        <f t="shared" si="30"/>
        <v>23577.488813120217</v>
      </c>
      <c r="G189" s="277">
        <f t="shared" si="31"/>
        <v>4413.4536505332235</v>
      </c>
      <c r="H189" s="274">
        <f t="shared" si="38"/>
        <v>9516.9204376421694</v>
      </c>
      <c r="I189" s="274">
        <f t="shared" si="34"/>
        <v>559.81884927306874</v>
      </c>
      <c r="J189" s="174">
        <v>390</v>
      </c>
      <c r="K189" s="275">
        <f t="shared" si="35"/>
        <v>38457.681750568678</v>
      </c>
      <c r="L189" s="406">
        <f t="shared" si="28"/>
        <v>25.987500401613524</v>
      </c>
      <c r="M189" s="405">
        <v>73.14</v>
      </c>
      <c r="N189" s="277">
        <f t="shared" si="32"/>
        <v>11788.744406560108</v>
      </c>
      <c r="O189" s="397">
        <f t="shared" si="33"/>
        <v>2206.7268252666117</v>
      </c>
      <c r="P189" s="274">
        <f t="shared" si="39"/>
        <v>4758.4602188210847</v>
      </c>
      <c r="Q189" s="274">
        <f t="shared" si="36"/>
        <v>279.90942463653437</v>
      </c>
      <c r="R189" s="174">
        <v>195</v>
      </c>
      <c r="S189" s="275">
        <f t="shared" si="37"/>
        <v>19228.840875284339</v>
      </c>
    </row>
    <row r="190" spans="1:19" s="445" customFormat="1" ht="16.5" customHeight="1" x14ac:dyDescent="0.2">
      <c r="A190" s="416">
        <v>164</v>
      </c>
      <c r="B190" s="311">
        <f t="shared" si="29"/>
        <v>12.999866427824198</v>
      </c>
      <c r="C190" s="400">
        <v>36.57</v>
      </c>
      <c r="D190" s="310">
        <v>25530</v>
      </c>
      <c r="E190" s="457">
        <v>13450</v>
      </c>
      <c r="F190" s="277">
        <f t="shared" si="30"/>
        <v>23566.395985752893</v>
      </c>
      <c r="G190" s="277">
        <f t="shared" si="31"/>
        <v>4413.4536505332235</v>
      </c>
      <c r="H190" s="274">
        <f t="shared" si="38"/>
        <v>9513.1488763372818</v>
      </c>
      <c r="I190" s="274">
        <f t="shared" si="34"/>
        <v>559.59699272572243</v>
      </c>
      <c r="J190" s="174">
        <v>390</v>
      </c>
      <c r="K190" s="275">
        <f t="shared" si="35"/>
        <v>38442.595505349127</v>
      </c>
      <c r="L190" s="406">
        <f t="shared" si="28"/>
        <v>25.999732855648396</v>
      </c>
      <c r="M190" s="405">
        <v>73.14</v>
      </c>
      <c r="N190" s="277">
        <f t="shared" si="32"/>
        <v>11783.197992876447</v>
      </c>
      <c r="O190" s="397">
        <f t="shared" si="33"/>
        <v>2206.7268252666117</v>
      </c>
      <c r="P190" s="274">
        <f t="shared" si="39"/>
        <v>4756.5744381686409</v>
      </c>
      <c r="Q190" s="274">
        <f t="shared" si="36"/>
        <v>279.79849636286121</v>
      </c>
      <c r="R190" s="174">
        <v>195</v>
      </c>
      <c r="S190" s="275">
        <f t="shared" si="37"/>
        <v>19221.297752674564</v>
      </c>
    </row>
    <row r="191" spans="1:19" s="445" customFormat="1" ht="16.5" customHeight="1" x14ac:dyDescent="0.2">
      <c r="A191" s="259">
        <v>165</v>
      </c>
      <c r="B191" s="311">
        <f t="shared" si="29"/>
        <v>13.005945473900582</v>
      </c>
      <c r="C191" s="400">
        <v>36.57</v>
      </c>
      <c r="D191" s="310">
        <v>25530</v>
      </c>
      <c r="E191" s="457">
        <v>13450</v>
      </c>
      <c r="F191" s="277">
        <f t="shared" si="30"/>
        <v>23555.380930573767</v>
      </c>
      <c r="G191" s="277">
        <f t="shared" si="31"/>
        <v>4413.4536505332235</v>
      </c>
      <c r="H191" s="274">
        <f t="shared" si="38"/>
        <v>9509.4037575763759</v>
      </c>
      <c r="I191" s="274">
        <f t="shared" si="34"/>
        <v>559.37669162213979</v>
      </c>
      <c r="J191" s="174">
        <v>390</v>
      </c>
      <c r="K191" s="275">
        <f t="shared" si="35"/>
        <v>38427.615030305511</v>
      </c>
      <c r="L191" s="406">
        <f t="shared" si="28"/>
        <v>26.011890947801163</v>
      </c>
      <c r="M191" s="405">
        <v>73.14</v>
      </c>
      <c r="N191" s="277">
        <f t="shared" si="32"/>
        <v>11777.690465286883</v>
      </c>
      <c r="O191" s="397">
        <f t="shared" si="33"/>
        <v>2206.7268252666117</v>
      </c>
      <c r="P191" s="274">
        <f t="shared" si="39"/>
        <v>4754.701878788188</v>
      </c>
      <c r="Q191" s="274">
        <f t="shared" si="36"/>
        <v>279.68834581106989</v>
      </c>
      <c r="R191" s="174">
        <v>195</v>
      </c>
      <c r="S191" s="275">
        <f t="shared" si="37"/>
        <v>19213.807515152756</v>
      </c>
    </row>
    <row r="192" spans="1:19" s="445" customFormat="1" ht="16.5" customHeight="1" x14ac:dyDescent="0.2">
      <c r="A192" s="271">
        <v>166</v>
      </c>
      <c r="B192" s="311">
        <f t="shared" si="29"/>
        <v>13.011987788356544</v>
      </c>
      <c r="C192" s="400">
        <v>36.57</v>
      </c>
      <c r="D192" s="310">
        <v>25530</v>
      </c>
      <c r="E192" s="457">
        <v>13450</v>
      </c>
      <c r="F192" s="277">
        <f t="shared" si="30"/>
        <v>23544.442631135778</v>
      </c>
      <c r="G192" s="277">
        <f t="shared" si="31"/>
        <v>4413.4536505332235</v>
      </c>
      <c r="H192" s="274">
        <f t="shared" si="38"/>
        <v>9505.6847357674615</v>
      </c>
      <c r="I192" s="274">
        <f t="shared" si="34"/>
        <v>559.15792563338005</v>
      </c>
      <c r="J192" s="174">
        <v>390</v>
      </c>
      <c r="K192" s="275">
        <f t="shared" si="35"/>
        <v>38412.738943069846</v>
      </c>
      <c r="L192" s="406">
        <f t="shared" si="28"/>
        <v>26.023975576713088</v>
      </c>
      <c r="M192" s="405">
        <v>73.14</v>
      </c>
      <c r="N192" s="277">
        <f t="shared" si="32"/>
        <v>11772.221315567889</v>
      </c>
      <c r="O192" s="397">
        <f t="shared" si="33"/>
        <v>2206.7268252666117</v>
      </c>
      <c r="P192" s="274">
        <f t="shared" si="39"/>
        <v>4752.8423678837307</v>
      </c>
      <c r="Q192" s="274">
        <f t="shared" si="36"/>
        <v>279.57896281669002</v>
      </c>
      <c r="R192" s="174">
        <v>195</v>
      </c>
      <c r="S192" s="275">
        <f t="shared" si="37"/>
        <v>19206.369471534923</v>
      </c>
    </row>
    <row r="193" spans="1:19" s="445" customFormat="1" ht="16.5" customHeight="1" x14ac:dyDescent="0.2">
      <c r="A193" s="271">
        <v>167</v>
      </c>
      <c r="B193" s="311">
        <f t="shared" si="29"/>
        <v>13.017993812416755</v>
      </c>
      <c r="C193" s="400">
        <v>36.57</v>
      </c>
      <c r="D193" s="310">
        <v>25530</v>
      </c>
      <c r="E193" s="457">
        <v>13450</v>
      </c>
      <c r="F193" s="277">
        <f t="shared" si="30"/>
        <v>23533.580090335374</v>
      </c>
      <c r="G193" s="277">
        <f t="shared" si="31"/>
        <v>4413.4536505332235</v>
      </c>
      <c r="H193" s="274">
        <f t="shared" si="38"/>
        <v>9501.9914718953223</v>
      </c>
      <c r="I193" s="274">
        <f t="shared" si="34"/>
        <v>558.94067481737193</v>
      </c>
      <c r="J193" s="174">
        <v>390</v>
      </c>
      <c r="K193" s="275">
        <f t="shared" si="35"/>
        <v>38397.965887581289</v>
      </c>
      <c r="L193" s="406">
        <f t="shared" si="28"/>
        <v>26.03598762483351</v>
      </c>
      <c r="M193" s="405">
        <v>73.14</v>
      </c>
      <c r="N193" s="277">
        <f t="shared" si="32"/>
        <v>11766.790045167687</v>
      </c>
      <c r="O193" s="397">
        <f t="shared" si="33"/>
        <v>2206.7268252666117</v>
      </c>
      <c r="P193" s="274">
        <f t="shared" si="39"/>
        <v>4750.9957359476612</v>
      </c>
      <c r="Q193" s="274">
        <f t="shared" si="36"/>
        <v>279.47033740868596</v>
      </c>
      <c r="R193" s="174">
        <v>195</v>
      </c>
      <c r="S193" s="275">
        <f t="shared" si="37"/>
        <v>19198.982943790645</v>
      </c>
    </row>
    <row r="194" spans="1:19" s="445" customFormat="1" ht="16.5" customHeight="1" x14ac:dyDescent="0.2">
      <c r="A194" s="271">
        <v>168</v>
      </c>
      <c r="B194" s="311">
        <f t="shared" si="29"/>
        <v>13.023963979403259</v>
      </c>
      <c r="C194" s="400">
        <v>36.57</v>
      </c>
      <c r="D194" s="310">
        <v>25530</v>
      </c>
      <c r="E194" s="457">
        <v>13450</v>
      </c>
      <c r="F194" s="277">
        <f t="shared" si="30"/>
        <v>23522.792329930649</v>
      </c>
      <c r="G194" s="277">
        <f t="shared" si="31"/>
        <v>4413.4536505332235</v>
      </c>
      <c r="H194" s="274">
        <f t="shared" si="38"/>
        <v>9498.323633357717</v>
      </c>
      <c r="I194" s="274">
        <f t="shared" si="34"/>
        <v>558.72491960927744</v>
      </c>
      <c r="J194" s="174">
        <v>390</v>
      </c>
      <c r="K194" s="275">
        <f t="shared" si="35"/>
        <v>38383.294533430861</v>
      </c>
      <c r="L194" s="406">
        <f t="shared" si="28"/>
        <v>26.047927958806518</v>
      </c>
      <c r="M194" s="405">
        <v>73.14</v>
      </c>
      <c r="N194" s="277">
        <f t="shared" si="32"/>
        <v>11761.396164965325</v>
      </c>
      <c r="O194" s="397">
        <f t="shared" si="33"/>
        <v>2206.7268252666117</v>
      </c>
      <c r="P194" s="274">
        <f t="shared" si="39"/>
        <v>4749.1618166788585</v>
      </c>
      <c r="Q194" s="274">
        <f t="shared" si="36"/>
        <v>279.36245980463872</v>
      </c>
      <c r="R194" s="174">
        <v>195</v>
      </c>
      <c r="S194" s="275">
        <f t="shared" si="37"/>
        <v>19191.64726671543</v>
      </c>
    </row>
    <row r="195" spans="1:19" s="445" customFormat="1" ht="16.5" customHeight="1" x14ac:dyDescent="0.2">
      <c r="A195" s="271">
        <v>169</v>
      </c>
      <c r="B195" s="311">
        <f t="shared" si="29"/>
        <v>13.029898714923075</v>
      </c>
      <c r="C195" s="400">
        <v>36.57</v>
      </c>
      <c r="D195" s="310">
        <v>25530</v>
      </c>
      <c r="E195" s="457">
        <v>13450</v>
      </c>
      <c r="F195" s="277">
        <f t="shared" si="30"/>
        <v>23512.078390074319</v>
      </c>
      <c r="G195" s="277">
        <f t="shared" si="31"/>
        <v>4413.4536505332235</v>
      </c>
      <c r="H195" s="274">
        <f t="shared" si="38"/>
        <v>9494.6808938065642</v>
      </c>
      <c r="I195" s="274">
        <f t="shared" si="34"/>
        <v>558.51064081215088</v>
      </c>
      <c r="J195" s="174">
        <v>390</v>
      </c>
      <c r="K195" s="275">
        <f t="shared" si="35"/>
        <v>38368.723575226257</v>
      </c>
      <c r="L195" s="406">
        <f t="shared" si="28"/>
        <v>26.059797429846149</v>
      </c>
      <c r="M195" s="405">
        <v>73.14</v>
      </c>
      <c r="N195" s="277">
        <f t="shared" si="32"/>
        <v>11756.03919503716</v>
      </c>
      <c r="O195" s="397">
        <f t="shared" si="33"/>
        <v>2206.7268252666117</v>
      </c>
      <c r="P195" s="274">
        <f t="shared" si="39"/>
        <v>4747.3404469032821</v>
      </c>
      <c r="Q195" s="274">
        <f t="shared" si="36"/>
        <v>279.25532040607544</v>
      </c>
      <c r="R195" s="174">
        <v>195</v>
      </c>
      <c r="S195" s="275">
        <f t="shared" si="37"/>
        <v>19184.361787613128</v>
      </c>
    </row>
    <row r="196" spans="1:19" s="445" customFormat="1" ht="16.5" customHeight="1" x14ac:dyDescent="0.2">
      <c r="A196" s="279">
        <v>170</v>
      </c>
      <c r="B196" s="311">
        <f t="shared" si="29"/>
        <v>13.035798437050262</v>
      </c>
      <c r="C196" s="400">
        <v>36.57</v>
      </c>
      <c r="D196" s="310">
        <v>25530</v>
      </c>
      <c r="E196" s="457">
        <v>13450</v>
      </c>
      <c r="F196" s="277">
        <f t="shared" si="30"/>
        <v>23501.437328860928</v>
      </c>
      <c r="G196" s="277">
        <f t="shared" si="31"/>
        <v>4413.4536505332235</v>
      </c>
      <c r="H196" s="274">
        <f t="shared" si="38"/>
        <v>9491.0629329940111</v>
      </c>
      <c r="I196" s="274">
        <f t="shared" si="34"/>
        <v>558.29781958788305</v>
      </c>
      <c r="J196" s="174">
        <v>390</v>
      </c>
      <c r="K196" s="275">
        <f t="shared" si="35"/>
        <v>38354.251731976045</v>
      </c>
      <c r="L196" s="406">
        <f t="shared" si="28"/>
        <v>26.071596874100525</v>
      </c>
      <c r="M196" s="405">
        <v>73.14</v>
      </c>
      <c r="N196" s="277">
        <f t="shared" si="32"/>
        <v>11750.718664430464</v>
      </c>
      <c r="O196" s="397">
        <f t="shared" si="33"/>
        <v>2206.7268252666117</v>
      </c>
      <c r="P196" s="274">
        <f t="shared" si="39"/>
        <v>4745.5314664970056</v>
      </c>
      <c r="Q196" s="274">
        <f t="shared" si="36"/>
        <v>279.14890979394153</v>
      </c>
      <c r="R196" s="174">
        <v>195</v>
      </c>
      <c r="S196" s="275">
        <f t="shared" si="37"/>
        <v>19177.125865988022</v>
      </c>
    </row>
    <row r="197" spans="1:19" s="445" customFormat="1" ht="16.5" customHeight="1" x14ac:dyDescent="0.2">
      <c r="A197" s="271">
        <v>171</v>
      </c>
      <c r="B197" s="311">
        <f t="shared" si="29"/>
        <v>13.041663556502661</v>
      </c>
      <c r="C197" s="400">
        <v>36.57</v>
      </c>
      <c r="D197" s="310">
        <v>25530</v>
      </c>
      <c r="E197" s="457">
        <v>13450</v>
      </c>
      <c r="F197" s="277">
        <f t="shared" si="30"/>
        <v>23490.868221887758</v>
      </c>
      <c r="G197" s="277">
        <f t="shared" si="31"/>
        <v>4413.4536505332235</v>
      </c>
      <c r="H197" s="274">
        <f t="shared" si="38"/>
        <v>9487.4694366231342</v>
      </c>
      <c r="I197" s="274">
        <f t="shared" si="34"/>
        <v>558.08643744841959</v>
      </c>
      <c r="J197" s="174">
        <v>390</v>
      </c>
      <c r="K197" s="275">
        <f t="shared" si="35"/>
        <v>38339.877746492537</v>
      </c>
      <c r="L197" s="406">
        <f t="shared" ref="L197:L260" si="40">(LN(A197)+7.9)/0.5</f>
        <v>26.083327113005321</v>
      </c>
      <c r="M197" s="405">
        <v>73.14</v>
      </c>
      <c r="N197" s="277">
        <f t="shared" si="32"/>
        <v>11745.434110943879</v>
      </c>
      <c r="O197" s="397">
        <f t="shared" si="33"/>
        <v>2206.7268252666117</v>
      </c>
      <c r="P197" s="274">
        <f t="shared" si="39"/>
        <v>4743.7347183115671</v>
      </c>
      <c r="Q197" s="274">
        <f t="shared" si="36"/>
        <v>279.04321872420979</v>
      </c>
      <c r="R197" s="174">
        <v>195</v>
      </c>
      <c r="S197" s="275">
        <f t="shared" si="37"/>
        <v>19169.938873246268</v>
      </c>
    </row>
    <row r="198" spans="1:19" s="445" customFormat="1" ht="16.5" customHeight="1" x14ac:dyDescent="0.2">
      <c r="A198" s="271">
        <v>172</v>
      </c>
      <c r="B198" s="311">
        <f t="shared" si="29"/>
        <v>13.047494476813453</v>
      </c>
      <c r="C198" s="400">
        <v>36.57</v>
      </c>
      <c r="D198" s="310">
        <v>25530</v>
      </c>
      <c r="E198" s="457">
        <v>13450</v>
      </c>
      <c r="F198" s="277">
        <f t="shared" si="30"/>
        <v>23480.370161829051</v>
      </c>
      <c r="G198" s="277">
        <f t="shared" si="31"/>
        <v>4413.4536505332235</v>
      </c>
      <c r="H198" s="274">
        <f t="shared" si="38"/>
        <v>9483.9000962031732</v>
      </c>
      <c r="I198" s="274">
        <f t="shared" si="34"/>
        <v>557.87647624724548</v>
      </c>
      <c r="J198" s="174">
        <v>390</v>
      </c>
      <c r="K198" s="275">
        <f t="shared" si="35"/>
        <v>38325.600384812686</v>
      </c>
      <c r="L198" s="406">
        <f t="shared" si="40"/>
        <v>26.094988953626906</v>
      </c>
      <c r="M198" s="405">
        <v>73.14</v>
      </c>
      <c r="N198" s="277">
        <f t="shared" si="32"/>
        <v>11740.185080914525</v>
      </c>
      <c r="O198" s="397">
        <f t="shared" si="33"/>
        <v>2206.7268252666117</v>
      </c>
      <c r="P198" s="274">
        <f t="shared" si="39"/>
        <v>4741.9500481015866</v>
      </c>
      <c r="Q198" s="274">
        <f t="shared" si="36"/>
        <v>278.93823812362274</v>
      </c>
      <c r="R198" s="174">
        <v>195</v>
      </c>
      <c r="S198" s="275">
        <f t="shared" si="37"/>
        <v>19162.800192406343</v>
      </c>
    </row>
    <row r="199" spans="1:19" s="445" customFormat="1" ht="16.5" customHeight="1" x14ac:dyDescent="0.2">
      <c r="A199" s="271">
        <v>173</v>
      </c>
      <c r="B199" s="311">
        <f t="shared" si="29"/>
        <v>13.053291594497779</v>
      </c>
      <c r="C199" s="400">
        <v>36.57</v>
      </c>
      <c r="D199" s="310">
        <v>25530</v>
      </c>
      <c r="E199" s="457">
        <v>13450</v>
      </c>
      <c r="F199" s="277">
        <f t="shared" si="30"/>
        <v>23469.942258023013</v>
      </c>
      <c r="G199" s="277">
        <f t="shared" si="31"/>
        <v>4413.4536505332235</v>
      </c>
      <c r="H199" s="274">
        <f t="shared" si="38"/>
        <v>9480.3546089091215</v>
      </c>
      <c r="I199" s="274">
        <f t="shared" si="34"/>
        <v>557.66791817112482</v>
      </c>
      <c r="J199" s="174">
        <v>390</v>
      </c>
      <c r="K199" s="275">
        <f t="shared" si="35"/>
        <v>38311.418435636486</v>
      </c>
      <c r="L199" s="406">
        <f t="shared" si="40"/>
        <v>26.106583188995558</v>
      </c>
      <c r="M199" s="405">
        <v>73.14</v>
      </c>
      <c r="N199" s="277">
        <f t="shared" si="32"/>
        <v>11734.971129011506</v>
      </c>
      <c r="O199" s="397">
        <f t="shared" si="33"/>
        <v>2206.7268252666117</v>
      </c>
      <c r="P199" s="274">
        <f t="shared" si="39"/>
        <v>4740.1773044545607</v>
      </c>
      <c r="Q199" s="274">
        <f t="shared" si="36"/>
        <v>278.83395908556241</v>
      </c>
      <c r="R199" s="174">
        <v>195</v>
      </c>
      <c r="S199" s="275">
        <f t="shared" si="37"/>
        <v>19155.709217818243</v>
      </c>
    </row>
    <row r="200" spans="1:19" s="445" customFormat="1" ht="16.5" customHeight="1" x14ac:dyDescent="0.2">
      <c r="A200" s="271">
        <v>174</v>
      </c>
      <c r="B200" s="311">
        <f t="shared" si="29"/>
        <v>13.059055299214529</v>
      </c>
      <c r="C200" s="400">
        <v>36.57</v>
      </c>
      <c r="D200" s="310">
        <v>25530</v>
      </c>
      <c r="E200" s="457">
        <v>13450</v>
      </c>
      <c r="F200" s="277">
        <f t="shared" si="30"/>
        <v>23459.583636071045</v>
      </c>
      <c r="G200" s="277">
        <f t="shared" si="31"/>
        <v>4413.4536505332235</v>
      </c>
      <c r="H200" s="274">
        <f t="shared" si="38"/>
        <v>9476.8326774454508</v>
      </c>
      <c r="I200" s="274">
        <f t="shared" si="34"/>
        <v>557.46074573208534</v>
      </c>
      <c r="J200" s="174">
        <v>390</v>
      </c>
      <c r="K200" s="275">
        <f t="shared" si="35"/>
        <v>38297.330709781803</v>
      </c>
      <c r="L200" s="406">
        <f t="shared" si="40"/>
        <v>26.118110598429059</v>
      </c>
      <c r="M200" s="405">
        <v>73.14</v>
      </c>
      <c r="N200" s="277">
        <f t="shared" si="32"/>
        <v>11729.791818035523</v>
      </c>
      <c r="O200" s="397">
        <f t="shared" si="33"/>
        <v>2206.7268252666117</v>
      </c>
      <c r="P200" s="274">
        <f t="shared" si="39"/>
        <v>4738.4163387227254</v>
      </c>
      <c r="Q200" s="274">
        <f t="shared" si="36"/>
        <v>278.73037286604267</v>
      </c>
      <c r="R200" s="174">
        <v>195</v>
      </c>
      <c r="S200" s="275">
        <f t="shared" si="37"/>
        <v>19148.665354890902</v>
      </c>
    </row>
    <row r="201" spans="1:19" s="445" customFormat="1" ht="16.5" customHeight="1" x14ac:dyDescent="0.2">
      <c r="A201" s="271">
        <v>175</v>
      </c>
      <c r="B201" s="311">
        <f t="shared" si="29"/>
        <v>13.064785973923515</v>
      </c>
      <c r="C201" s="400">
        <v>36.57</v>
      </c>
      <c r="D201" s="310">
        <v>25530</v>
      </c>
      <c r="E201" s="457">
        <v>13450</v>
      </c>
      <c r="F201" s="277">
        <f t="shared" si="30"/>
        <v>23449.293437448971</v>
      </c>
      <c r="G201" s="277">
        <f t="shared" si="31"/>
        <v>4413.4536505332235</v>
      </c>
      <c r="H201" s="274">
        <f t="shared" si="38"/>
        <v>9473.3340099139459</v>
      </c>
      <c r="I201" s="274">
        <f t="shared" si="34"/>
        <v>557.25494175964388</v>
      </c>
      <c r="J201" s="174">
        <v>390</v>
      </c>
      <c r="K201" s="275">
        <f t="shared" si="35"/>
        <v>38283.336039655784</v>
      </c>
      <c r="L201" s="406">
        <f t="shared" si="40"/>
        <v>26.12957194784703</v>
      </c>
      <c r="M201" s="405">
        <v>73.14</v>
      </c>
      <c r="N201" s="277">
        <f t="shared" si="32"/>
        <v>11724.646718724485</v>
      </c>
      <c r="O201" s="397">
        <f t="shared" si="33"/>
        <v>2206.7268252666117</v>
      </c>
      <c r="P201" s="274">
        <f t="shared" si="39"/>
        <v>4736.667004956973</v>
      </c>
      <c r="Q201" s="274">
        <f t="shared" si="36"/>
        <v>278.62747087982194</v>
      </c>
      <c r="R201" s="174">
        <v>195</v>
      </c>
      <c r="S201" s="275">
        <f t="shared" si="37"/>
        <v>19141.668019827892</v>
      </c>
    </row>
    <row r="202" spans="1:19" s="445" customFormat="1" ht="16.5" customHeight="1" x14ac:dyDescent="0.2">
      <c r="A202" s="271">
        <v>176</v>
      </c>
      <c r="B202" s="311">
        <f t="shared" si="29"/>
        <v>13.070483995038153</v>
      </c>
      <c r="C202" s="400">
        <v>36.57</v>
      </c>
      <c r="D202" s="310">
        <v>25530</v>
      </c>
      <c r="E202" s="457">
        <v>13450</v>
      </c>
      <c r="F202" s="277">
        <f t="shared" si="30"/>
        <v>23439.070819129658</v>
      </c>
      <c r="G202" s="277">
        <f t="shared" si="31"/>
        <v>4413.4536505332235</v>
      </c>
      <c r="H202" s="274">
        <f t="shared" si="38"/>
        <v>9469.8583196853797</v>
      </c>
      <c r="I202" s="274">
        <f t="shared" si="34"/>
        <v>557.05048939325764</v>
      </c>
      <c r="J202" s="174">
        <v>390</v>
      </c>
      <c r="K202" s="275">
        <f t="shared" si="35"/>
        <v>38269.433278741519</v>
      </c>
      <c r="L202" s="406">
        <f t="shared" si="40"/>
        <v>26.140967990076305</v>
      </c>
      <c r="M202" s="405">
        <v>73.14</v>
      </c>
      <c r="N202" s="277">
        <f t="shared" si="32"/>
        <v>11719.535409564829</v>
      </c>
      <c r="O202" s="397">
        <f t="shared" si="33"/>
        <v>2206.7268252666117</v>
      </c>
      <c r="P202" s="274">
        <f t="shared" si="39"/>
        <v>4734.9291598426898</v>
      </c>
      <c r="Q202" s="274">
        <f t="shared" si="36"/>
        <v>278.52524469662882</v>
      </c>
      <c r="R202" s="174">
        <v>195</v>
      </c>
      <c r="S202" s="275">
        <f t="shared" si="37"/>
        <v>19134.716639370759</v>
      </c>
    </row>
    <row r="203" spans="1:19" s="445" customFormat="1" ht="16.5" customHeight="1" x14ac:dyDescent="0.2">
      <c r="A203" s="271">
        <v>177</v>
      </c>
      <c r="B203" s="311">
        <f t="shared" si="29"/>
        <v>13.076149732573828</v>
      </c>
      <c r="C203" s="400">
        <v>36.57</v>
      </c>
      <c r="D203" s="310">
        <v>25530</v>
      </c>
      <c r="E203" s="457">
        <v>13450</v>
      </c>
      <c r="F203" s="277">
        <f t="shared" si="30"/>
        <v>23428.914953216736</v>
      </c>
      <c r="G203" s="277">
        <f t="shared" si="31"/>
        <v>4413.4536505332235</v>
      </c>
      <c r="H203" s="274">
        <f t="shared" si="38"/>
        <v>9466.4053252749854</v>
      </c>
      <c r="I203" s="274">
        <f t="shared" si="34"/>
        <v>556.84737207499916</v>
      </c>
      <c r="J203" s="174">
        <v>390</v>
      </c>
      <c r="K203" s="275">
        <f t="shared" si="35"/>
        <v>38255.621301099942</v>
      </c>
      <c r="L203" s="406">
        <f t="shared" si="40"/>
        <v>26.152299465147657</v>
      </c>
      <c r="M203" s="405">
        <v>73.14</v>
      </c>
      <c r="N203" s="277">
        <f t="shared" si="32"/>
        <v>11714.457476608368</v>
      </c>
      <c r="O203" s="397">
        <f t="shared" si="33"/>
        <v>2206.7268252666117</v>
      </c>
      <c r="P203" s="274">
        <f t="shared" si="39"/>
        <v>4733.2026626374927</v>
      </c>
      <c r="Q203" s="274">
        <f t="shared" si="36"/>
        <v>278.42368603749958</v>
      </c>
      <c r="R203" s="174">
        <v>195</v>
      </c>
      <c r="S203" s="275">
        <f t="shared" si="37"/>
        <v>19127.810650549971</v>
      </c>
    </row>
    <row r="204" spans="1:19" s="445" customFormat="1" ht="16.5" customHeight="1" x14ac:dyDescent="0.2">
      <c r="A204" s="271">
        <v>178</v>
      </c>
      <c r="B204" s="311">
        <f t="shared" si="29"/>
        <v>13.081783550292085</v>
      </c>
      <c r="C204" s="400">
        <v>36.57</v>
      </c>
      <c r="D204" s="310">
        <v>25530</v>
      </c>
      <c r="E204" s="457">
        <v>13450</v>
      </c>
      <c r="F204" s="277">
        <f t="shared" si="30"/>
        <v>23418.825026588955</v>
      </c>
      <c r="G204" s="277">
        <f t="shared" si="31"/>
        <v>4413.4536505332235</v>
      </c>
      <c r="H204" s="274">
        <f t="shared" si="38"/>
        <v>9462.9747502215414</v>
      </c>
      <c r="I204" s="274">
        <f t="shared" si="34"/>
        <v>556.64557354244357</v>
      </c>
      <c r="J204" s="174">
        <v>390</v>
      </c>
      <c r="K204" s="275">
        <f t="shared" si="35"/>
        <v>38241.899000886166</v>
      </c>
      <c r="L204" s="406">
        <f t="shared" si="40"/>
        <v>26.163567100584171</v>
      </c>
      <c r="M204" s="405">
        <v>73.14</v>
      </c>
      <c r="N204" s="277">
        <f t="shared" si="32"/>
        <v>11709.412513294477</v>
      </c>
      <c r="O204" s="397">
        <f t="shared" si="33"/>
        <v>2206.7268252666117</v>
      </c>
      <c r="P204" s="274">
        <f t="shared" si="39"/>
        <v>4731.4873751107707</v>
      </c>
      <c r="Q204" s="274">
        <f t="shared" si="36"/>
        <v>278.32278677122179</v>
      </c>
      <c r="R204" s="174">
        <v>195</v>
      </c>
      <c r="S204" s="275">
        <f t="shared" si="37"/>
        <v>19120.949500443083</v>
      </c>
    </row>
    <row r="205" spans="1:19" s="445" customFormat="1" ht="16.5" customHeight="1" x14ac:dyDescent="0.2">
      <c r="A205" s="271">
        <v>179</v>
      </c>
      <c r="B205" s="311">
        <f t="shared" si="29"/>
        <v>13.087385805840755</v>
      </c>
      <c r="C205" s="400">
        <v>36.57</v>
      </c>
      <c r="D205" s="310">
        <v>25530</v>
      </c>
      <c r="E205" s="457">
        <v>13450</v>
      </c>
      <c r="F205" s="277">
        <f t="shared" si="30"/>
        <v>23408.800240554912</v>
      </c>
      <c r="G205" s="277">
        <f t="shared" si="31"/>
        <v>4413.4536505332235</v>
      </c>
      <c r="H205" s="274">
        <f t="shared" si="38"/>
        <v>9459.5663229699658</v>
      </c>
      <c r="I205" s="274">
        <f t="shared" si="34"/>
        <v>556.44507782176265</v>
      </c>
      <c r="J205" s="174">
        <v>390</v>
      </c>
      <c r="K205" s="275">
        <f t="shared" si="35"/>
        <v>38228.265291879863</v>
      </c>
      <c r="L205" s="406">
        <f t="shared" si="40"/>
        <v>26.174771611681511</v>
      </c>
      <c r="M205" s="405">
        <v>73.14</v>
      </c>
      <c r="N205" s="277">
        <f t="shared" si="32"/>
        <v>11704.400120277456</v>
      </c>
      <c r="O205" s="397">
        <f t="shared" si="33"/>
        <v>2206.7268252666117</v>
      </c>
      <c r="P205" s="274">
        <f t="shared" si="39"/>
        <v>4729.7831614849829</v>
      </c>
      <c r="Q205" s="274">
        <f t="shared" si="36"/>
        <v>278.22253891088133</v>
      </c>
      <c r="R205" s="174">
        <v>195</v>
      </c>
      <c r="S205" s="275">
        <f t="shared" si="37"/>
        <v>19114.132645939932</v>
      </c>
    </row>
    <row r="206" spans="1:19" s="445" customFormat="1" ht="16.5" customHeight="1" x14ac:dyDescent="0.2">
      <c r="A206" s="279">
        <v>180</v>
      </c>
      <c r="B206" s="311">
        <f t="shared" ref="B206:B269" si="41">LN(A206)+7.9</f>
        <v>13.092956850890211</v>
      </c>
      <c r="C206" s="400">
        <v>36.57</v>
      </c>
      <c r="D206" s="310">
        <v>25530</v>
      </c>
      <c r="E206" s="457">
        <v>13450</v>
      </c>
      <c r="F206" s="277">
        <f t="shared" si="30"/>
        <v>23398.839810517678</v>
      </c>
      <c r="G206" s="277">
        <f t="shared" si="31"/>
        <v>4413.4536505332235</v>
      </c>
      <c r="H206" s="274">
        <f t="shared" si="38"/>
        <v>9456.179776757308</v>
      </c>
      <c r="I206" s="274">
        <f t="shared" si="34"/>
        <v>556.2458692210181</v>
      </c>
      <c r="J206" s="174">
        <v>390</v>
      </c>
      <c r="K206" s="275">
        <f t="shared" si="35"/>
        <v>38214.719107029232</v>
      </c>
      <c r="L206" s="406">
        <f t="shared" si="40"/>
        <v>26.185913701780422</v>
      </c>
      <c r="M206" s="405">
        <v>73.14</v>
      </c>
      <c r="N206" s="277">
        <f t="shared" si="32"/>
        <v>11699.419905258839</v>
      </c>
      <c r="O206" s="397">
        <f t="shared" si="33"/>
        <v>2206.7268252666117</v>
      </c>
      <c r="P206" s="274">
        <f t="shared" si="39"/>
        <v>4728.089888378654</v>
      </c>
      <c r="Q206" s="274">
        <f t="shared" si="36"/>
        <v>278.12293461050905</v>
      </c>
      <c r="R206" s="174">
        <v>195</v>
      </c>
      <c r="S206" s="275">
        <f t="shared" si="37"/>
        <v>19107.359553514616</v>
      </c>
    </row>
    <row r="207" spans="1:19" s="445" customFormat="1" ht="16.5" customHeight="1" x14ac:dyDescent="0.2">
      <c r="A207" s="271">
        <v>181</v>
      </c>
      <c r="B207" s="311">
        <f t="shared" si="41"/>
        <v>13.098497031265826</v>
      </c>
      <c r="C207" s="400">
        <v>36.57</v>
      </c>
      <c r="D207" s="310">
        <v>25530</v>
      </c>
      <c r="E207" s="457">
        <v>13450</v>
      </c>
      <c r="F207" s="277">
        <f t="shared" si="30"/>
        <v>23388.942965649061</v>
      </c>
      <c r="G207" s="277">
        <f t="shared" si="31"/>
        <v>4413.4536505332235</v>
      </c>
      <c r="H207" s="274">
        <f t="shared" si="38"/>
        <v>9452.8148495019759</v>
      </c>
      <c r="I207" s="274">
        <f t="shared" si="34"/>
        <v>556.04793232364568</v>
      </c>
      <c r="J207" s="174">
        <v>390</v>
      </c>
      <c r="K207" s="275">
        <f t="shared" si="35"/>
        <v>38201.259398007904</v>
      </c>
      <c r="L207" s="406">
        <f t="shared" si="40"/>
        <v>26.196994062531651</v>
      </c>
      <c r="M207" s="405">
        <v>73.14</v>
      </c>
      <c r="N207" s="277">
        <f t="shared" si="32"/>
        <v>11694.471482824531</v>
      </c>
      <c r="O207" s="397">
        <f t="shared" si="33"/>
        <v>2206.7268252666117</v>
      </c>
      <c r="P207" s="274">
        <f t="shared" si="39"/>
        <v>4726.407424750988</v>
      </c>
      <c r="Q207" s="274">
        <f t="shared" si="36"/>
        <v>278.02396616182284</v>
      </c>
      <c r="R207" s="174">
        <v>195</v>
      </c>
      <c r="S207" s="275">
        <f t="shared" si="37"/>
        <v>19100.629699003952</v>
      </c>
    </row>
    <row r="208" spans="1:19" s="445" customFormat="1" ht="16.5" customHeight="1" x14ac:dyDescent="0.2">
      <c r="A208" s="271">
        <v>182</v>
      </c>
      <c r="B208" s="311">
        <f t="shared" si="41"/>
        <v>13.104006687076796</v>
      </c>
      <c r="C208" s="400">
        <v>36.57</v>
      </c>
      <c r="D208" s="310">
        <v>25530</v>
      </c>
      <c r="E208" s="457">
        <v>13450</v>
      </c>
      <c r="F208" s="277">
        <f t="shared" si="30"/>
        <v>23379.108948573186</v>
      </c>
      <c r="G208" s="277">
        <f t="shared" si="31"/>
        <v>4413.4536505332235</v>
      </c>
      <c r="H208" s="274">
        <f t="shared" si="38"/>
        <v>9449.4712836961789</v>
      </c>
      <c r="I208" s="274">
        <f t="shared" si="34"/>
        <v>555.85125198212813</v>
      </c>
      <c r="J208" s="174">
        <v>390</v>
      </c>
      <c r="K208" s="275">
        <f t="shared" si="35"/>
        <v>38187.885134784716</v>
      </c>
      <c r="L208" s="406">
        <f t="shared" si="40"/>
        <v>26.208013374153591</v>
      </c>
      <c r="M208" s="405">
        <v>73.14</v>
      </c>
      <c r="N208" s="277">
        <f t="shared" si="32"/>
        <v>11689.554474286593</v>
      </c>
      <c r="O208" s="397">
        <f t="shared" si="33"/>
        <v>2206.7268252666117</v>
      </c>
      <c r="P208" s="274">
        <f t="shared" si="39"/>
        <v>4724.7356418480895</v>
      </c>
      <c r="Q208" s="274">
        <f t="shared" si="36"/>
        <v>277.92562599106407</v>
      </c>
      <c r="R208" s="174">
        <v>195</v>
      </c>
      <c r="S208" s="275">
        <f t="shared" si="37"/>
        <v>19093.942567392358</v>
      </c>
    </row>
    <row r="209" spans="1:19" s="445" customFormat="1" ht="16.5" customHeight="1" x14ac:dyDescent="0.2">
      <c r="A209" s="271">
        <v>183</v>
      </c>
      <c r="B209" s="311">
        <f t="shared" si="41"/>
        <v>13.109486152841422</v>
      </c>
      <c r="C209" s="400">
        <v>36.57</v>
      </c>
      <c r="D209" s="310">
        <v>25530</v>
      </c>
      <c r="E209" s="457">
        <v>13450</v>
      </c>
      <c r="F209" s="277">
        <f t="shared" si="30"/>
        <v>23369.337015058965</v>
      </c>
      <c r="G209" s="277">
        <f t="shared" si="31"/>
        <v>4413.4536505332235</v>
      </c>
      <c r="H209" s="274">
        <f t="shared" si="38"/>
        <v>9446.1488263013453</v>
      </c>
      <c r="I209" s="274">
        <f t="shared" si="34"/>
        <v>555.65581331184387</v>
      </c>
      <c r="J209" s="174">
        <v>390</v>
      </c>
      <c r="K209" s="275">
        <f t="shared" si="35"/>
        <v>38174.595305205381</v>
      </c>
      <c r="L209" s="406">
        <f t="shared" si="40"/>
        <v>26.218972305682843</v>
      </c>
      <c r="M209" s="405">
        <v>73.14</v>
      </c>
      <c r="N209" s="277">
        <f t="shared" si="32"/>
        <v>11684.668507529483</v>
      </c>
      <c r="O209" s="397">
        <f t="shared" si="33"/>
        <v>2206.7268252666117</v>
      </c>
      <c r="P209" s="274">
        <f t="shared" si="39"/>
        <v>4723.0744131506726</v>
      </c>
      <c r="Q209" s="274">
        <f t="shared" si="36"/>
        <v>277.82790665592194</v>
      </c>
      <c r="R209" s="174">
        <v>195</v>
      </c>
      <c r="S209" s="275">
        <f t="shared" si="37"/>
        <v>19087.297652602691</v>
      </c>
    </row>
    <row r="210" spans="1:19" s="445" customFormat="1" ht="16.5" customHeight="1" x14ac:dyDescent="0.2">
      <c r="A210" s="271">
        <v>184</v>
      </c>
      <c r="B210" s="311">
        <f t="shared" si="41"/>
        <v>13.114935757608986</v>
      </c>
      <c r="C210" s="400">
        <v>36.57</v>
      </c>
      <c r="D210" s="310">
        <v>25530</v>
      </c>
      <c r="E210" s="457">
        <v>13450</v>
      </c>
      <c r="F210" s="277">
        <f t="shared" si="30"/>
        <v>23359.626433721332</v>
      </c>
      <c r="G210" s="277">
        <f t="shared" si="31"/>
        <v>4413.4536505332235</v>
      </c>
      <c r="H210" s="274">
        <f t="shared" si="38"/>
        <v>9442.8472286465494</v>
      </c>
      <c r="I210" s="274">
        <f t="shared" si="34"/>
        <v>555.46160168509118</v>
      </c>
      <c r="J210" s="174">
        <v>390</v>
      </c>
      <c r="K210" s="275">
        <f t="shared" si="35"/>
        <v>38161.388914586198</v>
      </c>
      <c r="L210" s="406">
        <f t="shared" si="40"/>
        <v>26.229871515217972</v>
      </c>
      <c r="M210" s="405">
        <v>73.14</v>
      </c>
      <c r="N210" s="277">
        <f t="shared" si="32"/>
        <v>11679.813216860666</v>
      </c>
      <c r="O210" s="397">
        <f t="shared" si="33"/>
        <v>2206.7268252666117</v>
      </c>
      <c r="P210" s="274">
        <f t="shared" si="39"/>
        <v>4721.4236143232747</v>
      </c>
      <c r="Q210" s="274">
        <f t="shared" si="36"/>
        <v>277.73080084254559</v>
      </c>
      <c r="R210" s="174">
        <v>195</v>
      </c>
      <c r="S210" s="275">
        <f t="shared" si="37"/>
        <v>19080.694457293099</v>
      </c>
    </row>
    <row r="211" spans="1:19" s="445" customFormat="1" ht="16.5" customHeight="1" x14ac:dyDescent="0.2">
      <c r="A211" s="271">
        <v>185</v>
      </c>
      <c r="B211" s="311">
        <f t="shared" si="41"/>
        <v>13.120355825078324</v>
      </c>
      <c r="C211" s="400">
        <v>36.57</v>
      </c>
      <c r="D211" s="310">
        <v>25530</v>
      </c>
      <c r="E211" s="457">
        <v>13450</v>
      </c>
      <c r="F211" s="277">
        <f t="shared" si="30"/>
        <v>23349.9764857308</v>
      </c>
      <c r="G211" s="277">
        <f t="shared" si="31"/>
        <v>4413.4536505332235</v>
      </c>
      <c r="H211" s="274">
        <f t="shared" si="38"/>
        <v>9439.5662463297685</v>
      </c>
      <c r="I211" s="274">
        <f t="shared" si="34"/>
        <v>555.26860272528052</v>
      </c>
      <c r="J211" s="174">
        <v>390</v>
      </c>
      <c r="K211" s="275">
        <f t="shared" si="35"/>
        <v>38148.264985319074</v>
      </c>
      <c r="L211" s="406">
        <f t="shared" si="40"/>
        <v>26.240711650156648</v>
      </c>
      <c r="M211" s="405">
        <v>73.14</v>
      </c>
      <c r="N211" s="277">
        <f t="shared" si="32"/>
        <v>11674.9882428654</v>
      </c>
      <c r="O211" s="397">
        <f t="shared" si="33"/>
        <v>2206.7268252666117</v>
      </c>
      <c r="P211" s="274">
        <f t="shared" si="39"/>
        <v>4719.7831231648843</v>
      </c>
      <c r="Q211" s="274">
        <f t="shared" si="36"/>
        <v>277.63430136264026</v>
      </c>
      <c r="R211" s="174">
        <v>195</v>
      </c>
      <c r="S211" s="275">
        <f t="shared" si="37"/>
        <v>19074.132492659537</v>
      </c>
    </row>
    <row r="212" spans="1:19" s="445" customFormat="1" ht="16.5" customHeight="1" x14ac:dyDescent="0.2">
      <c r="A212" s="271">
        <v>186</v>
      </c>
      <c r="B212" s="311">
        <f t="shared" si="41"/>
        <v>13.125746673713202</v>
      </c>
      <c r="C212" s="400">
        <v>36.57</v>
      </c>
      <c r="D212" s="310">
        <v>25530</v>
      </c>
      <c r="E212" s="457">
        <v>13450</v>
      </c>
      <c r="F212" s="277">
        <f t="shared" si="30"/>
        <v>23340.386464531122</v>
      </c>
      <c r="G212" s="277">
        <f t="shared" si="31"/>
        <v>4413.4536505332235</v>
      </c>
      <c r="H212" s="274">
        <f t="shared" si="38"/>
        <v>9436.3056391218797</v>
      </c>
      <c r="I212" s="274">
        <f t="shared" si="34"/>
        <v>555.07680230128699</v>
      </c>
      <c r="J212" s="174">
        <v>390</v>
      </c>
      <c r="K212" s="275">
        <f t="shared" si="35"/>
        <v>38135.222556487512</v>
      </c>
      <c r="L212" s="406">
        <f t="shared" si="40"/>
        <v>26.251493347426404</v>
      </c>
      <c r="M212" s="405">
        <v>73.14</v>
      </c>
      <c r="N212" s="277">
        <f t="shared" si="32"/>
        <v>11670.193232265561</v>
      </c>
      <c r="O212" s="397">
        <f t="shared" si="33"/>
        <v>2206.7268252666117</v>
      </c>
      <c r="P212" s="274">
        <f t="shared" si="39"/>
        <v>4718.1528195609399</v>
      </c>
      <c r="Q212" s="274">
        <f t="shared" si="36"/>
        <v>277.53840115064349</v>
      </c>
      <c r="R212" s="174">
        <v>195</v>
      </c>
      <c r="S212" s="275">
        <f t="shared" si="37"/>
        <v>19067.611278243756</v>
      </c>
    </row>
    <row r="213" spans="1:19" s="445" customFormat="1" ht="16.5" customHeight="1" x14ac:dyDescent="0.2">
      <c r="A213" s="271">
        <v>187</v>
      </c>
      <c r="B213" s="311">
        <f t="shared" si="41"/>
        <v>13.131108616854586</v>
      </c>
      <c r="C213" s="400">
        <v>36.57</v>
      </c>
      <c r="D213" s="310">
        <v>25530</v>
      </c>
      <c r="E213" s="457">
        <v>13450</v>
      </c>
      <c r="F213" s="277">
        <f t="shared" si="30"/>
        <v>23330.855675564824</v>
      </c>
      <c r="G213" s="277">
        <f t="shared" si="31"/>
        <v>4413.4536505332235</v>
      </c>
      <c r="H213" s="274">
        <f t="shared" si="38"/>
        <v>9433.0651708733367</v>
      </c>
      <c r="I213" s="274">
        <f t="shared" si="34"/>
        <v>554.88618652196089</v>
      </c>
      <c r="J213" s="174">
        <v>390</v>
      </c>
      <c r="K213" s="275">
        <f t="shared" si="35"/>
        <v>38122.260683493339</v>
      </c>
      <c r="L213" s="406">
        <f t="shared" si="40"/>
        <v>26.262217233709173</v>
      </c>
      <c r="M213" s="405">
        <v>73.14</v>
      </c>
      <c r="N213" s="277">
        <f t="shared" si="32"/>
        <v>11665.427837782412</v>
      </c>
      <c r="O213" s="397">
        <f t="shared" si="33"/>
        <v>2206.7268252666117</v>
      </c>
      <c r="P213" s="274">
        <f t="shared" si="39"/>
        <v>4716.5325854366683</v>
      </c>
      <c r="Q213" s="274">
        <f t="shared" si="36"/>
        <v>277.44309326098045</v>
      </c>
      <c r="R213" s="174">
        <v>195</v>
      </c>
      <c r="S213" s="275">
        <f t="shared" si="37"/>
        <v>19061.13034174667</v>
      </c>
    </row>
    <row r="214" spans="1:19" s="445" customFormat="1" ht="16.5" customHeight="1" x14ac:dyDescent="0.2">
      <c r="A214" s="271">
        <v>188</v>
      </c>
      <c r="B214" s="311">
        <f t="shared" si="41"/>
        <v>13.136441962829949</v>
      </c>
      <c r="C214" s="400">
        <v>36.57</v>
      </c>
      <c r="D214" s="310">
        <v>25530</v>
      </c>
      <c r="E214" s="457">
        <v>13450</v>
      </c>
      <c r="F214" s="277">
        <f t="shared" si="30"/>
        <v>23321.383436006265</v>
      </c>
      <c r="G214" s="277">
        <f t="shared" si="31"/>
        <v>4413.4536505332235</v>
      </c>
      <c r="H214" s="274">
        <f t="shared" si="38"/>
        <v>9429.8446094234278</v>
      </c>
      <c r="I214" s="274">
        <f t="shared" si="34"/>
        <v>554.69674173078977</v>
      </c>
      <c r="J214" s="174">
        <v>390</v>
      </c>
      <c r="K214" s="275">
        <f t="shared" si="35"/>
        <v>38109.378437693711</v>
      </c>
      <c r="L214" s="406">
        <f t="shared" si="40"/>
        <v>26.272883925659897</v>
      </c>
      <c r="M214" s="405">
        <v>73.14</v>
      </c>
      <c r="N214" s="277">
        <f t="shared" si="32"/>
        <v>11660.691718003132</v>
      </c>
      <c r="O214" s="397">
        <f t="shared" si="33"/>
        <v>2206.7268252666117</v>
      </c>
      <c r="P214" s="274">
        <f t="shared" si="39"/>
        <v>4714.9223047117139</v>
      </c>
      <c r="Q214" s="274">
        <f t="shared" si="36"/>
        <v>277.34837086539488</v>
      </c>
      <c r="R214" s="174">
        <v>195</v>
      </c>
      <c r="S214" s="275">
        <f t="shared" si="37"/>
        <v>19054.689218846856</v>
      </c>
    </row>
    <row r="215" spans="1:19" s="445" customFormat="1" ht="16.5" customHeight="1" x14ac:dyDescent="0.2">
      <c r="A215" s="271">
        <v>189</v>
      </c>
      <c r="B215" s="311">
        <f t="shared" si="41"/>
        <v>13.141747015059643</v>
      </c>
      <c r="C215" s="400">
        <v>36.57</v>
      </c>
      <c r="D215" s="310">
        <v>25530</v>
      </c>
      <c r="E215" s="457">
        <v>13450</v>
      </c>
      <c r="F215" s="277">
        <f t="shared" si="30"/>
        <v>23311.969074502049</v>
      </c>
      <c r="G215" s="277">
        <f t="shared" si="31"/>
        <v>4413.4536505332235</v>
      </c>
      <c r="H215" s="274">
        <f t="shared" si="38"/>
        <v>9426.643726511993</v>
      </c>
      <c r="I215" s="274">
        <f t="shared" si="34"/>
        <v>554.5084545007054</v>
      </c>
      <c r="J215" s="174">
        <v>390</v>
      </c>
      <c r="K215" s="275">
        <f t="shared" si="35"/>
        <v>38096.574906047965</v>
      </c>
      <c r="L215" s="406">
        <f t="shared" si="40"/>
        <v>26.283494030119286</v>
      </c>
      <c r="M215" s="405">
        <v>73.14</v>
      </c>
      <c r="N215" s="277">
        <f t="shared" si="32"/>
        <v>11655.984537251024</v>
      </c>
      <c r="O215" s="397">
        <f t="shared" si="33"/>
        <v>2206.7268252666117</v>
      </c>
      <c r="P215" s="274">
        <f t="shared" si="39"/>
        <v>4713.3218632559965</v>
      </c>
      <c r="Q215" s="274">
        <f t="shared" si="36"/>
        <v>277.2542272503527</v>
      </c>
      <c r="R215" s="174">
        <v>195</v>
      </c>
      <c r="S215" s="275">
        <f t="shared" si="37"/>
        <v>19048.287453023982</v>
      </c>
    </row>
    <row r="216" spans="1:19" s="445" customFormat="1" ht="16.5" customHeight="1" x14ac:dyDescent="0.2">
      <c r="A216" s="279">
        <v>190</v>
      </c>
      <c r="B216" s="311">
        <f t="shared" si="41"/>
        <v>13.147024072160487</v>
      </c>
      <c r="C216" s="400">
        <v>36.57</v>
      </c>
      <c r="D216" s="310">
        <v>25530</v>
      </c>
      <c r="E216" s="457">
        <v>13450</v>
      </c>
      <c r="F216" s="277">
        <f t="shared" si="30"/>
        <v>23302.611930918523</v>
      </c>
      <c r="G216" s="277">
        <f t="shared" si="31"/>
        <v>4413.4536505332235</v>
      </c>
      <c r="H216" s="274">
        <f t="shared" si="38"/>
        <v>9423.4622976935934</v>
      </c>
      <c r="I216" s="274">
        <f t="shared" si="34"/>
        <v>554.32131162903488</v>
      </c>
      <c r="J216" s="174">
        <v>390</v>
      </c>
      <c r="K216" s="275">
        <f t="shared" si="35"/>
        <v>38083.849190774374</v>
      </c>
      <c r="L216" s="406">
        <f t="shared" si="40"/>
        <v>26.294048144320975</v>
      </c>
      <c r="M216" s="405">
        <v>73.14</v>
      </c>
      <c r="N216" s="277">
        <f t="shared" si="32"/>
        <v>11651.305965459262</v>
      </c>
      <c r="O216" s="397">
        <f t="shared" si="33"/>
        <v>2206.7268252666117</v>
      </c>
      <c r="P216" s="274">
        <f t="shared" si="39"/>
        <v>4711.7311488467967</v>
      </c>
      <c r="Q216" s="274">
        <f t="shared" si="36"/>
        <v>277.16065581451744</v>
      </c>
      <c r="R216" s="174">
        <v>195</v>
      </c>
      <c r="S216" s="275">
        <f t="shared" si="37"/>
        <v>19041.924595387187</v>
      </c>
    </row>
    <row r="217" spans="1:19" s="445" customFormat="1" ht="16.5" customHeight="1" x14ac:dyDescent="0.2">
      <c r="A217" s="271">
        <v>191</v>
      </c>
      <c r="B217" s="311">
        <f t="shared" si="41"/>
        <v>13.15227342804663</v>
      </c>
      <c r="C217" s="400">
        <v>36.57</v>
      </c>
      <c r="D217" s="310">
        <v>25530</v>
      </c>
      <c r="E217" s="457">
        <v>13450</v>
      </c>
      <c r="F217" s="277">
        <f t="shared" si="30"/>
        <v>23293.311356096136</v>
      </c>
      <c r="G217" s="277">
        <f t="shared" si="31"/>
        <v>4413.4536505332235</v>
      </c>
      <c r="H217" s="274">
        <f t="shared" si="38"/>
        <v>9420.3001022539829</v>
      </c>
      <c r="I217" s="274">
        <f t="shared" si="34"/>
        <v>554.13530013258719</v>
      </c>
      <c r="J217" s="174">
        <v>390</v>
      </c>
      <c r="K217" s="275">
        <f t="shared" si="35"/>
        <v>38071.200409015924</v>
      </c>
      <c r="L217" s="406">
        <f t="shared" si="40"/>
        <v>26.30454685609326</v>
      </c>
      <c r="M217" s="405">
        <v>73.14</v>
      </c>
      <c r="N217" s="277">
        <f t="shared" si="32"/>
        <v>11646.655678048068</v>
      </c>
      <c r="O217" s="397">
        <f t="shared" si="33"/>
        <v>2206.7268252666117</v>
      </c>
      <c r="P217" s="274">
        <f t="shared" si="39"/>
        <v>4710.1500511269915</v>
      </c>
      <c r="Q217" s="274">
        <f t="shared" si="36"/>
        <v>277.0676500662936</v>
      </c>
      <c r="R217" s="174">
        <v>195</v>
      </c>
      <c r="S217" s="275">
        <f t="shared" si="37"/>
        <v>19035.600204507962</v>
      </c>
    </row>
    <row r="218" spans="1:19" s="445" customFormat="1" ht="16.5" customHeight="1" x14ac:dyDescent="0.2">
      <c r="A218" s="271">
        <v>192</v>
      </c>
      <c r="B218" s="311">
        <f t="shared" si="41"/>
        <v>13.157495372027782</v>
      </c>
      <c r="C218" s="400">
        <v>36.57</v>
      </c>
      <c r="D218" s="310">
        <v>25530</v>
      </c>
      <c r="E218" s="457">
        <v>13450</v>
      </c>
      <c r="F218" s="277">
        <f t="shared" si="30"/>
        <v>23284.066711610401</v>
      </c>
      <c r="G218" s="277">
        <f t="shared" si="31"/>
        <v>4413.4536505332235</v>
      </c>
      <c r="H218" s="274">
        <f t="shared" si="38"/>
        <v>9417.1569231288322</v>
      </c>
      <c r="I218" s="274">
        <f t="shared" si="34"/>
        <v>553.95040724287253</v>
      </c>
      <c r="J218" s="174">
        <v>390</v>
      </c>
      <c r="K218" s="275">
        <f t="shared" si="35"/>
        <v>38058.627692515329</v>
      </c>
      <c r="L218" s="406">
        <f t="shared" si="40"/>
        <v>26.314990744055564</v>
      </c>
      <c r="M218" s="405">
        <v>73.14</v>
      </c>
      <c r="N218" s="277">
        <f t="shared" si="32"/>
        <v>11642.033355805201</v>
      </c>
      <c r="O218" s="397">
        <f t="shared" si="33"/>
        <v>2206.7268252666117</v>
      </c>
      <c r="P218" s="274">
        <f t="shared" si="39"/>
        <v>4708.5784615644161</v>
      </c>
      <c r="Q218" s="274">
        <f t="shared" si="36"/>
        <v>276.97520362143626</v>
      </c>
      <c r="R218" s="174">
        <v>195</v>
      </c>
      <c r="S218" s="275">
        <f t="shared" si="37"/>
        <v>19029.313846257664</v>
      </c>
    </row>
    <row r="219" spans="1:19" s="445" customFormat="1" ht="16.5" customHeight="1" x14ac:dyDescent="0.2">
      <c r="A219" s="271">
        <v>193</v>
      </c>
      <c r="B219" s="311">
        <f t="shared" si="41"/>
        <v>13.162690188904886</v>
      </c>
      <c r="C219" s="400">
        <v>36.57</v>
      </c>
      <c r="D219" s="310">
        <v>25530</v>
      </c>
      <c r="E219" s="457">
        <v>13450</v>
      </c>
      <c r="F219" s="277">
        <f t="shared" ref="F219:F282" si="42">12*(1/B219*D219)</f>
        <v>23274.87736953935</v>
      </c>
      <c r="G219" s="277">
        <f t="shared" ref="G219:G282" si="43">12*(1/C219*E219)</f>
        <v>4413.4536505332235</v>
      </c>
      <c r="H219" s="274">
        <f t="shared" si="38"/>
        <v>9414.0325468246756</v>
      </c>
      <c r="I219" s="274">
        <f t="shared" si="34"/>
        <v>553.76662040145152</v>
      </c>
      <c r="J219" s="174">
        <v>390</v>
      </c>
      <c r="K219" s="275">
        <f t="shared" si="35"/>
        <v>38046.130187298702</v>
      </c>
      <c r="L219" s="406">
        <f t="shared" si="40"/>
        <v>26.325380377809772</v>
      </c>
      <c r="M219" s="405">
        <v>73.14</v>
      </c>
      <c r="N219" s="277">
        <f t="shared" ref="N219:N282" si="44">12*(1/L219*D219)</f>
        <v>11637.438684769675</v>
      </c>
      <c r="O219" s="397">
        <f t="shared" ref="O219:O282" si="45">12*(1/M219*E219)</f>
        <v>2206.7268252666117</v>
      </c>
      <c r="P219" s="274">
        <f t="shared" si="39"/>
        <v>4707.0162734123378</v>
      </c>
      <c r="Q219" s="274">
        <f t="shared" si="36"/>
        <v>276.88331020072576</v>
      </c>
      <c r="R219" s="174">
        <v>195</v>
      </c>
      <c r="S219" s="275">
        <f t="shared" si="37"/>
        <v>19023.065093649351</v>
      </c>
    </row>
    <row r="220" spans="1:19" s="445" customFormat="1" ht="16.5" customHeight="1" x14ac:dyDescent="0.2">
      <c r="A220" s="271">
        <v>194</v>
      </c>
      <c r="B220" s="311">
        <f t="shared" si="41"/>
        <v>13.167858159063329</v>
      </c>
      <c r="C220" s="400">
        <v>36.57</v>
      </c>
      <c r="D220" s="310">
        <v>25530</v>
      </c>
      <c r="E220" s="457">
        <v>13450</v>
      </c>
      <c r="F220" s="277">
        <f t="shared" si="42"/>
        <v>23265.742712237141</v>
      </c>
      <c r="G220" s="277">
        <f t="shared" si="43"/>
        <v>4413.4536505332235</v>
      </c>
      <c r="H220" s="274">
        <f t="shared" si="38"/>
        <v>9410.9267633419258</v>
      </c>
      <c r="I220" s="274">
        <f t="shared" ref="I220:I283" si="46">(F220+G220)*2%</f>
        <v>553.58392725540739</v>
      </c>
      <c r="J220" s="174">
        <v>390</v>
      </c>
      <c r="K220" s="275">
        <f t="shared" ref="K220:K283" si="47">SUM(F220:J220)</f>
        <v>38033.707053367696</v>
      </c>
      <c r="L220" s="406">
        <f t="shared" si="40"/>
        <v>26.335716318126657</v>
      </c>
      <c r="M220" s="405">
        <v>73.14</v>
      </c>
      <c r="N220" s="277">
        <f t="shared" si="44"/>
        <v>11632.87135611857</v>
      </c>
      <c r="O220" s="397">
        <f t="shared" si="45"/>
        <v>2206.7268252666117</v>
      </c>
      <c r="P220" s="274">
        <f t="shared" si="39"/>
        <v>4705.4633816709629</v>
      </c>
      <c r="Q220" s="274">
        <f t="shared" ref="Q220:Q283" si="48">(N220+O220)*2%</f>
        <v>276.79196362770369</v>
      </c>
      <c r="R220" s="174">
        <v>195</v>
      </c>
      <c r="S220" s="275">
        <f t="shared" ref="S220:S283" si="49">SUM(N220:R220)</f>
        <v>19016.853526683848</v>
      </c>
    </row>
    <row r="221" spans="1:19" s="445" customFormat="1" ht="16.5" customHeight="1" x14ac:dyDescent="0.2">
      <c r="A221" s="271">
        <v>195</v>
      </c>
      <c r="B221" s="311">
        <f t="shared" si="41"/>
        <v>13.172999558563747</v>
      </c>
      <c r="C221" s="400">
        <v>36.57</v>
      </c>
      <c r="D221" s="310">
        <v>25530</v>
      </c>
      <c r="E221" s="457">
        <v>13450</v>
      </c>
      <c r="F221" s="277">
        <f t="shared" si="42"/>
        <v>23256.662132113699</v>
      </c>
      <c r="G221" s="277">
        <f t="shared" si="43"/>
        <v>4413.4536505332235</v>
      </c>
      <c r="H221" s="274">
        <f t="shared" si="38"/>
        <v>9407.8393660999536</v>
      </c>
      <c r="I221" s="274">
        <f t="shared" si="46"/>
        <v>553.40231565293846</v>
      </c>
      <c r="J221" s="174">
        <v>390</v>
      </c>
      <c r="K221" s="275">
        <f t="shared" si="47"/>
        <v>38021.357464399807</v>
      </c>
      <c r="L221" s="406">
        <f t="shared" si="40"/>
        <v>26.345999117127494</v>
      </c>
      <c r="M221" s="405">
        <v>73.14</v>
      </c>
      <c r="N221" s="277">
        <f t="shared" si="44"/>
        <v>11628.33106605685</v>
      </c>
      <c r="O221" s="397">
        <f t="shared" si="45"/>
        <v>2206.7268252666117</v>
      </c>
      <c r="P221" s="274">
        <f t="shared" si="39"/>
        <v>4703.9196830499768</v>
      </c>
      <c r="Q221" s="274">
        <f t="shared" si="48"/>
        <v>276.70115782646923</v>
      </c>
      <c r="R221" s="174">
        <v>195</v>
      </c>
      <c r="S221" s="275">
        <f t="shared" si="49"/>
        <v>19010.678732199904</v>
      </c>
    </row>
    <row r="222" spans="1:19" s="445" customFormat="1" ht="16.5" customHeight="1" x14ac:dyDescent="0.2">
      <c r="A222" s="271">
        <v>196</v>
      </c>
      <c r="B222" s="311">
        <f t="shared" si="41"/>
        <v>13.178114659230516</v>
      </c>
      <c r="C222" s="400">
        <v>36.57</v>
      </c>
      <c r="D222" s="310">
        <v>25530</v>
      </c>
      <c r="E222" s="457">
        <v>13450</v>
      </c>
      <c r="F222" s="277">
        <f t="shared" si="42"/>
        <v>23247.635031420243</v>
      </c>
      <c r="G222" s="277">
        <f t="shared" si="43"/>
        <v>4413.4536505332235</v>
      </c>
      <c r="H222" s="274">
        <f t="shared" si="38"/>
        <v>9404.7701518641788</v>
      </c>
      <c r="I222" s="274">
        <f t="shared" si="46"/>
        <v>553.22177363906928</v>
      </c>
      <c r="J222" s="174">
        <v>390</v>
      </c>
      <c r="K222" s="275">
        <f t="shared" si="47"/>
        <v>38009.080607456708</v>
      </c>
      <c r="L222" s="406">
        <f t="shared" si="40"/>
        <v>26.356229318461033</v>
      </c>
      <c r="M222" s="405">
        <v>73.14</v>
      </c>
      <c r="N222" s="277">
        <f t="shared" si="44"/>
        <v>11623.817515710121</v>
      </c>
      <c r="O222" s="397">
        <f t="shared" si="45"/>
        <v>2206.7268252666117</v>
      </c>
      <c r="P222" s="274">
        <f t="shared" si="39"/>
        <v>4702.3850759320894</v>
      </c>
      <c r="Q222" s="274">
        <f t="shared" si="48"/>
        <v>276.61088681953464</v>
      </c>
      <c r="R222" s="174">
        <v>195</v>
      </c>
      <c r="S222" s="275">
        <f t="shared" si="49"/>
        <v>19004.540303728354</v>
      </c>
    </row>
    <row r="223" spans="1:19" s="445" customFormat="1" ht="16.5" customHeight="1" x14ac:dyDescent="0.2">
      <c r="A223" s="271">
        <v>197</v>
      </c>
      <c r="B223" s="311">
        <f t="shared" si="41"/>
        <v>13.18320372873799</v>
      </c>
      <c r="C223" s="400">
        <v>36.57</v>
      </c>
      <c r="D223" s="310">
        <v>25530</v>
      </c>
      <c r="E223" s="457">
        <v>13450</v>
      </c>
      <c r="F223" s="277">
        <f t="shared" si="42"/>
        <v>23238.660822040365</v>
      </c>
      <c r="G223" s="277">
        <f t="shared" si="43"/>
        <v>4413.4536505332235</v>
      </c>
      <c r="H223" s="274">
        <f t="shared" si="38"/>
        <v>9401.7189206750209</v>
      </c>
      <c r="I223" s="274">
        <f t="shared" si="46"/>
        <v>553.04228945147179</v>
      </c>
      <c r="J223" s="174">
        <v>390</v>
      </c>
      <c r="K223" s="275">
        <f t="shared" si="47"/>
        <v>37996.875682700076</v>
      </c>
      <c r="L223" s="406">
        <f t="shared" si="40"/>
        <v>26.366407457475979</v>
      </c>
      <c r="M223" s="405">
        <v>73.14</v>
      </c>
      <c r="N223" s="277">
        <f t="shared" si="44"/>
        <v>11619.330411020183</v>
      </c>
      <c r="O223" s="397">
        <f t="shared" si="45"/>
        <v>2206.7268252666117</v>
      </c>
      <c r="P223" s="274">
        <f t="shared" si="39"/>
        <v>4700.8594603375104</v>
      </c>
      <c r="Q223" s="274">
        <f t="shared" si="48"/>
        <v>276.52114472573589</v>
      </c>
      <c r="R223" s="174">
        <v>195</v>
      </c>
      <c r="S223" s="275">
        <f t="shared" si="49"/>
        <v>18998.437841350038</v>
      </c>
    </row>
    <row r="224" spans="1:19" s="445" customFormat="1" ht="16.5" customHeight="1" x14ac:dyDescent="0.2">
      <c r="A224" s="271">
        <v>198</v>
      </c>
      <c r="B224" s="311">
        <f t="shared" si="41"/>
        <v>13.188267030694536</v>
      </c>
      <c r="C224" s="400">
        <v>36.57</v>
      </c>
      <c r="D224" s="310">
        <v>25530</v>
      </c>
      <c r="E224" s="457">
        <v>13450</v>
      </c>
      <c r="F224" s="277">
        <f t="shared" si="42"/>
        <v>23229.738925286692</v>
      </c>
      <c r="G224" s="277">
        <f t="shared" si="43"/>
        <v>4413.4536505332235</v>
      </c>
      <c r="H224" s="274">
        <f t="shared" si="38"/>
        <v>9398.6854757787714</v>
      </c>
      <c r="I224" s="274">
        <f t="shared" si="46"/>
        <v>552.86385151639831</v>
      </c>
      <c r="J224" s="174">
        <v>390</v>
      </c>
      <c r="K224" s="275">
        <f t="shared" si="47"/>
        <v>37984.741903115086</v>
      </c>
      <c r="L224" s="406">
        <f t="shared" si="40"/>
        <v>26.376534061389073</v>
      </c>
      <c r="M224" s="405">
        <v>73.14</v>
      </c>
      <c r="N224" s="277">
        <f t="shared" si="44"/>
        <v>11614.869462643346</v>
      </c>
      <c r="O224" s="397">
        <f t="shared" si="45"/>
        <v>2206.7268252666117</v>
      </c>
      <c r="P224" s="274">
        <f t="shared" si="39"/>
        <v>4699.3427378893857</v>
      </c>
      <c r="Q224" s="274">
        <f t="shared" si="48"/>
        <v>276.43192575819916</v>
      </c>
      <c r="R224" s="174">
        <v>195</v>
      </c>
      <c r="S224" s="275">
        <f t="shared" si="49"/>
        <v>18992.370951557543</v>
      </c>
    </row>
    <row r="225" spans="1:19" s="445" customFormat="1" ht="16.5" customHeight="1" x14ac:dyDescent="0.2">
      <c r="A225" s="271">
        <v>199</v>
      </c>
      <c r="B225" s="311">
        <f t="shared" si="41"/>
        <v>13.193304824724493</v>
      </c>
      <c r="C225" s="400">
        <v>36.57</v>
      </c>
      <c r="D225" s="310">
        <v>25530</v>
      </c>
      <c r="E225" s="457">
        <v>13450</v>
      </c>
      <c r="F225" s="277">
        <f t="shared" si="42"/>
        <v>23220.868771702735</v>
      </c>
      <c r="G225" s="277">
        <f t="shared" si="43"/>
        <v>4413.4536505332235</v>
      </c>
      <c r="H225" s="274">
        <f t="shared" si="38"/>
        <v>9395.6696235602267</v>
      </c>
      <c r="I225" s="274">
        <f t="shared" si="46"/>
        <v>552.68644844471919</v>
      </c>
      <c r="J225" s="174">
        <v>390</v>
      </c>
      <c r="K225" s="275">
        <f t="shared" si="47"/>
        <v>37972.678494240907</v>
      </c>
      <c r="L225" s="406">
        <f t="shared" si="40"/>
        <v>26.386609649448985</v>
      </c>
      <c r="M225" s="405">
        <v>73.14</v>
      </c>
      <c r="N225" s="277">
        <f t="shared" si="44"/>
        <v>11610.434385851368</v>
      </c>
      <c r="O225" s="397">
        <f t="shared" si="45"/>
        <v>2206.7268252666117</v>
      </c>
      <c r="P225" s="274">
        <f t="shared" si="39"/>
        <v>4697.8348117801133</v>
      </c>
      <c r="Q225" s="274">
        <f t="shared" si="48"/>
        <v>276.34322422235959</v>
      </c>
      <c r="R225" s="174">
        <v>195</v>
      </c>
      <c r="S225" s="275">
        <f t="shared" si="49"/>
        <v>18986.339247120453</v>
      </c>
    </row>
    <row r="226" spans="1:19" s="445" customFormat="1" ht="16.5" customHeight="1" x14ac:dyDescent="0.2">
      <c r="A226" s="279">
        <v>200</v>
      </c>
      <c r="B226" s="311">
        <f t="shared" si="41"/>
        <v>13.198317366548036</v>
      </c>
      <c r="C226" s="400">
        <v>36.57</v>
      </c>
      <c r="D226" s="310">
        <v>25530</v>
      </c>
      <c r="E226" s="457">
        <v>13450</v>
      </c>
      <c r="F226" s="277">
        <f t="shared" si="42"/>
        <v>23212.049800869969</v>
      </c>
      <c r="G226" s="277">
        <f t="shared" si="43"/>
        <v>4413.4536505332235</v>
      </c>
      <c r="H226" s="274">
        <f t="shared" si="38"/>
        <v>9392.671173477087</v>
      </c>
      <c r="I226" s="274">
        <f t="shared" si="46"/>
        <v>552.51006902806387</v>
      </c>
      <c r="J226" s="174">
        <v>390</v>
      </c>
      <c r="K226" s="275">
        <f t="shared" si="47"/>
        <v>37960.684693908348</v>
      </c>
      <c r="L226" s="406">
        <f t="shared" si="40"/>
        <v>26.396634733096072</v>
      </c>
      <c r="M226" s="405">
        <v>73.14</v>
      </c>
      <c r="N226" s="277">
        <f t="shared" si="44"/>
        <v>11606.024900434984</v>
      </c>
      <c r="O226" s="397">
        <f t="shared" si="45"/>
        <v>2206.7268252666117</v>
      </c>
      <c r="P226" s="274">
        <f t="shared" si="39"/>
        <v>4696.3355867385435</v>
      </c>
      <c r="Q226" s="274">
        <f t="shared" si="48"/>
        <v>276.25503451403193</v>
      </c>
      <c r="R226" s="174">
        <v>195</v>
      </c>
      <c r="S226" s="275">
        <f t="shared" si="49"/>
        <v>18980.342346954174</v>
      </c>
    </row>
    <row r="227" spans="1:19" s="445" customFormat="1" ht="16.5" customHeight="1" x14ac:dyDescent="0.2">
      <c r="A227" s="271">
        <v>201</v>
      </c>
      <c r="B227" s="311">
        <f t="shared" si="41"/>
        <v>13.203304908059076</v>
      </c>
      <c r="C227" s="400">
        <v>36.57</v>
      </c>
      <c r="D227" s="310">
        <v>25530</v>
      </c>
      <c r="E227" s="457">
        <v>13450</v>
      </c>
      <c r="F227" s="277">
        <f t="shared" si="42"/>
        <v>23203.281461219834</v>
      </c>
      <c r="G227" s="277">
        <f t="shared" si="43"/>
        <v>4413.4536505332235</v>
      </c>
      <c r="H227" s="274">
        <f t="shared" si="38"/>
        <v>9389.6899379960396</v>
      </c>
      <c r="I227" s="274">
        <f t="shared" si="46"/>
        <v>552.33470223506117</v>
      </c>
      <c r="J227" s="174">
        <v>390</v>
      </c>
      <c r="K227" s="275">
        <f t="shared" si="47"/>
        <v>37948.759751984158</v>
      </c>
      <c r="L227" s="406">
        <f t="shared" si="40"/>
        <v>26.406609816118152</v>
      </c>
      <c r="M227" s="405">
        <v>73.14</v>
      </c>
      <c r="N227" s="277">
        <f t="shared" si="44"/>
        <v>11601.640730609917</v>
      </c>
      <c r="O227" s="397">
        <f t="shared" si="45"/>
        <v>2206.7268252666117</v>
      </c>
      <c r="P227" s="274">
        <f t="shared" si="39"/>
        <v>4694.8449689980198</v>
      </c>
      <c r="Q227" s="274">
        <f t="shared" si="48"/>
        <v>276.16735111753059</v>
      </c>
      <c r="R227" s="174">
        <v>195</v>
      </c>
      <c r="S227" s="275">
        <f t="shared" si="49"/>
        <v>18974.379875992079</v>
      </c>
    </row>
    <row r="228" spans="1:19" s="445" customFormat="1" ht="16.5" customHeight="1" x14ac:dyDescent="0.2">
      <c r="A228" s="271">
        <v>202</v>
      </c>
      <c r="B228" s="311">
        <f t="shared" si="41"/>
        <v>13.208267697401205</v>
      </c>
      <c r="C228" s="400">
        <v>36.57</v>
      </c>
      <c r="D228" s="310">
        <v>25530</v>
      </c>
      <c r="E228" s="457">
        <v>13450</v>
      </c>
      <c r="F228" s="277">
        <f t="shared" si="42"/>
        <v>23194.563209850596</v>
      </c>
      <c r="G228" s="277">
        <f t="shared" si="43"/>
        <v>4413.4536505332235</v>
      </c>
      <c r="H228" s="274">
        <f t="shared" si="38"/>
        <v>9386.7257325304981</v>
      </c>
      <c r="I228" s="274">
        <f t="shared" si="46"/>
        <v>552.16033720767632</v>
      </c>
      <c r="J228" s="174">
        <v>390</v>
      </c>
      <c r="K228" s="275">
        <f t="shared" si="47"/>
        <v>37936.902930121993</v>
      </c>
      <c r="L228" s="406">
        <f t="shared" si="40"/>
        <v>26.416535394802409</v>
      </c>
      <c r="M228" s="405">
        <v>73.14</v>
      </c>
      <c r="N228" s="277">
        <f t="shared" si="44"/>
        <v>11597.281604925298</v>
      </c>
      <c r="O228" s="397">
        <f t="shared" si="45"/>
        <v>2206.7268252666117</v>
      </c>
      <c r="P228" s="274">
        <f t="shared" si="39"/>
        <v>4693.3628662652491</v>
      </c>
      <c r="Q228" s="274">
        <f t="shared" si="48"/>
        <v>276.08016860383816</v>
      </c>
      <c r="R228" s="174">
        <v>195</v>
      </c>
      <c r="S228" s="275">
        <f t="shared" si="49"/>
        <v>18968.451465060996</v>
      </c>
    </row>
    <row r="229" spans="1:19" s="445" customFormat="1" ht="16.5" customHeight="1" x14ac:dyDescent="0.2">
      <c r="A229" s="271">
        <v>203</v>
      </c>
      <c r="B229" s="311">
        <f t="shared" si="41"/>
        <v>13.213205979041788</v>
      </c>
      <c r="C229" s="400">
        <v>36.57</v>
      </c>
      <c r="D229" s="310">
        <v>25530</v>
      </c>
      <c r="E229" s="457">
        <v>13450</v>
      </c>
      <c r="F229" s="277">
        <f t="shared" si="42"/>
        <v>23185.894512348852</v>
      </c>
      <c r="G229" s="277">
        <f t="shared" si="43"/>
        <v>4413.4536505332235</v>
      </c>
      <c r="H229" s="274">
        <f t="shared" si="38"/>
        <v>9383.7783753799049</v>
      </c>
      <c r="I229" s="274">
        <f t="shared" si="46"/>
        <v>551.98696325764149</v>
      </c>
      <c r="J229" s="174">
        <v>390</v>
      </c>
      <c r="K229" s="275">
        <f t="shared" si="47"/>
        <v>37925.11350151962</v>
      </c>
      <c r="L229" s="406">
        <f t="shared" si="40"/>
        <v>26.426411958083577</v>
      </c>
      <c r="M229" s="405">
        <v>73.14</v>
      </c>
      <c r="N229" s="277">
        <f t="shared" si="44"/>
        <v>11592.947256174426</v>
      </c>
      <c r="O229" s="397">
        <f t="shared" si="45"/>
        <v>2206.7268252666117</v>
      </c>
      <c r="P229" s="274">
        <f t="shared" si="39"/>
        <v>4691.8891876899525</v>
      </c>
      <c r="Q229" s="274">
        <f t="shared" si="48"/>
        <v>275.99348162882075</v>
      </c>
      <c r="R229" s="174">
        <v>195</v>
      </c>
      <c r="S229" s="275">
        <f t="shared" si="49"/>
        <v>18962.55675075981</v>
      </c>
    </row>
    <row r="230" spans="1:19" s="445" customFormat="1" ht="16.5" customHeight="1" x14ac:dyDescent="0.2">
      <c r="A230" s="271">
        <v>204</v>
      </c>
      <c r="B230" s="311">
        <f t="shared" si="41"/>
        <v>13.218119993844216</v>
      </c>
      <c r="C230" s="400">
        <v>36.57</v>
      </c>
      <c r="D230" s="310">
        <v>25530</v>
      </c>
      <c r="E230" s="457">
        <v>13450</v>
      </c>
      <c r="F230" s="277">
        <f t="shared" si="42"/>
        <v>23177.274842615614</v>
      </c>
      <c r="G230" s="277">
        <f t="shared" si="43"/>
        <v>4413.4536505332235</v>
      </c>
      <c r="H230" s="274">
        <f t="shared" si="38"/>
        <v>9380.8476876706063</v>
      </c>
      <c r="I230" s="274">
        <f t="shared" si="46"/>
        <v>551.81456986297678</v>
      </c>
      <c r="J230" s="174">
        <v>390</v>
      </c>
      <c r="K230" s="275">
        <f t="shared" si="47"/>
        <v>37913.390750682418</v>
      </c>
      <c r="L230" s="406">
        <f t="shared" si="40"/>
        <v>26.436239987688431</v>
      </c>
      <c r="M230" s="405">
        <v>73.14</v>
      </c>
      <c r="N230" s="277">
        <f t="shared" si="44"/>
        <v>11588.637421307807</v>
      </c>
      <c r="O230" s="397">
        <f t="shared" si="45"/>
        <v>2206.7268252666117</v>
      </c>
      <c r="P230" s="274">
        <f t="shared" si="39"/>
        <v>4690.4238438353032</v>
      </c>
      <c r="Q230" s="274">
        <f t="shared" si="48"/>
        <v>275.90728493148839</v>
      </c>
      <c r="R230" s="174">
        <v>195</v>
      </c>
      <c r="S230" s="275">
        <f t="shared" si="49"/>
        <v>18956.695375341209</v>
      </c>
    </row>
    <row r="231" spans="1:19" s="445" customFormat="1" ht="16.5" customHeight="1" x14ac:dyDescent="0.2">
      <c r="A231" s="271">
        <v>205</v>
      </c>
      <c r="B231" s="311">
        <f t="shared" si="41"/>
        <v>13.223009979138409</v>
      </c>
      <c r="C231" s="400">
        <v>36.57</v>
      </c>
      <c r="D231" s="310">
        <v>25530</v>
      </c>
      <c r="E231" s="457">
        <v>13450</v>
      </c>
      <c r="F231" s="277">
        <f t="shared" si="42"/>
        <v>23168.703682696756</v>
      </c>
      <c r="G231" s="277">
        <f t="shared" si="43"/>
        <v>4413.4536505332235</v>
      </c>
      <c r="H231" s="274">
        <f t="shared" si="38"/>
        <v>9377.9334932981947</v>
      </c>
      <c r="I231" s="274">
        <f t="shared" si="46"/>
        <v>551.64314666459961</v>
      </c>
      <c r="J231" s="174">
        <v>390</v>
      </c>
      <c r="K231" s="275">
        <f t="shared" si="47"/>
        <v>37901.733973192779</v>
      </c>
      <c r="L231" s="406">
        <f t="shared" si="40"/>
        <v>26.446019958276818</v>
      </c>
      <c r="M231" s="405">
        <v>73.14</v>
      </c>
      <c r="N231" s="277">
        <f t="shared" si="44"/>
        <v>11584.351841348378</v>
      </c>
      <c r="O231" s="397">
        <f t="shared" si="45"/>
        <v>2206.7268252666117</v>
      </c>
      <c r="P231" s="274">
        <f t="shared" si="39"/>
        <v>4688.9667466490973</v>
      </c>
      <c r="Q231" s="274">
        <f t="shared" si="48"/>
        <v>275.82157333229981</v>
      </c>
      <c r="R231" s="174">
        <v>195</v>
      </c>
      <c r="S231" s="275">
        <f t="shared" si="49"/>
        <v>18950.866986596389</v>
      </c>
    </row>
    <row r="232" spans="1:19" s="445" customFormat="1" ht="16.5" customHeight="1" x14ac:dyDescent="0.2">
      <c r="A232" s="271">
        <v>206</v>
      </c>
      <c r="B232" s="311">
        <f t="shared" si="41"/>
        <v>13.227876168789582</v>
      </c>
      <c r="C232" s="400">
        <v>36.57</v>
      </c>
      <c r="D232" s="310">
        <v>25530</v>
      </c>
      <c r="E232" s="457">
        <v>13450</v>
      </c>
      <c r="F232" s="277">
        <f t="shared" si="42"/>
        <v>23160.180522617753</v>
      </c>
      <c r="G232" s="277">
        <f t="shared" si="43"/>
        <v>4413.4536505332235</v>
      </c>
      <c r="H232" s="274">
        <f t="shared" si="38"/>
        <v>9375.0356188713322</v>
      </c>
      <c r="I232" s="274">
        <f t="shared" si="46"/>
        <v>551.47268346301951</v>
      </c>
      <c r="J232" s="174">
        <v>390</v>
      </c>
      <c r="K232" s="275">
        <f t="shared" si="47"/>
        <v>37890.142475485329</v>
      </c>
      <c r="L232" s="406">
        <f t="shared" si="40"/>
        <v>26.455752337579163</v>
      </c>
      <c r="M232" s="405">
        <v>73.14</v>
      </c>
      <c r="N232" s="277">
        <f t="shared" si="44"/>
        <v>11580.090261308877</v>
      </c>
      <c r="O232" s="397">
        <f t="shared" si="45"/>
        <v>2206.7268252666117</v>
      </c>
      <c r="P232" s="274">
        <f t="shared" si="39"/>
        <v>4687.5178094356661</v>
      </c>
      <c r="Q232" s="274">
        <f t="shared" si="48"/>
        <v>275.73634173150975</v>
      </c>
      <c r="R232" s="174">
        <v>195</v>
      </c>
      <c r="S232" s="275">
        <f t="shared" si="49"/>
        <v>18945.071237742664</v>
      </c>
    </row>
    <row r="233" spans="1:19" s="445" customFormat="1" ht="16.5" customHeight="1" x14ac:dyDescent="0.2">
      <c r="A233" s="271">
        <v>207</v>
      </c>
      <c r="B233" s="311">
        <f t="shared" si="41"/>
        <v>13.23271879326537</v>
      </c>
      <c r="C233" s="400">
        <v>36.57</v>
      </c>
      <c r="D233" s="310">
        <v>25530</v>
      </c>
      <c r="E233" s="457">
        <v>13450</v>
      </c>
      <c r="F233" s="277">
        <f t="shared" si="42"/>
        <v>23151.70486022254</v>
      </c>
      <c r="G233" s="277">
        <f t="shared" si="43"/>
        <v>4413.4536505332235</v>
      </c>
      <c r="H233" s="274">
        <f t="shared" si="38"/>
        <v>9372.1538936569596</v>
      </c>
      <c r="I233" s="274">
        <f t="shared" si="46"/>
        <v>551.3031702151153</v>
      </c>
      <c r="J233" s="174">
        <v>390</v>
      </c>
      <c r="K233" s="275">
        <f t="shared" si="47"/>
        <v>37878.615574627831</v>
      </c>
      <c r="L233" s="406">
        <f t="shared" si="40"/>
        <v>26.46543758653074</v>
      </c>
      <c r="M233" s="405">
        <v>73.14</v>
      </c>
      <c r="N233" s="277">
        <f t="shared" si="44"/>
        <v>11575.85243011127</v>
      </c>
      <c r="O233" s="397">
        <f t="shared" si="45"/>
        <v>2206.7268252666117</v>
      </c>
      <c r="P233" s="274">
        <f t="shared" si="39"/>
        <v>4686.0769468284798</v>
      </c>
      <c r="Q233" s="274">
        <f t="shared" si="48"/>
        <v>275.65158510755765</v>
      </c>
      <c r="R233" s="174">
        <v>195</v>
      </c>
      <c r="S233" s="275">
        <f t="shared" si="49"/>
        <v>18939.307787313915</v>
      </c>
    </row>
    <row r="234" spans="1:19" s="445" customFormat="1" ht="16.5" customHeight="1" x14ac:dyDescent="0.2">
      <c r="A234" s="271">
        <v>208</v>
      </c>
      <c r="B234" s="311">
        <f t="shared" si="41"/>
        <v>13.237538079701318</v>
      </c>
      <c r="C234" s="400">
        <v>36.57</v>
      </c>
      <c r="D234" s="310">
        <v>25530</v>
      </c>
      <c r="E234" s="457">
        <v>13450</v>
      </c>
      <c r="F234" s="277">
        <f t="shared" si="42"/>
        <v>23143.276201016412</v>
      </c>
      <c r="G234" s="277">
        <f t="shared" si="43"/>
        <v>4413.4536505332235</v>
      </c>
      <c r="H234" s="274">
        <f t="shared" si="38"/>
        <v>9369.2881495268775</v>
      </c>
      <c r="I234" s="274">
        <f t="shared" si="46"/>
        <v>551.13459703099272</v>
      </c>
      <c r="J234" s="174">
        <v>390</v>
      </c>
      <c r="K234" s="275">
        <f t="shared" si="47"/>
        <v>37867.15259810751</v>
      </c>
      <c r="L234" s="406">
        <f t="shared" si="40"/>
        <v>26.475076159402636</v>
      </c>
      <c r="M234" s="405">
        <v>73.14</v>
      </c>
      <c r="N234" s="277">
        <f t="shared" si="44"/>
        <v>11571.638100508206</v>
      </c>
      <c r="O234" s="397">
        <f t="shared" si="45"/>
        <v>2206.7268252666117</v>
      </c>
      <c r="P234" s="274">
        <f t="shared" si="39"/>
        <v>4684.6440747634388</v>
      </c>
      <c r="Q234" s="274">
        <f t="shared" si="48"/>
        <v>275.56729851549636</v>
      </c>
      <c r="R234" s="174">
        <v>195</v>
      </c>
      <c r="S234" s="275">
        <f t="shared" si="49"/>
        <v>18933.576299053755</v>
      </c>
    </row>
    <row r="235" spans="1:19" s="445" customFormat="1" ht="16.5" customHeight="1" x14ac:dyDescent="0.2">
      <c r="A235" s="271">
        <v>209</v>
      </c>
      <c r="B235" s="311">
        <f t="shared" si="41"/>
        <v>13.242334251964811</v>
      </c>
      <c r="C235" s="400">
        <v>36.57</v>
      </c>
      <c r="D235" s="310">
        <v>25530</v>
      </c>
      <c r="E235" s="457">
        <v>13450</v>
      </c>
      <c r="F235" s="277">
        <f t="shared" si="42"/>
        <v>23134.894058012793</v>
      </c>
      <c r="G235" s="277">
        <f t="shared" si="43"/>
        <v>4413.4536505332235</v>
      </c>
      <c r="H235" s="274">
        <f t="shared" si="38"/>
        <v>9366.4382209056475</v>
      </c>
      <c r="I235" s="274">
        <f t="shared" si="46"/>
        <v>550.96695417092042</v>
      </c>
      <c r="J235" s="174">
        <v>390</v>
      </c>
      <c r="K235" s="275">
        <f t="shared" si="47"/>
        <v>37855.75288362259</v>
      </c>
      <c r="L235" s="406">
        <f t="shared" si="40"/>
        <v>26.484668503929623</v>
      </c>
      <c r="M235" s="405">
        <v>73.14</v>
      </c>
      <c r="N235" s="277">
        <f t="shared" si="44"/>
        <v>11567.447029006396</v>
      </c>
      <c r="O235" s="397">
        <f t="shared" si="45"/>
        <v>2206.7268252666117</v>
      </c>
      <c r="P235" s="274">
        <f t="shared" si="39"/>
        <v>4683.2191104528238</v>
      </c>
      <c r="Q235" s="274">
        <f t="shared" si="48"/>
        <v>275.48347708546021</v>
      </c>
      <c r="R235" s="174">
        <v>195</v>
      </c>
      <c r="S235" s="275">
        <f t="shared" si="49"/>
        <v>18927.876441811295</v>
      </c>
    </row>
    <row r="236" spans="1:19" s="445" customFormat="1" ht="16.5" customHeight="1" x14ac:dyDescent="0.2">
      <c r="A236" s="279">
        <v>210</v>
      </c>
      <c r="B236" s="311">
        <f t="shared" si="41"/>
        <v>13.247107530717468</v>
      </c>
      <c r="C236" s="400">
        <v>36.57</v>
      </c>
      <c r="D236" s="310">
        <v>25530</v>
      </c>
      <c r="E236" s="457">
        <v>13450</v>
      </c>
      <c r="F236" s="277">
        <f t="shared" si="42"/>
        <v>23126.557951583825</v>
      </c>
      <c r="G236" s="277">
        <f t="shared" si="43"/>
        <v>4413.4536505332235</v>
      </c>
      <c r="H236" s="274">
        <f t="shared" si="38"/>
        <v>9363.6039447197963</v>
      </c>
      <c r="I236" s="274">
        <f t="shared" si="46"/>
        <v>550.80023204234101</v>
      </c>
      <c r="J236" s="174">
        <v>390</v>
      </c>
      <c r="K236" s="275">
        <f t="shared" si="47"/>
        <v>37844.415778879185</v>
      </c>
      <c r="L236" s="406">
        <f t="shared" si="40"/>
        <v>26.494215061434936</v>
      </c>
      <c r="M236" s="405">
        <v>73.14</v>
      </c>
      <c r="N236" s="277">
        <f t="shared" si="44"/>
        <v>11563.278975791913</v>
      </c>
      <c r="O236" s="397">
        <f t="shared" si="45"/>
        <v>2206.7268252666117</v>
      </c>
      <c r="P236" s="274">
        <f t="shared" si="39"/>
        <v>4681.8019723598982</v>
      </c>
      <c r="Q236" s="274">
        <f t="shared" si="48"/>
        <v>275.4001160211705</v>
      </c>
      <c r="R236" s="174">
        <v>195</v>
      </c>
      <c r="S236" s="275">
        <f t="shared" si="49"/>
        <v>18922.207889439593</v>
      </c>
    </row>
    <row r="237" spans="1:19" s="445" customFormat="1" ht="16.5" customHeight="1" x14ac:dyDescent="0.2">
      <c r="A237" s="271">
        <v>211</v>
      </c>
      <c r="B237" s="311">
        <f t="shared" si="41"/>
        <v>13.251858133476066</v>
      </c>
      <c r="C237" s="400">
        <v>36.57</v>
      </c>
      <c r="D237" s="310">
        <v>25530</v>
      </c>
      <c r="E237" s="457">
        <v>13450</v>
      </c>
      <c r="F237" s="277">
        <f t="shared" si="42"/>
        <v>23118.267409314576</v>
      </c>
      <c r="G237" s="277">
        <f t="shared" si="43"/>
        <v>4413.4536505332235</v>
      </c>
      <c r="H237" s="274">
        <f t="shared" si="38"/>
        <v>9360.7851603482522</v>
      </c>
      <c r="I237" s="274">
        <f t="shared" si="46"/>
        <v>550.63442119695594</v>
      </c>
      <c r="J237" s="174">
        <v>390</v>
      </c>
      <c r="K237" s="275">
        <f t="shared" si="47"/>
        <v>37833.140641393009</v>
      </c>
      <c r="L237" s="406">
        <f t="shared" si="40"/>
        <v>26.503716266952132</v>
      </c>
      <c r="M237" s="405">
        <v>73.14</v>
      </c>
      <c r="N237" s="277">
        <f t="shared" si="44"/>
        <v>11559.133704657288</v>
      </c>
      <c r="O237" s="397">
        <f t="shared" si="45"/>
        <v>2206.7268252666117</v>
      </c>
      <c r="P237" s="274">
        <f t="shared" si="39"/>
        <v>4680.3925801741261</v>
      </c>
      <c r="Q237" s="274">
        <f t="shared" si="48"/>
        <v>275.31721059847797</v>
      </c>
      <c r="R237" s="174">
        <v>195</v>
      </c>
      <c r="S237" s="275">
        <f t="shared" si="49"/>
        <v>18916.570320696504</v>
      </c>
    </row>
    <row r="238" spans="1:19" s="445" customFormat="1" ht="16.5" customHeight="1" x14ac:dyDescent="0.2">
      <c r="A238" s="271">
        <v>212</v>
      </c>
      <c r="B238" s="311">
        <f t="shared" si="41"/>
        <v>13.256586274672014</v>
      </c>
      <c r="C238" s="400">
        <v>36.57</v>
      </c>
      <c r="D238" s="310">
        <v>25530</v>
      </c>
      <c r="E238" s="457">
        <v>13450</v>
      </c>
      <c r="F238" s="277">
        <f t="shared" si="42"/>
        <v>23110.021965860873</v>
      </c>
      <c r="G238" s="277">
        <f t="shared" si="43"/>
        <v>4413.4536505332235</v>
      </c>
      <c r="H238" s="274">
        <f t="shared" si="38"/>
        <v>9357.9817095739945</v>
      </c>
      <c r="I238" s="274">
        <f t="shared" si="46"/>
        <v>550.46951232788194</v>
      </c>
      <c r="J238" s="174">
        <v>390</v>
      </c>
      <c r="K238" s="275">
        <f t="shared" si="47"/>
        <v>37821.926838295971</v>
      </c>
      <c r="L238" s="406">
        <f t="shared" si="40"/>
        <v>26.513172549344027</v>
      </c>
      <c r="M238" s="405">
        <v>73.14</v>
      </c>
      <c r="N238" s="277">
        <f t="shared" si="44"/>
        <v>11555.010982930437</v>
      </c>
      <c r="O238" s="397">
        <f t="shared" si="45"/>
        <v>2206.7268252666117</v>
      </c>
      <c r="P238" s="274">
        <f t="shared" si="39"/>
        <v>4678.9908547869973</v>
      </c>
      <c r="Q238" s="274">
        <f t="shared" si="48"/>
        <v>275.23475616394097</v>
      </c>
      <c r="R238" s="174">
        <v>195</v>
      </c>
      <c r="S238" s="275">
        <f t="shared" si="49"/>
        <v>18910.963419147985</v>
      </c>
    </row>
    <row r="239" spans="1:19" s="445" customFormat="1" ht="16.5" customHeight="1" x14ac:dyDescent="0.2">
      <c r="A239" s="271">
        <v>213</v>
      </c>
      <c r="B239" s="311">
        <f t="shared" si="41"/>
        <v>13.261292165709426</v>
      </c>
      <c r="C239" s="400">
        <v>36.57</v>
      </c>
      <c r="D239" s="310">
        <v>25530</v>
      </c>
      <c r="E239" s="457">
        <v>13450</v>
      </c>
      <c r="F239" s="277">
        <f t="shared" si="42"/>
        <v>23101.821162810571</v>
      </c>
      <c r="G239" s="277">
        <f t="shared" si="43"/>
        <v>4413.4536505332235</v>
      </c>
      <c r="H239" s="274">
        <f t="shared" si="38"/>
        <v>9355.1934365368907</v>
      </c>
      <c r="I239" s="274">
        <f t="shared" si="46"/>
        <v>550.30549626687582</v>
      </c>
      <c r="J239" s="174">
        <v>390</v>
      </c>
      <c r="K239" s="275">
        <f t="shared" si="47"/>
        <v>37810.773746147555</v>
      </c>
      <c r="L239" s="406">
        <f t="shared" si="40"/>
        <v>26.522584331418852</v>
      </c>
      <c r="M239" s="405">
        <v>73.14</v>
      </c>
      <c r="N239" s="277">
        <f t="shared" si="44"/>
        <v>11550.910581405285</v>
      </c>
      <c r="O239" s="397">
        <f t="shared" si="45"/>
        <v>2206.7268252666117</v>
      </c>
      <c r="P239" s="274">
        <f t="shared" si="39"/>
        <v>4677.5967182684453</v>
      </c>
      <c r="Q239" s="274">
        <f t="shared" si="48"/>
        <v>275.15274813343791</v>
      </c>
      <c r="R239" s="174">
        <v>195</v>
      </c>
      <c r="S239" s="275">
        <f t="shared" si="49"/>
        <v>18905.386873073778</v>
      </c>
    </row>
    <row r="240" spans="1:19" s="445" customFormat="1" ht="16.5" customHeight="1" x14ac:dyDescent="0.2">
      <c r="A240" s="271">
        <v>214</v>
      </c>
      <c r="B240" s="311">
        <f t="shared" si="41"/>
        <v>13.265976015021852</v>
      </c>
      <c r="C240" s="400">
        <v>36.57</v>
      </c>
      <c r="D240" s="310">
        <v>25530</v>
      </c>
      <c r="E240" s="457">
        <v>13450</v>
      </c>
      <c r="F240" s="277">
        <f t="shared" si="42"/>
        <v>23093.664548548135</v>
      </c>
      <c r="G240" s="277">
        <f t="shared" si="43"/>
        <v>4413.4536505332235</v>
      </c>
      <c r="H240" s="274">
        <f t="shared" si="38"/>
        <v>9352.4201876876614</v>
      </c>
      <c r="I240" s="274">
        <f t="shared" si="46"/>
        <v>550.14236398162711</v>
      </c>
      <c r="J240" s="174">
        <v>390</v>
      </c>
      <c r="K240" s="275">
        <f t="shared" si="47"/>
        <v>37799.680750750646</v>
      </c>
      <c r="L240" s="406">
        <f t="shared" si="40"/>
        <v>26.531952030043705</v>
      </c>
      <c r="M240" s="405">
        <v>73.14</v>
      </c>
      <c r="N240" s="277">
        <f t="shared" si="44"/>
        <v>11546.832274274067</v>
      </c>
      <c r="O240" s="397">
        <f t="shared" si="45"/>
        <v>2206.7268252666117</v>
      </c>
      <c r="P240" s="274">
        <f t="shared" si="39"/>
        <v>4676.2100938438307</v>
      </c>
      <c r="Q240" s="274">
        <f t="shared" si="48"/>
        <v>275.07118199081356</v>
      </c>
      <c r="R240" s="174">
        <v>195</v>
      </c>
      <c r="S240" s="275">
        <f t="shared" si="49"/>
        <v>18899.840375375323</v>
      </c>
    </row>
    <row r="241" spans="1:19" s="445" customFormat="1" ht="16.5" customHeight="1" x14ac:dyDescent="0.2">
      <c r="A241" s="271">
        <v>215</v>
      </c>
      <c r="B241" s="311">
        <f t="shared" si="41"/>
        <v>13.270638028127664</v>
      </c>
      <c r="C241" s="400">
        <v>36.57</v>
      </c>
      <c r="D241" s="310">
        <v>25530</v>
      </c>
      <c r="E241" s="457">
        <v>13450</v>
      </c>
      <c r="F241" s="277">
        <f t="shared" si="42"/>
        <v>23085.551678122589</v>
      </c>
      <c r="G241" s="277">
        <f t="shared" si="43"/>
        <v>4413.4536505332235</v>
      </c>
      <c r="H241" s="274">
        <f t="shared" si="38"/>
        <v>9349.6618117429771</v>
      </c>
      <c r="I241" s="274">
        <f t="shared" si="46"/>
        <v>549.98010657311625</v>
      </c>
      <c r="J241" s="174">
        <v>390</v>
      </c>
      <c r="K241" s="275">
        <f t="shared" si="47"/>
        <v>37788.647246971901</v>
      </c>
      <c r="L241" s="406">
        <f t="shared" si="40"/>
        <v>26.541276056255327</v>
      </c>
      <c r="M241" s="405">
        <v>73.14</v>
      </c>
      <c r="N241" s="277">
        <f t="shared" si="44"/>
        <v>11542.775839061294</v>
      </c>
      <c r="O241" s="397">
        <f t="shared" si="45"/>
        <v>2206.7268252666117</v>
      </c>
      <c r="P241" s="274">
        <f t="shared" si="39"/>
        <v>4674.8309058714885</v>
      </c>
      <c r="Q241" s="274">
        <f t="shared" si="48"/>
        <v>274.99005328655812</v>
      </c>
      <c r="R241" s="174">
        <v>195</v>
      </c>
      <c r="S241" s="275">
        <f t="shared" si="49"/>
        <v>18894.323623485951</v>
      </c>
    </row>
    <row r="242" spans="1:19" s="445" customFormat="1" ht="16.5" customHeight="1" x14ac:dyDescent="0.2">
      <c r="A242" s="271">
        <v>216</v>
      </c>
      <c r="B242" s="311">
        <f t="shared" si="41"/>
        <v>13.275278407684166</v>
      </c>
      <c r="C242" s="400">
        <v>36.57</v>
      </c>
      <c r="D242" s="310">
        <v>25530</v>
      </c>
      <c r="E242" s="457">
        <v>13450</v>
      </c>
      <c r="F242" s="277">
        <f t="shared" si="42"/>
        <v>23077.482113118531</v>
      </c>
      <c r="G242" s="277">
        <f t="shared" si="43"/>
        <v>4413.4536505332235</v>
      </c>
      <c r="H242" s="274">
        <f t="shared" si="38"/>
        <v>9346.9181596415965</v>
      </c>
      <c r="I242" s="274">
        <f t="shared" si="46"/>
        <v>549.81871527303508</v>
      </c>
      <c r="J242" s="174">
        <v>390</v>
      </c>
      <c r="K242" s="275">
        <f t="shared" si="47"/>
        <v>37777.672638566379</v>
      </c>
      <c r="L242" s="406">
        <f t="shared" si="40"/>
        <v>26.550556815368331</v>
      </c>
      <c r="M242" s="405">
        <v>73.14</v>
      </c>
      <c r="N242" s="277">
        <f t="shared" si="44"/>
        <v>11538.741056559265</v>
      </c>
      <c r="O242" s="397">
        <f t="shared" si="45"/>
        <v>2206.7268252666117</v>
      </c>
      <c r="P242" s="274">
        <f t="shared" si="39"/>
        <v>4673.4590798207983</v>
      </c>
      <c r="Q242" s="274">
        <f t="shared" si="48"/>
        <v>274.90935763651754</v>
      </c>
      <c r="R242" s="174">
        <v>195</v>
      </c>
      <c r="S242" s="275">
        <f t="shared" si="49"/>
        <v>18888.836319283189</v>
      </c>
    </row>
    <row r="243" spans="1:19" s="445" customFormat="1" ht="16.5" customHeight="1" x14ac:dyDescent="0.2">
      <c r="A243" s="271">
        <v>217</v>
      </c>
      <c r="B243" s="311">
        <f t="shared" si="41"/>
        <v>13.279897353540459</v>
      </c>
      <c r="C243" s="400">
        <v>36.57</v>
      </c>
      <c r="D243" s="310">
        <v>25530</v>
      </c>
      <c r="E243" s="457">
        <v>13450</v>
      </c>
      <c r="F243" s="277">
        <f t="shared" si="42"/>
        <v>23069.455421530314</v>
      </c>
      <c r="G243" s="277">
        <f t="shared" si="43"/>
        <v>4413.4536505332235</v>
      </c>
      <c r="H243" s="274">
        <f t="shared" si="38"/>
        <v>9344.1890845016023</v>
      </c>
      <c r="I243" s="274">
        <f t="shared" si="46"/>
        <v>549.6581814412707</v>
      </c>
      <c r="J243" s="174">
        <v>390</v>
      </c>
      <c r="K243" s="275">
        <f t="shared" si="47"/>
        <v>37766.756338006409</v>
      </c>
      <c r="L243" s="406">
        <f t="shared" si="40"/>
        <v>26.559794707080918</v>
      </c>
      <c r="M243" s="405">
        <v>73.14</v>
      </c>
      <c r="N243" s="277">
        <f t="shared" si="44"/>
        <v>11534.727710765157</v>
      </c>
      <c r="O243" s="397">
        <f t="shared" si="45"/>
        <v>2206.7268252666117</v>
      </c>
      <c r="P243" s="274">
        <f t="shared" si="39"/>
        <v>4672.0945422508012</v>
      </c>
      <c r="Q243" s="274">
        <f t="shared" si="48"/>
        <v>274.82909072063535</v>
      </c>
      <c r="R243" s="174">
        <v>195</v>
      </c>
      <c r="S243" s="275">
        <f t="shared" si="49"/>
        <v>18883.378169003205</v>
      </c>
    </row>
    <row r="244" spans="1:19" s="445" customFormat="1" ht="16.5" customHeight="1" x14ac:dyDescent="0.2">
      <c r="A244" s="271">
        <v>218</v>
      </c>
      <c r="B244" s="311">
        <f t="shared" si="41"/>
        <v>13.284495062789089</v>
      </c>
      <c r="C244" s="400">
        <v>36.57</v>
      </c>
      <c r="D244" s="310">
        <v>25530</v>
      </c>
      <c r="E244" s="457">
        <v>13450</v>
      </c>
      <c r="F244" s="277">
        <f t="shared" si="42"/>
        <v>23061.471177639141</v>
      </c>
      <c r="G244" s="277">
        <f t="shared" si="43"/>
        <v>4413.4536505332235</v>
      </c>
      <c r="H244" s="274">
        <f t="shared" si="38"/>
        <v>9341.4744415786045</v>
      </c>
      <c r="I244" s="274">
        <f t="shared" si="46"/>
        <v>549.49849656344725</v>
      </c>
      <c r="J244" s="174">
        <v>390</v>
      </c>
      <c r="K244" s="275">
        <f t="shared" si="47"/>
        <v>37755.897766314418</v>
      </c>
      <c r="L244" s="406">
        <f t="shared" si="40"/>
        <v>26.568990125578178</v>
      </c>
      <c r="M244" s="405">
        <v>73.14</v>
      </c>
      <c r="N244" s="277">
        <f t="shared" si="44"/>
        <v>11530.735588819571</v>
      </c>
      <c r="O244" s="397">
        <f t="shared" si="45"/>
        <v>2206.7268252666117</v>
      </c>
      <c r="P244" s="274">
        <f t="shared" si="39"/>
        <v>4670.7372207893022</v>
      </c>
      <c r="Q244" s="274">
        <f t="shared" si="48"/>
        <v>274.74924828172362</v>
      </c>
      <c r="R244" s="174">
        <v>195</v>
      </c>
      <c r="S244" s="275">
        <f t="shared" si="49"/>
        <v>18877.948883157209</v>
      </c>
    </row>
    <row r="245" spans="1:19" s="445" customFormat="1" ht="16.5" customHeight="1" x14ac:dyDescent="0.2">
      <c r="A245" s="271">
        <v>219</v>
      </c>
      <c r="B245" s="311">
        <f t="shared" si="41"/>
        <v>13.289071729816502</v>
      </c>
      <c r="C245" s="400">
        <v>36.57</v>
      </c>
      <c r="D245" s="310">
        <v>25530</v>
      </c>
      <c r="E245" s="457">
        <v>13450</v>
      </c>
      <c r="F245" s="277">
        <f t="shared" si="42"/>
        <v>23053.528961893131</v>
      </c>
      <c r="G245" s="277">
        <f t="shared" si="43"/>
        <v>4413.4536505332235</v>
      </c>
      <c r="H245" s="274">
        <f t="shared" si="38"/>
        <v>9338.7740882249618</v>
      </c>
      <c r="I245" s="274">
        <f t="shared" si="46"/>
        <v>549.33965224852716</v>
      </c>
      <c r="J245" s="174">
        <v>390</v>
      </c>
      <c r="K245" s="275">
        <f t="shared" si="47"/>
        <v>37745.096352899847</v>
      </c>
      <c r="L245" s="406">
        <f t="shared" si="40"/>
        <v>26.578143459633004</v>
      </c>
      <c r="M245" s="405">
        <v>73.14</v>
      </c>
      <c r="N245" s="277">
        <f t="shared" si="44"/>
        <v>11526.764480946566</v>
      </c>
      <c r="O245" s="397">
        <f t="shared" si="45"/>
        <v>2206.7268252666117</v>
      </c>
      <c r="P245" s="274">
        <f t="shared" si="39"/>
        <v>4669.3870441124809</v>
      </c>
      <c r="Q245" s="274">
        <f t="shared" si="48"/>
        <v>274.66982612426358</v>
      </c>
      <c r="R245" s="174">
        <v>195</v>
      </c>
      <c r="S245" s="275">
        <f t="shared" si="49"/>
        <v>18872.548176449924</v>
      </c>
    </row>
    <row r="246" spans="1:19" s="445" customFormat="1" ht="16.5" customHeight="1" x14ac:dyDescent="0.2">
      <c r="A246" s="279">
        <v>220</v>
      </c>
      <c r="B246" s="311">
        <f t="shared" si="41"/>
        <v>13.293627546352361</v>
      </c>
      <c r="C246" s="400">
        <v>36.57</v>
      </c>
      <c r="D246" s="310">
        <v>25530</v>
      </c>
      <c r="E246" s="457">
        <v>13450</v>
      </c>
      <c r="F246" s="277">
        <f t="shared" si="42"/>
        <v>23045.628360790215</v>
      </c>
      <c r="G246" s="277">
        <f t="shared" si="43"/>
        <v>4413.4536505332235</v>
      </c>
      <c r="H246" s="274">
        <f t="shared" si="38"/>
        <v>9336.0878838499684</v>
      </c>
      <c r="I246" s="274">
        <f t="shared" si="46"/>
        <v>549.18164022646874</v>
      </c>
      <c r="J246" s="174">
        <v>390</v>
      </c>
      <c r="K246" s="275">
        <f t="shared" si="47"/>
        <v>37734.351535399874</v>
      </c>
      <c r="L246" s="406">
        <f t="shared" si="40"/>
        <v>26.587255092704723</v>
      </c>
      <c r="M246" s="405">
        <v>73.14</v>
      </c>
      <c r="N246" s="277">
        <f t="shared" si="44"/>
        <v>11522.814180395108</v>
      </c>
      <c r="O246" s="397">
        <f t="shared" si="45"/>
        <v>2206.7268252666117</v>
      </c>
      <c r="P246" s="274">
        <f t="shared" si="39"/>
        <v>4668.0439419249842</v>
      </c>
      <c r="Q246" s="274">
        <f t="shared" si="48"/>
        <v>274.59082011323437</v>
      </c>
      <c r="R246" s="174">
        <v>195</v>
      </c>
      <c r="S246" s="275">
        <f t="shared" si="49"/>
        <v>18867.175767699937</v>
      </c>
    </row>
    <row r="247" spans="1:19" s="445" customFormat="1" ht="16.5" customHeight="1" x14ac:dyDescent="0.2">
      <c r="A247" s="259">
        <v>221</v>
      </c>
      <c r="B247" s="311">
        <f t="shared" si="41"/>
        <v>13.298162701517754</v>
      </c>
      <c r="C247" s="400">
        <v>36.57</v>
      </c>
      <c r="D247" s="310">
        <v>25530</v>
      </c>
      <c r="E247" s="457">
        <v>13450</v>
      </c>
      <c r="F247" s="277">
        <f t="shared" si="42"/>
        <v>23037.768966763681</v>
      </c>
      <c r="G247" s="277">
        <f t="shared" si="43"/>
        <v>4413.4536505332235</v>
      </c>
      <c r="H247" s="274">
        <f t="shared" si="38"/>
        <v>9333.415689880947</v>
      </c>
      <c r="I247" s="274">
        <f t="shared" si="46"/>
        <v>549.02445234593802</v>
      </c>
      <c r="J247" s="174">
        <v>390</v>
      </c>
      <c r="K247" s="275">
        <f t="shared" si="47"/>
        <v>37723.662759523788</v>
      </c>
      <c r="L247" s="406">
        <f t="shared" si="40"/>
        <v>26.596325403035507</v>
      </c>
      <c r="M247" s="405">
        <v>73.14</v>
      </c>
      <c r="N247" s="277">
        <f t="shared" si="44"/>
        <v>11518.88448338184</v>
      </c>
      <c r="O247" s="397">
        <f t="shared" si="45"/>
        <v>2206.7268252666117</v>
      </c>
      <c r="P247" s="274">
        <f t="shared" si="39"/>
        <v>4666.7078449404735</v>
      </c>
      <c r="Q247" s="274">
        <f t="shared" si="48"/>
        <v>274.51222617296901</v>
      </c>
      <c r="R247" s="174">
        <v>195</v>
      </c>
      <c r="S247" s="275">
        <f t="shared" si="49"/>
        <v>18861.831379761894</v>
      </c>
    </row>
    <row r="248" spans="1:19" s="445" customFormat="1" ht="16.5" customHeight="1" x14ac:dyDescent="0.2">
      <c r="A248" s="271">
        <v>222</v>
      </c>
      <c r="B248" s="311">
        <f t="shared" si="41"/>
        <v>13.302677381872279</v>
      </c>
      <c r="C248" s="400">
        <v>36.57</v>
      </c>
      <c r="D248" s="310">
        <v>25530</v>
      </c>
      <c r="E248" s="457">
        <v>13450</v>
      </c>
      <c r="F248" s="277">
        <f t="shared" si="42"/>
        <v>23029.950378070549</v>
      </c>
      <c r="G248" s="277">
        <f t="shared" si="43"/>
        <v>4413.4536505332235</v>
      </c>
      <c r="H248" s="274">
        <f t="shared" ref="H248:H311" si="50">(F248+G248)*34%</f>
        <v>9330.7573697252828</v>
      </c>
      <c r="I248" s="274">
        <f t="shared" si="46"/>
        <v>548.86808057207543</v>
      </c>
      <c r="J248" s="174">
        <v>390</v>
      </c>
      <c r="K248" s="275">
        <f t="shared" si="47"/>
        <v>37713.029478901124</v>
      </c>
      <c r="L248" s="406">
        <f t="shared" si="40"/>
        <v>26.605354763744558</v>
      </c>
      <c r="M248" s="405">
        <v>73.14</v>
      </c>
      <c r="N248" s="277">
        <f t="shared" si="44"/>
        <v>11514.975189035275</v>
      </c>
      <c r="O248" s="397">
        <f t="shared" si="45"/>
        <v>2206.7268252666117</v>
      </c>
      <c r="P248" s="274">
        <f t="shared" ref="P248:P311" si="51">(N248+O248)*34%</f>
        <v>4665.3786848626414</v>
      </c>
      <c r="Q248" s="274">
        <f t="shared" si="48"/>
        <v>274.43404028603771</v>
      </c>
      <c r="R248" s="174">
        <v>195</v>
      </c>
      <c r="S248" s="275">
        <f t="shared" si="49"/>
        <v>18856.514739450562</v>
      </c>
    </row>
    <row r="249" spans="1:19" s="445" customFormat="1" ht="16.5" customHeight="1" x14ac:dyDescent="0.2">
      <c r="A249" s="271">
        <v>223</v>
      </c>
      <c r="B249" s="311">
        <f t="shared" si="41"/>
        <v>13.307171771460119</v>
      </c>
      <c r="C249" s="400">
        <v>36.57</v>
      </c>
      <c r="D249" s="310">
        <v>25530</v>
      </c>
      <c r="E249" s="457">
        <v>13450</v>
      </c>
      <c r="F249" s="277">
        <f t="shared" si="42"/>
        <v>23022.172198682372</v>
      </c>
      <c r="G249" s="277">
        <f t="shared" si="43"/>
        <v>4413.4536505332235</v>
      </c>
      <c r="H249" s="274">
        <f t="shared" si="50"/>
        <v>9328.1127887333041</v>
      </c>
      <c r="I249" s="274">
        <f t="shared" si="46"/>
        <v>548.71251698431195</v>
      </c>
      <c r="J249" s="174">
        <v>390</v>
      </c>
      <c r="K249" s="275">
        <f t="shared" si="47"/>
        <v>37702.451154933216</v>
      </c>
      <c r="L249" s="406">
        <f t="shared" si="40"/>
        <v>26.614343542920238</v>
      </c>
      <c r="M249" s="405">
        <v>73.14</v>
      </c>
      <c r="N249" s="277">
        <f t="shared" si="44"/>
        <v>11511.086099341186</v>
      </c>
      <c r="O249" s="397">
        <f t="shared" si="45"/>
        <v>2206.7268252666117</v>
      </c>
      <c r="P249" s="274">
        <f t="shared" si="51"/>
        <v>4664.0563943666521</v>
      </c>
      <c r="Q249" s="274">
        <f t="shared" si="48"/>
        <v>274.35625849215597</v>
      </c>
      <c r="R249" s="174">
        <v>195</v>
      </c>
      <c r="S249" s="275">
        <f t="shared" si="49"/>
        <v>18851.225577466608</v>
      </c>
    </row>
    <row r="250" spans="1:19" s="445" customFormat="1" ht="16.5" customHeight="1" x14ac:dyDescent="0.2">
      <c r="A250" s="271">
        <v>224</v>
      </c>
      <c r="B250" s="306">
        <f t="shared" si="41"/>
        <v>13.311646051855039</v>
      </c>
      <c r="C250" s="396">
        <v>36.57</v>
      </c>
      <c r="D250" s="305">
        <v>25530</v>
      </c>
      <c r="E250" s="457">
        <v>13450</v>
      </c>
      <c r="F250" s="277">
        <f t="shared" si="42"/>
        <v>23014.434038178722</v>
      </c>
      <c r="G250" s="277">
        <f t="shared" si="43"/>
        <v>4413.4536505332235</v>
      </c>
      <c r="H250" s="274">
        <f t="shared" si="50"/>
        <v>9325.4818141620635</v>
      </c>
      <c r="I250" s="274">
        <f t="shared" si="46"/>
        <v>548.55775377423902</v>
      </c>
      <c r="J250" s="174">
        <v>390</v>
      </c>
      <c r="K250" s="275">
        <f t="shared" si="47"/>
        <v>37691.927256648247</v>
      </c>
      <c r="L250" s="406">
        <f t="shared" si="40"/>
        <v>26.623292103710078</v>
      </c>
      <c r="M250" s="417">
        <v>73.14</v>
      </c>
      <c r="N250" s="277">
        <f t="shared" si="44"/>
        <v>11507.217019089361</v>
      </c>
      <c r="O250" s="397">
        <f t="shared" si="45"/>
        <v>2206.7268252666117</v>
      </c>
      <c r="P250" s="274">
        <f t="shared" si="51"/>
        <v>4662.7409070810318</v>
      </c>
      <c r="Q250" s="274">
        <f t="shared" si="48"/>
        <v>274.27887688711951</v>
      </c>
      <c r="R250" s="174">
        <v>195</v>
      </c>
      <c r="S250" s="275">
        <f t="shared" si="49"/>
        <v>18845.963628324123</v>
      </c>
    </row>
    <row r="251" spans="1:19" ht="16.5" customHeight="1" x14ac:dyDescent="0.2">
      <c r="A251" s="271">
        <v>225</v>
      </c>
      <c r="B251" s="306">
        <f t="shared" si="41"/>
        <v>13.31610040220442</v>
      </c>
      <c r="C251" s="396">
        <v>36.57</v>
      </c>
      <c r="D251" s="305">
        <v>25530</v>
      </c>
      <c r="E251" s="457">
        <v>13450</v>
      </c>
      <c r="F251" s="277">
        <f t="shared" si="42"/>
        <v>23006.735511642997</v>
      </c>
      <c r="G251" s="277">
        <f t="shared" si="43"/>
        <v>4413.4536505332235</v>
      </c>
      <c r="H251" s="274">
        <f t="shared" si="50"/>
        <v>9322.8643151399156</v>
      </c>
      <c r="I251" s="274">
        <f t="shared" si="46"/>
        <v>548.40378324352434</v>
      </c>
      <c r="J251" s="174">
        <v>390</v>
      </c>
      <c r="K251" s="275">
        <f t="shared" si="47"/>
        <v>37681.457260559662</v>
      </c>
      <c r="L251" s="406">
        <f t="shared" si="40"/>
        <v>26.632200804408839</v>
      </c>
      <c r="M251" s="417">
        <v>73.14</v>
      </c>
      <c r="N251" s="277">
        <f t="shared" si="44"/>
        <v>11503.367755821499</v>
      </c>
      <c r="O251" s="397">
        <f t="shared" si="45"/>
        <v>2206.7268252666117</v>
      </c>
      <c r="P251" s="274">
        <f t="shared" si="51"/>
        <v>4661.4321575699578</v>
      </c>
      <c r="Q251" s="274">
        <f t="shared" si="48"/>
        <v>274.20189162176217</v>
      </c>
      <c r="R251" s="174">
        <v>195</v>
      </c>
      <c r="S251" s="275">
        <f t="shared" si="49"/>
        <v>18840.728630279831</v>
      </c>
    </row>
    <row r="252" spans="1:19" ht="16.5" customHeight="1" x14ac:dyDescent="0.2">
      <c r="A252" s="271">
        <v>226</v>
      </c>
      <c r="B252" s="306">
        <f t="shared" si="41"/>
        <v>13.320534999272287</v>
      </c>
      <c r="C252" s="396">
        <v>36.57</v>
      </c>
      <c r="D252" s="305">
        <v>25530</v>
      </c>
      <c r="E252" s="457">
        <v>13450</v>
      </c>
      <c r="F252" s="277">
        <f t="shared" si="42"/>
        <v>22999.076239560702</v>
      </c>
      <c r="G252" s="277">
        <f t="shared" si="43"/>
        <v>4413.4536505332235</v>
      </c>
      <c r="H252" s="274">
        <f t="shared" si="50"/>
        <v>9320.2601626319338</v>
      </c>
      <c r="I252" s="274">
        <f t="shared" si="46"/>
        <v>548.25059780187848</v>
      </c>
      <c r="J252" s="174">
        <v>390</v>
      </c>
      <c r="K252" s="275">
        <f t="shared" si="47"/>
        <v>37671.040650527742</v>
      </c>
      <c r="L252" s="406">
        <f t="shared" si="40"/>
        <v>26.641069998544573</v>
      </c>
      <c r="M252" s="417">
        <v>73.14</v>
      </c>
      <c r="N252" s="277">
        <f t="shared" si="44"/>
        <v>11499.538119780351</v>
      </c>
      <c r="O252" s="397">
        <f t="shared" si="45"/>
        <v>2206.7268252666117</v>
      </c>
      <c r="P252" s="274">
        <f t="shared" si="51"/>
        <v>4660.1300813159669</v>
      </c>
      <c r="Q252" s="274">
        <f t="shared" si="48"/>
        <v>274.12529890093924</v>
      </c>
      <c r="R252" s="174">
        <v>195</v>
      </c>
      <c r="S252" s="275">
        <f t="shared" si="49"/>
        <v>18835.520325263871</v>
      </c>
    </row>
    <row r="253" spans="1:19" ht="16.5" customHeight="1" x14ac:dyDescent="0.2">
      <c r="A253" s="271">
        <v>227</v>
      </c>
      <c r="B253" s="306">
        <f t="shared" si="41"/>
        <v>13.324950017481402</v>
      </c>
      <c r="C253" s="396">
        <v>36.57</v>
      </c>
      <c r="D253" s="305">
        <v>25530</v>
      </c>
      <c r="E253" s="457">
        <v>13450</v>
      </c>
      <c r="F253" s="277">
        <f t="shared" si="42"/>
        <v>22991.455847720037</v>
      </c>
      <c r="G253" s="277">
        <f t="shared" si="43"/>
        <v>4413.4536505332235</v>
      </c>
      <c r="H253" s="274">
        <f t="shared" si="50"/>
        <v>9317.6692294061104</v>
      </c>
      <c r="I253" s="274">
        <f t="shared" si="46"/>
        <v>548.09818996506522</v>
      </c>
      <c r="J253" s="174">
        <v>390</v>
      </c>
      <c r="K253" s="275">
        <f t="shared" si="47"/>
        <v>37660.676917624442</v>
      </c>
      <c r="L253" s="406">
        <f t="shared" si="40"/>
        <v>26.649900034962805</v>
      </c>
      <c r="M253" s="417">
        <v>73.14</v>
      </c>
      <c r="N253" s="277">
        <f t="shared" si="44"/>
        <v>11495.727923860019</v>
      </c>
      <c r="O253" s="397">
        <f t="shared" si="45"/>
        <v>2206.7268252666117</v>
      </c>
      <c r="P253" s="274">
        <f t="shared" si="51"/>
        <v>4658.8346147030552</v>
      </c>
      <c r="Q253" s="274">
        <f t="shared" si="48"/>
        <v>274.04909498253261</v>
      </c>
      <c r="R253" s="174">
        <v>195</v>
      </c>
      <c r="S253" s="275">
        <f t="shared" si="49"/>
        <v>18830.338458812221</v>
      </c>
    </row>
    <row r="254" spans="1:19" ht="16.5" customHeight="1" x14ac:dyDescent="0.2">
      <c r="A254" s="271">
        <v>228</v>
      </c>
      <c r="B254" s="306">
        <f t="shared" si="41"/>
        <v>13.329345628954442</v>
      </c>
      <c r="C254" s="396">
        <v>36.57</v>
      </c>
      <c r="D254" s="305">
        <v>25530</v>
      </c>
      <c r="E254" s="457">
        <v>13450</v>
      </c>
      <c r="F254" s="277">
        <f t="shared" si="42"/>
        <v>22983.87396711469</v>
      </c>
      <c r="G254" s="277">
        <f t="shared" si="43"/>
        <v>4413.4536505332235</v>
      </c>
      <c r="H254" s="274">
        <f t="shared" si="50"/>
        <v>9315.0913900002906</v>
      </c>
      <c r="I254" s="274">
        <f t="shared" si="46"/>
        <v>547.94655235295829</v>
      </c>
      <c r="J254" s="174">
        <v>390</v>
      </c>
      <c r="K254" s="275">
        <f t="shared" si="47"/>
        <v>37650.365560001163</v>
      </c>
      <c r="L254" s="406">
        <f t="shared" si="40"/>
        <v>26.658691257908885</v>
      </c>
      <c r="M254" s="417">
        <v>73.14</v>
      </c>
      <c r="N254" s="277">
        <f t="shared" si="44"/>
        <v>11491.936983557345</v>
      </c>
      <c r="O254" s="397">
        <f t="shared" si="45"/>
        <v>2206.7268252666117</v>
      </c>
      <c r="P254" s="274">
        <f t="shared" si="51"/>
        <v>4657.5456950001453</v>
      </c>
      <c r="Q254" s="274">
        <f t="shared" si="48"/>
        <v>273.97327617647915</v>
      </c>
      <c r="R254" s="174">
        <v>195</v>
      </c>
      <c r="S254" s="275">
        <f t="shared" si="49"/>
        <v>18825.182780000581</v>
      </c>
    </row>
    <row r="255" spans="1:19" ht="16.5" customHeight="1" x14ac:dyDescent="0.2">
      <c r="A255" s="271">
        <v>229</v>
      </c>
      <c r="B255" s="306">
        <f t="shared" si="41"/>
        <v>13.333722003554239</v>
      </c>
      <c r="C255" s="396">
        <v>36.57</v>
      </c>
      <c r="D255" s="305">
        <v>25530</v>
      </c>
      <c r="E255" s="457">
        <v>13450</v>
      </c>
      <c r="F255" s="277">
        <f t="shared" si="42"/>
        <v>22976.33023384893</v>
      </c>
      <c r="G255" s="277">
        <f t="shared" si="43"/>
        <v>4413.4536505332235</v>
      </c>
      <c r="H255" s="274">
        <f t="shared" si="50"/>
        <v>9312.526520689933</v>
      </c>
      <c r="I255" s="274">
        <f t="shared" si="46"/>
        <v>547.79567768764309</v>
      </c>
      <c r="J255" s="174">
        <v>390</v>
      </c>
      <c r="K255" s="275">
        <f t="shared" si="47"/>
        <v>37640.106082759732</v>
      </c>
      <c r="L255" s="406">
        <f t="shared" si="40"/>
        <v>26.667444007108479</v>
      </c>
      <c r="M255" s="417">
        <v>73.14</v>
      </c>
      <c r="N255" s="277">
        <f t="shared" si="44"/>
        <v>11488.165116924465</v>
      </c>
      <c r="O255" s="397">
        <f t="shared" si="45"/>
        <v>2206.7268252666117</v>
      </c>
      <c r="P255" s="274">
        <f t="shared" si="51"/>
        <v>4656.2632603449665</v>
      </c>
      <c r="Q255" s="274">
        <f t="shared" si="48"/>
        <v>273.89783884382155</v>
      </c>
      <c r="R255" s="174">
        <v>195</v>
      </c>
      <c r="S255" s="275">
        <f t="shared" si="49"/>
        <v>18820.053041379866</v>
      </c>
    </row>
    <row r="256" spans="1:19" ht="16.5" customHeight="1" x14ac:dyDescent="0.2">
      <c r="A256" s="318">
        <v>230</v>
      </c>
      <c r="B256" s="306">
        <f t="shared" si="41"/>
        <v>13.338079308923195</v>
      </c>
      <c r="C256" s="396">
        <v>36.57</v>
      </c>
      <c r="D256" s="305">
        <v>25530</v>
      </c>
      <c r="E256" s="457">
        <v>13450</v>
      </c>
      <c r="F256" s="277">
        <f t="shared" si="42"/>
        <v>22968.824289044725</v>
      </c>
      <c r="G256" s="277">
        <f t="shared" si="43"/>
        <v>4413.4536505332235</v>
      </c>
      <c r="H256" s="274">
        <f t="shared" si="50"/>
        <v>9309.9744994565044</v>
      </c>
      <c r="I256" s="274">
        <f t="shared" si="46"/>
        <v>547.64555879155898</v>
      </c>
      <c r="J256" s="174">
        <v>390</v>
      </c>
      <c r="K256" s="275">
        <f t="shared" si="47"/>
        <v>37629.897997826018</v>
      </c>
      <c r="L256" s="406">
        <f t="shared" si="40"/>
        <v>26.67615861784639</v>
      </c>
      <c r="M256" s="417">
        <v>73.14</v>
      </c>
      <c r="N256" s="277">
        <f t="shared" si="44"/>
        <v>11484.412144522363</v>
      </c>
      <c r="O256" s="397">
        <f t="shared" si="45"/>
        <v>2206.7268252666117</v>
      </c>
      <c r="P256" s="274">
        <f t="shared" si="51"/>
        <v>4654.9872497282522</v>
      </c>
      <c r="Q256" s="274">
        <f t="shared" si="48"/>
        <v>273.82277939577949</v>
      </c>
      <c r="R256" s="174">
        <v>195</v>
      </c>
      <c r="S256" s="275">
        <f t="shared" si="49"/>
        <v>18814.948998913009</v>
      </c>
    </row>
    <row r="257" spans="1:19" ht="16.5" customHeight="1" x14ac:dyDescent="0.2">
      <c r="A257" s="271">
        <v>231</v>
      </c>
      <c r="B257" s="306">
        <f t="shared" si="41"/>
        <v>13.342417710521794</v>
      </c>
      <c r="C257" s="396">
        <v>36.57</v>
      </c>
      <c r="D257" s="305">
        <v>25530</v>
      </c>
      <c r="E257" s="457">
        <v>13450</v>
      </c>
      <c r="F257" s="277">
        <f t="shared" si="42"/>
        <v>22961.355778751058</v>
      </c>
      <c r="G257" s="277">
        <f t="shared" si="43"/>
        <v>4413.4536505332235</v>
      </c>
      <c r="H257" s="274">
        <f t="shared" si="50"/>
        <v>9307.4352059566554</v>
      </c>
      <c r="I257" s="274">
        <f t="shared" si="46"/>
        <v>547.49618858568556</v>
      </c>
      <c r="J257" s="174">
        <v>390</v>
      </c>
      <c r="K257" s="275">
        <f t="shared" si="47"/>
        <v>37619.740823826614</v>
      </c>
      <c r="L257" s="406">
        <f t="shared" si="40"/>
        <v>26.684835421043587</v>
      </c>
      <c r="M257" s="417">
        <v>73.14</v>
      </c>
      <c r="N257" s="277">
        <f t="shared" si="44"/>
        <v>11480.677889375529</v>
      </c>
      <c r="O257" s="397">
        <f t="shared" si="45"/>
        <v>2206.7268252666117</v>
      </c>
      <c r="P257" s="274">
        <f t="shared" si="51"/>
        <v>4653.7176029783277</v>
      </c>
      <c r="Q257" s="274">
        <f t="shared" si="48"/>
        <v>273.74809429284278</v>
      </c>
      <c r="R257" s="174">
        <v>195</v>
      </c>
      <c r="S257" s="275">
        <f t="shared" si="49"/>
        <v>18809.870411913307</v>
      </c>
    </row>
    <row r="258" spans="1:19" ht="16.5" customHeight="1" x14ac:dyDescent="0.2">
      <c r="A258" s="271">
        <v>232</v>
      </c>
      <c r="B258" s="306">
        <f t="shared" si="41"/>
        <v>13.346737371666311</v>
      </c>
      <c r="C258" s="396">
        <v>36.57</v>
      </c>
      <c r="D258" s="305">
        <v>25530</v>
      </c>
      <c r="E258" s="457">
        <v>13450</v>
      </c>
      <c r="F258" s="277">
        <f t="shared" si="42"/>
        <v>22953.924353855145</v>
      </c>
      <c r="G258" s="277">
        <f t="shared" si="43"/>
        <v>4413.4536505332235</v>
      </c>
      <c r="H258" s="274">
        <f t="shared" si="50"/>
        <v>9304.9085214920451</v>
      </c>
      <c r="I258" s="274">
        <f t="shared" si="46"/>
        <v>547.34756008776731</v>
      </c>
      <c r="J258" s="174">
        <v>390</v>
      </c>
      <c r="K258" s="275">
        <f t="shared" si="47"/>
        <v>37609.634085968173</v>
      </c>
      <c r="L258" s="406">
        <f t="shared" si="40"/>
        <v>26.693474743332622</v>
      </c>
      <c r="M258" s="417">
        <v>73.14</v>
      </c>
      <c r="N258" s="277">
        <f t="shared" si="44"/>
        <v>11476.962176927573</v>
      </c>
      <c r="O258" s="397">
        <f t="shared" si="45"/>
        <v>2206.7268252666117</v>
      </c>
      <c r="P258" s="274">
        <f t="shared" si="51"/>
        <v>4652.4542607460226</v>
      </c>
      <c r="Q258" s="274">
        <f t="shared" si="48"/>
        <v>273.67378004388365</v>
      </c>
      <c r="R258" s="174">
        <v>195</v>
      </c>
      <c r="S258" s="275">
        <f t="shared" si="49"/>
        <v>18804.817042984087</v>
      </c>
    </row>
    <row r="259" spans="1:19" ht="16.5" customHeight="1" x14ac:dyDescent="0.2">
      <c r="A259" s="271">
        <v>233</v>
      </c>
      <c r="B259" s="306">
        <f t="shared" si="41"/>
        <v>13.3510384535657</v>
      </c>
      <c r="C259" s="396">
        <v>36.57</v>
      </c>
      <c r="D259" s="305">
        <v>25530</v>
      </c>
      <c r="E259" s="457">
        <v>13450</v>
      </c>
      <c r="F259" s="277">
        <f t="shared" si="42"/>
        <v>22946.529669995787</v>
      </c>
      <c r="G259" s="277">
        <f t="shared" si="43"/>
        <v>4413.4536505332235</v>
      </c>
      <c r="H259" s="274">
        <f t="shared" si="50"/>
        <v>9302.3943289798644</v>
      </c>
      <c r="I259" s="274">
        <f t="shared" si="46"/>
        <v>547.19966641058022</v>
      </c>
      <c r="J259" s="174">
        <v>390</v>
      </c>
      <c r="K259" s="275">
        <f t="shared" si="47"/>
        <v>37599.577315919458</v>
      </c>
      <c r="L259" s="406">
        <f t="shared" si="40"/>
        <v>26.702076907131399</v>
      </c>
      <c r="M259" s="417">
        <v>73.14</v>
      </c>
      <c r="N259" s="277">
        <f t="shared" si="44"/>
        <v>11473.264834997894</v>
      </c>
      <c r="O259" s="397">
        <f t="shared" si="45"/>
        <v>2206.7268252666117</v>
      </c>
      <c r="P259" s="274">
        <f t="shared" si="51"/>
        <v>4651.1971644899322</v>
      </c>
      <c r="Q259" s="274">
        <f t="shared" si="48"/>
        <v>273.59983320529011</v>
      </c>
      <c r="R259" s="174">
        <v>195</v>
      </c>
      <c r="S259" s="275">
        <f t="shared" si="49"/>
        <v>18799.788657959729</v>
      </c>
    </row>
    <row r="260" spans="1:19" ht="16.5" customHeight="1" x14ac:dyDescent="0.2">
      <c r="A260" s="271">
        <v>234</v>
      </c>
      <c r="B260" s="306">
        <f t="shared" si="41"/>
        <v>13.355321115357702</v>
      </c>
      <c r="C260" s="396">
        <v>36.57</v>
      </c>
      <c r="D260" s="305">
        <v>25530</v>
      </c>
      <c r="E260" s="457">
        <v>13450</v>
      </c>
      <c r="F260" s="277">
        <f t="shared" si="42"/>
        <v>22939.17138747844</v>
      </c>
      <c r="G260" s="277">
        <f t="shared" si="43"/>
        <v>4413.4536505332235</v>
      </c>
      <c r="H260" s="274">
        <f t="shared" si="50"/>
        <v>9299.8925129239651</v>
      </c>
      <c r="I260" s="274">
        <f t="shared" si="46"/>
        <v>547.05250076023322</v>
      </c>
      <c r="J260" s="174">
        <v>390</v>
      </c>
      <c r="K260" s="275">
        <f t="shared" si="47"/>
        <v>37589.57005169586</v>
      </c>
      <c r="L260" s="406">
        <f t="shared" si="40"/>
        <v>26.710642230715404</v>
      </c>
      <c r="M260" s="417">
        <v>73.14</v>
      </c>
      <c r="N260" s="277">
        <f t="shared" si="44"/>
        <v>11469.58569373922</v>
      </c>
      <c r="O260" s="397">
        <f t="shared" si="45"/>
        <v>2206.7268252666117</v>
      </c>
      <c r="P260" s="274">
        <f t="shared" si="51"/>
        <v>4649.9462564619826</v>
      </c>
      <c r="Q260" s="274">
        <f t="shared" si="48"/>
        <v>273.52625038011661</v>
      </c>
      <c r="R260" s="174">
        <v>195</v>
      </c>
      <c r="S260" s="275">
        <f t="shared" si="49"/>
        <v>18794.78502584793</v>
      </c>
    </row>
    <row r="261" spans="1:19" ht="16.5" customHeight="1" x14ac:dyDescent="0.2">
      <c r="A261" s="271">
        <v>235</v>
      </c>
      <c r="B261" s="306">
        <f t="shared" si="41"/>
        <v>13.359585514144159</v>
      </c>
      <c r="C261" s="396">
        <v>36.57</v>
      </c>
      <c r="D261" s="305">
        <v>25530</v>
      </c>
      <c r="E261" s="457">
        <v>13450</v>
      </c>
      <c r="F261" s="277">
        <f t="shared" si="42"/>
        <v>22931.849171192345</v>
      </c>
      <c r="G261" s="277">
        <f t="shared" si="43"/>
        <v>4413.4536505332235</v>
      </c>
      <c r="H261" s="274">
        <f t="shared" si="50"/>
        <v>9297.4029593866944</v>
      </c>
      <c r="I261" s="274">
        <f t="shared" si="46"/>
        <v>546.90605643451147</v>
      </c>
      <c r="J261" s="174">
        <v>390</v>
      </c>
      <c r="K261" s="275">
        <f t="shared" si="47"/>
        <v>37579.611837546778</v>
      </c>
      <c r="L261" s="406">
        <f t="shared" ref="L261:L311" si="52">(LN(A261)+7.9)/0.5</f>
        <v>26.719171028288319</v>
      </c>
      <c r="M261" s="417">
        <v>73.14</v>
      </c>
      <c r="N261" s="277">
        <f t="shared" si="44"/>
        <v>11465.924585596173</v>
      </c>
      <c r="O261" s="397">
        <f t="shared" si="45"/>
        <v>2206.7268252666117</v>
      </c>
      <c r="P261" s="274">
        <f t="shared" si="51"/>
        <v>4648.7014796933472</v>
      </c>
      <c r="Q261" s="274">
        <f t="shared" si="48"/>
        <v>273.45302821725573</v>
      </c>
      <c r="R261" s="174">
        <v>195</v>
      </c>
      <c r="S261" s="275">
        <f t="shared" si="49"/>
        <v>18789.805918773389</v>
      </c>
    </row>
    <row r="262" spans="1:19" ht="16.5" customHeight="1" x14ac:dyDescent="0.2">
      <c r="A262" s="271">
        <v>236</v>
      </c>
      <c r="B262" s="306">
        <f t="shared" si="41"/>
        <v>13.363831805025612</v>
      </c>
      <c r="C262" s="396">
        <v>36.57</v>
      </c>
      <c r="D262" s="305">
        <v>25530</v>
      </c>
      <c r="E262" s="457">
        <v>13450</v>
      </c>
      <c r="F262" s="277">
        <f t="shared" si="42"/>
        <v>22924.562690529376</v>
      </c>
      <c r="G262" s="277">
        <f t="shared" si="43"/>
        <v>4413.4536505332235</v>
      </c>
      <c r="H262" s="274">
        <f t="shared" si="50"/>
        <v>9294.925555961283</v>
      </c>
      <c r="I262" s="274">
        <f t="shared" si="46"/>
        <v>546.76032682125197</v>
      </c>
      <c r="J262" s="174">
        <v>390</v>
      </c>
      <c r="K262" s="275">
        <f t="shared" si="47"/>
        <v>37569.702223845132</v>
      </c>
      <c r="L262" s="406">
        <f t="shared" si="52"/>
        <v>26.727663610051223</v>
      </c>
      <c r="M262" s="417">
        <v>73.14</v>
      </c>
      <c r="N262" s="277">
        <f t="shared" si="44"/>
        <v>11462.281345264688</v>
      </c>
      <c r="O262" s="397">
        <f t="shared" si="45"/>
        <v>2206.7268252666117</v>
      </c>
      <c r="P262" s="274">
        <f t="shared" si="51"/>
        <v>4647.4627779806415</v>
      </c>
      <c r="Q262" s="274">
        <f t="shared" si="48"/>
        <v>273.38016341062598</v>
      </c>
      <c r="R262" s="174">
        <v>195</v>
      </c>
      <c r="S262" s="275">
        <f t="shared" si="49"/>
        <v>18784.851111922566</v>
      </c>
    </row>
    <row r="263" spans="1:19" ht="16.5" customHeight="1" x14ac:dyDescent="0.2">
      <c r="A263" s="271">
        <v>237</v>
      </c>
      <c r="B263" s="306">
        <f t="shared" si="41"/>
        <v>13.368060141135132</v>
      </c>
      <c r="C263" s="396">
        <v>36.57</v>
      </c>
      <c r="D263" s="305">
        <v>25530</v>
      </c>
      <c r="E263" s="457">
        <v>13450</v>
      </c>
      <c r="F263" s="277">
        <f t="shared" si="42"/>
        <v>22917.311619304688</v>
      </c>
      <c r="G263" s="277">
        <f t="shared" si="43"/>
        <v>4413.4536505332235</v>
      </c>
      <c r="H263" s="274">
        <f t="shared" si="50"/>
        <v>9292.4601917448908</v>
      </c>
      <c r="I263" s="274">
        <f t="shared" si="46"/>
        <v>546.61530539675823</v>
      </c>
      <c r="J263" s="174">
        <v>390</v>
      </c>
      <c r="K263" s="275">
        <f t="shared" si="47"/>
        <v>37559.840766979556</v>
      </c>
      <c r="L263" s="406">
        <f t="shared" si="52"/>
        <v>26.736120282270264</v>
      </c>
      <c r="M263" s="417">
        <v>73.14</v>
      </c>
      <c r="N263" s="277">
        <f t="shared" si="44"/>
        <v>11458.655809652344</v>
      </c>
      <c r="O263" s="397">
        <f t="shared" si="45"/>
        <v>2206.7268252666117</v>
      </c>
      <c r="P263" s="274">
        <f t="shared" si="51"/>
        <v>4646.2300958724454</v>
      </c>
      <c r="Q263" s="274">
        <f t="shared" si="48"/>
        <v>273.30765269837912</v>
      </c>
      <c r="R263" s="174">
        <v>195</v>
      </c>
      <c r="S263" s="275">
        <f t="shared" si="49"/>
        <v>18779.920383489778</v>
      </c>
    </row>
    <row r="264" spans="1:19" ht="16.5" customHeight="1" x14ac:dyDescent="0.2">
      <c r="A264" s="271">
        <v>238</v>
      </c>
      <c r="B264" s="306">
        <f t="shared" si="41"/>
        <v>13.372270673671476</v>
      </c>
      <c r="C264" s="396">
        <v>36.57</v>
      </c>
      <c r="D264" s="305">
        <v>25530</v>
      </c>
      <c r="E264" s="457">
        <v>13450</v>
      </c>
      <c r="F264" s="277">
        <f t="shared" si="42"/>
        <v>22910.095635679063</v>
      </c>
      <c r="G264" s="277">
        <f t="shared" si="43"/>
        <v>4413.4536505332235</v>
      </c>
      <c r="H264" s="274">
        <f t="shared" si="50"/>
        <v>9290.0067573121778</v>
      </c>
      <c r="I264" s="274">
        <f t="shared" si="46"/>
        <v>546.47098572424568</v>
      </c>
      <c r="J264" s="174">
        <v>390</v>
      </c>
      <c r="K264" s="275">
        <f t="shared" si="47"/>
        <v>37550.027029248711</v>
      </c>
      <c r="L264" s="406">
        <f t="shared" si="52"/>
        <v>26.744541347342953</v>
      </c>
      <c r="M264" s="417">
        <v>73.14</v>
      </c>
      <c r="N264" s="277">
        <f t="shared" si="44"/>
        <v>11455.047817839531</v>
      </c>
      <c r="O264" s="397">
        <f t="shared" si="45"/>
        <v>2206.7268252666117</v>
      </c>
      <c r="P264" s="274">
        <f t="shared" si="51"/>
        <v>4645.0033786560889</v>
      </c>
      <c r="Q264" s="274">
        <f t="shared" si="48"/>
        <v>273.23549286212284</v>
      </c>
      <c r="R264" s="174">
        <v>195</v>
      </c>
      <c r="S264" s="275">
        <f t="shared" si="49"/>
        <v>18775.013514624356</v>
      </c>
    </row>
    <row r="265" spans="1:19" ht="16.5" customHeight="1" x14ac:dyDescent="0.2">
      <c r="A265" s="271">
        <v>239</v>
      </c>
      <c r="B265" s="306">
        <f t="shared" si="41"/>
        <v>13.376463551931511</v>
      </c>
      <c r="C265" s="396">
        <v>36.57</v>
      </c>
      <c r="D265" s="305">
        <v>25530</v>
      </c>
      <c r="E265" s="457">
        <v>13450</v>
      </c>
      <c r="F265" s="277">
        <f t="shared" si="42"/>
        <v>22902.914422083017</v>
      </c>
      <c r="G265" s="277">
        <f t="shared" si="43"/>
        <v>4413.4536505332235</v>
      </c>
      <c r="H265" s="274">
        <f t="shared" si="50"/>
        <v>9287.5651446895226</v>
      </c>
      <c r="I265" s="274">
        <f t="shared" si="46"/>
        <v>546.32736145232479</v>
      </c>
      <c r="J265" s="174">
        <v>390</v>
      </c>
      <c r="K265" s="275">
        <f t="shared" si="47"/>
        <v>37540.260578758091</v>
      </c>
      <c r="L265" s="406">
        <f t="shared" si="52"/>
        <v>26.752927103863023</v>
      </c>
      <c r="M265" s="417">
        <v>73.14</v>
      </c>
      <c r="N265" s="277">
        <f t="shared" si="44"/>
        <v>11451.457211041508</v>
      </c>
      <c r="O265" s="397">
        <f t="shared" si="45"/>
        <v>2206.7268252666117</v>
      </c>
      <c r="P265" s="274">
        <f t="shared" si="51"/>
        <v>4643.7825723447613</v>
      </c>
      <c r="Q265" s="274">
        <f t="shared" si="48"/>
        <v>273.1636807261624</v>
      </c>
      <c r="R265" s="174">
        <v>195</v>
      </c>
      <c r="S265" s="275">
        <f t="shared" si="49"/>
        <v>18770.130289379045</v>
      </c>
    </row>
    <row r="266" spans="1:19" ht="16.5" customHeight="1" x14ac:dyDescent="0.2">
      <c r="A266" s="318">
        <v>240</v>
      </c>
      <c r="B266" s="306">
        <f t="shared" si="41"/>
        <v>13.380638923341991</v>
      </c>
      <c r="C266" s="396">
        <v>36.57</v>
      </c>
      <c r="D266" s="305">
        <v>25530</v>
      </c>
      <c r="E266" s="457">
        <v>13450</v>
      </c>
      <c r="F266" s="277">
        <f t="shared" si="42"/>
        <v>22895.767665142448</v>
      </c>
      <c r="G266" s="277">
        <f t="shared" si="43"/>
        <v>4413.4536505332235</v>
      </c>
      <c r="H266" s="274">
        <f t="shared" si="50"/>
        <v>9285.1352473297284</v>
      </c>
      <c r="I266" s="274">
        <f t="shared" si="46"/>
        <v>546.18442631351343</v>
      </c>
      <c r="J266" s="174">
        <v>390</v>
      </c>
      <c r="K266" s="275">
        <f t="shared" si="47"/>
        <v>37530.540989318913</v>
      </c>
      <c r="L266" s="406">
        <f t="shared" si="52"/>
        <v>26.761277846683981</v>
      </c>
      <c r="M266" s="417">
        <v>73.14</v>
      </c>
      <c r="N266" s="277">
        <f t="shared" si="44"/>
        <v>11447.883832571224</v>
      </c>
      <c r="O266" s="397">
        <f t="shared" si="45"/>
        <v>2206.7268252666117</v>
      </c>
      <c r="P266" s="274">
        <f t="shared" si="51"/>
        <v>4642.5676236648642</v>
      </c>
      <c r="Q266" s="274">
        <f t="shared" si="48"/>
        <v>273.09221315675671</v>
      </c>
      <c r="R266" s="174">
        <v>195</v>
      </c>
      <c r="S266" s="275">
        <f t="shared" si="49"/>
        <v>18765.270494659457</v>
      </c>
    </row>
    <row r="267" spans="1:19" ht="16.5" customHeight="1" x14ac:dyDescent="0.2">
      <c r="A267" s="271">
        <v>241</v>
      </c>
      <c r="B267" s="306">
        <f t="shared" si="41"/>
        <v>13.384796933490655</v>
      </c>
      <c r="C267" s="396">
        <v>36.57</v>
      </c>
      <c r="D267" s="305">
        <v>25530</v>
      </c>
      <c r="E267" s="457">
        <v>13450</v>
      </c>
      <c r="F267" s="277">
        <f t="shared" si="42"/>
        <v>22888.655055605956</v>
      </c>
      <c r="G267" s="277">
        <f t="shared" si="43"/>
        <v>4413.4536505332235</v>
      </c>
      <c r="H267" s="274">
        <f t="shared" si="50"/>
        <v>9282.7169600873221</v>
      </c>
      <c r="I267" s="274">
        <f t="shared" si="46"/>
        <v>546.04217412278365</v>
      </c>
      <c r="J267" s="174">
        <v>390</v>
      </c>
      <c r="K267" s="275">
        <f t="shared" si="47"/>
        <v>37520.867840349289</v>
      </c>
      <c r="L267" s="406">
        <f t="shared" si="52"/>
        <v>26.76959386698131</v>
      </c>
      <c r="M267" s="417">
        <v>73.14</v>
      </c>
      <c r="N267" s="277">
        <f t="shared" si="44"/>
        <v>11444.327527802978</v>
      </c>
      <c r="O267" s="397">
        <f t="shared" si="45"/>
        <v>2206.7268252666117</v>
      </c>
      <c r="P267" s="274">
        <f t="shared" si="51"/>
        <v>4641.3584800436611</v>
      </c>
      <c r="Q267" s="274">
        <f t="shared" si="48"/>
        <v>273.02108706139182</v>
      </c>
      <c r="R267" s="174">
        <v>195</v>
      </c>
      <c r="S267" s="275">
        <f t="shared" si="49"/>
        <v>18760.433920174644</v>
      </c>
    </row>
    <row r="268" spans="1:19" ht="16.5" customHeight="1" x14ac:dyDescent="0.2">
      <c r="A268" s="271">
        <v>242</v>
      </c>
      <c r="B268" s="306">
        <f t="shared" si="41"/>
        <v>13.388937726156687</v>
      </c>
      <c r="C268" s="396">
        <v>36.57</v>
      </c>
      <c r="D268" s="305">
        <v>25530</v>
      </c>
      <c r="E268" s="457">
        <v>13450</v>
      </c>
      <c r="F268" s="277">
        <f t="shared" si="42"/>
        <v>22881.576288273696</v>
      </c>
      <c r="G268" s="277">
        <f t="shared" si="43"/>
        <v>4413.4536505332235</v>
      </c>
      <c r="H268" s="274">
        <f t="shared" si="50"/>
        <v>9280.3101791943536</v>
      </c>
      <c r="I268" s="274">
        <f t="shared" si="46"/>
        <v>545.90059877613839</v>
      </c>
      <c r="J268" s="174">
        <v>390</v>
      </c>
      <c r="K268" s="275">
        <f t="shared" si="47"/>
        <v>37511.240716777414</v>
      </c>
      <c r="L268" s="406">
        <f t="shared" si="52"/>
        <v>26.777875452313374</v>
      </c>
      <c r="M268" s="417">
        <v>73.14</v>
      </c>
      <c r="N268" s="277">
        <f t="shared" si="44"/>
        <v>11440.788144136848</v>
      </c>
      <c r="O268" s="397">
        <f t="shared" si="45"/>
        <v>2206.7268252666117</v>
      </c>
      <c r="P268" s="274">
        <f t="shared" si="51"/>
        <v>4640.1550895971768</v>
      </c>
      <c r="Q268" s="274">
        <f t="shared" si="48"/>
        <v>272.9502993880692</v>
      </c>
      <c r="R268" s="174">
        <v>195</v>
      </c>
      <c r="S268" s="275">
        <f t="shared" si="49"/>
        <v>18755.620358388707</v>
      </c>
    </row>
    <row r="269" spans="1:19" ht="16.5" customHeight="1" x14ac:dyDescent="0.2">
      <c r="A269" s="271">
        <v>243</v>
      </c>
      <c r="B269" s="306">
        <f t="shared" si="41"/>
        <v>13.393061443340549</v>
      </c>
      <c r="C269" s="396">
        <v>36.57</v>
      </c>
      <c r="D269" s="305">
        <v>25530</v>
      </c>
      <c r="E269" s="457">
        <v>13450</v>
      </c>
      <c r="F269" s="277">
        <f t="shared" si="42"/>
        <v>22874.531061927726</v>
      </c>
      <c r="G269" s="277">
        <f t="shared" si="43"/>
        <v>4413.4536505332235</v>
      </c>
      <c r="H269" s="274">
        <f t="shared" si="50"/>
        <v>9277.9148022367244</v>
      </c>
      <c r="I269" s="274">
        <f t="shared" si="46"/>
        <v>545.75969424921902</v>
      </c>
      <c r="J269" s="174">
        <v>390</v>
      </c>
      <c r="K269" s="275">
        <f t="shared" si="47"/>
        <v>37501.65920894689</v>
      </c>
      <c r="L269" s="406">
        <f t="shared" si="52"/>
        <v>26.786122886681099</v>
      </c>
      <c r="M269" s="417">
        <v>73.14</v>
      </c>
      <c r="N269" s="277">
        <f t="shared" si="44"/>
        <v>11437.265530963863</v>
      </c>
      <c r="O269" s="397">
        <f t="shared" si="45"/>
        <v>2206.7268252666117</v>
      </c>
      <c r="P269" s="274">
        <f t="shared" si="51"/>
        <v>4638.9574011183622</v>
      </c>
      <c r="Q269" s="274">
        <f t="shared" si="48"/>
        <v>272.87984712460951</v>
      </c>
      <c r="R269" s="174">
        <v>195</v>
      </c>
      <c r="S269" s="275">
        <f t="shared" si="49"/>
        <v>18750.829604473445</v>
      </c>
    </row>
    <row r="270" spans="1:19" ht="16.5" customHeight="1" x14ac:dyDescent="0.2">
      <c r="A270" s="271">
        <v>244</v>
      </c>
      <c r="B270" s="306">
        <f t="shared" ref="B270:B311" si="53">LN(A270)+7.9</f>
        <v>13.397168225293203</v>
      </c>
      <c r="C270" s="396">
        <v>36.57</v>
      </c>
      <c r="D270" s="305">
        <v>25530</v>
      </c>
      <c r="E270" s="457">
        <v>13450</v>
      </c>
      <c r="F270" s="277">
        <f t="shared" si="42"/>
        <v>22867.519079263868</v>
      </c>
      <c r="G270" s="277">
        <f t="shared" si="43"/>
        <v>4413.4536505332235</v>
      </c>
      <c r="H270" s="274">
        <f t="shared" si="50"/>
        <v>9275.5307281310106</v>
      </c>
      <c r="I270" s="274">
        <f t="shared" si="46"/>
        <v>545.61945459594176</v>
      </c>
      <c r="J270" s="174">
        <v>390</v>
      </c>
      <c r="K270" s="275">
        <f t="shared" si="47"/>
        <v>37492.122912524042</v>
      </c>
      <c r="L270" s="406">
        <f t="shared" si="52"/>
        <v>26.794336450586407</v>
      </c>
      <c r="M270" s="417">
        <v>73.14</v>
      </c>
      <c r="N270" s="277">
        <f t="shared" si="44"/>
        <v>11433.759539631934</v>
      </c>
      <c r="O270" s="397">
        <f t="shared" si="45"/>
        <v>2206.7268252666117</v>
      </c>
      <c r="P270" s="274">
        <f t="shared" si="51"/>
        <v>4637.7653640655053</v>
      </c>
      <c r="Q270" s="274">
        <f t="shared" si="48"/>
        <v>272.80972729797088</v>
      </c>
      <c r="R270" s="174">
        <v>195</v>
      </c>
      <c r="S270" s="275">
        <f t="shared" si="49"/>
        <v>18746.061456262021</v>
      </c>
    </row>
    <row r="271" spans="1:19" ht="16.5" customHeight="1" x14ac:dyDescent="0.2">
      <c r="A271" s="271">
        <v>245</v>
      </c>
      <c r="B271" s="306">
        <f t="shared" si="53"/>
        <v>13.401258210544729</v>
      </c>
      <c r="C271" s="396">
        <v>36.57</v>
      </c>
      <c r="D271" s="305">
        <v>25530</v>
      </c>
      <c r="E271" s="457">
        <v>13450</v>
      </c>
      <c r="F271" s="277">
        <f t="shared" si="42"/>
        <v>22860.54004682499</v>
      </c>
      <c r="G271" s="277">
        <f t="shared" si="43"/>
        <v>4413.4536505332235</v>
      </c>
      <c r="H271" s="274">
        <f t="shared" si="50"/>
        <v>9273.1578571017944</v>
      </c>
      <c r="I271" s="274">
        <f t="shared" si="46"/>
        <v>545.47987394716426</v>
      </c>
      <c r="J271" s="174">
        <v>390</v>
      </c>
      <c r="K271" s="275">
        <f t="shared" si="47"/>
        <v>37482.631428407178</v>
      </c>
      <c r="L271" s="406">
        <f t="shared" si="52"/>
        <v>26.802516421089457</v>
      </c>
      <c r="M271" s="417">
        <v>73.14</v>
      </c>
      <c r="N271" s="277">
        <f t="shared" si="44"/>
        <v>11430.270023412495</v>
      </c>
      <c r="O271" s="397">
        <f t="shared" si="45"/>
        <v>2206.7268252666117</v>
      </c>
      <c r="P271" s="274">
        <f t="shared" si="51"/>
        <v>4636.5789285508972</v>
      </c>
      <c r="Q271" s="274">
        <f t="shared" si="48"/>
        <v>272.73993697358213</v>
      </c>
      <c r="R271" s="174">
        <v>195</v>
      </c>
      <c r="S271" s="275">
        <f t="shared" si="49"/>
        <v>18741.315714203589</v>
      </c>
    </row>
    <row r="272" spans="1:19" ht="16.5" customHeight="1" x14ac:dyDescent="0.2">
      <c r="A272" s="271">
        <v>246</v>
      </c>
      <c r="B272" s="306">
        <f t="shared" si="53"/>
        <v>13.405331535932362</v>
      </c>
      <c r="C272" s="396">
        <v>36.57</v>
      </c>
      <c r="D272" s="305">
        <v>25530</v>
      </c>
      <c r="E272" s="457">
        <v>13450</v>
      </c>
      <c r="F272" s="277">
        <f t="shared" si="42"/>
        <v>22853.593674935706</v>
      </c>
      <c r="G272" s="277">
        <f t="shared" si="43"/>
        <v>4413.4536505332235</v>
      </c>
      <c r="H272" s="274">
        <f t="shared" si="50"/>
        <v>9270.7960906594362</v>
      </c>
      <c r="I272" s="274">
        <f t="shared" si="46"/>
        <v>545.34094650937857</v>
      </c>
      <c r="J272" s="174">
        <v>390</v>
      </c>
      <c r="K272" s="275">
        <f t="shared" si="47"/>
        <v>37473.184362637745</v>
      </c>
      <c r="L272" s="406">
        <f t="shared" si="52"/>
        <v>26.810663071864724</v>
      </c>
      <c r="M272" s="417">
        <v>73.14</v>
      </c>
      <c r="N272" s="277">
        <f t="shared" si="44"/>
        <v>11426.796837467853</v>
      </c>
      <c r="O272" s="397">
        <f t="shared" si="45"/>
        <v>2206.7268252666117</v>
      </c>
      <c r="P272" s="274">
        <f t="shared" si="51"/>
        <v>4635.3980453297181</v>
      </c>
      <c r="Q272" s="274">
        <f t="shared" si="48"/>
        <v>272.67047325468928</v>
      </c>
      <c r="R272" s="174">
        <v>195</v>
      </c>
      <c r="S272" s="275">
        <f t="shared" si="49"/>
        <v>18736.592181318872</v>
      </c>
    </row>
    <row r="273" spans="1:19" ht="16.5" customHeight="1" x14ac:dyDescent="0.2">
      <c r="A273" s="271">
        <v>247</v>
      </c>
      <c r="B273" s="306">
        <f t="shared" si="53"/>
        <v>13.409388336627977</v>
      </c>
      <c r="C273" s="396">
        <v>36.57</v>
      </c>
      <c r="D273" s="305">
        <v>25530</v>
      </c>
      <c r="E273" s="457">
        <v>13450</v>
      </c>
      <c r="F273" s="277">
        <f t="shared" si="42"/>
        <v>22846.679677638418</v>
      </c>
      <c r="G273" s="277">
        <f t="shared" si="43"/>
        <v>4413.4536505332235</v>
      </c>
      <c r="H273" s="274">
        <f t="shared" si="50"/>
        <v>9268.4453315783594</v>
      </c>
      <c r="I273" s="274">
        <f t="shared" si="46"/>
        <v>545.2026665634329</v>
      </c>
      <c r="J273" s="174">
        <v>390</v>
      </c>
      <c r="K273" s="275">
        <f t="shared" si="47"/>
        <v>37463.781326313438</v>
      </c>
      <c r="L273" s="406">
        <f t="shared" si="52"/>
        <v>26.818776673255954</v>
      </c>
      <c r="M273" s="417">
        <v>73.14</v>
      </c>
      <c r="N273" s="277">
        <f t="shared" si="44"/>
        <v>11423.339838819209</v>
      </c>
      <c r="O273" s="397">
        <f t="shared" si="45"/>
        <v>2206.7268252666117</v>
      </c>
      <c r="P273" s="274">
        <f t="shared" si="51"/>
        <v>4634.2226657891797</v>
      </c>
      <c r="Q273" s="274">
        <f t="shared" si="48"/>
        <v>272.60133328171645</v>
      </c>
      <c r="R273" s="174">
        <v>195</v>
      </c>
      <c r="S273" s="275">
        <f t="shared" si="49"/>
        <v>18731.890663156719</v>
      </c>
    </row>
    <row r="274" spans="1:19" ht="16.5" customHeight="1" x14ac:dyDescent="0.2">
      <c r="A274" s="271">
        <v>248</v>
      </c>
      <c r="B274" s="306">
        <f t="shared" si="53"/>
        <v>13.413428746164982</v>
      </c>
      <c r="C274" s="396">
        <v>36.57</v>
      </c>
      <c r="D274" s="305">
        <v>25530</v>
      </c>
      <c r="E274" s="457">
        <v>13450</v>
      </c>
      <c r="F274" s="277">
        <f t="shared" si="42"/>
        <v>22839.797772630733</v>
      </c>
      <c r="G274" s="277">
        <f t="shared" si="43"/>
        <v>4413.4536505332235</v>
      </c>
      <c r="H274" s="274">
        <f t="shared" si="50"/>
        <v>9266.1054838757464</v>
      </c>
      <c r="I274" s="274">
        <f t="shared" si="46"/>
        <v>545.06502846327919</v>
      </c>
      <c r="J274" s="174">
        <v>390</v>
      </c>
      <c r="K274" s="275">
        <f t="shared" si="47"/>
        <v>37454.421935502985</v>
      </c>
      <c r="L274" s="406">
        <f t="shared" si="52"/>
        <v>26.826857492329964</v>
      </c>
      <c r="M274" s="417">
        <v>73.14</v>
      </c>
      <c r="N274" s="277">
        <f t="shared" si="44"/>
        <v>11419.898886315366</v>
      </c>
      <c r="O274" s="397">
        <f t="shared" si="45"/>
        <v>2206.7268252666117</v>
      </c>
      <c r="P274" s="274">
        <f t="shared" si="51"/>
        <v>4633.0527419378732</v>
      </c>
      <c r="Q274" s="274">
        <f t="shared" si="48"/>
        <v>272.5325142316396</v>
      </c>
      <c r="R274" s="174">
        <v>195</v>
      </c>
      <c r="S274" s="275">
        <f t="shared" si="49"/>
        <v>18727.210967751493</v>
      </c>
    </row>
    <row r="275" spans="1:19" ht="16.5" customHeight="1" x14ac:dyDescent="0.2">
      <c r="A275" s="271">
        <v>249</v>
      </c>
      <c r="B275" s="306">
        <f t="shared" si="53"/>
        <v>13.417452896464708</v>
      </c>
      <c r="C275" s="396">
        <v>36.57</v>
      </c>
      <c r="D275" s="305">
        <v>25530</v>
      </c>
      <c r="E275" s="457">
        <v>13450</v>
      </c>
      <c r="F275" s="277">
        <f t="shared" si="42"/>
        <v>22832.947681204168</v>
      </c>
      <c r="G275" s="277">
        <f t="shared" si="43"/>
        <v>4413.4536505332235</v>
      </c>
      <c r="H275" s="274">
        <f t="shared" si="50"/>
        <v>9263.7764527907129</v>
      </c>
      <c r="I275" s="274">
        <f t="shared" si="46"/>
        <v>544.92802663474777</v>
      </c>
      <c r="J275" s="174">
        <v>390</v>
      </c>
      <c r="K275" s="275">
        <f t="shared" si="47"/>
        <v>37445.105811162852</v>
      </c>
      <c r="L275" s="406">
        <f t="shared" si="52"/>
        <v>26.834905792929415</v>
      </c>
      <c r="M275" s="417">
        <v>73.14</v>
      </c>
      <c r="N275" s="277">
        <f t="shared" si="44"/>
        <v>11416.473840602084</v>
      </c>
      <c r="O275" s="397">
        <f t="shared" si="45"/>
        <v>2206.7268252666117</v>
      </c>
      <c r="P275" s="274">
        <f t="shared" si="51"/>
        <v>4631.8882263953565</v>
      </c>
      <c r="Q275" s="274">
        <f t="shared" si="48"/>
        <v>272.46401331737388</v>
      </c>
      <c r="R275" s="174">
        <v>195</v>
      </c>
      <c r="S275" s="275">
        <f t="shared" si="49"/>
        <v>18722.552905581426</v>
      </c>
    </row>
    <row r="276" spans="1:19" ht="16.5" customHeight="1" x14ac:dyDescent="0.2">
      <c r="A276" s="318">
        <v>250</v>
      </c>
      <c r="B276" s="306">
        <f t="shared" si="53"/>
        <v>13.421460917862246</v>
      </c>
      <c r="C276" s="396">
        <v>36.57</v>
      </c>
      <c r="D276" s="305">
        <v>25530</v>
      </c>
      <c r="E276" s="457">
        <v>13450</v>
      </c>
      <c r="F276" s="277">
        <f t="shared" si="42"/>
        <v>22826.129128184108</v>
      </c>
      <c r="G276" s="277">
        <f t="shared" si="43"/>
        <v>4413.4536505332235</v>
      </c>
      <c r="H276" s="274">
        <f t="shared" si="50"/>
        <v>9261.4581447638939</v>
      </c>
      <c r="I276" s="274">
        <f t="shared" si="46"/>
        <v>544.79165557434669</v>
      </c>
      <c r="J276" s="174">
        <v>390</v>
      </c>
      <c r="K276" s="275">
        <f t="shared" si="47"/>
        <v>37435.832579055568</v>
      </c>
      <c r="L276" s="406">
        <f t="shared" si="52"/>
        <v>26.842921835724493</v>
      </c>
      <c r="M276" s="417">
        <v>73.14</v>
      </c>
      <c r="N276" s="277">
        <f t="shared" si="44"/>
        <v>11413.064564092054</v>
      </c>
      <c r="O276" s="397">
        <f t="shared" si="45"/>
        <v>2206.7268252666117</v>
      </c>
      <c r="P276" s="274">
        <f t="shared" si="51"/>
        <v>4630.7290723819469</v>
      </c>
      <c r="Q276" s="274">
        <f t="shared" si="48"/>
        <v>272.39582778717335</v>
      </c>
      <c r="R276" s="174">
        <v>195</v>
      </c>
      <c r="S276" s="275">
        <f t="shared" si="49"/>
        <v>18717.916289527784</v>
      </c>
    </row>
    <row r="277" spans="1:19" ht="16.5" customHeight="1" x14ac:dyDescent="0.2">
      <c r="A277" s="271">
        <v>251</v>
      </c>
      <c r="B277" s="306">
        <f t="shared" si="53"/>
        <v>13.425452939131784</v>
      </c>
      <c r="C277" s="396">
        <v>36.57</v>
      </c>
      <c r="D277" s="305">
        <v>25530</v>
      </c>
      <c r="E277" s="457">
        <v>13450</v>
      </c>
      <c r="F277" s="277">
        <f t="shared" si="42"/>
        <v>22819.341841871006</v>
      </c>
      <c r="G277" s="277">
        <f t="shared" si="43"/>
        <v>4413.4536505332235</v>
      </c>
      <c r="H277" s="274">
        <f t="shared" si="50"/>
        <v>9259.1504674174375</v>
      </c>
      <c r="I277" s="274">
        <f t="shared" si="46"/>
        <v>544.65590984808455</v>
      </c>
      <c r="J277" s="174">
        <v>390</v>
      </c>
      <c r="K277" s="275">
        <f t="shared" si="47"/>
        <v>37426.60186966975</v>
      </c>
      <c r="L277" s="406">
        <f t="shared" si="52"/>
        <v>26.850905878263568</v>
      </c>
      <c r="M277" s="417">
        <v>73.14</v>
      </c>
      <c r="N277" s="277">
        <f t="shared" si="44"/>
        <v>11409.670920935503</v>
      </c>
      <c r="O277" s="397">
        <f t="shared" si="45"/>
        <v>2206.7268252666117</v>
      </c>
      <c r="P277" s="274">
        <f t="shared" si="51"/>
        <v>4629.5752337087188</v>
      </c>
      <c r="Q277" s="274">
        <f t="shared" si="48"/>
        <v>272.32795492404227</v>
      </c>
      <c r="R277" s="174">
        <v>195</v>
      </c>
      <c r="S277" s="275">
        <f t="shared" si="49"/>
        <v>18713.300934834875</v>
      </c>
    </row>
    <row r="278" spans="1:19" ht="16.5" customHeight="1" x14ac:dyDescent="0.2">
      <c r="A278" s="271">
        <v>252</v>
      </c>
      <c r="B278" s="306">
        <f t="shared" si="53"/>
        <v>13.429429087511423</v>
      </c>
      <c r="C278" s="396">
        <v>36.57</v>
      </c>
      <c r="D278" s="305">
        <v>25530</v>
      </c>
      <c r="E278" s="457">
        <v>13450</v>
      </c>
      <c r="F278" s="277">
        <f t="shared" si="42"/>
        <v>22812.585553982837</v>
      </c>
      <c r="G278" s="277">
        <f t="shared" si="43"/>
        <v>4413.4536505332235</v>
      </c>
      <c r="H278" s="274">
        <f t="shared" si="50"/>
        <v>9256.8533295354628</v>
      </c>
      <c r="I278" s="274">
        <f t="shared" si="46"/>
        <v>544.52078409032129</v>
      </c>
      <c r="J278" s="174">
        <v>390</v>
      </c>
      <c r="K278" s="275">
        <f t="shared" si="47"/>
        <v>37417.413318141851</v>
      </c>
      <c r="L278" s="406">
        <f t="shared" si="52"/>
        <v>26.858858175022846</v>
      </c>
      <c r="M278" s="417">
        <v>73.14</v>
      </c>
      <c r="N278" s="277">
        <f t="shared" si="44"/>
        <v>11406.292776991419</v>
      </c>
      <c r="O278" s="397">
        <f t="shared" si="45"/>
        <v>2206.7268252666117</v>
      </c>
      <c r="P278" s="274">
        <f t="shared" si="51"/>
        <v>4628.4266647677314</v>
      </c>
      <c r="Q278" s="274">
        <f t="shared" si="48"/>
        <v>272.26039204516064</v>
      </c>
      <c r="R278" s="174">
        <v>195</v>
      </c>
      <c r="S278" s="275">
        <f t="shared" si="49"/>
        <v>18708.706659070926</v>
      </c>
    </row>
    <row r="279" spans="1:19" ht="16.5" customHeight="1" x14ac:dyDescent="0.2">
      <c r="A279" s="271">
        <v>253</v>
      </c>
      <c r="B279" s="306">
        <f t="shared" si="53"/>
        <v>13.433389488727521</v>
      </c>
      <c r="C279" s="396">
        <v>36.57</v>
      </c>
      <c r="D279" s="305">
        <v>25530</v>
      </c>
      <c r="E279" s="457">
        <v>13450</v>
      </c>
      <c r="F279" s="277">
        <f t="shared" si="42"/>
        <v>22805.859999598659</v>
      </c>
      <c r="G279" s="277">
        <f t="shared" si="43"/>
        <v>4413.4536505332235</v>
      </c>
      <c r="H279" s="274">
        <f t="shared" si="50"/>
        <v>9254.5666410448393</v>
      </c>
      <c r="I279" s="274">
        <f t="shared" si="46"/>
        <v>544.38627300263761</v>
      </c>
      <c r="J279" s="174">
        <v>390</v>
      </c>
      <c r="K279" s="275">
        <f t="shared" si="47"/>
        <v>37408.266564179357</v>
      </c>
      <c r="L279" s="406">
        <f t="shared" si="52"/>
        <v>26.866778977455041</v>
      </c>
      <c r="M279" s="417">
        <v>73.14</v>
      </c>
      <c r="N279" s="277">
        <f t="shared" si="44"/>
        <v>11402.929999799329</v>
      </c>
      <c r="O279" s="397">
        <f t="shared" si="45"/>
        <v>2206.7268252666117</v>
      </c>
      <c r="P279" s="274">
        <f t="shared" si="51"/>
        <v>4627.2833205224197</v>
      </c>
      <c r="Q279" s="274">
        <f t="shared" si="48"/>
        <v>272.1931365013188</v>
      </c>
      <c r="R279" s="174">
        <v>195</v>
      </c>
      <c r="S279" s="275">
        <f t="shared" si="49"/>
        <v>18704.133282089679</v>
      </c>
    </row>
    <row r="280" spans="1:19" ht="16.5" customHeight="1" x14ac:dyDescent="0.2">
      <c r="A280" s="271">
        <v>254</v>
      </c>
      <c r="B280" s="306">
        <f t="shared" si="53"/>
        <v>13.437334267018537</v>
      </c>
      <c r="C280" s="396">
        <v>36.57</v>
      </c>
      <c r="D280" s="305">
        <v>25530</v>
      </c>
      <c r="E280" s="457">
        <v>13450</v>
      </c>
      <c r="F280" s="277">
        <f t="shared" si="42"/>
        <v>22799.164917103375</v>
      </c>
      <c r="G280" s="277">
        <f t="shared" si="43"/>
        <v>4413.4536505332235</v>
      </c>
      <c r="H280" s="274">
        <f t="shared" si="50"/>
        <v>9252.2903129964452</v>
      </c>
      <c r="I280" s="274">
        <f t="shared" si="46"/>
        <v>544.25237135273198</v>
      </c>
      <c r="J280" s="174">
        <v>390</v>
      </c>
      <c r="K280" s="275">
        <f t="shared" si="47"/>
        <v>37399.161251985781</v>
      </c>
      <c r="L280" s="406">
        <f t="shared" si="52"/>
        <v>26.874668534037074</v>
      </c>
      <c r="M280" s="417">
        <v>73.14</v>
      </c>
      <c r="N280" s="277">
        <f t="shared" si="44"/>
        <v>11399.582458551688</v>
      </c>
      <c r="O280" s="397">
        <f t="shared" si="45"/>
        <v>2206.7268252666117</v>
      </c>
      <c r="P280" s="274">
        <f t="shared" si="51"/>
        <v>4626.1451564982226</v>
      </c>
      <c r="Q280" s="274">
        <f t="shared" si="48"/>
        <v>272.12618567636599</v>
      </c>
      <c r="R280" s="174">
        <v>195</v>
      </c>
      <c r="S280" s="275">
        <f t="shared" si="49"/>
        <v>18699.58062599289</v>
      </c>
    </row>
    <row r="281" spans="1:19" ht="16.5" customHeight="1" x14ac:dyDescent="0.2">
      <c r="A281" s="271">
        <v>255</v>
      </c>
      <c r="B281" s="306">
        <f t="shared" si="53"/>
        <v>13.441263545158426</v>
      </c>
      <c r="C281" s="396">
        <v>36.57</v>
      </c>
      <c r="D281" s="305">
        <v>25530</v>
      </c>
      <c r="E281" s="457">
        <v>13450</v>
      </c>
      <c r="F281" s="277">
        <f t="shared" si="42"/>
        <v>22792.500048133614</v>
      </c>
      <c r="G281" s="277">
        <f t="shared" si="43"/>
        <v>4413.4536505332235</v>
      </c>
      <c r="H281" s="274">
        <f t="shared" si="50"/>
        <v>9250.0242575467255</v>
      </c>
      <c r="I281" s="274">
        <f t="shared" si="46"/>
        <v>544.11907397333675</v>
      </c>
      <c r="J281" s="174">
        <v>390</v>
      </c>
      <c r="K281" s="275">
        <f t="shared" si="47"/>
        <v>37390.097030186902</v>
      </c>
      <c r="L281" s="406">
        <f t="shared" si="52"/>
        <v>26.882527090316852</v>
      </c>
      <c r="M281" s="417">
        <v>73.14</v>
      </c>
      <c r="N281" s="277">
        <f t="shared" si="44"/>
        <v>11396.250024066807</v>
      </c>
      <c r="O281" s="397">
        <f t="shared" si="45"/>
        <v>2206.7268252666117</v>
      </c>
      <c r="P281" s="274">
        <f t="shared" si="51"/>
        <v>4625.0121287733627</v>
      </c>
      <c r="Q281" s="274">
        <f t="shared" si="48"/>
        <v>272.05953698666838</v>
      </c>
      <c r="R281" s="174">
        <v>195</v>
      </c>
      <c r="S281" s="275">
        <f t="shared" si="49"/>
        <v>18695.048515093451</v>
      </c>
    </row>
    <row r="282" spans="1:19" ht="16.5" customHeight="1" x14ac:dyDescent="0.2">
      <c r="A282" s="271">
        <v>256</v>
      </c>
      <c r="B282" s="306">
        <f t="shared" si="53"/>
        <v>13.445177444479562</v>
      </c>
      <c r="C282" s="396">
        <v>36.57</v>
      </c>
      <c r="D282" s="305">
        <v>25530</v>
      </c>
      <c r="E282" s="457">
        <v>13450</v>
      </c>
      <c r="F282" s="277">
        <f t="shared" si="42"/>
        <v>22785.865137524681</v>
      </c>
      <c r="G282" s="277">
        <f t="shared" si="43"/>
        <v>4413.4536505332235</v>
      </c>
      <c r="H282" s="274">
        <f t="shared" si="50"/>
        <v>9247.7683879396882</v>
      </c>
      <c r="I282" s="274">
        <f t="shared" si="46"/>
        <v>543.98637576115811</v>
      </c>
      <c r="J282" s="174">
        <v>390</v>
      </c>
      <c r="K282" s="275">
        <f t="shared" si="47"/>
        <v>37381.073551758753</v>
      </c>
      <c r="L282" s="406">
        <f t="shared" si="52"/>
        <v>26.890354888959124</v>
      </c>
      <c r="M282" s="417">
        <v>73.14</v>
      </c>
      <c r="N282" s="277">
        <f t="shared" si="44"/>
        <v>11392.93256876234</v>
      </c>
      <c r="O282" s="397">
        <f t="shared" si="45"/>
        <v>2206.7268252666117</v>
      </c>
      <c r="P282" s="274">
        <f t="shared" si="51"/>
        <v>4623.8841939698441</v>
      </c>
      <c r="Q282" s="274">
        <f t="shared" si="48"/>
        <v>271.99318788057906</v>
      </c>
      <c r="R282" s="174">
        <v>195</v>
      </c>
      <c r="S282" s="275">
        <f t="shared" si="49"/>
        <v>18690.536775879376</v>
      </c>
    </row>
    <row r="283" spans="1:19" ht="16.5" customHeight="1" x14ac:dyDescent="0.2">
      <c r="A283" s="271">
        <v>257</v>
      </c>
      <c r="B283" s="306">
        <f t="shared" si="53"/>
        <v>13.449076084895221</v>
      </c>
      <c r="C283" s="396">
        <v>36.57</v>
      </c>
      <c r="D283" s="305">
        <v>25530</v>
      </c>
      <c r="E283" s="457">
        <v>13450</v>
      </c>
      <c r="F283" s="277">
        <f t="shared" ref="F283:F311" si="54">12*(1/B283*D283)</f>
        <v>22779.259933258589</v>
      </c>
      <c r="G283" s="277">
        <f t="shared" ref="G283:G311" si="55">12*(1/C283*E283)</f>
        <v>4413.4536505332235</v>
      </c>
      <c r="H283" s="274">
        <f t="shared" si="50"/>
        <v>9245.5226184892163</v>
      </c>
      <c r="I283" s="274">
        <f t="shared" si="46"/>
        <v>543.85427167583623</v>
      </c>
      <c r="J283" s="174">
        <v>390</v>
      </c>
      <c r="K283" s="275">
        <f t="shared" si="47"/>
        <v>37372.090473956865</v>
      </c>
      <c r="L283" s="406">
        <f t="shared" si="52"/>
        <v>26.898152169790443</v>
      </c>
      <c r="M283" s="417">
        <v>73.14</v>
      </c>
      <c r="N283" s="277">
        <f t="shared" ref="N283:N311" si="56">12*(1/L283*D283)</f>
        <v>11389.629966629294</v>
      </c>
      <c r="O283" s="397">
        <f t="shared" ref="O283:O311" si="57">12*(1/M283*E283)</f>
        <v>2206.7268252666117</v>
      </c>
      <c r="P283" s="274">
        <f t="shared" si="51"/>
        <v>4622.7613092446081</v>
      </c>
      <c r="Q283" s="274">
        <f t="shared" si="48"/>
        <v>271.92713583791812</v>
      </c>
      <c r="R283" s="174">
        <v>195</v>
      </c>
      <c r="S283" s="275">
        <f t="shared" si="49"/>
        <v>18686.045236978433</v>
      </c>
    </row>
    <row r="284" spans="1:19" ht="16.5" customHeight="1" x14ac:dyDescent="0.2">
      <c r="A284" s="271">
        <v>258</v>
      </c>
      <c r="B284" s="306">
        <f t="shared" si="53"/>
        <v>13.452959584921619</v>
      </c>
      <c r="C284" s="396">
        <v>36.57</v>
      </c>
      <c r="D284" s="305">
        <v>25530</v>
      </c>
      <c r="E284" s="457">
        <v>13450</v>
      </c>
      <c r="F284" s="277">
        <f t="shared" si="54"/>
        <v>22772.684186413171</v>
      </c>
      <c r="G284" s="277">
        <f t="shared" si="55"/>
        <v>4413.4536505332235</v>
      </c>
      <c r="H284" s="274">
        <f t="shared" si="50"/>
        <v>9243.2868645617746</v>
      </c>
      <c r="I284" s="274">
        <f t="shared" ref="I284:I311" si="58">(F284+G284)*2%</f>
        <v>543.72275673892784</v>
      </c>
      <c r="J284" s="174">
        <v>390</v>
      </c>
      <c r="K284" s="275">
        <f t="shared" ref="K284:K311" si="59">SUM(F284:J284)</f>
        <v>37363.147458247091</v>
      </c>
      <c r="L284" s="406">
        <f t="shared" si="52"/>
        <v>26.905919169843237</v>
      </c>
      <c r="M284" s="417">
        <v>73.14</v>
      </c>
      <c r="N284" s="277">
        <f t="shared" si="56"/>
        <v>11386.342093206586</v>
      </c>
      <c r="O284" s="397">
        <f t="shared" si="57"/>
        <v>2206.7268252666117</v>
      </c>
      <c r="P284" s="274">
        <f t="shared" si="51"/>
        <v>4621.6434322808873</v>
      </c>
      <c r="Q284" s="274">
        <f t="shared" ref="Q284:Q311" si="60">(N284+O284)*2%</f>
        <v>271.86137836946392</v>
      </c>
      <c r="R284" s="174">
        <v>195</v>
      </c>
      <c r="S284" s="275">
        <f t="shared" ref="S284:S311" si="61">SUM(N284:R284)</f>
        <v>18681.573729123545</v>
      </c>
    </row>
    <row r="285" spans="1:19" ht="16.5" customHeight="1" x14ac:dyDescent="0.2">
      <c r="A285" s="271">
        <v>259</v>
      </c>
      <c r="B285" s="306">
        <f t="shared" si="53"/>
        <v>13.456828061699538</v>
      </c>
      <c r="C285" s="396">
        <v>36.57</v>
      </c>
      <c r="D285" s="305">
        <v>25530</v>
      </c>
      <c r="E285" s="457">
        <v>13450</v>
      </c>
      <c r="F285" s="277">
        <f t="shared" si="54"/>
        <v>22766.13765111212</v>
      </c>
      <c r="G285" s="277">
        <f t="shared" si="55"/>
        <v>4413.4536505332235</v>
      </c>
      <c r="H285" s="274">
        <f t="shared" si="50"/>
        <v>9241.0610425594168</v>
      </c>
      <c r="I285" s="274">
        <f t="shared" si="58"/>
        <v>543.59182603290685</v>
      </c>
      <c r="J285" s="174">
        <v>390</v>
      </c>
      <c r="K285" s="275">
        <f t="shared" si="59"/>
        <v>37354.244170237667</v>
      </c>
      <c r="L285" s="406">
        <f t="shared" si="52"/>
        <v>26.913656123399075</v>
      </c>
      <c r="M285" s="417">
        <v>73.14</v>
      </c>
      <c r="N285" s="277">
        <f t="shared" si="56"/>
        <v>11383.06882555606</v>
      </c>
      <c r="O285" s="397">
        <f t="shared" si="57"/>
        <v>2206.7268252666117</v>
      </c>
      <c r="P285" s="274">
        <f t="shared" si="51"/>
        <v>4620.5305212797084</v>
      </c>
      <c r="Q285" s="274">
        <f t="shared" si="60"/>
        <v>271.79591301645343</v>
      </c>
      <c r="R285" s="174">
        <v>195</v>
      </c>
      <c r="S285" s="275">
        <f t="shared" si="61"/>
        <v>18677.122085118834</v>
      </c>
    </row>
    <row r="286" spans="1:19" ht="16.5" customHeight="1" x14ac:dyDescent="0.2">
      <c r="A286" s="318">
        <v>260</v>
      </c>
      <c r="B286" s="306">
        <f t="shared" si="53"/>
        <v>13.460681631015529</v>
      </c>
      <c r="C286" s="396">
        <v>36.57</v>
      </c>
      <c r="D286" s="305">
        <v>25530</v>
      </c>
      <c r="E286" s="457">
        <v>13450</v>
      </c>
      <c r="F286" s="277">
        <f t="shared" si="54"/>
        <v>22759.620084476133</v>
      </c>
      <c r="G286" s="277">
        <f t="shared" si="55"/>
        <v>4413.4536505332235</v>
      </c>
      <c r="H286" s="274">
        <f t="shared" si="50"/>
        <v>9238.8450699031819</v>
      </c>
      <c r="I286" s="274">
        <f t="shared" si="58"/>
        <v>543.46147470018707</v>
      </c>
      <c r="J286" s="174">
        <v>390</v>
      </c>
      <c r="K286" s="275">
        <f t="shared" si="59"/>
        <v>37345.380279612727</v>
      </c>
      <c r="L286" s="406">
        <f t="shared" si="52"/>
        <v>26.921363262031058</v>
      </c>
      <c r="M286" s="417">
        <v>73.14</v>
      </c>
      <c r="N286" s="277">
        <f t="shared" si="56"/>
        <v>11379.810042238067</v>
      </c>
      <c r="O286" s="397">
        <f t="shared" si="57"/>
        <v>2206.7268252666117</v>
      </c>
      <c r="P286" s="274">
        <f t="shared" si="51"/>
        <v>4619.4225349515909</v>
      </c>
      <c r="Q286" s="274">
        <f t="shared" si="60"/>
        <v>271.73073735009353</v>
      </c>
      <c r="R286" s="174">
        <v>195</v>
      </c>
      <c r="S286" s="275">
        <f t="shared" si="61"/>
        <v>18672.690139806364</v>
      </c>
    </row>
    <row r="287" spans="1:19" ht="16.5" customHeight="1" x14ac:dyDescent="0.2">
      <c r="A287" s="271">
        <v>261</v>
      </c>
      <c r="B287" s="306">
        <f t="shared" si="53"/>
        <v>13.464520407322695</v>
      </c>
      <c r="C287" s="396">
        <v>36.57</v>
      </c>
      <c r="D287" s="305">
        <v>25530</v>
      </c>
      <c r="E287" s="457">
        <v>13450</v>
      </c>
      <c r="F287" s="277">
        <f t="shared" si="54"/>
        <v>22753.131246574943</v>
      </c>
      <c r="G287" s="277">
        <f t="shared" si="55"/>
        <v>4413.4536505332235</v>
      </c>
      <c r="H287" s="274">
        <f t="shared" si="50"/>
        <v>9236.6388650167773</v>
      </c>
      <c r="I287" s="274">
        <f t="shared" si="58"/>
        <v>543.33169794216326</v>
      </c>
      <c r="J287" s="174">
        <v>390</v>
      </c>
      <c r="K287" s="275">
        <f t="shared" si="59"/>
        <v>37336.555460067109</v>
      </c>
      <c r="L287" s="406">
        <f t="shared" si="52"/>
        <v>26.92904081464539</v>
      </c>
      <c r="M287" s="417">
        <v>73.14</v>
      </c>
      <c r="N287" s="277">
        <f t="shared" si="56"/>
        <v>11376.565623287472</v>
      </c>
      <c r="O287" s="397">
        <f t="shared" si="57"/>
        <v>2206.7268252666117</v>
      </c>
      <c r="P287" s="274">
        <f t="shared" si="51"/>
        <v>4618.3194325083887</v>
      </c>
      <c r="Q287" s="274">
        <f t="shared" si="60"/>
        <v>271.66584897108163</v>
      </c>
      <c r="R287" s="174">
        <v>195</v>
      </c>
      <c r="S287" s="275">
        <f t="shared" si="61"/>
        <v>18668.277730033555</v>
      </c>
    </row>
    <row r="288" spans="1:19" ht="16.5" customHeight="1" x14ac:dyDescent="0.2">
      <c r="A288" s="271">
        <v>262</v>
      </c>
      <c r="B288" s="306">
        <f t="shared" si="53"/>
        <v>13.468344503761097</v>
      </c>
      <c r="C288" s="396">
        <v>36.57</v>
      </c>
      <c r="D288" s="305">
        <v>25530</v>
      </c>
      <c r="E288" s="457">
        <v>13450</v>
      </c>
      <c r="F288" s="277">
        <f t="shared" si="54"/>
        <v>22746.670900380341</v>
      </c>
      <c r="G288" s="277">
        <f t="shared" si="55"/>
        <v>4413.4536505332235</v>
      </c>
      <c r="H288" s="274">
        <f t="shared" si="50"/>
        <v>9234.4423473106126</v>
      </c>
      <c r="I288" s="274">
        <f t="shared" si="58"/>
        <v>543.2024910182713</v>
      </c>
      <c r="J288" s="174">
        <v>390</v>
      </c>
      <c r="K288" s="275">
        <f t="shared" si="59"/>
        <v>37327.76938924245</v>
      </c>
      <c r="L288" s="406">
        <f t="shared" si="52"/>
        <v>26.936689007522194</v>
      </c>
      <c r="M288" s="417">
        <v>73.14</v>
      </c>
      <c r="N288" s="277">
        <f t="shared" si="56"/>
        <v>11373.33545019017</v>
      </c>
      <c r="O288" s="397">
        <f t="shared" si="57"/>
        <v>2206.7268252666117</v>
      </c>
      <c r="P288" s="274">
        <f t="shared" si="51"/>
        <v>4617.2211736553063</v>
      </c>
      <c r="Q288" s="274">
        <f t="shared" si="60"/>
        <v>271.60124550913565</v>
      </c>
      <c r="R288" s="174">
        <v>195</v>
      </c>
      <c r="S288" s="275">
        <f t="shared" si="61"/>
        <v>18663.884694621225</v>
      </c>
    </row>
    <row r="289" spans="1:19" ht="16.5" customHeight="1" x14ac:dyDescent="0.2">
      <c r="A289" s="271">
        <v>263</v>
      </c>
      <c r="B289" s="306">
        <f t="shared" si="53"/>
        <v>13.472154032177766</v>
      </c>
      <c r="C289" s="396">
        <v>36.57</v>
      </c>
      <c r="D289" s="305">
        <v>25530</v>
      </c>
      <c r="E289" s="457">
        <v>13450</v>
      </c>
      <c r="F289" s="277">
        <f t="shared" si="54"/>
        <v>22740.238811720079</v>
      </c>
      <c r="G289" s="277">
        <f t="shared" si="55"/>
        <v>4413.4536505332235</v>
      </c>
      <c r="H289" s="274">
        <f t="shared" si="50"/>
        <v>9232.2554371661245</v>
      </c>
      <c r="I289" s="274">
        <f t="shared" si="58"/>
        <v>543.07384924506607</v>
      </c>
      <c r="J289" s="174">
        <v>390</v>
      </c>
      <c r="K289" s="275">
        <f t="shared" si="59"/>
        <v>37319.021748664498</v>
      </c>
      <c r="L289" s="406">
        <f t="shared" si="52"/>
        <v>26.944308064355532</v>
      </c>
      <c r="M289" s="417">
        <v>73.14</v>
      </c>
      <c r="N289" s="277">
        <f t="shared" si="56"/>
        <v>11370.119405860039</v>
      </c>
      <c r="O289" s="397">
        <f t="shared" si="57"/>
        <v>2206.7268252666117</v>
      </c>
      <c r="P289" s="274">
        <f t="shared" si="51"/>
        <v>4616.1277185830622</v>
      </c>
      <c r="Q289" s="274">
        <f t="shared" si="60"/>
        <v>271.53692462253304</v>
      </c>
      <c r="R289" s="174">
        <v>195</v>
      </c>
      <c r="S289" s="275">
        <f t="shared" si="61"/>
        <v>18659.510874332249</v>
      </c>
    </row>
    <row r="290" spans="1:19" ht="16.5" customHeight="1" x14ac:dyDescent="0.2">
      <c r="A290" s="271">
        <v>264</v>
      </c>
      <c r="B290" s="306">
        <f t="shared" si="53"/>
        <v>13.475949103146316</v>
      </c>
      <c r="C290" s="396">
        <v>36.57</v>
      </c>
      <c r="D290" s="305">
        <v>25530</v>
      </c>
      <c r="E290" s="457">
        <v>13450</v>
      </c>
      <c r="F290" s="277">
        <f t="shared" si="54"/>
        <v>22733.834749232774</v>
      </c>
      <c r="G290" s="277">
        <f t="shared" si="55"/>
        <v>4413.4536505332235</v>
      </c>
      <c r="H290" s="274">
        <f t="shared" si="50"/>
        <v>9230.0780559204395</v>
      </c>
      <c r="I290" s="274">
        <f t="shared" si="58"/>
        <v>542.9457679953199</v>
      </c>
      <c r="J290" s="174">
        <v>390</v>
      </c>
      <c r="K290" s="275">
        <f t="shared" si="59"/>
        <v>37310.312223681758</v>
      </c>
      <c r="L290" s="406">
        <f t="shared" si="52"/>
        <v>26.951898206292633</v>
      </c>
      <c r="M290" s="417">
        <v>73.14</v>
      </c>
      <c r="N290" s="277">
        <f t="shared" si="56"/>
        <v>11366.917374616387</v>
      </c>
      <c r="O290" s="397">
        <f t="shared" si="57"/>
        <v>2206.7268252666117</v>
      </c>
      <c r="P290" s="274">
        <f t="shared" si="51"/>
        <v>4615.0390279602198</v>
      </c>
      <c r="Q290" s="274">
        <f t="shared" si="60"/>
        <v>271.47288399765995</v>
      </c>
      <c r="R290" s="174">
        <v>195</v>
      </c>
      <c r="S290" s="275">
        <f t="shared" si="61"/>
        <v>18655.156111840879</v>
      </c>
    </row>
    <row r="291" spans="1:19" ht="16.5" customHeight="1" x14ac:dyDescent="0.2">
      <c r="A291" s="271">
        <v>265</v>
      </c>
      <c r="B291" s="306">
        <f t="shared" si="53"/>
        <v>13.479729825986222</v>
      </c>
      <c r="C291" s="396">
        <v>36.57</v>
      </c>
      <c r="D291" s="305">
        <v>25530</v>
      </c>
      <c r="E291" s="457">
        <v>13450</v>
      </c>
      <c r="F291" s="277">
        <f t="shared" si="54"/>
        <v>22727.458484323568</v>
      </c>
      <c r="G291" s="277">
        <f t="shared" si="55"/>
        <v>4413.4536505332235</v>
      </c>
      <c r="H291" s="274">
        <f t="shared" si="50"/>
        <v>9227.910125851311</v>
      </c>
      <c r="I291" s="274">
        <f t="shared" si="58"/>
        <v>542.81824269713593</v>
      </c>
      <c r="J291" s="174">
        <v>390</v>
      </c>
      <c r="K291" s="275">
        <f t="shared" si="59"/>
        <v>37301.640503405237</v>
      </c>
      <c r="L291" s="406">
        <f t="shared" si="52"/>
        <v>26.959459651972445</v>
      </c>
      <c r="M291" s="417">
        <v>73.14</v>
      </c>
      <c r="N291" s="277">
        <f t="shared" si="56"/>
        <v>11363.729242161784</v>
      </c>
      <c r="O291" s="397">
        <f t="shared" si="57"/>
        <v>2206.7268252666117</v>
      </c>
      <c r="P291" s="274">
        <f t="shared" si="51"/>
        <v>4613.9550629256555</v>
      </c>
      <c r="Q291" s="274">
        <f t="shared" si="60"/>
        <v>271.40912134856796</v>
      </c>
      <c r="R291" s="174">
        <v>195</v>
      </c>
      <c r="S291" s="275">
        <f t="shared" si="61"/>
        <v>18650.820251702618</v>
      </c>
    </row>
    <row r="292" spans="1:19" ht="16.5" customHeight="1" x14ac:dyDescent="0.2">
      <c r="A292" s="271">
        <v>266</v>
      </c>
      <c r="B292" s="306">
        <f t="shared" si="53"/>
        <v>13.483496308781699</v>
      </c>
      <c r="C292" s="396">
        <v>36.57</v>
      </c>
      <c r="D292" s="305">
        <v>25530</v>
      </c>
      <c r="E292" s="457">
        <v>13450</v>
      </c>
      <c r="F292" s="277">
        <f t="shared" si="54"/>
        <v>22721.109791120725</v>
      </c>
      <c r="G292" s="277">
        <f t="shared" si="55"/>
        <v>4413.4536505332235</v>
      </c>
      <c r="H292" s="274">
        <f t="shared" si="50"/>
        <v>9225.7515701623433</v>
      </c>
      <c r="I292" s="274">
        <f t="shared" si="58"/>
        <v>542.69126883307899</v>
      </c>
      <c r="J292" s="174">
        <v>390</v>
      </c>
      <c r="K292" s="275">
        <f t="shared" si="59"/>
        <v>37293.006280649366</v>
      </c>
      <c r="L292" s="406">
        <f t="shared" si="52"/>
        <v>26.966992617563399</v>
      </c>
      <c r="M292" s="417">
        <v>73.14</v>
      </c>
      <c r="N292" s="277">
        <f t="shared" si="56"/>
        <v>11360.554895560363</v>
      </c>
      <c r="O292" s="397">
        <f t="shared" si="57"/>
        <v>2206.7268252666117</v>
      </c>
      <c r="P292" s="274">
        <f t="shared" si="51"/>
        <v>4612.8757850811717</v>
      </c>
      <c r="Q292" s="274">
        <f t="shared" si="60"/>
        <v>271.3456344165395</v>
      </c>
      <c r="R292" s="174">
        <v>195</v>
      </c>
      <c r="S292" s="275">
        <f t="shared" si="61"/>
        <v>18646.503140324683</v>
      </c>
    </row>
    <row r="293" spans="1:19" ht="16.5" customHeight="1" x14ac:dyDescent="0.2">
      <c r="A293" s="271">
        <v>267</v>
      </c>
      <c r="B293" s="306">
        <f t="shared" si="53"/>
        <v>13.487248658400251</v>
      </c>
      <c r="C293" s="396">
        <v>36.57</v>
      </c>
      <c r="D293" s="305">
        <v>25530</v>
      </c>
      <c r="E293" s="457">
        <v>13450</v>
      </c>
      <c r="F293" s="277">
        <f t="shared" si="54"/>
        <v>22714.788446433071</v>
      </c>
      <c r="G293" s="277">
        <f t="shared" si="55"/>
        <v>4413.4536505332235</v>
      </c>
      <c r="H293" s="274">
        <f t="shared" si="50"/>
        <v>9223.60231296854</v>
      </c>
      <c r="I293" s="274">
        <f t="shared" si="58"/>
        <v>542.5648419393259</v>
      </c>
      <c r="J293" s="174">
        <v>390</v>
      </c>
      <c r="K293" s="275">
        <f t="shared" si="59"/>
        <v>37284.40925187416</v>
      </c>
      <c r="L293" s="406">
        <f t="shared" si="52"/>
        <v>26.974497316800502</v>
      </c>
      <c r="M293" s="417">
        <v>73.14</v>
      </c>
      <c r="N293" s="277">
        <f t="shared" si="56"/>
        <v>11357.394223216535</v>
      </c>
      <c r="O293" s="397">
        <f t="shared" si="57"/>
        <v>2206.7268252666117</v>
      </c>
      <c r="P293" s="274">
        <f t="shared" si="51"/>
        <v>4611.80115648427</v>
      </c>
      <c r="Q293" s="274">
        <f t="shared" si="60"/>
        <v>271.28242096966295</v>
      </c>
      <c r="R293" s="174">
        <v>195</v>
      </c>
      <c r="S293" s="275">
        <f t="shared" si="61"/>
        <v>18642.20462593708</v>
      </c>
    </row>
    <row r="294" spans="1:19" ht="16.5" customHeight="1" x14ac:dyDescent="0.2">
      <c r="A294" s="271">
        <v>268</v>
      </c>
      <c r="B294" s="306">
        <f t="shared" si="53"/>
        <v>13.490986980510858</v>
      </c>
      <c r="C294" s="396">
        <v>36.57</v>
      </c>
      <c r="D294" s="305">
        <v>25530</v>
      </c>
      <c r="E294" s="457">
        <v>13450</v>
      </c>
      <c r="F294" s="277">
        <f t="shared" si="54"/>
        <v>22708.494229708256</v>
      </c>
      <c r="G294" s="277">
        <f t="shared" si="55"/>
        <v>4413.4536505332235</v>
      </c>
      <c r="H294" s="274">
        <f t="shared" si="50"/>
        <v>9221.4622792821046</v>
      </c>
      <c r="I294" s="274">
        <f t="shared" si="58"/>
        <v>542.43895760482962</v>
      </c>
      <c r="J294" s="174">
        <v>390</v>
      </c>
      <c r="K294" s="275">
        <f t="shared" si="59"/>
        <v>37275.849117128411</v>
      </c>
      <c r="L294" s="406">
        <f t="shared" si="52"/>
        <v>26.981973961021716</v>
      </c>
      <c r="M294" s="417">
        <v>73.14</v>
      </c>
      <c r="N294" s="277">
        <f t="shared" si="56"/>
        <v>11354.247114854128</v>
      </c>
      <c r="O294" s="397">
        <f t="shared" si="57"/>
        <v>2206.7268252666117</v>
      </c>
      <c r="P294" s="274">
        <f t="shared" si="51"/>
        <v>4610.7311396410523</v>
      </c>
      <c r="Q294" s="274">
        <f t="shared" si="60"/>
        <v>271.21947880241481</v>
      </c>
      <c r="R294" s="174">
        <v>195</v>
      </c>
      <c r="S294" s="275">
        <f t="shared" si="61"/>
        <v>18637.924558564206</v>
      </c>
    </row>
    <row r="295" spans="1:19" ht="16.5" customHeight="1" x14ac:dyDescent="0.2">
      <c r="A295" s="271">
        <v>269</v>
      </c>
      <c r="B295" s="306">
        <f t="shared" si="53"/>
        <v>13.494711379601839</v>
      </c>
      <c r="C295" s="396">
        <v>36.57</v>
      </c>
      <c r="D295" s="305">
        <v>25530</v>
      </c>
      <c r="E295" s="457">
        <v>13450</v>
      </c>
      <c r="F295" s="277">
        <f t="shared" si="54"/>
        <v>22702.226922991751</v>
      </c>
      <c r="G295" s="277">
        <f t="shared" si="55"/>
        <v>4413.4536505332235</v>
      </c>
      <c r="H295" s="274">
        <f t="shared" si="50"/>
        <v>9219.3313949984913</v>
      </c>
      <c r="I295" s="274">
        <f t="shared" si="58"/>
        <v>542.3136114704995</v>
      </c>
      <c r="J295" s="174">
        <v>390</v>
      </c>
      <c r="K295" s="275">
        <f t="shared" si="59"/>
        <v>37267.325579993965</v>
      </c>
      <c r="L295" s="406">
        <f t="shared" si="52"/>
        <v>26.989422759203677</v>
      </c>
      <c r="M295" s="417">
        <v>73.14</v>
      </c>
      <c r="N295" s="277">
        <f t="shared" si="56"/>
        <v>11351.113461495876</v>
      </c>
      <c r="O295" s="397">
        <f t="shared" si="57"/>
        <v>2206.7268252666117</v>
      </c>
      <c r="P295" s="274">
        <f t="shared" si="51"/>
        <v>4609.6656974992457</v>
      </c>
      <c r="Q295" s="274">
        <f t="shared" si="60"/>
        <v>271.15680573524975</v>
      </c>
      <c r="R295" s="174">
        <v>195</v>
      </c>
      <c r="S295" s="275">
        <f t="shared" si="61"/>
        <v>18633.662789996983</v>
      </c>
    </row>
    <row r="296" spans="1:19" ht="16.5" customHeight="1" x14ac:dyDescent="0.2">
      <c r="A296" s="318">
        <v>270</v>
      </c>
      <c r="B296" s="306">
        <f t="shared" si="53"/>
        <v>13.498421958998374</v>
      </c>
      <c r="C296" s="396">
        <v>36.57</v>
      </c>
      <c r="D296" s="305">
        <v>25530</v>
      </c>
      <c r="E296" s="457">
        <v>13450</v>
      </c>
      <c r="F296" s="277">
        <f t="shared" si="54"/>
        <v>22695.986310886732</v>
      </c>
      <c r="G296" s="277">
        <f t="shared" si="55"/>
        <v>4413.4536505332235</v>
      </c>
      <c r="H296" s="274">
        <f t="shared" si="50"/>
        <v>9217.2095868827855</v>
      </c>
      <c r="I296" s="274">
        <f t="shared" si="58"/>
        <v>542.18879922839915</v>
      </c>
      <c r="J296" s="174">
        <v>390</v>
      </c>
      <c r="K296" s="275">
        <f t="shared" si="59"/>
        <v>37258.838347531142</v>
      </c>
      <c r="L296" s="406">
        <f t="shared" si="52"/>
        <v>26.996843917996749</v>
      </c>
      <c r="M296" s="417">
        <v>73.14</v>
      </c>
      <c r="N296" s="277">
        <f t="shared" si="56"/>
        <v>11347.993155443366</v>
      </c>
      <c r="O296" s="397">
        <f t="shared" si="57"/>
        <v>2206.7268252666117</v>
      </c>
      <c r="P296" s="274">
        <f t="shared" si="51"/>
        <v>4608.6047934413928</v>
      </c>
      <c r="Q296" s="274">
        <f t="shared" si="60"/>
        <v>271.09439961419957</v>
      </c>
      <c r="R296" s="174">
        <v>195</v>
      </c>
      <c r="S296" s="275">
        <f t="shared" si="61"/>
        <v>18629.419173765571</v>
      </c>
    </row>
    <row r="297" spans="1:19" ht="16.5" customHeight="1" x14ac:dyDescent="0.2">
      <c r="A297" s="271">
        <v>271</v>
      </c>
      <c r="B297" s="306">
        <f t="shared" si="53"/>
        <v>13.502118820879701</v>
      </c>
      <c r="C297" s="396">
        <v>36.57</v>
      </c>
      <c r="D297" s="305">
        <v>25530</v>
      </c>
      <c r="E297" s="457">
        <v>13450</v>
      </c>
      <c r="F297" s="277">
        <f t="shared" si="54"/>
        <v>22689.772180514687</v>
      </c>
      <c r="G297" s="277">
        <f t="shared" si="55"/>
        <v>4413.4536505332235</v>
      </c>
      <c r="H297" s="274">
        <f t="shared" si="50"/>
        <v>9215.0967825562893</v>
      </c>
      <c r="I297" s="274">
        <f t="shared" si="58"/>
        <v>542.06451662095822</v>
      </c>
      <c r="J297" s="174">
        <v>390</v>
      </c>
      <c r="K297" s="275">
        <f t="shared" si="59"/>
        <v>37250.387130225157</v>
      </c>
      <c r="L297" s="406">
        <f t="shared" si="52"/>
        <v>27.004237641759403</v>
      </c>
      <c r="M297" s="417">
        <v>73.14</v>
      </c>
      <c r="N297" s="277">
        <f t="shared" si="56"/>
        <v>11344.886090257343</v>
      </c>
      <c r="O297" s="397">
        <f t="shared" si="57"/>
        <v>2206.7268252666117</v>
      </c>
      <c r="P297" s="274">
        <f t="shared" si="51"/>
        <v>4607.5483912781447</v>
      </c>
      <c r="Q297" s="274">
        <f t="shared" si="60"/>
        <v>271.03225831047911</v>
      </c>
      <c r="R297" s="174">
        <v>195</v>
      </c>
      <c r="S297" s="275">
        <f t="shared" si="61"/>
        <v>18625.193565112579</v>
      </c>
    </row>
    <row r="298" spans="1:19" ht="16.5" customHeight="1" x14ac:dyDescent="0.2">
      <c r="A298" s="271">
        <v>272</v>
      </c>
      <c r="B298" s="306">
        <f t="shared" si="53"/>
        <v>13.505802066295999</v>
      </c>
      <c r="C298" s="396">
        <v>36.57</v>
      </c>
      <c r="D298" s="305">
        <v>25530</v>
      </c>
      <c r="E298" s="457">
        <v>13450</v>
      </c>
      <c r="F298" s="277">
        <f t="shared" si="54"/>
        <v>22683.584321476737</v>
      </c>
      <c r="G298" s="277">
        <f t="shared" si="55"/>
        <v>4413.4536505332235</v>
      </c>
      <c r="H298" s="274">
        <f t="shared" si="50"/>
        <v>9212.9929104833864</v>
      </c>
      <c r="I298" s="274">
        <f t="shared" si="58"/>
        <v>541.94075944019914</v>
      </c>
      <c r="J298" s="174">
        <v>390</v>
      </c>
      <c r="K298" s="275">
        <f t="shared" si="59"/>
        <v>37241.971641933545</v>
      </c>
      <c r="L298" s="406">
        <f t="shared" si="52"/>
        <v>27.011604132591998</v>
      </c>
      <c r="M298" s="417">
        <v>73.14</v>
      </c>
      <c r="N298" s="277">
        <f t="shared" si="56"/>
        <v>11341.792160738369</v>
      </c>
      <c r="O298" s="397">
        <f t="shared" si="57"/>
        <v>2206.7268252666117</v>
      </c>
      <c r="P298" s="274">
        <f t="shared" si="51"/>
        <v>4606.4964552416932</v>
      </c>
      <c r="Q298" s="274">
        <f t="shared" si="60"/>
        <v>270.97037972009957</v>
      </c>
      <c r="R298" s="174">
        <v>195</v>
      </c>
      <c r="S298" s="275">
        <f t="shared" si="61"/>
        <v>18620.985820966773</v>
      </c>
    </row>
    <row r="299" spans="1:19" ht="16.5" customHeight="1" x14ac:dyDescent="0.2">
      <c r="A299" s="271">
        <v>273</v>
      </c>
      <c r="B299" s="306">
        <f t="shared" si="53"/>
        <v>13.509471795184961</v>
      </c>
      <c r="C299" s="396">
        <v>36.57</v>
      </c>
      <c r="D299" s="305">
        <v>25530</v>
      </c>
      <c r="E299" s="457">
        <v>13450</v>
      </c>
      <c r="F299" s="277">
        <f t="shared" si="54"/>
        <v>22677.422525815749</v>
      </c>
      <c r="G299" s="277">
        <f t="shared" si="55"/>
        <v>4413.4536505332235</v>
      </c>
      <c r="H299" s="274">
        <f t="shared" si="50"/>
        <v>9210.8978999586525</v>
      </c>
      <c r="I299" s="274">
        <f t="shared" si="58"/>
        <v>541.81752352697947</v>
      </c>
      <c r="J299" s="174">
        <v>390</v>
      </c>
      <c r="K299" s="275">
        <f t="shared" si="59"/>
        <v>37233.59159983461</v>
      </c>
      <c r="L299" s="406">
        <f t="shared" si="52"/>
        <v>27.018943590369922</v>
      </c>
      <c r="M299" s="417">
        <v>73.14</v>
      </c>
      <c r="N299" s="277">
        <f t="shared" si="56"/>
        <v>11338.711262907875</v>
      </c>
      <c r="O299" s="397">
        <f t="shared" si="57"/>
        <v>2206.7268252666117</v>
      </c>
      <c r="P299" s="274">
        <f t="shared" si="51"/>
        <v>4605.4489499793262</v>
      </c>
      <c r="Q299" s="274">
        <f t="shared" si="60"/>
        <v>270.90876176348974</v>
      </c>
      <c r="R299" s="174">
        <v>195</v>
      </c>
      <c r="S299" s="275">
        <f t="shared" si="61"/>
        <v>18616.795799917305</v>
      </c>
    </row>
    <row r="300" spans="1:19" ht="16.5" customHeight="1" x14ac:dyDescent="0.2">
      <c r="A300" s="271">
        <v>274</v>
      </c>
      <c r="B300" s="306">
        <f t="shared" si="53"/>
        <v>13.51312810638807</v>
      </c>
      <c r="C300" s="396">
        <v>36.57</v>
      </c>
      <c r="D300" s="305">
        <v>25530</v>
      </c>
      <c r="E300" s="457">
        <v>13450</v>
      </c>
      <c r="F300" s="277">
        <f t="shared" si="54"/>
        <v>22671.286587979157</v>
      </c>
      <c r="G300" s="277">
        <f t="shared" si="55"/>
        <v>4413.4536505332235</v>
      </c>
      <c r="H300" s="274">
        <f t="shared" si="50"/>
        <v>9208.8116810942101</v>
      </c>
      <c r="I300" s="274">
        <f t="shared" si="58"/>
        <v>541.69480477024763</v>
      </c>
      <c r="J300" s="174">
        <v>390</v>
      </c>
      <c r="K300" s="275">
        <f t="shared" si="59"/>
        <v>37225.246724376833</v>
      </c>
      <c r="L300" s="406">
        <f t="shared" si="52"/>
        <v>27.02625621277614</v>
      </c>
      <c r="M300" s="417">
        <v>73.14</v>
      </c>
      <c r="N300" s="277">
        <f t="shared" si="56"/>
        <v>11335.643293989579</v>
      </c>
      <c r="O300" s="397">
        <f t="shared" si="57"/>
        <v>2206.7268252666117</v>
      </c>
      <c r="P300" s="274">
        <f t="shared" si="51"/>
        <v>4604.4058405471051</v>
      </c>
      <c r="Q300" s="274">
        <f t="shared" si="60"/>
        <v>270.84740238512381</v>
      </c>
      <c r="R300" s="174">
        <v>195</v>
      </c>
      <c r="S300" s="275">
        <f t="shared" si="61"/>
        <v>18612.623362188417</v>
      </c>
    </row>
    <row r="301" spans="1:19" ht="16.5" customHeight="1" x14ac:dyDescent="0.2">
      <c r="A301" s="271">
        <v>275</v>
      </c>
      <c r="B301" s="306">
        <f t="shared" si="53"/>
        <v>13.516771097666572</v>
      </c>
      <c r="C301" s="396">
        <v>36.57</v>
      </c>
      <c r="D301" s="305">
        <v>25530</v>
      </c>
      <c r="E301" s="457">
        <v>13450</v>
      </c>
      <c r="F301" s="277">
        <f t="shared" si="54"/>
        <v>22665.176304782402</v>
      </c>
      <c r="G301" s="277">
        <f t="shared" si="55"/>
        <v>4413.4536505332235</v>
      </c>
      <c r="H301" s="274">
        <f t="shared" si="50"/>
        <v>9206.7341848073138</v>
      </c>
      <c r="I301" s="274">
        <f t="shared" si="58"/>
        <v>541.57259910631251</v>
      </c>
      <c r="J301" s="174">
        <v>390</v>
      </c>
      <c r="K301" s="275">
        <f t="shared" si="59"/>
        <v>37216.936739229255</v>
      </c>
      <c r="L301" s="406">
        <f t="shared" si="52"/>
        <v>27.033542195333144</v>
      </c>
      <c r="M301" s="417">
        <v>73.14</v>
      </c>
      <c r="N301" s="277">
        <f t="shared" si="56"/>
        <v>11332.588152391201</v>
      </c>
      <c r="O301" s="397">
        <f t="shared" si="57"/>
        <v>2206.7268252666117</v>
      </c>
      <c r="P301" s="274">
        <f t="shared" si="51"/>
        <v>4603.3670924036569</v>
      </c>
      <c r="Q301" s="274">
        <f t="shared" si="60"/>
        <v>270.78629955315625</v>
      </c>
      <c r="R301" s="174">
        <v>195</v>
      </c>
      <c r="S301" s="275">
        <f t="shared" si="61"/>
        <v>18608.468369614628</v>
      </c>
    </row>
    <row r="302" spans="1:19" ht="16.5" customHeight="1" x14ac:dyDescent="0.2">
      <c r="A302" s="271">
        <v>276</v>
      </c>
      <c r="B302" s="306">
        <f t="shared" si="53"/>
        <v>13.52040086571715</v>
      </c>
      <c r="C302" s="396">
        <v>36.57</v>
      </c>
      <c r="D302" s="305">
        <v>25530</v>
      </c>
      <c r="E302" s="457">
        <v>13450</v>
      </c>
      <c r="F302" s="277">
        <f t="shared" si="54"/>
        <v>22659.091475373207</v>
      </c>
      <c r="G302" s="277">
        <f t="shared" si="55"/>
        <v>4413.4536505332235</v>
      </c>
      <c r="H302" s="274">
        <f t="shared" si="50"/>
        <v>9204.6653428081863</v>
      </c>
      <c r="I302" s="274">
        <f t="shared" si="58"/>
        <v>541.4509025181286</v>
      </c>
      <c r="J302" s="174">
        <v>390</v>
      </c>
      <c r="K302" s="275">
        <f t="shared" si="59"/>
        <v>37208.661371232738</v>
      </c>
      <c r="L302" s="406">
        <f t="shared" si="52"/>
        <v>27.0408017314343</v>
      </c>
      <c r="M302" s="417">
        <v>73.14</v>
      </c>
      <c r="N302" s="277">
        <f t="shared" si="56"/>
        <v>11329.545737686603</v>
      </c>
      <c r="O302" s="397">
        <f t="shared" si="57"/>
        <v>2206.7268252666117</v>
      </c>
      <c r="P302" s="274">
        <f t="shared" si="51"/>
        <v>4602.3326714040932</v>
      </c>
      <c r="Q302" s="274">
        <f t="shared" si="60"/>
        <v>270.7254512590643</v>
      </c>
      <c r="R302" s="174">
        <v>195</v>
      </c>
      <c r="S302" s="275">
        <f t="shared" si="61"/>
        <v>18604.330685616369</v>
      </c>
    </row>
    <row r="303" spans="1:19" ht="16.5" customHeight="1" x14ac:dyDescent="0.2">
      <c r="A303" s="271">
        <v>277</v>
      </c>
      <c r="B303" s="306">
        <f t="shared" si="53"/>
        <v>13.524017506187338</v>
      </c>
      <c r="C303" s="396">
        <v>36.57</v>
      </c>
      <c r="D303" s="305">
        <v>25530</v>
      </c>
      <c r="E303" s="457">
        <v>13450</v>
      </c>
      <c r="F303" s="277">
        <f t="shared" si="54"/>
        <v>22653.031901196373</v>
      </c>
      <c r="G303" s="277">
        <f t="shared" si="55"/>
        <v>4413.4536505332235</v>
      </c>
      <c r="H303" s="274">
        <f t="shared" si="50"/>
        <v>9202.6050875880628</v>
      </c>
      <c r="I303" s="274">
        <f t="shared" si="58"/>
        <v>541.32971103459192</v>
      </c>
      <c r="J303" s="174">
        <v>390</v>
      </c>
      <c r="K303" s="275">
        <f t="shared" si="59"/>
        <v>37200.420350352244</v>
      </c>
      <c r="L303" s="406">
        <f t="shared" si="52"/>
        <v>27.048035012374676</v>
      </c>
      <c r="M303" s="417">
        <v>73.14</v>
      </c>
      <c r="N303" s="277">
        <f t="shared" si="56"/>
        <v>11326.515950598186</v>
      </c>
      <c r="O303" s="397">
        <f t="shared" si="57"/>
        <v>2206.7268252666117</v>
      </c>
      <c r="P303" s="274">
        <f t="shared" si="51"/>
        <v>4601.3025437940314</v>
      </c>
      <c r="Q303" s="274">
        <f t="shared" si="60"/>
        <v>270.66485551729596</v>
      </c>
      <c r="R303" s="174">
        <v>195</v>
      </c>
      <c r="S303" s="275">
        <f t="shared" si="61"/>
        <v>18600.210175176122</v>
      </c>
    </row>
    <row r="304" spans="1:19" ht="17.25" customHeight="1" x14ac:dyDescent="0.2">
      <c r="A304" s="271">
        <v>278</v>
      </c>
      <c r="B304" s="306">
        <f t="shared" si="53"/>
        <v>13.527621113690637</v>
      </c>
      <c r="C304" s="396">
        <v>36.57</v>
      </c>
      <c r="D304" s="305">
        <v>25530</v>
      </c>
      <c r="E304" s="457">
        <v>13450</v>
      </c>
      <c r="F304" s="277">
        <f t="shared" si="54"/>
        <v>22646.997385959323</v>
      </c>
      <c r="G304" s="277">
        <f t="shared" si="55"/>
        <v>4413.4536505332235</v>
      </c>
      <c r="H304" s="274">
        <f t="shared" si="50"/>
        <v>9200.5533524074654</v>
      </c>
      <c r="I304" s="274">
        <f t="shared" si="58"/>
        <v>541.20902072985086</v>
      </c>
      <c r="J304" s="174">
        <v>390</v>
      </c>
      <c r="K304" s="275">
        <f t="shared" si="59"/>
        <v>37192.213409629861</v>
      </c>
      <c r="L304" s="406">
        <f t="shared" si="52"/>
        <v>27.055242227381274</v>
      </c>
      <c r="M304" s="417">
        <v>73.14</v>
      </c>
      <c r="N304" s="277">
        <f t="shared" si="56"/>
        <v>11323.498692979661</v>
      </c>
      <c r="O304" s="397">
        <f t="shared" si="57"/>
        <v>2206.7268252666117</v>
      </c>
      <c r="P304" s="274">
        <f t="shared" si="51"/>
        <v>4600.2766762037327</v>
      </c>
      <c r="Q304" s="274">
        <f t="shared" si="60"/>
        <v>270.60451036492543</v>
      </c>
      <c r="R304" s="174">
        <v>195</v>
      </c>
      <c r="S304" s="275">
        <f t="shared" si="61"/>
        <v>18596.106704814931</v>
      </c>
    </row>
    <row r="305" spans="1:19" ht="17.25" customHeight="1" x14ac:dyDescent="0.2">
      <c r="A305" s="271">
        <v>279</v>
      </c>
      <c r="B305" s="306">
        <f t="shared" si="53"/>
        <v>13.531211781821366</v>
      </c>
      <c r="C305" s="396">
        <v>36.57</v>
      </c>
      <c r="D305" s="305">
        <v>25530</v>
      </c>
      <c r="E305" s="457">
        <v>13450</v>
      </c>
      <c r="F305" s="277">
        <f t="shared" si="54"/>
        <v>22640.987735598246</v>
      </c>
      <c r="G305" s="277">
        <f t="shared" si="55"/>
        <v>4413.4536505332235</v>
      </c>
      <c r="H305" s="274">
        <f t="shared" si="50"/>
        <v>9198.5100712846997</v>
      </c>
      <c r="I305" s="274">
        <f t="shared" si="58"/>
        <v>541.08882772262939</v>
      </c>
      <c r="J305" s="174">
        <v>390</v>
      </c>
      <c r="K305" s="275">
        <f t="shared" si="59"/>
        <v>37184.040285138792</v>
      </c>
      <c r="L305" s="406">
        <f t="shared" si="52"/>
        <v>27.062423563642731</v>
      </c>
      <c r="M305" s="417">
        <v>73.14</v>
      </c>
      <c r="N305" s="277">
        <f t="shared" si="56"/>
        <v>11320.493867799123</v>
      </c>
      <c r="O305" s="397">
        <f t="shared" si="57"/>
        <v>2206.7268252666117</v>
      </c>
      <c r="P305" s="274">
        <f t="shared" si="51"/>
        <v>4599.2550356423499</v>
      </c>
      <c r="Q305" s="274">
        <f t="shared" si="60"/>
        <v>270.54441386131469</v>
      </c>
      <c r="R305" s="174">
        <v>195</v>
      </c>
      <c r="S305" s="275">
        <f t="shared" si="61"/>
        <v>18592.020142569396</v>
      </c>
    </row>
    <row r="306" spans="1:19" ht="17.25" customHeight="1" x14ac:dyDescent="0.2">
      <c r="A306" s="318">
        <v>280</v>
      </c>
      <c r="B306" s="306">
        <f t="shared" si="53"/>
        <v>13.53478960316925</v>
      </c>
      <c r="C306" s="396">
        <v>36.57</v>
      </c>
      <c r="D306" s="305">
        <v>25530</v>
      </c>
      <c r="E306" s="457">
        <v>13450</v>
      </c>
      <c r="F306" s="277">
        <f t="shared" si="54"/>
        <v>22635.002758244875</v>
      </c>
      <c r="G306" s="277">
        <f t="shared" si="55"/>
        <v>4413.4536505332235</v>
      </c>
      <c r="H306" s="274">
        <f t="shared" si="50"/>
        <v>9196.4751789845541</v>
      </c>
      <c r="I306" s="274">
        <f t="shared" si="58"/>
        <v>540.96912817556199</v>
      </c>
      <c r="J306" s="174">
        <v>390</v>
      </c>
      <c r="K306" s="275">
        <f t="shared" si="59"/>
        <v>37175.900715938209</v>
      </c>
      <c r="L306" s="406">
        <f t="shared" si="52"/>
        <v>27.069579206338499</v>
      </c>
      <c r="M306" s="417">
        <v>73.14</v>
      </c>
      <c r="N306" s="277">
        <f t="shared" si="56"/>
        <v>11317.501379122437</v>
      </c>
      <c r="O306" s="397">
        <f t="shared" si="57"/>
        <v>2206.7268252666117</v>
      </c>
      <c r="P306" s="274">
        <f t="shared" si="51"/>
        <v>4598.237589492277</v>
      </c>
      <c r="Q306" s="274">
        <f t="shared" si="60"/>
        <v>270.484564087781</v>
      </c>
      <c r="R306" s="174">
        <v>195</v>
      </c>
      <c r="S306" s="275">
        <f t="shared" si="61"/>
        <v>18587.950357969105</v>
      </c>
    </row>
    <row r="307" spans="1:19" ht="17.25" customHeight="1" x14ac:dyDescent="0.2">
      <c r="A307" s="271">
        <v>281</v>
      </c>
      <c r="B307" s="306">
        <f t="shared" si="53"/>
        <v>13.538354669333746</v>
      </c>
      <c r="C307" s="396">
        <v>36.57</v>
      </c>
      <c r="D307" s="305">
        <v>25530</v>
      </c>
      <c r="E307" s="457">
        <v>13450</v>
      </c>
      <c r="F307" s="277">
        <f t="shared" si="54"/>
        <v>22629.042264193889</v>
      </c>
      <c r="G307" s="277">
        <f t="shared" si="55"/>
        <v>4413.4536505332235</v>
      </c>
      <c r="H307" s="274">
        <f t="shared" si="50"/>
        <v>9194.4486110072194</v>
      </c>
      <c r="I307" s="274">
        <f t="shared" si="58"/>
        <v>540.84991829454225</v>
      </c>
      <c r="J307" s="174">
        <v>390</v>
      </c>
      <c r="K307" s="275">
        <f t="shared" si="59"/>
        <v>37167.794444028877</v>
      </c>
      <c r="L307" s="406">
        <f t="shared" si="52"/>
        <v>27.076709338667492</v>
      </c>
      <c r="M307" s="417">
        <v>73.14</v>
      </c>
      <c r="N307" s="277">
        <f t="shared" si="56"/>
        <v>11314.521132096945</v>
      </c>
      <c r="O307" s="397">
        <f t="shared" si="57"/>
        <v>2206.7268252666117</v>
      </c>
      <c r="P307" s="274">
        <f t="shared" si="51"/>
        <v>4597.2243055036097</v>
      </c>
      <c r="Q307" s="274">
        <f t="shared" si="60"/>
        <v>270.42495914727112</v>
      </c>
      <c r="R307" s="174">
        <v>195</v>
      </c>
      <c r="S307" s="275">
        <f t="shared" si="61"/>
        <v>18583.897222014439</v>
      </c>
    </row>
    <row r="308" spans="1:19" ht="17.25" customHeight="1" x14ac:dyDescent="0.2">
      <c r="A308" s="271">
        <v>282</v>
      </c>
      <c r="B308" s="306">
        <f t="shared" si="53"/>
        <v>13.541907070938114</v>
      </c>
      <c r="C308" s="396">
        <v>36.57</v>
      </c>
      <c r="D308" s="305">
        <v>25530</v>
      </c>
      <c r="E308" s="457">
        <v>13450</v>
      </c>
      <c r="F308" s="277">
        <f t="shared" si="54"/>
        <v>22623.106065870896</v>
      </c>
      <c r="G308" s="277">
        <f t="shared" si="55"/>
        <v>4413.4536505332235</v>
      </c>
      <c r="H308" s="274">
        <f t="shared" si="50"/>
        <v>9192.430303577401</v>
      </c>
      <c r="I308" s="274">
        <f t="shared" si="58"/>
        <v>540.73119432808232</v>
      </c>
      <c r="J308" s="174">
        <v>390</v>
      </c>
      <c r="K308" s="275">
        <f t="shared" si="59"/>
        <v>37159.721214309597</v>
      </c>
      <c r="L308" s="406">
        <f t="shared" si="52"/>
        <v>27.083814141876228</v>
      </c>
      <c r="M308" s="417">
        <v>73.14</v>
      </c>
      <c r="N308" s="277">
        <f t="shared" si="56"/>
        <v>11311.553032935448</v>
      </c>
      <c r="O308" s="397">
        <f t="shared" si="57"/>
        <v>2206.7268252666117</v>
      </c>
      <c r="P308" s="274">
        <f t="shared" si="51"/>
        <v>4596.2151517887005</v>
      </c>
      <c r="Q308" s="274">
        <f t="shared" si="60"/>
        <v>270.36559716404116</v>
      </c>
      <c r="R308" s="174">
        <v>195</v>
      </c>
      <c r="S308" s="275">
        <f t="shared" si="61"/>
        <v>18579.860607154798</v>
      </c>
    </row>
    <row r="309" spans="1:19" ht="17.25" customHeight="1" x14ac:dyDescent="0.2">
      <c r="A309" s="271">
        <v>283</v>
      </c>
      <c r="B309" s="306">
        <f t="shared" si="53"/>
        <v>13.545446897643238</v>
      </c>
      <c r="C309" s="396">
        <v>36.57</v>
      </c>
      <c r="D309" s="305">
        <v>25530</v>
      </c>
      <c r="E309" s="457">
        <v>13450</v>
      </c>
      <c r="F309" s="277">
        <f t="shared" si="54"/>
        <v>22617.193977801009</v>
      </c>
      <c r="G309" s="277">
        <f t="shared" si="55"/>
        <v>4413.4536505332235</v>
      </c>
      <c r="H309" s="274">
        <f t="shared" si="50"/>
        <v>9190.4201936336412</v>
      </c>
      <c r="I309" s="274">
        <f t="shared" si="58"/>
        <v>540.61295256668473</v>
      </c>
      <c r="J309" s="174">
        <v>390</v>
      </c>
      <c r="K309" s="275">
        <f t="shared" si="59"/>
        <v>37151.680774534558</v>
      </c>
      <c r="L309" s="406">
        <f t="shared" si="52"/>
        <v>27.090893795286476</v>
      </c>
      <c r="M309" s="417">
        <v>73.14</v>
      </c>
      <c r="N309" s="277">
        <f t="shared" si="56"/>
        <v>11308.596988900505</v>
      </c>
      <c r="O309" s="397">
        <f t="shared" si="57"/>
        <v>2206.7268252666117</v>
      </c>
      <c r="P309" s="274">
        <f t="shared" si="51"/>
        <v>4595.2100968168206</v>
      </c>
      <c r="Q309" s="274">
        <f t="shared" si="60"/>
        <v>270.30647628334236</v>
      </c>
      <c r="R309" s="174">
        <v>195</v>
      </c>
      <c r="S309" s="275">
        <f t="shared" si="61"/>
        <v>18575.840387267279</v>
      </c>
    </row>
    <row r="310" spans="1:19" ht="17.25" customHeight="1" x14ac:dyDescent="0.2">
      <c r="A310" s="271">
        <v>284</v>
      </c>
      <c r="B310" s="306">
        <f t="shared" si="53"/>
        <v>13.548974238161207</v>
      </c>
      <c r="C310" s="396">
        <v>36.57</v>
      </c>
      <c r="D310" s="305">
        <v>25530</v>
      </c>
      <c r="E310" s="457">
        <v>13450</v>
      </c>
      <c r="F310" s="277">
        <f t="shared" si="54"/>
        <v>22611.305816578002</v>
      </c>
      <c r="G310" s="277">
        <f t="shared" si="55"/>
        <v>4413.4536505332235</v>
      </c>
      <c r="H310" s="274">
        <f t="shared" si="50"/>
        <v>9188.4182188178165</v>
      </c>
      <c r="I310" s="274">
        <f t="shared" si="58"/>
        <v>540.49518934222453</v>
      </c>
      <c r="J310" s="174">
        <v>390</v>
      </c>
      <c r="K310" s="275">
        <f t="shared" si="59"/>
        <v>37143.672875271266</v>
      </c>
      <c r="L310" s="406">
        <f t="shared" si="52"/>
        <v>27.097948476322415</v>
      </c>
      <c r="M310" s="417">
        <v>73.14</v>
      </c>
      <c r="N310" s="277">
        <f t="shared" si="56"/>
        <v>11305.652908289001</v>
      </c>
      <c r="O310" s="397">
        <f t="shared" si="57"/>
        <v>2206.7268252666117</v>
      </c>
      <c r="P310" s="274">
        <f t="shared" si="51"/>
        <v>4594.2091094089083</v>
      </c>
      <c r="Q310" s="274">
        <f t="shared" si="60"/>
        <v>270.24759467111227</v>
      </c>
      <c r="R310" s="174">
        <v>195</v>
      </c>
      <c r="S310" s="275">
        <f t="shared" si="61"/>
        <v>18571.836437635633</v>
      </c>
    </row>
    <row r="311" spans="1:19" ht="17.25" customHeight="1" thickBot="1" x14ac:dyDescent="0.25">
      <c r="A311" s="418">
        <v>285</v>
      </c>
      <c r="B311" s="316">
        <f t="shared" si="53"/>
        <v>13.552489180268651</v>
      </c>
      <c r="C311" s="398">
        <v>36.57</v>
      </c>
      <c r="D311" s="315">
        <v>25530</v>
      </c>
      <c r="E311" s="458">
        <v>13450</v>
      </c>
      <c r="F311" s="285">
        <f t="shared" si="54"/>
        <v>22605.441400834014</v>
      </c>
      <c r="G311" s="285">
        <f t="shared" si="55"/>
        <v>4413.4536505332235</v>
      </c>
      <c r="H311" s="282">
        <f t="shared" si="50"/>
        <v>9186.4243174648618</v>
      </c>
      <c r="I311" s="282">
        <f t="shared" si="58"/>
        <v>540.37790102734482</v>
      </c>
      <c r="J311" s="183">
        <v>390</v>
      </c>
      <c r="K311" s="283">
        <f t="shared" si="59"/>
        <v>37135.697269859447</v>
      </c>
      <c r="L311" s="414">
        <f t="shared" si="52"/>
        <v>27.104978360537302</v>
      </c>
      <c r="M311" s="403">
        <v>73.14</v>
      </c>
      <c r="N311" s="285">
        <f t="shared" si="56"/>
        <v>11302.720700417007</v>
      </c>
      <c r="O311" s="399">
        <f t="shared" si="57"/>
        <v>2206.7268252666117</v>
      </c>
      <c r="P311" s="282">
        <f t="shared" si="51"/>
        <v>4593.2121587324309</v>
      </c>
      <c r="Q311" s="282">
        <f t="shared" si="60"/>
        <v>270.18895051367241</v>
      </c>
      <c r="R311" s="183">
        <v>195</v>
      </c>
      <c r="S311" s="283">
        <f t="shared" si="61"/>
        <v>18567.848634929724</v>
      </c>
    </row>
    <row r="312" spans="1:19" ht="15" x14ac:dyDescent="0.25">
      <c r="A312" s="321"/>
      <c r="B312" s="321"/>
      <c r="C312" s="321"/>
      <c r="D312" s="321"/>
      <c r="E312" s="321"/>
      <c r="F312" s="321"/>
      <c r="G312" s="321"/>
      <c r="H312" s="321"/>
      <c r="I312" s="321"/>
      <c r="J312" s="321"/>
      <c r="K312" s="321"/>
      <c r="L312" s="321"/>
      <c r="M312" s="321"/>
      <c r="N312" s="321"/>
      <c r="O312" s="321"/>
      <c r="P312" s="321"/>
      <c r="Q312" s="321"/>
      <c r="R312" s="321"/>
      <c r="S312" s="321"/>
    </row>
    <row r="313" spans="1:19" ht="15" x14ac:dyDescent="0.25">
      <c r="A313" s="321"/>
      <c r="B313" s="321"/>
      <c r="C313" s="321"/>
      <c r="D313" s="321"/>
      <c r="E313" s="321"/>
      <c r="F313" s="321"/>
      <c r="G313" s="321"/>
      <c r="H313" s="321"/>
      <c r="I313" s="321"/>
      <c r="J313" s="321"/>
      <c r="K313" s="321"/>
      <c r="L313" s="321"/>
      <c r="M313" s="321"/>
      <c r="N313" s="321"/>
      <c r="O313" s="321"/>
      <c r="P313" s="321"/>
      <c r="Q313" s="321"/>
      <c r="R313" s="321"/>
      <c r="S313" s="321"/>
    </row>
    <row r="314" spans="1:19" ht="15" x14ac:dyDescent="0.25">
      <c r="A314" s="321"/>
      <c r="B314" s="321"/>
      <c r="C314" s="321"/>
      <c r="D314" s="321"/>
      <c r="E314" s="321"/>
      <c r="F314" s="321"/>
      <c r="G314" s="321"/>
      <c r="H314" s="321"/>
      <c r="I314" s="321"/>
      <c r="J314" s="321"/>
      <c r="K314" s="321"/>
      <c r="L314" s="321"/>
      <c r="M314" s="321"/>
      <c r="N314" s="321"/>
      <c r="O314" s="321"/>
      <c r="P314" s="321"/>
      <c r="Q314" s="321"/>
      <c r="R314" s="321"/>
      <c r="S314" s="321"/>
    </row>
    <row r="315" spans="1:19" ht="15" x14ac:dyDescent="0.25">
      <c r="A315" s="321"/>
      <c r="B315" s="321"/>
      <c r="C315" s="321"/>
      <c r="D315" s="321"/>
      <c r="E315" s="321"/>
      <c r="F315" s="321"/>
      <c r="G315" s="321"/>
      <c r="H315" s="321"/>
      <c r="I315" s="321"/>
      <c r="J315" s="321"/>
      <c r="K315" s="321"/>
      <c r="L315" s="321"/>
      <c r="M315" s="321"/>
      <c r="N315" s="321"/>
      <c r="O315" s="321"/>
      <c r="P315" s="321"/>
      <c r="Q315" s="321"/>
      <c r="R315" s="321"/>
      <c r="S315" s="321"/>
    </row>
    <row r="316" spans="1:19" ht="15" x14ac:dyDescent="0.25">
      <c r="A316" s="321"/>
      <c r="B316" s="321"/>
      <c r="C316" s="321"/>
      <c r="D316" s="321"/>
      <c r="E316" s="321"/>
      <c r="F316" s="321"/>
      <c r="G316" s="321"/>
      <c r="H316" s="321"/>
      <c r="I316" s="321"/>
      <c r="J316" s="321"/>
      <c r="K316" s="321"/>
      <c r="L316" s="321"/>
      <c r="M316" s="321"/>
      <c r="N316" s="321"/>
      <c r="O316" s="321"/>
      <c r="P316" s="321"/>
      <c r="Q316" s="321"/>
      <c r="R316" s="321"/>
      <c r="S316" s="321"/>
    </row>
    <row r="317" spans="1:19" ht="15" x14ac:dyDescent="0.25">
      <c r="A317" s="321"/>
      <c r="B317" s="321"/>
      <c r="C317" s="321"/>
      <c r="D317" s="321"/>
      <c r="E317" s="321"/>
      <c r="F317" s="321"/>
      <c r="G317" s="321"/>
      <c r="H317" s="321"/>
      <c r="I317" s="321"/>
      <c r="J317" s="321"/>
      <c r="K317" s="321"/>
      <c r="L317" s="321"/>
      <c r="M317" s="321"/>
      <c r="N317" s="321"/>
      <c r="O317" s="321"/>
      <c r="P317" s="321"/>
      <c r="Q317" s="321"/>
      <c r="R317" s="321"/>
      <c r="S317" s="321"/>
    </row>
    <row r="318" spans="1:19" ht="15" x14ac:dyDescent="0.25">
      <c r="A318" s="321"/>
      <c r="B318" s="321"/>
      <c r="C318" s="321"/>
      <c r="D318" s="321"/>
      <c r="E318" s="321"/>
      <c r="F318" s="321"/>
      <c r="G318" s="321"/>
      <c r="H318" s="321"/>
      <c r="I318" s="321"/>
      <c r="J318" s="321"/>
      <c r="K318" s="321"/>
      <c r="L318" s="321"/>
      <c r="M318" s="321"/>
      <c r="N318" s="321"/>
      <c r="O318" s="321"/>
      <c r="P318" s="321"/>
      <c r="Q318" s="321"/>
      <c r="R318" s="321"/>
      <c r="S318" s="321"/>
    </row>
    <row r="319" spans="1:19" ht="15" x14ac:dyDescent="0.25">
      <c r="A319" s="321"/>
      <c r="B319" s="321"/>
      <c r="C319" s="321"/>
      <c r="D319" s="321"/>
      <c r="E319" s="321"/>
      <c r="F319" s="321"/>
      <c r="G319" s="321"/>
      <c r="H319" s="321"/>
      <c r="I319" s="321"/>
      <c r="J319" s="321"/>
      <c r="K319" s="321"/>
      <c r="L319" s="321"/>
      <c r="M319" s="321"/>
      <c r="N319" s="321"/>
      <c r="O319" s="321"/>
      <c r="P319" s="321"/>
      <c r="Q319" s="321"/>
      <c r="R319" s="321"/>
      <c r="S319" s="321"/>
    </row>
    <row r="320" spans="1:19" ht="15" x14ac:dyDescent="0.25">
      <c r="A320" s="321"/>
      <c r="B320" s="321"/>
      <c r="C320" s="321"/>
      <c r="D320" s="321"/>
      <c r="E320" s="321"/>
      <c r="F320" s="321"/>
      <c r="G320" s="321"/>
      <c r="H320" s="321"/>
      <c r="I320" s="321"/>
      <c r="J320" s="321"/>
      <c r="K320" s="321"/>
      <c r="L320" s="321"/>
      <c r="M320" s="321"/>
      <c r="N320" s="321"/>
      <c r="O320" s="321"/>
      <c r="P320" s="321"/>
      <c r="Q320" s="321"/>
      <c r="R320" s="321"/>
      <c r="S320" s="321"/>
    </row>
    <row r="321" spans="1:19" ht="15" x14ac:dyDescent="0.25">
      <c r="A321" s="321"/>
      <c r="B321" s="321"/>
      <c r="C321" s="321"/>
      <c r="D321" s="321"/>
      <c r="E321" s="321"/>
      <c r="F321" s="321"/>
      <c r="G321" s="321"/>
      <c r="H321" s="321"/>
      <c r="I321" s="321"/>
      <c r="J321" s="321"/>
      <c r="K321" s="321"/>
      <c r="L321" s="321"/>
      <c r="M321" s="321"/>
      <c r="N321" s="321"/>
      <c r="O321" s="321"/>
      <c r="P321" s="321"/>
      <c r="Q321" s="321"/>
      <c r="R321" s="321"/>
      <c r="S321" s="321"/>
    </row>
    <row r="322" spans="1:19" ht="15" x14ac:dyDescent="0.25">
      <c r="A322" s="321"/>
      <c r="B322" s="321"/>
      <c r="C322" s="321"/>
      <c r="D322" s="321"/>
      <c r="E322" s="321"/>
      <c r="F322" s="321"/>
      <c r="G322" s="321"/>
      <c r="H322" s="321"/>
      <c r="I322" s="321"/>
      <c r="J322" s="321"/>
      <c r="K322" s="321"/>
      <c r="L322" s="321"/>
      <c r="M322" s="321"/>
      <c r="N322" s="321"/>
      <c r="O322" s="321"/>
      <c r="P322" s="321"/>
      <c r="Q322" s="321"/>
      <c r="R322" s="321"/>
      <c r="S322" s="321"/>
    </row>
    <row r="323" spans="1:19" ht="15" x14ac:dyDescent="0.25">
      <c r="A323" s="321"/>
      <c r="B323" s="321"/>
      <c r="C323" s="321"/>
      <c r="D323" s="321"/>
      <c r="E323" s="321"/>
      <c r="F323" s="321"/>
      <c r="G323" s="321"/>
      <c r="H323" s="321"/>
      <c r="I323" s="321"/>
      <c r="J323" s="321"/>
      <c r="K323" s="321"/>
      <c r="L323" s="321"/>
      <c r="M323" s="321"/>
      <c r="N323" s="321"/>
      <c r="O323" s="321"/>
      <c r="P323" s="321"/>
      <c r="Q323" s="321"/>
      <c r="R323" s="321"/>
      <c r="S323" s="321"/>
    </row>
    <row r="324" spans="1:19" ht="15" x14ac:dyDescent="0.25">
      <c r="A324" s="321"/>
      <c r="B324" s="321"/>
      <c r="C324" s="321"/>
      <c r="D324" s="321"/>
      <c r="E324" s="321"/>
      <c r="F324" s="321"/>
      <c r="G324" s="321"/>
      <c r="H324" s="321"/>
      <c r="I324" s="321"/>
      <c r="J324" s="321"/>
      <c r="K324" s="321"/>
      <c r="L324" s="321"/>
      <c r="M324" s="321"/>
      <c r="N324" s="321"/>
      <c r="O324" s="321"/>
      <c r="P324" s="321"/>
      <c r="Q324" s="321"/>
      <c r="R324" s="321"/>
      <c r="S324" s="321"/>
    </row>
    <row r="325" spans="1:19" ht="15" x14ac:dyDescent="0.25">
      <c r="A325" s="321"/>
      <c r="B325" s="321"/>
      <c r="C325" s="321"/>
      <c r="D325" s="321"/>
      <c r="E325" s="321"/>
      <c r="F325" s="321"/>
      <c r="G325" s="321"/>
      <c r="H325" s="321"/>
      <c r="I325" s="321"/>
      <c r="J325" s="321"/>
      <c r="K325" s="321"/>
      <c r="L325" s="321"/>
      <c r="M325" s="321"/>
      <c r="N325" s="321"/>
      <c r="O325" s="321"/>
      <c r="P325" s="321"/>
      <c r="Q325" s="321"/>
      <c r="R325" s="321"/>
      <c r="S325" s="321"/>
    </row>
    <row r="326" spans="1:19" ht="15" x14ac:dyDescent="0.25">
      <c r="A326" s="321"/>
      <c r="B326" s="321"/>
      <c r="C326" s="321"/>
      <c r="D326" s="321"/>
      <c r="E326" s="321"/>
      <c r="F326" s="321"/>
      <c r="G326" s="321"/>
      <c r="H326" s="321"/>
      <c r="I326" s="321"/>
      <c r="J326" s="321"/>
      <c r="K326" s="321"/>
      <c r="L326" s="321"/>
      <c r="M326" s="321"/>
      <c r="N326" s="321"/>
      <c r="O326" s="321"/>
      <c r="P326" s="321"/>
      <c r="Q326" s="321"/>
      <c r="R326" s="321"/>
      <c r="S326" s="321"/>
    </row>
    <row r="327" spans="1:19" ht="15" x14ac:dyDescent="0.25">
      <c r="A327" s="321"/>
      <c r="B327" s="321"/>
      <c r="C327" s="321"/>
      <c r="D327" s="321"/>
      <c r="E327" s="321"/>
      <c r="F327" s="321"/>
      <c r="G327" s="321"/>
      <c r="H327" s="321"/>
      <c r="I327" s="321"/>
      <c r="J327" s="321"/>
      <c r="K327" s="321"/>
      <c r="L327" s="321"/>
      <c r="M327" s="321"/>
      <c r="N327" s="321"/>
      <c r="O327" s="321"/>
      <c r="P327" s="321"/>
      <c r="Q327" s="321"/>
      <c r="R327" s="321"/>
      <c r="S327" s="321"/>
    </row>
    <row r="328" spans="1:19" ht="15" x14ac:dyDescent="0.25">
      <c r="A328" s="321"/>
      <c r="B328" s="321"/>
      <c r="C328" s="321"/>
      <c r="D328" s="321"/>
      <c r="E328" s="321"/>
      <c r="F328" s="321"/>
      <c r="G328" s="321"/>
      <c r="H328" s="321"/>
      <c r="I328" s="321"/>
      <c r="J328" s="321"/>
      <c r="K328" s="321"/>
      <c r="L328" s="321"/>
      <c r="M328" s="321"/>
      <c r="N328" s="321"/>
      <c r="O328" s="321"/>
      <c r="P328" s="321"/>
      <c r="Q328" s="321"/>
      <c r="R328" s="321"/>
      <c r="S328" s="321"/>
    </row>
    <row r="329" spans="1:19" ht="15" x14ac:dyDescent="0.25">
      <c r="A329" s="321"/>
      <c r="B329" s="321"/>
      <c r="C329" s="321"/>
      <c r="D329" s="321"/>
      <c r="E329" s="321"/>
      <c r="F329" s="321"/>
      <c r="G329" s="321"/>
      <c r="H329" s="321"/>
      <c r="I329" s="321"/>
      <c r="J329" s="321"/>
      <c r="K329" s="321"/>
      <c r="L329" s="321"/>
      <c r="M329" s="321"/>
      <c r="N329" s="321"/>
      <c r="O329" s="321"/>
      <c r="P329" s="321"/>
      <c r="Q329" s="321"/>
      <c r="R329" s="321"/>
      <c r="S329" s="321"/>
    </row>
    <row r="330" spans="1:19" ht="15" x14ac:dyDescent="0.25">
      <c r="A330" s="321"/>
      <c r="B330" s="321"/>
      <c r="C330" s="321"/>
      <c r="D330" s="321"/>
      <c r="E330" s="321"/>
      <c r="F330" s="321"/>
      <c r="G330" s="321"/>
      <c r="H330" s="321"/>
      <c r="I330" s="321"/>
      <c r="J330" s="321"/>
      <c r="K330" s="321"/>
      <c r="L330" s="321"/>
      <c r="M330" s="321"/>
      <c r="N330" s="321"/>
      <c r="O330" s="321"/>
      <c r="P330" s="321"/>
      <c r="Q330" s="321"/>
      <c r="R330" s="321"/>
      <c r="S330" s="321"/>
    </row>
    <row r="331" spans="1:19" ht="15" x14ac:dyDescent="0.25">
      <c r="A331" s="321"/>
      <c r="B331" s="321"/>
      <c r="C331" s="321"/>
      <c r="D331" s="321"/>
      <c r="E331" s="321"/>
      <c r="F331" s="321"/>
      <c r="G331" s="321"/>
      <c r="H331" s="321"/>
      <c r="I331" s="321"/>
      <c r="J331" s="321"/>
      <c r="K331" s="321"/>
      <c r="L331" s="321"/>
      <c r="M331" s="321"/>
      <c r="N331" s="321"/>
      <c r="O331" s="321"/>
      <c r="P331" s="321"/>
      <c r="Q331" s="321"/>
      <c r="R331" s="321"/>
      <c r="S331" s="321"/>
    </row>
    <row r="332" spans="1:19" ht="15" x14ac:dyDescent="0.25">
      <c r="A332" s="321"/>
      <c r="B332" s="321"/>
      <c r="C332" s="321"/>
      <c r="D332" s="321"/>
      <c r="E332" s="321"/>
      <c r="F332" s="321"/>
      <c r="G332" s="321"/>
      <c r="H332" s="321"/>
      <c r="I332" s="321"/>
      <c r="J332" s="321"/>
      <c r="K332" s="321"/>
      <c r="L332" s="321"/>
      <c r="M332" s="321"/>
      <c r="N332" s="321"/>
      <c r="O332" s="321"/>
      <c r="P332" s="321"/>
      <c r="Q332" s="321"/>
      <c r="R332" s="321"/>
      <c r="S332" s="321"/>
    </row>
    <row r="333" spans="1:19" ht="15" x14ac:dyDescent="0.25">
      <c r="A333" s="321"/>
      <c r="B333" s="321"/>
      <c r="C333" s="321"/>
      <c r="D333" s="321"/>
      <c r="E333" s="321"/>
      <c r="F333" s="321"/>
      <c r="G333" s="321"/>
      <c r="H333" s="321"/>
      <c r="I333" s="321"/>
      <c r="J333" s="321"/>
      <c r="K333" s="321"/>
      <c r="L333" s="321"/>
      <c r="M333" s="321"/>
      <c r="N333" s="321"/>
      <c r="O333" s="321"/>
      <c r="P333" s="321"/>
      <c r="Q333" s="321"/>
      <c r="R333" s="321"/>
      <c r="S333" s="321"/>
    </row>
    <row r="334" spans="1:19" ht="15" x14ac:dyDescent="0.25">
      <c r="A334" s="321"/>
      <c r="B334" s="321"/>
      <c r="C334" s="321"/>
      <c r="D334" s="321"/>
      <c r="E334" s="321"/>
      <c r="F334" s="321"/>
      <c r="G334" s="321"/>
      <c r="H334" s="321"/>
      <c r="I334" s="321"/>
      <c r="J334" s="321"/>
      <c r="K334" s="321"/>
      <c r="L334" s="321"/>
      <c r="M334" s="321"/>
      <c r="N334" s="321"/>
      <c r="O334" s="321"/>
      <c r="P334" s="321"/>
      <c r="Q334" s="321"/>
      <c r="R334" s="321"/>
      <c r="S334" s="321"/>
    </row>
    <row r="335" spans="1:19" ht="15" x14ac:dyDescent="0.25">
      <c r="A335" s="321"/>
      <c r="B335" s="321"/>
      <c r="C335" s="321"/>
      <c r="D335" s="321"/>
      <c r="E335" s="321"/>
      <c r="F335" s="321"/>
      <c r="G335" s="321"/>
      <c r="H335" s="321"/>
      <c r="I335" s="321"/>
      <c r="J335" s="321"/>
      <c r="K335" s="321"/>
      <c r="L335" s="321"/>
      <c r="M335" s="321"/>
      <c r="N335" s="321"/>
      <c r="O335" s="321"/>
      <c r="P335" s="321"/>
      <c r="Q335" s="321"/>
      <c r="R335" s="321"/>
      <c r="S335" s="321"/>
    </row>
    <row r="336" spans="1:19" ht="15" x14ac:dyDescent="0.25">
      <c r="A336" s="321"/>
      <c r="B336" s="321"/>
      <c r="C336" s="321"/>
      <c r="D336" s="321"/>
      <c r="E336" s="321"/>
      <c r="F336" s="321"/>
      <c r="G336" s="321"/>
      <c r="H336" s="321"/>
      <c r="I336" s="321"/>
      <c r="J336" s="321"/>
      <c r="K336" s="321"/>
      <c r="L336" s="321"/>
      <c r="M336" s="321"/>
      <c r="N336" s="321"/>
      <c r="O336" s="321"/>
      <c r="P336" s="321"/>
      <c r="Q336" s="321"/>
      <c r="R336" s="321"/>
      <c r="S336" s="321"/>
    </row>
    <row r="337" spans="1:19" ht="15" x14ac:dyDescent="0.25">
      <c r="A337" s="321"/>
      <c r="B337" s="321"/>
      <c r="C337" s="321"/>
      <c r="D337" s="321"/>
      <c r="E337" s="321"/>
      <c r="F337" s="321"/>
      <c r="G337" s="321"/>
      <c r="H337" s="321"/>
      <c r="I337" s="321"/>
      <c r="J337" s="321"/>
      <c r="K337" s="321"/>
      <c r="L337" s="321"/>
      <c r="M337" s="321"/>
      <c r="N337" s="321"/>
      <c r="O337" s="321"/>
      <c r="P337" s="321"/>
      <c r="Q337" s="321"/>
      <c r="R337" s="321"/>
      <c r="S337" s="321"/>
    </row>
    <row r="338" spans="1:19" ht="15" x14ac:dyDescent="0.25">
      <c r="A338" s="321"/>
      <c r="B338" s="321"/>
      <c r="C338" s="321"/>
      <c r="D338" s="321"/>
      <c r="E338" s="321"/>
      <c r="F338" s="321"/>
      <c r="G338" s="321"/>
      <c r="H338" s="321"/>
      <c r="I338" s="321"/>
      <c r="J338" s="321"/>
      <c r="K338" s="321"/>
      <c r="L338" s="321"/>
      <c r="M338" s="321"/>
      <c r="N338" s="321"/>
      <c r="O338" s="321"/>
      <c r="P338" s="321"/>
      <c r="Q338" s="321"/>
      <c r="R338" s="321"/>
      <c r="S338" s="321"/>
    </row>
    <row r="339" spans="1:19" ht="15" x14ac:dyDescent="0.25">
      <c r="A339" s="321"/>
      <c r="B339" s="321"/>
      <c r="C339" s="321"/>
      <c r="D339" s="321"/>
      <c r="E339" s="321"/>
      <c r="F339" s="321"/>
      <c r="G339" s="321"/>
      <c r="H339" s="321"/>
      <c r="I339" s="321"/>
      <c r="J339" s="321"/>
      <c r="K339" s="321"/>
      <c r="L339" s="321"/>
      <c r="M339" s="321"/>
      <c r="N339" s="321"/>
      <c r="O339" s="321"/>
      <c r="P339" s="321"/>
      <c r="Q339" s="321"/>
      <c r="R339" s="321"/>
      <c r="S339" s="321"/>
    </row>
    <row r="340" spans="1:19" ht="15" x14ac:dyDescent="0.25">
      <c r="A340" s="321"/>
      <c r="B340" s="321"/>
      <c r="C340" s="321"/>
      <c r="D340" s="321"/>
      <c r="E340" s="321"/>
      <c r="F340" s="321"/>
      <c r="G340" s="321"/>
      <c r="H340" s="321"/>
      <c r="I340" s="321"/>
      <c r="J340" s="321"/>
      <c r="K340" s="321"/>
      <c r="L340" s="321"/>
      <c r="M340" s="321"/>
      <c r="N340" s="321"/>
      <c r="O340" s="321"/>
      <c r="P340" s="321"/>
      <c r="Q340" s="321"/>
      <c r="R340" s="321"/>
      <c r="S340" s="321"/>
    </row>
    <row r="341" spans="1:19" ht="15" x14ac:dyDescent="0.25">
      <c r="A341" s="321"/>
      <c r="B341" s="321"/>
      <c r="C341" s="321"/>
      <c r="D341" s="321"/>
      <c r="E341" s="321"/>
      <c r="F341" s="321"/>
      <c r="G341" s="321"/>
      <c r="H341" s="321"/>
      <c r="I341" s="321"/>
      <c r="J341" s="321"/>
      <c r="K341" s="321"/>
      <c r="L341" s="321"/>
      <c r="M341" s="321"/>
      <c r="N341" s="321"/>
      <c r="O341" s="321"/>
      <c r="P341" s="321"/>
      <c r="Q341" s="321"/>
      <c r="R341" s="321"/>
      <c r="S341" s="321"/>
    </row>
    <row r="342" spans="1:19" ht="15" x14ac:dyDescent="0.25">
      <c r="A342" s="321"/>
      <c r="B342" s="321"/>
      <c r="C342" s="321"/>
      <c r="D342" s="321"/>
      <c r="E342" s="321"/>
      <c r="F342" s="321"/>
      <c r="G342" s="321"/>
      <c r="H342" s="321"/>
      <c r="I342" s="321"/>
      <c r="J342" s="321"/>
      <c r="K342" s="321"/>
      <c r="L342" s="321"/>
      <c r="M342" s="321"/>
      <c r="N342" s="321"/>
      <c r="O342" s="321"/>
      <c r="P342" s="321"/>
      <c r="Q342" s="321"/>
      <c r="R342" s="321"/>
      <c r="S342" s="321"/>
    </row>
    <row r="343" spans="1:19" ht="15" x14ac:dyDescent="0.25">
      <c r="A343" s="321"/>
      <c r="B343" s="321"/>
      <c r="C343" s="321"/>
      <c r="D343" s="321"/>
      <c r="E343" s="321"/>
      <c r="F343" s="321"/>
      <c r="G343" s="321"/>
      <c r="H343" s="321"/>
      <c r="I343" s="321"/>
      <c r="J343" s="321"/>
      <c r="K343" s="321"/>
      <c r="L343" s="321"/>
      <c r="M343" s="321"/>
      <c r="N343" s="321"/>
      <c r="O343" s="321"/>
      <c r="P343" s="321"/>
      <c r="Q343" s="321"/>
      <c r="R343" s="321"/>
      <c r="S343" s="321"/>
    </row>
    <row r="344" spans="1:19" ht="15" x14ac:dyDescent="0.25">
      <c r="A344" s="321"/>
      <c r="B344" s="321"/>
      <c r="C344" s="321"/>
      <c r="D344" s="321"/>
      <c r="E344" s="321"/>
      <c r="F344" s="321"/>
      <c r="G344" s="321"/>
      <c r="H344" s="321"/>
      <c r="I344" s="321"/>
      <c r="J344" s="321"/>
      <c r="K344" s="321"/>
      <c r="L344" s="321"/>
      <c r="M344" s="321"/>
      <c r="N344" s="321"/>
      <c r="O344" s="321"/>
      <c r="P344" s="321"/>
      <c r="Q344" s="321"/>
      <c r="R344" s="321"/>
      <c r="S344" s="321"/>
    </row>
    <row r="345" spans="1:19" ht="15" x14ac:dyDescent="0.25">
      <c r="A345" s="321"/>
      <c r="B345" s="321"/>
      <c r="C345" s="321"/>
      <c r="D345" s="321"/>
      <c r="E345" s="321"/>
      <c r="F345" s="321"/>
      <c r="G345" s="321"/>
      <c r="H345" s="321"/>
      <c r="I345" s="321"/>
      <c r="J345" s="321"/>
      <c r="K345" s="321"/>
      <c r="L345" s="321"/>
      <c r="M345" s="321"/>
      <c r="N345" s="321"/>
      <c r="O345" s="321"/>
      <c r="P345" s="321"/>
      <c r="Q345" s="321"/>
      <c r="R345" s="321"/>
      <c r="S345" s="321"/>
    </row>
    <row r="346" spans="1:19" ht="15" x14ac:dyDescent="0.25">
      <c r="A346" s="321"/>
      <c r="B346" s="321"/>
      <c r="C346" s="321"/>
      <c r="D346" s="321"/>
      <c r="E346" s="321"/>
      <c r="F346" s="321"/>
      <c r="G346" s="321"/>
      <c r="H346" s="321"/>
      <c r="I346" s="321"/>
      <c r="J346" s="321"/>
      <c r="K346" s="321"/>
      <c r="L346" s="321"/>
      <c r="M346" s="321"/>
      <c r="N346" s="321"/>
      <c r="O346" s="321"/>
      <c r="P346" s="321"/>
      <c r="Q346" s="321"/>
      <c r="R346" s="321"/>
      <c r="S346" s="321"/>
    </row>
    <row r="347" spans="1:19" ht="15" x14ac:dyDescent="0.25">
      <c r="A347" s="321"/>
      <c r="B347" s="321"/>
      <c r="C347" s="321"/>
      <c r="D347" s="321"/>
      <c r="E347" s="321"/>
      <c r="F347" s="321"/>
      <c r="G347" s="321"/>
      <c r="H347" s="321"/>
      <c r="I347" s="321"/>
      <c r="J347" s="321"/>
      <c r="K347" s="321"/>
      <c r="L347" s="321"/>
      <c r="M347" s="321"/>
      <c r="N347" s="321"/>
      <c r="O347" s="321"/>
      <c r="P347" s="321"/>
      <c r="Q347" s="321"/>
      <c r="R347" s="321"/>
      <c r="S347" s="321"/>
    </row>
    <row r="348" spans="1:19" ht="15" x14ac:dyDescent="0.25">
      <c r="A348" s="321"/>
      <c r="B348" s="321"/>
      <c r="C348" s="321"/>
      <c r="D348" s="321"/>
      <c r="E348" s="321"/>
      <c r="F348" s="321"/>
      <c r="G348" s="321"/>
      <c r="H348" s="321"/>
      <c r="I348" s="321"/>
      <c r="J348" s="321"/>
      <c r="K348" s="321"/>
      <c r="L348" s="321"/>
      <c r="M348" s="321"/>
      <c r="N348" s="321"/>
      <c r="O348" s="321"/>
      <c r="P348" s="321"/>
      <c r="Q348" s="321"/>
      <c r="R348" s="321"/>
      <c r="S348" s="321"/>
    </row>
    <row r="349" spans="1:19" ht="15" x14ac:dyDescent="0.25">
      <c r="A349" s="321"/>
      <c r="B349" s="321"/>
      <c r="C349" s="321"/>
      <c r="D349" s="321"/>
      <c r="E349" s="321"/>
      <c r="F349" s="321"/>
      <c r="G349" s="321"/>
      <c r="H349" s="321"/>
      <c r="I349" s="321"/>
      <c r="J349" s="321"/>
      <c r="K349" s="321"/>
      <c r="L349" s="321"/>
      <c r="M349" s="321"/>
      <c r="N349" s="321"/>
      <c r="O349" s="321"/>
      <c r="P349" s="321"/>
      <c r="Q349" s="321"/>
      <c r="R349" s="321"/>
      <c r="S349" s="321"/>
    </row>
    <row r="350" spans="1:19" ht="15" x14ac:dyDescent="0.25">
      <c r="A350" s="321"/>
      <c r="B350" s="321"/>
      <c r="C350" s="321"/>
      <c r="D350" s="321"/>
      <c r="E350" s="321"/>
      <c r="F350" s="321"/>
      <c r="G350" s="321"/>
      <c r="H350" s="321"/>
      <c r="I350" s="321"/>
      <c r="J350" s="321"/>
      <c r="K350" s="321"/>
      <c r="L350" s="321"/>
      <c r="M350" s="321"/>
      <c r="N350" s="321"/>
      <c r="O350" s="321"/>
      <c r="P350" s="321"/>
      <c r="Q350" s="321"/>
      <c r="R350" s="321"/>
      <c r="S350" s="321"/>
    </row>
    <row r="351" spans="1:19" ht="15" x14ac:dyDescent="0.25">
      <c r="A351" s="321"/>
      <c r="B351" s="321"/>
      <c r="C351" s="321"/>
      <c r="D351" s="321"/>
      <c r="E351" s="321"/>
      <c r="F351" s="321"/>
      <c r="G351" s="321"/>
      <c r="H351" s="321"/>
      <c r="I351" s="321"/>
      <c r="J351" s="321"/>
      <c r="K351" s="321"/>
      <c r="L351" s="321"/>
      <c r="M351" s="321"/>
      <c r="N351" s="321"/>
      <c r="O351" s="321"/>
      <c r="P351" s="321"/>
      <c r="Q351" s="321"/>
      <c r="R351" s="321"/>
      <c r="S351" s="321"/>
    </row>
    <row r="352" spans="1:19" ht="15" x14ac:dyDescent="0.25">
      <c r="A352" s="321"/>
      <c r="B352" s="321"/>
      <c r="C352" s="321"/>
      <c r="D352" s="321"/>
      <c r="E352" s="321"/>
      <c r="F352" s="321"/>
      <c r="G352" s="321"/>
      <c r="H352" s="321"/>
      <c r="I352" s="321"/>
      <c r="J352" s="321"/>
      <c r="K352" s="321"/>
      <c r="L352" s="321"/>
      <c r="M352" s="321"/>
      <c r="N352" s="321"/>
      <c r="O352" s="321"/>
      <c r="P352" s="321"/>
      <c r="Q352" s="321"/>
      <c r="R352" s="321"/>
      <c r="S352" s="321"/>
    </row>
    <row r="353" spans="1:19" ht="15" x14ac:dyDescent="0.25">
      <c r="A353" s="321"/>
      <c r="B353" s="321"/>
      <c r="C353" s="321"/>
      <c r="D353" s="321"/>
      <c r="E353" s="321"/>
      <c r="F353" s="321"/>
      <c r="G353" s="321"/>
      <c r="H353" s="321"/>
      <c r="I353" s="321"/>
      <c r="J353" s="321"/>
      <c r="K353" s="321"/>
      <c r="L353" s="321"/>
      <c r="M353" s="321"/>
      <c r="N353" s="321"/>
      <c r="O353" s="321"/>
      <c r="P353" s="321"/>
      <c r="Q353" s="321"/>
      <c r="R353" s="321"/>
      <c r="S353" s="321"/>
    </row>
    <row r="354" spans="1:19" ht="15" x14ac:dyDescent="0.25">
      <c r="A354" s="321"/>
      <c r="B354" s="321"/>
      <c r="C354" s="321"/>
      <c r="D354" s="321"/>
      <c r="E354" s="321"/>
      <c r="F354" s="321"/>
      <c r="G354" s="321"/>
      <c r="H354" s="321"/>
      <c r="I354" s="321"/>
      <c r="J354" s="321"/>
      <c r="K354" s="321"/>
      <c r="L354" s="321"/>
      <c r="M354" s="321"/>
      <c r="N354" s="321"/>
      <c r="O354" s="321"/>
      <c r="P354" s="321"/>
      <c r="Q354" s="321"/>
      <c r="R354" s="321"/>
      <c r="S354" s="321"/>
    </row>
    <row r="355" spans="1:19" ht="15" x14ac:dyDescent="0.25">
      <c r="A355" s="321"/>
      <c r="B355" s="321"/>
      <c r="C355" s="321"/>
      <c r="D355" s="321"/>
      <c r="E355" s="321"/>
      <c r="F355" s="321"/>
      <c r="G355" s="321"/>
      <c r="H355" s="321"/>
      <c r="I355" s="321"/>
      <c r="J355" s="321"/>
      <c r="K355" s="321"/>
      <c r="L355" s="321"/>
      <c r="M355" s="321"/>
      <c r="N355" s="321"/>
      <c r="O355" s="321"/>
      <c r="P355" s="321"/>
      <c r="Q355" s="321"/>
      <c r="R355" s="321"/>
      <c r="S355" s="321"/>
    </row>
    <row r="356" spans="1:19" ht="15" x14ac:dyDescent="0.25">
      <c r="A356" s="321"/>
      <c r="B356" s="321"/>
      <c r="C356" s="321"/>
      <c r="D356" s="321"/>
      <c r="E356" s="321"/>
      <c r="F356" s="321"/>
      <c r="G356" s="321"/>
      <c r="H356" s="321"/>
      <c r="I356" s="321"/>
      <c r="J356" s="321"/>
      <c r="K356" s="321"/>
      <c r="L356" s="321"/>
      <c r="M356" s="321"/>
      <c r="N356" s="321"/>
      <c r="O356" s="321"/>
      <c r="P356" s="321"/>
      <c r="Q356" s="321"/>
      <c r="R356" s="321"/>
      <c r="S356" s="321"/>
    </row>
    <row r="357" spans="1:19" ht="15" x14ac:dyDescent="0.25">
      <c r="A357" s="321"/>
      <c r="B357" s="321"/>
      <c r="C357" s="321"/>
      <c r="D357" s="321"/>
      <c r="E357" s="321"/>
      <c r="F357" s="321"/>
      <c r="G357" s="321"/>
      <c r="H357" s="321"/>
      <c r="I357" s="321"/>
      <c r="J357" s="321"/>
      <c r="K357" s="321"/>
      <c r="L357" s="321"/>
      <c r="M357" s="321"/>
      <c r="N357" s="321"/>
      <c r="O357" s="321"/>
      <c r="P357" s="321"/>
      <c r="Q357" s="321"/>
      <c r="R357" s="321"/>
      <c r="S357" s="321"/>
    </row>
    <row r="358" spans="1:19" ht="15" x14ac:dyDescent="0.25">
      <c r="A358" s="321"/>
      <c r="B358" s="321"/>
      <c r="C358" s="321"/>
      <c r="D358" s="321"/>
      <c r="E358" s="321"/>
      <c r="F358" s="321"/>
      <c r="G358" s="321"/>
      <c r="H358" s="321"/>
      <c r="I358" s="321"/>
      <c r="J358" s="321"/>
      <c r="K358" s="321"/>
      <c r="L358" s="321"/>
      <c r="M358" s="321"/>
      <c r="N358" s="321"/>
      <c r="O358" s="321"/>
      <c r="P358" s="321"/>
      <c r="Q358" s="321"/>
      <c r="R358" s="321"/>
      <c r="S358" s="321"/>
    </row>
    <row r="359" spans="1:19" ht="15" x14ac:dyDescent="0.25">
      <c r="A359" s="321"/>
      <c r="B359" s="321"/>
      <c r="C359" s="321"/>
      <c r="D359" s="321"/>
      <c r="E359" s="321"/>
      <c r="F359" s="321"/>
      <c r="G359" s="321"/>
      <c r="H359" s="321"/>
      <c r="I359" s="321"/>
      <c r="J359" s="321"/>
      <c r="K359" s="321"/>
      <c r="L359" s="321"/>
      <c r="M359" s="321"/>
      <c r="N359" s="321"/>
      <c r="O359" s="321"/>
      <c r="P359" s="321"/>
      <c r="Q359" s="321"/>
      <c r="R359" s="321"/>
      <c r="S359" s="321"/>
    </row>
    <row r="360" spans="1:19" ht="15" x14ac:dyDescent="0.25">
      <c r="A360" s="321"/>
      <c r="B360" s="321"/>
      <c r="C360" s="321"/>
      <c r="D360" s="321"/>
      <c r="E360" s="321"/>
      <c r="F360" s="321"/>
      <c r="G360" s="321"/>
      <c r="H360" s="321"/>
      <c r="I360" s="321"/>
      <c r="J360" s="321"/>
      <c r="K360" s="321"/>
      <c r="L360" s="321"/>
      <c r="M360" s="321"/>
      <c r="N360" s="321"/>
      <c r="O360" s="321"/>
      <c r="P360" s="321"/>
      <c r="Q360" s="321"/>
      <c r="R360" s="321"/>
      <c r="S360" s="321"/>
    </row>
    <row r="361" spans="1:19" ht="15" x14ac:dyDescent="0.25">
      <c r="A361" s="321"/>
      <c r="B361" s="321"/>
      <c r="C361" s="321"/>
      <c r="D361" s="321"/>
      <c r="E361" s="321"/>
      <c r="F361" s="321"/>
      <c r="G361" s="321"/>
      <c r="H361" s="321"/>
      <c r="I361" s="321"/>
      <c r="J361" s="321"/>
      <c r="K361" s="321"/>
      <c r="L361" s="321"/>
      <c r="M361" s="321"/>
      <c r="N361" s="321"/>
      <c r="O361" s="321"/>
      <c r="P361" s="321"/>
      <c r="Q361" s="321"/>
      <c r="R361" s="321"/>
      <c r="S361" s="321"/>
    </row>
    <row r="362" spans="1:19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</row>
    <row r="363" spans="1:19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</row>
    <row r="364" spans="1:19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</row>
    <row r="365" spans="1:19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</row>
    <row r="366" spans="1:19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</row>
    <row r="367" spans="1:19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</row>
    <row r="368" spans="1:19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</row>
    <row r="369" spans="1:19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</row>
    <row r="370" spans="1:19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</row>
    <row r="371" spans="1:19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</row>
    <row r="372" spans="1:19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</row>
    <row r="373" spans="1:19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</row>
    <row r="374" spans="1:19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</row>
    <row r="375" spans="1:19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</row>
    <row r="376" spans="1:19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</row>
    <row r="377" spans="1:19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</row>
    <row r="378" spans="1:19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</row>
    <row r="379" spans="1:19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</row>
    <row r="380" spans="1:19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</row>
    <row r="381" spans="1:19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</row>
    <row r="382" spans="1:19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</row>
    <row r="383" spans="1:19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</row>
    <row r="384" spans="1:19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</row>
    <row r="385" spans="1:19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</row>
    <row r="386" spans="1:19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</row>
    <row r="387" spans="1:19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</row>
    <row r="388" spans="1:19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</row>
    <row r="389" spans="1:19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</row>
    <row r="390" spans="1:19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</row>
    <row r="391" spans="1:19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</row>
    <row r="392" spans="1:19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</row>
    <row r="393" spans="1:19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</row>
    <row r="394" spans="1:19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</row>
    <row r="395" spans="1:19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</row>
    <row r="396" spans="1:19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</row>
    <row r="397" spans="1:19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</row>
    <row r="398" spans="1:19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</row>
    <row r="399" spans="1:19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</row>
    <row r="400" spans="1:19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</row>
    <row r="401" spans="1:19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</row>
    <row r="402" spans="1:19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</row>
    <row r="403" spans="1:19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</row>
    <row r="404" spans="1:19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</row>
    <row r="405" spans="1:19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</row>
    <row r="406" spans="1:19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</row>
    <row r="407" spans="1:19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</row>
    <row r="408" spans="1:19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</row>
    <row r="409" spans="1:19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</row>
    <row r="410" spans="1:19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</row>
    <row r="411" spans="1:19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</row>
    <row r="412" spans="1:19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</row>
    <row r="413" spans="1:19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</row>
    <row r="414" spans="1:19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</row>
    <row r="415" spans="1:19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</row>
    <row r="416" spans="1:19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</row>
    <row r="417" spans="1:19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</row>
    <row r="418" spans="1:19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</row>
    <row r="419" spans="1:19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</row>
    <row r="420" spans="1:19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</row>
    <row r="421" spans="1:19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</row>
    <row r="422" spans="1:19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</row>
    <row r="423" spans="1:19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</row>
    <row r="424" spans="1:19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</row>
    <row r="425" spans="1:19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</row>
    <row r="426" spans="1:19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</row>
    <row r="427" spans="1:19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</row>
    <row r="428" spans="1:19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</row>
    <row r="429" spans="1:19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</row>
    <row r="430" spans="1:19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</row>
    <row r="431" spans="1:19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</row>
    <row r="432" spans="1:19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</row>
    <row r="433" spans="1:19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</row>
    <row r="434" spans="1:19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</row>
    <row r="435" spans="1:19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</row>
    <row r="436" spans="1:19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</row>
    <row r="437" spans="1:19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</row>
    <row r="438" spans="1:19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</row>
    <row r="439" spans="1:19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</row>
    <row r="440" spans="1:19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</row>
    <row r="441" spans="1:19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</row>
    <row r="442" spans="1:19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</row>
    <row r="443" spans="1:19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</row>
    <row r="444" spans="1:19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</row>
    <row r="445" spans="1:19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</row>
    <row r="446" spans="1:19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</row>
    <row r="447" spans="1:19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</row>
    <row r="448" spans="1:19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</row>
    <row r="449" spans="1:19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</row>
    <row r="450" spans="1:19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</row>
    <row r="451" spans="1:19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</row>
    <row r="452" spans="1:19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</row>
    <row r="453" spans="1:19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</row>
    <row r="454" spans="1:19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</row>
    <row r="455" spans="1:19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</row>
    <row r="456" spans="1:19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</row>
    <row r="457" spans="1:19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</row>
    <row r="458" spans="1:19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</row>
    <row r="459" spans="1:19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</row>
    <row r="460" spans="1:19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</row>
    <row r="461" spans="1:19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</row>
    <row r="462" spans="1:19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</row>
    <row r="463" spans="1:19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</row>
    <row r="464" spans="1:19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</row>
    <row r="465" spans="1:19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</row>
    <row r="466" spans="1:19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</row>
    <row r="467" spans="1:19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</row>
    <row r="468" spans="1:19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</row>
    <row r="469" spans="1:19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</row>
    <row r="470" spans="1:19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</row>
    <row r="471" spans="1:19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</row>
    <row r="472" spans="1:19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</row>
    <row r="473" spans="1:19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</row>
    <row r="474" spans="1:19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</row>
    <row r="475" spans="1:19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</row>
    <row r="476" spans="1:19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</row>
    <row r="477" spans="1:19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</row>
    <row r="478" spans="1:19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</row>
    <row r="479" spans="1:19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</row>
    <row r="480" spans="1:19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</row>
    <row r="481" spans="1:19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</row>
    <row r="482" spans="1:19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</row>
    <row r="483" spans="1:19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</row>
    <row r="484" spans="1:19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</row>
    <row r="485" spans="1:19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</row>
    <row r="486" spans="1:19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</row>
    <row r="487" spans="1:19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</row>
    <row r="488" spans="1:19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</row>
    <row r="489" spans="1:19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</row>
    <row r="490" spans="1:19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</row>
    <row r="491" spans="1:19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</row>
    <row r="492" spans="1:19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</row>
    <row r="493" spans="1:19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</row>
    <row r="494" spans="1:19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</row>
    <row r="495" spans="1:19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</row>
    <row r="496" spans="1:19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</row>
    <row r="497" spans="1:19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</row>
    <row r="498" spans="1:19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</row>
    <row r="499" spans="1:19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</row>
    <row r="500" spans="1:19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</row>
    <row r="501" spans="1:19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</row>
    <row r="502" spans="1:19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</row>
    <row r="503" spans="1:19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</row>
    <row r="504" spans="1:19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</row>
    <row r="505" spans="1:19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</row>
    <row r="506" spans="1:19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</row>
    <row r="507" spans="1:19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</row>
    <row r="508" spans="1:19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</row>
    <row r="509" spans="1:19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</row>
    <row r="510" spans="1:19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</row>
    <row r="511" spans="1:19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</row>
    <row r="512" spans="1:19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</row>
    <row r="513" spans="1:19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</row>
    <row r="514" spans="1:19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</row>
    <row r="515" spans="1:19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</row>
    <row r="516" spans="1:19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</row>
    <row r="517" spans="1:19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</row>
    <row r="518" spans="1:19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</row>
    <row r="519" spans="1:19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</row>
    <row r="520" spans="1:19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</row>
    <row r="521" spans="1:19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</row>
    <row r="522" spans="1:19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</row>
    <row r="523" spans="1:19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</row>
    <row r="524" spans="1:19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</row>
    <row r="525" spans="1:19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</row>
    <row r="526" spans="1:19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</row>
    <row r="527" spans="1:19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</row>
    <row r="528" spans="1:19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</row>
    <row r="529" spans="1:19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</row>
    <row r="530" spans="1:19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</row>
    <row r="531" spans="1:19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</row>
    <row r="532" spans="1:19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</row>
    <row r="533" spans="1:19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</row>
    <row r="534" spans="1:19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</row>
    <row r="535" spans="1:19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</row>
    <row r="536" spans="1:19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</row>
    <row r="537" spans="1:19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</row>
    <row r="538" spans="1:19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</row>
    <row r="539" spans="1:19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</row>
    <row r="540" spans="1:19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</row>
    <row r="541" spans="1:19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</row>
    <row r="542" spans="1:19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</row>
    <row r="543" spans="1:19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</row>
    <row r="544" spans="1:19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</row>
    <row r="545" spans="1:19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</row>
    <row r="546" spans="1:19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</row>
    <row r="547" spans="1:19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</row>
    <row r="548" spans="1:19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</row>
    <row r="549" spans="1:19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</row>
    <row r="550" spans="1:19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</row>
    <row r="551" spans="1:19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</row>
    <row r="552" spans="1:19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</row>
    <row r="553" spans="1:19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</row>
    <row r="554" spans="1:19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</row>
    <row r="555" spans="1:19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</row>
    <row r="556" spans="1:19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</row>
    <row r="557" spans="1:19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</row>
    <row r="558" spans="1:19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</row>
    <row r="559" spans="1:19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</row>
    <row r="560" spans="1:19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</row>
    <row r="561" spans="1:19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</row>
    <row r="562" spans="1:19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</row>
    <row r="563" spans="1:19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</row>
    <row r="564" spans="1:19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</row>
    <row r="565" spans="1:19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</row>
    <row r="566" spans="1:19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</row>
    <row r="567" spans="1:19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</row>
    <row r="568" spans="1:19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</row>
    <row r="569" spans="1:19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</row>
    <row r="570" spans="1:19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</row>
    <row r="571" spans="1:19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</row>
    <row r="572" spans="1:19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</row>
    <row r="573" spans="1:19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</row>
    <row r="574" spans="1:19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</row>
    <row r="575" spans="1:19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</row>
    <row r="576" spans="1:19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</row>
    <row r="577" spans="1:19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</row>
    <row r="578" spans="1:19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</row>
    <row r="579" spans="1:19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</row>
    <row r="580" spans="1:19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</row>
    <row r="581" spans="1:19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</row>
    <row r="582" spans="1:19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</row>
    <row r="583" spans="1:19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</row>
    <row r="584" spans="1:19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</row>
    <row r="585" spans="1:19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</row>
    <row r="586" spans="1:19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</row>
    <row r="587" spans="1:19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</row>
    <row r="588" spans="1:19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</row>
    <row r="589" spans="1:19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</row>
    <row r="590" spans="1:19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</row>
    <row r="591" spans="1:19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</row>
    <row r="592" spans="1:19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</row>
    <row r="593" spans="1:19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</row>
    <row r="594" spans="1:19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</row>
    <row r="595" spans="1:19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</row>
    <row r="596" spans="1:19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</row>
    <row r="597" spans="1:19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</row>
    <row r="598" spans="1:19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</row>
    <row r="599" spans="1:19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</row>
    <row r="600" spans="1:19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</row>
    <row r="601" spans="1:19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</row>
    <row r="602" spans="1:19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</row>
    <row r="603" spans="1:19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</row>
    <row r="604" spans="1:19" x14ac:dyDescent="0.2">
      <c r="A604" s="444"/>
      <c r="B604" s="444"/>
      <c r="C604" s="5"/>
      <c r="D604" s="444"/>
    </row>
    <row r="605" spans="1:19" x14ac:dyDescent="0.2">
      <c r="A605" s="444"/>
      <c r="B605" s="444"/>
      <c r="C605" s="5"/>
      <c r="D605" s="444"/>
    </row>
    <row r="606" spans="1:19" x14ac:dyDescent="0.2">
      <c r="A606" s="444"/>
      <c r="B606" s="444"/>
      <c r="C606" s="5"/>
      <c r="D606" s="444"/>
    </row>
    <row r="607" spans="1:19" x14ac:dyDescent="0.2">
      <c r="A607" s="444"/>
      <c r="B607" s="444"/>
      <c r="C607" s="5"/>
      <c r="D607" s="444"/>
    </row>
    <row r="608" spans="1:19" x14ac:dyDescent="0.2">
      <c r="A608" s="444"/>
      <c r="B608" s="444"/>
      <c r="C608" s="5"/>
      <c r="D608" s="444"/>
    </row>
    <row r="609" spans="1:4" x14ac:dyDescent="0.2">
      <c r="A609" s="444"/>
      <c r="B609" s="444"/>
      <c r="C609" s="5"/>
      <c r="D609" s="444"/>
    </row>
    <row r="610" spans="1:4" x14ac:dyDescent="0.2">
      <c r="A610" s="444"/>
      <c r="B610" s="444"/>
      <c r="C610" s="5"/>
      <c r="D610" s="444"/>
    </row>
    <row r="611" spans="1:4" x14ac:dyDescent="0.2">
      <c r="A611" s="444"/>
      <c r="B611" s="444"/>
      <c r="C611" s="5"/>
      <c r="D611" s="444"/>
    </row>
    <row r="612" spans="1:4" x14ac:dyDescent="0.2">
      <c r="A612" s="444"/>
      <c r="B612" s="444"/>
      <c r="C612" s="5"/>
      <c r="D612" s="444"/>
    </row>
    <row r="613" spans="1:4" x14ac:dyDescent="0.2">
      <c r="A613" s="444"/>
      <c r="B613" s="444"/>
      <c r="C613" s="5"/>
      <c r="D613" s="444"/>
    </row>
    <row r="614" spans="1:4" x14ac:dyDescent="0.2">
      <c r="A614" s="444"/>
      <c r="B614" s="444"/>
      <c r="C614" s="5"/>
      <c r="D614" s="444"/>
    </row>
    <row r="615" spans="1:4" x14ac:dyDescent="0.2">
      <c r="A615" s="444"/>
      <c r="B615" s="444"/>
      <c r="C615" s="5"/>
      <c r="D615" s="444"/>
    </row>
    <row r="616" spans="1:4" x14ac:dyDescent="0.2">
      <c r="A616" s="444"/>
      <c r="B616" s="444"/>
      <c r="C616" s="5"/>
      <c r="D616" s="444"/>
    </row>
    <row r="617" spans="1:4" x14ac:dyDescent="0.2">
      <c r="A617" s="444"/>
      <c r="B617" s="444"/>
      <c r="C617" s="5"/>
      <c r="D617" s="444"/>
    </row>
    <row r="618" spans="1:4" x14ac:dyDescent="0.2">
      <c r="A618" s="444"/>
      <c r="B618" s="444"/>
      <c r="C618" s="5"/>
      <c r="D618" s="444"/>
    </row>
    <row r="619" spans="1:4" x14ac:dyDescent="0.2">
      <c r="A619" s="444"/>
      <c r="B619" s="444"/>
      <c r="C619" s="5"/>
      <c r="D619" s="444"/>
    </row>
    <row r="620" spans="1:4" x14ac:dyDescent="0.2">
      <c r="A620" s="444"/>
      <c r="B620" s="444"/>
      <c r="C620" s="5"/>
      <c r="D620" s="444"/>
    </row>
    <row r="621" spans="1:4" x14ac:dyDescent="0.2">
      <c r="A621" s="444"/>
      <c r="B621" s="444"/>
      <c r="C621" s="5"/>
      <c r="D621" s="444"/>
    </row>
    <row r="622" spans="1:4" x14ac:dyDescent="0.2">
      <c r="A622" s="444"/>
      <c r="B622" s="444"/>
      <c r="C622" s="5"/>
      <c r="D622" s="444"/>
    </row>
    <row r="623" spans="1:4" x14ac:dyDescent="0.2">
      <c r="A623" s="444"/>
      <c r="B623" s="444"/>
      <c r="C623" s="5"/>
      <c r="D623" s="444"/>
    </row>
    <row r="624" spans="1:4" x14ac:dyDescent="0.2">
      <c r="A624" s="444"/>
      <c r="B624" s="444"/>
      <c r="C624" s="5"/>
      <c r="D624" s="444"/>
    </row>
    <row r="625" spans="1:4" x14ac:dyDescent="0.2">
      <c r="A625" s="444"/>
      <c r="B625" s="444"/>
      <c r="C625" s="5"/>
      <c r="D625" s="444"/>
    </row>
    <row r="626" spans="1:4" x14ac:dyDescent="0.2">
      <c r="A626" s="444"/>
      <c r="B626" s="444"/>
      <c r="C626" s="5"/>
      <c r="D626" s="444"/>
    </row>
    <row r="627" spans="1:4" x14ac:dyDescent="0.2">
      <c r="A627" s="444"/>
      <c r="B627" s="444"/>
      <c r="C627" s="5"/>
      <c r="D627" s="444"/>
    </row>
    <row r="628" spans="1:4" x14ac:dyDescent="0.2">
      <c r="A628" s="444"/>
      <c r="B628" s="444"/>
      <c r="C628" s="5"/>
      <c r="D628" s="444"/>
    </row>
    <row r="629" spans="1:4" x14ac:dyDescent="0.2">
      <c r="A629" s="444"/>
      <c r="B629" s="444"/>
      <c r="C629" s="5"/>
      <c r="D629" s="444"/>
    </row>
    <row r="630" spans="1:4" x14ac:dyDescent="0.2">
      <c r="A630" s="444"/>
      <c r="B630" s="444"/>
      <c r="C630" s="5"/>
      <c r="D630" s="444"/>
    </row>
    <row r="631" spans="1:4" x14ac:dyDescent="0.2">
      <c r="A631" s="444"/>
      <c r="B631" s="444"/>
      <c r="C631" s="5"/>
      <c r="D631" s="444"/>
    </row>
    <row r="632" spans="1:4" x14ac:dyDescent="0.2">
      <c r="A632" s="444"/>
      <c r="B632" s="444"/>
      <c r="C632" s="5"/>
      <c r="D632" s="444"/>
    </row>
    <row r="633" spans="1:4" x14ac:dyDescent="0.2">
      <c r="A633" s="444"/>
      <c r="B633" s="444"/>
      <c r="C633" s="5"/>
      <c r="D633" s="444"/>
    </row>
    <row r="634" spans="1:4" x14ac:dyDescent="0.2">
      <c r="A634" s="444"/>
      <c r="B634" s="444"/>
      <c r="C634" s="5"/>
      <c r="D634" s="444"/>
    </row>
    <row r="635" spans="1:4" x14ac:dyDescent="0.2">
      <c r="A635" s="444"/>
      <c r="B635" s="444"/>
      <c r="C635" s="5"/>
      <c r="D635" s="444"/>
    </row>
    <row r="636" spans="1:4" x14ac:dyDescent="0.2">
      <c r="A636" s="444"/>
      <c r="B636" s="444"/>
      <c r="C636" s="5"/>
      <c r="D636" s="444"/>
    </row>
    <row r="637" spans="1:4" x14ac:dyDescent="0.2">
      <c r="A637" s="444"/>
      <c r="B637" s="444"/>
      <c r="C637" s="5"/>
      <c r="D637" s="444"/>
    </row>
    <row r="638" spans="1:4" x14ac:dyDescent="0.2">
      <c r="A638" s="444"/>
      <c r="B638" s="444"/>
      <c r="C638" s="5"/>
      <c r="D638" s="444"/>
    </row>
    <row r="639" spans="1:4" x14ac:dyDescent="0.2">
      <c r="A639" s="444"/>
      <c r="B639" s="444"/>
      <c r="C639" s="5"/>
      <c r="D639" s="444"/>
    </row>
    <row r="640" spans="1:4" x14ac:dyDescent="0.2">
      <c r="A640" s="444"/>
      <c r="B640" s="444"/>
      <c r="C640" s="5"/>
      <c r="D640" s="444"/>
    </row>
    <row r="641" spans="1:4" x14ac:dyDescent="0.2">
      <c r="A641" s="444"/>
      <c r="B641" s="444"/>
      <c r="C641" s="5"/>
      <c r="D641" s="444"/>
    </row>
    <row r="642" spans="1:4" x14ac:dyDescent="0.2">
      <c r="A642" s="444"/>
      <c r="B642" s="444"/>
      <c r="C642" s="5"/>
      <c r="D642" s="444"/>
    </row>
    <row r="643" spans="1:4" x14ac:dyDescent="0.2">
      <c r="A643" s="444"/>
      <c r="B643" s="444"/>
      <c r="C643" s="5"/>
      <c r="D643" s="444"/>
    </row>
    <row r="644" spans="1:4" x14ac:dyDescent="0.2">
      <c r="A644" s="444"/>
      <c r="B644" s="444"/>
      <c r="C644" s="5"/>
      <c r="D644" s="444"/>
    </row>
    <row r="645" spans="1:4" x14ac:dyDescent="0.2">
      <c r="A645" s="444"/>
      <c r="B645" s="444"/>
      <c r="C645" s="5"/>
      <c r="D645" s="444"/>
    </row>
    <row r="646" spans="1:4" x14ac:dyDescent="0.2">
      <c r="A646" s="444"/>
      <c r="B646" s="444"/>
      <c r="C646" s="5"/>
      <c r="D646" s="444"/>
    </row>
    <row r="647" spans="1:4" x14ac:dyDescent="0.2">
      <c r="A647" s="444"/>
      <c r="B647" s="444"/>
      <c r="C647" s="5"/>
      <c r="D647" s="444"/>
    </row>
    <row r="648" spans="1:4" x14ac:dyDescent="0.2">
      <c r="A648" s="444"/>
      <c r="B648" s="444"/>
      <c r="C648" s="5"/>
      <c r="D648" s="444"/>
    </row>
    <row r="649" spans="1:4" x14ac:dyDescent="0.2">
      <c r="A649" s="444"/>
      <c r="B649" s="444"/>
      <c r="C649" s="5"/>
      <c r="D649" s="444"/>
    </row>
    <row r="650" spans="1:4" x14ac:dyDescent="0.2">
      <c r="A650" s="444"/>
      <c r="B650" s="444"/>
      <c r="C650" s="5"/>
      <c r="D650" s="444"/>
    </row>
    <row r="651" spans="1:4" x14ac:dyDescent="0.2">
      <c r="A651" s="444"/>
      <c r="B651" s="444"/>
      <c r="C651" s="5"/>
      <c r="D651" s="444"/>
    </row>
    <row r="652" spans="1:4" x14ac:dyDescent="0.2">
      <c r="A652" s="444"/>
      <c r="B652" s="444"/>
      <c r="C652" s="5"/>
      <c r="D652" s="444"/>
    </row>
    <row r="653" spans="1:4" x14ac:dyDescent="0.2">
      <c r="A653" s="444"/>
      <c r="B653" s="444"/>
      <c r="C653" s="5"/>
      <c r="D653" s="444"/>
    </row>
    <row r="654" spans="1:4" x14ac:dyDescent="0.2">
      <c r="A654" s="444"/>
      <c r="B654" s="444"/>
      <c r="C654" s="5"/>
      <c r="D654" s="444"/>
    </row>
    <row r="655" spans="1:4" x14ac:dyDescent="0.2">
      <c r="A655" s="444"/>
      <c r="B655" s="444"/>
      <c r="C655" s="5"/>
      <c r="D655" s="444"/>
    </row>
    <row r="656" spans="1:4" x14ac:dyDescent="0.2">
      <c r="A656" s="444"/>
      <c r="B656" s="444"/>
      <c r="C656" s="5"/>
      <c r="D656" s="444"/>
    </row>
    <row r="657" spans="1:4" x14ac:dyDescent="0.2">
      <c r="A657" s="444"/>
      <c r="B657" s="444"/>
      <c r="C657" s="5"/>
      <c r="D657" s="444"/>
    </row>
    <row r="658" spans="1:4" x14ac:dyDescent="0.2">
      <c r="A658" s="444"/>
      <c r="B658" s="444"/>
      <c r="C658" s="5"/>
      <c r="D658" s="444"/>
    </row>
    <row r="659" spans="1:4" x14ac:dyDescent="0.2">
      <c r="A659" s="444"/>
      <c r="B659" s="444"/>
      <c r="C659" s="5"/>
      <c r="D659" s="444"/>
    </row>
    <row r="660" spans="1:4" x14ac:dyDescent="0.2">
      <c r="A660" s="444"/>
      <c r="B660" s="444"/>
      <c r="C660" s="5"/>
      <c r="D660" s="444"/>
    </row>
    <row r="661" spans="1:4" x14ac:dyDescent="0.2">
      <c r="A661" s="444"/>
      <c r="B661" s="444"/>
      <c r="C661" s="5"/>
      <c r="D661" s="444"/>
    </row>
    <row r="662" spans="1:4" x14ac:dyDescent="0.2">
      <c r="A662" s="444"/>
      <c r="B662" s="444"/>
      <c r="C662" s="5"/>
      <c r="D662" s="444"/>
    </row>
    <row r="663" spans="1:4" x14ac:dyDescent="0.2">
      <c r="A663" s="444"/>
      <c r="B663" s="444"/>
      <c r="C663" s="5"/>
      <c r="D663" s="444"/>
    </row>
    <row r="664" spans="1:4" x14ac:dyDescent="0.2">
      <c r="A664" s="444"/>
      <c r="B664" s="444"/>
      <c r="C664" s="5"/>
      <c r="D664" s="444"/>
    </row>
    <row r="665" spans="1:4" x14ac:dyDescent="0.2">
      <c r="A665" s="444"/>
      <c r="B665" s="444"/>
      <c r="C665" s="5"/>
      <c r="D665" s="444"/>
    </row>
    <row r="666" spans="1:4" x14ac:dyDescent="0.2">
      <c r="A666" s="444"/>
      <c r="B666" s="444"/>
      <c r="C666" s="5"/>
      <c r="D666" s="444"/>
    </row>
    <row r="667" spans="1:4" x14ac:dyDescent="0.2">
      <c r="A667" s="444"/>
      <c r="B667" s="444"/>
      <c r="C667" s="5"/>
      <c r="D667" s="444"/>
    </row>
    <row r="668" spans="1:4" x14ac:dyDescent="0.2">
      <c r="A668" s="444"/>
      <c r="B668" s="444"/>
      <c r="C668" s="5"/>
      <c r="D668" s="444"/>
    </row>
    <row r="669" spans="1:4" x14ac:dyDescent="0.2">
      <c r="A669" s="444"/>
      <c r="B669" s="444"/>
      <c r="C669" s="5"/>
      <c r="D669" s="444"/>
    </row>
    <row r="670" spans="1:4" x14ac:dyDescent="0.2">
      <c r="A670" s="444"/>
      <c r="B670" s="444"/>
      <c r="C670" s="5"/>
      <c r="D670" s="444"/>
    </row>
    <row r="671" spans="1:4" x14ac:dyDescent="0.2">
      <c r="A671" s="444"/>
      <c r="B671" s="444"/>
      <c r="C671" s="5"/>
      <c r="D671" s="444"/>
    </row>
    <row r="672" spans="1:4" x14ac:dyDescent="0.2">
      <c r="A672" s="444"/>
      <c r="B672" s="444"/>
      <c r="C672" s="5"/>
      <c r="D672" s="444"/>
    </row>
    <row r="673" spans="1:4" x14ac:dyDescent="0.2">
      <c r="A673" s="444"/>
      <c r="B673" s="444"/>
      <c r="C673" s="5"/>
      <c r="D673" s="444"/>
    </row>
    <row r="674" spans="1:4" x14ac:dyDescent="0.2">
      <c r="A674" s="444"/>
      <c r="B674" s="444"/>
      <c r="C674" s="5"/>
      <c r="D674" s="444"/>
    </row>
    <row r="675" spans="1:4" x14ac:dyDescent="0.2">
      <c r="A675" s="444"/>
      <c r="B675" s="444"/>
      <c r="C675" s="5"/>
      <c r="D675" s="444"/>
    </row>
    <row r="676" spans="1:4" x14ac:dyDescent="0.2">
      <c r="A676" s="444"/>
      <c r="B676" s="444"/>
      <c r="C676" s="5"/>
      <c r="D676" s="444"/>
    </row>
    <row r="677" spans="1:4" x14ac:dyDescent="0.2">
      <c r="A677" s="444"/>
      <c r="B677" s="444"/>
      <c r="C677" s="5"/>
      <c r="D677" s="444"/>
    </row>
    <row r="678" spans="1:4" x14ac:dyDescent="0.2">
      <c r="A678" s="444"/>
      <c r="B678" s="444"/>
      <c r="C678" s="5"/>
      <c r="D678" s="444"/>
    </row>
    <row r="679" spans="1:4" x14ac:dyDescent="0.2">
      <c r="A679" s="444"/>
      <c r="B679" s="444"/>
      <c r="C679" s="5"/>
      <c r="D679" s="444"/>
    </row>
    <row r="680" spans="1:4" x14ac:dyDescent="0.2">
      <c r="A680" s="444"/>
      <c r="B680" s="444"/>
      <c r="C680" s="5"/>
      <c r="D680" s="444"/>
    </row>
    <row r="681" spans="1:4" x14ac:dyDescent="0.2">
      <c r="A681" s="444"/>
      <c r="B681" s="444"/>
      <c r="C681" s="5"/>
      <c r="D681" s="444"/>
    </row>
    <row r="682" spans="1:4" x14ac:dyDescent="0.2">
      <c r="A682" s="444"/>
      <c r="B682" s="444"/>
      <c r="C682" s="5"/>
      <c r="D682" s="444"/>
    </row>
    <row r="683" spans="1:4" x14ac:dyDescent="0.2">
      <c r="A683" s="444"/>
      <c r="B683" s="444"/>
      <c r="C683" s="5"/>
      <c r="D683" s="444"/>
    </row>
    <row r="684" spans="1:4" x14ac:dyDescent="0.2">
      <c r="A684" s="444"/>
      <c r="B684" s="444"/>
      <c r="C684" s="5"/>
      <c r="D684" s="444"/>
    </row>
    <row r="685" spans="1:4" x14ac:dyDescent="0.2">
      <c r="A685" s="444"/>
      <c r="B685" s="444"/>
      <c r="C685" s="5"/>
      <c r="D685" s="444"/>
    </row>
    <row r="686" spans="1:4" x14ac:dyDescent="0.2">
      <c r="A686" s="444"/>
      <c r="B686" s="444"/>
      <c r="C686" s="5"/>
      <c r="D686" s="444"/>
    </row>
    <row r="687" spans="1:4" x14ac:dyDescent="0.2">
      <c r="A687" s="444"/>
      <c r="B687" s="444"/>
      <c r="C687" s="5"/>
      <c r="D687" s="444"/>
    </row>
    <row r="688" spans="1:4" x14ac:dyDescent="0.2">
      <c r="A688" s="444"/>
      <c r="B688" s="444"/>
      <c r="C688" s="5"/>
      <c r="D688" s="444"/>
    </row>
    <row r="689" spans="1:4" x14ac:dyDescent="0.2">
      <c r="A689" s="444"/>
      <c r="B689" s="444"/>
      <c r="C689" s="5"/>
      <c r="D689" s="444"/>
    </row>
    <row r="690" spans="1:4" x14ac:dyDescent="0.2">
      <c r="A690" s="444"/>
      <c r="B690" s="444"/>
      <c r="C690" s="5"/>
      <c r="D690" s="444"/>
    </row>
    <row r="691" spans="1:4" x14ac:dyDescent="0.2">
      <c r="A691" s="444"/>
      <c r="B691" s="444"/>
      <c r="C691" s="5"/>
      <c r="D691" s="444"/>
    </row>
    <row r="692" spans="1:4" x14ac:dyDescent="0.2">
      <c r="A692" s="444"/>
      <c r="B692" s="444"/>
      <c r="C692" s="5"/>
      <c r="D692" s="444"/>
    </row>
    <row r="693" spans="1:4" x14ac:dyDescent="0.2">
      <c r="A693" s="444"/>
      <c r="B693" s="444"/>
      <c r="C693" s="5"/>
      <c r="D693" s="444"/>
    </row>
    <row r="694" spans="1:4" x14ac:dyDescent="0.2">
      <c r="A694" s="444"/>
      <c r="B694" s="444"/>
      <c r="C694" s="5"/>
      <c r="D694" s="444"/>
    </row>
    <row r="695" spans="1:4" x14ac:dyDescent="0.2">
      <c r="A695" s="444"/>
      <c r="B695" s="444"/>
      <c r="C695" s="5"/>
      <c r="D695" s="444"/>
    </row>
    <row r="696" spans="1:4" x14ac:dyDescent="0.2">
      <c r="A696" s="444"/>
      <c r="B696" s="444"/>
      <c r="C696" s="5"/>
      <c r="D696" s="444"/>
    </row>
    <row r="697" spans="1:4" x14ac:dyDescent="0.2">
      <c r="A697" s="444"/>
      <c r="B697" s="444"/>
      <c r="C697" s="5"/>
      <c r="D697" s="444"/>
    </row>
    <row r="698" spans="1:4" x14ac:dyDescent="0.2">
      <c r="A698" s="444"/>
      <c r="B698" s="444"/>
      <c r="C698" s="5"/>
      <c r="D698" s="444"/>
    </row>
    <row r="699" spans="1:4" x14ac:dyDescent="0.2">
      <c r="A699" s="444"/>
      <c r="B699" s="444"/>
      <c r="C699" s="5"/>
      <c r="D699" s="444"/>
    </row>
    <row r="700" spans="1:4" x14ac:dyDescent="0.2">
      <c r="A700" s="444"/>
      <c r="B700" s="444"/>
      <c r="C700" s="5"/>
      <c r="D700" s="444"/>
    </row>
    <row r="701" spans="1:4" x14ac:dyDescent="0.2">
      <c r="A701" s="444"/>
      <c r="B701" s="444"/>
      <c r="C701" s="5"/>
      <c r="D701" s="444"/>
    </row>
    <row r="702" spans="1:4" x14ac:dyDescent="0.2">
      <c r="A702" s="444"/>
      <c r="B702" s="444"/>
      <c r="C702" s="5"/>
      <c r="D702" s="444"/>
    </row>
    <row r="703" spans="1:4" x14ac:dyDescent="0.2">
      <c r="A703" s="444"/>
      <c r="B703" s="444"/>
      <c r="C703" s="5"/>
      <c r="D703" s="444"/>
    </row>
    <row r="704" spans="1:4" x14ac:dyDescent="0.2">
      <c r="A704" s="444"/>
      <c r="B704" s="444"/>
      <c r="C704" s="5"/>
      <c r="D704" s="444"/>
    </row>
    <row r="705" spans="1:4" x14ac:dyDescent="0.2">
      <c r="A705" s="444"/>
      <c r="B705" s="444"/>
      <c r="C705" s="5"/>
      <c r="D705" s="444"/>
    </row>
    <row r="706" spans="1:4" x14ac:dyDescent="0.2">
      <c r="A706" s="444"/>
      <c r="B706" s="444"/>
      <c r="C706" s="5"/>
      <c r="D706" s="444"/>
    </row>
    <row r="707" spans="1:4" x14ac:dyDescent="0.2">
      <c r="A707" s="444"/>
      <c r="B707" s="444"/>
      <c r="C707" s="5"/>
      <c r="D707" s="444"/>
    </row>
    <row r="708" spans="1:4" x14ac:dyDescent="0.2">
      <c r="A708" s="444"/>
      <c r="B708" s="444"/>
      <c r="C708" s="5"/>
      <c r="D708" s="444"/>
    </row>
    <row r="709" spans="1:4" x14ac:dyDescent="0.2">
      <c r="A709" s="444"/>
      <c r="B709" s="444"/>
      <c r="C709" s="5"/>
      <c r="D709" s="444"/>
    </row>
    <row r="710" spans="1:4" x14ac:dyDescent="0.2">
      <c r="A710" s="444"/>
      <c r="B710" s="444"/>
      <c r="C710" s="5"/>
      <c r="D710" s="444"/>
    </row>
    <row r="711" spans="1:4" x14ac:dyDescent="0.2">
      <c r="A711" s="444"/>
      <c r="B711" s="444"/>
      <c r="C711" s="5"/>
      <c r="D711" s="444"/>
    </row>
    <row r="712" spans="1:4" x14ac:dyDescent="0.2">
      <c r="A712" s="444"/>
      <c r="B712" s="444"/>
      <c r="C712" s="5"/>
      <c r="D712" s="444"/>
    </row>
    <row r="713" spans="1:4" x14ac:dyDescent="0.2">
      <c r="A713" s="444"/>
      <c r="B713" s="444"/>
      <c r="C713" s="5"/>
      <c r="D713" s="444"/>
    </row>
    <row r="714" spans="1:4" x14ac:dyDescent="0.2">
      <c r="A714" s="444"/>
      <c r="B714" s="444"/>
      <c r="C714" s="5"/>
      <c r="D714" s="444"/>
    </row>
    <row r="715" spans="1:4" x14ac:dyDescent="0.2">
      <c r="A715" s="444"/>
      <c r="B715" s="444"/>
      <c r="C715" s="5"/>
      <c r="D715" s="444"/>
    </row>
    <row r="716" spans="1:4" x14ac:dyDescent="0.2">
      <c r="A716" s="444"/>
      <c r="B716" s="444"/>
      <c r="C716" s="5"/>
      <c r="D716" s="444"/>
    </row>
    <row r="717" spans="1:4" x14ac:dyDescent="0.2">
      <c r="A717" s="444"/>
      <c r="B717" s="444"/>
      <c r="C717" s="5"/>
      <c r="D717" s="444"/>
    </row>
    <row r="718" spans="1:4" x14ac:dyDescent="0.2">
      <c r="A718" s="444"/>
      <c r="B718" s="444"/>
      <c r="C718" s="5"/>
      <c r="D718" s="444"/>
    </row>
    <row r="719" spans="1:4" x14ac:dyDescent="0.2">
      <c r="A719" s="444"/>
      <c r="B719" s="444"/>
      <c r="C719" s="5"/>
      <c r="D719" s="444"/>
    </row>
    <row r="720" spans="1:4" x14ac:dyDescent="0.2">
      <c r="A720" s="444"/>
      <c r="B720" s="444"/>
      <c r="C720" s="5"/>
      <c r="D720" s="444"/>
    </row>
    <row r="721" spans="1:4" x14ac:dyDescent="0.2">
      <c r="A721" s="444"/>
      <c r="B721" s="444"/>
      <c r="C721" s="5"/>
      <c r="D721" s="444"/>
    </row>
    <row r="722" spans="1:4" x14ac:dyDescent="0.2">
      <c r="A722" s="444"/>
      <c r="B722" s="444"/>
      <c r="C722" s="5"/>
      <c r="D722" s="444"/>
    </row>
    <row r="723" spans="1:4" x14ac:dyDescent="0.2">
      <c r="A723" s="444"/>
      <c r="B723" s="444"/>
      <c r="C723" s="5"/>
      <c r="D723" s="444"/>
    </row>
    <row r="724" spans="1:4" x14ac:dyDescent="0.2">
      <c r="A724" s="444"/>
      <c r="B724" s="444"/>
      <c r="C724" s="5"/>
      <c r="D724" s="444"/>
    </row>
    <row r="725" spans="1:4" x14ac:dyDescent="0.2">
      <c r="A725" s="444"/>
      <c r="B725" s="444"/>
      <c r="C725" s="5"/>
      <c r="D725" s="444"/>
    </row>
    <row r="726" spans="1:4" x14ac:dyDescent="0.2">
      <c r="A726" s="444"/>
      <c r="B726" s="444"/>
      <c r="C726" s="5"/>
      <c r="D726" s="444"/>
    </row>
    <row r="727" spans="1:4" x14ac:dyDescent="0.2">
      <c r="A727" s="444"/>
      <c r="B727" s="444"/>
      <c r="C727" s="5"/>
      <c r="D727" s="444"/>
    </row>
    <row r="728" spans="1:4" x14ac:dyDescent="0.2">
      <c r="A728" s="444"/>
      <c r="B728" s="444"/>
      <c r="C728" s="5"/>
      <c r="D728" s="444"/>
    </row>
    <row r="729" spans="1:4" x14ac:dyDescent="0.2">
      <c r="A729" s="444"/>
      <c r="B729" s="444"/>
      <c r="C729" s="5"/>
      <c r="D729" s="444"/>
    </row>
    <row r="730" spans="1:4" x14ac:dyDescent="0.2">
      <c r="A730" s="444"/>
      <c r="B730" s="444"/>
      <c r="C730" s="5"/>
      <c r="D730" s="444"/>
    </row>
    <row r="731" spans="1:4" x14ac:dyDescent="0.2">
      <c r="A731" s="444"/>
      <c r="B731" s="444"/>
      <c r="C731" s="5"/>
      <c r="D731" s="444"/>
    </row>
    <row r="732" spans="1:4" x14ac:dyDescent="0.2">
      <c r="A732" s="444"/>
      <c r="B732" s="444"/>
      <c r="C732" s="5"/>
      <c r="D732" s="444"/>
    </row>
    <row r="733" spans="1:4" x14ac:dyDescent="0.2">
      <c r="A733" s="444"/>
      <c r="B733" s="444"/>
      <c r="C733" s="5"/>
      <c r="D733" s="444"/>
    </row>
    <row r="734" spans="1:4" x14ac:dyDescent="0.2">
      <c r="A734" s="444"/>
      <c r="B734" s="444"/>
      <c r="C734" s="5"/>
      <c r="D734" s="444"/>
    </row>
    <row r="735" spans="1:4" x14ac:dyDescent="0.2">
      <c r="A735" s="444"/>
      <c r="B735" s="444"/>
      <c r="C735" s="5"/>
      <c r="D735" s="444"/>
    </row>
    <row r="736" spans="1:4" x14ac:dyDescent="0.2">
      <c r="A736" s="444"/>
      <c r="B736" s="444"/>
      <c r="C736" s="5"/>
      <c r="D736" s="444"/>
    </row>
    <row r="737" spans="1:4" x14ac:dyDescent="0.2">
      <c r="A737" s="444"/>
      <c r="B737" s="444"/>
      <c r="C737" s="5"/>
      <c r="D737" s="444"/>
    </row>
    <row r="738" spans="1:4" x14ac:dyDescent="0.2">
      <c r="A738" s="444"/>
      <c r="B738" s="444"/>
      <c r="C738" s="5"/>
      <c r="D738" s="444"/>
    </row>
    <row r="739" spans="1:4" x14ac:dyDescent="0.2">
      <c r="A739" s="444"/>
      <c r="B739" s="444"/>
      <c r="C739" s="5"/>
      <c r="D739" s="444"/>
    </row>
    <row r="740" spans="1:4" x14ac:dyDescent="0.2">
      <c r="A740" s="444"/>
      <c r="B740" s="444"/>
      <c r="C740" s="5"/>
      <c r="D740" s="444"/>
    </row>
    <row r="741" spans="1:4" x14ac:dyDescent="0.2">
      <c r="A741" s="444"/>
      <c r="B741" s="444"/>
      <c r="C741" s="5"/>
      <c r="D741" s="444"/>
    </row>
    <row r="742" spans="1:4" x14ac:dyDescent="0.2">
      <c r="A742" s="444"/>
      <c r="B742" s="444"/>
      <c r="C742" s="5"/>
      <c r="D742" s="444"/>
    </row>
    <row r="743" spans="1:4" x14ac:dyDescent="0.2">
      <c r="A743" s="444"/>
      <c r="B743" s="444"/>
      <c r="C743" s="5"/>
      <c r="D743" s="444"/>
    </row>
    <row r="744" spans="1:4" x14ac:dyDescent="0.2">
      <c r="A744" s="444"/>
      <c r="B744" s="444"/>
      <c r="C744" s="5"/>
      <c r="D744" s="444"/>
    </row>
    <row r="745" spans="1:4" x14ac:dyDescent="0.2">
      <c r="A745" s="444"/>
      <c r="B745" s="444"/>
      <c r="C745" s="5"/>
      <c r="D745" s="444"/>
    </row>
    <row r="746" spans="1:4" x14ac:dyDescent="0.2">
      <c r="A746" s="444"/>
      <c r="B746" s="444"/>
      <c r="C746" s="5"/>
      <c r="D746" s="444"/>
    </row>
    <row r="747" spans="1:4" x14ac:dyDescent="0.2">
      <c r="A747" s="444"/>
      <c r="B747" s="444"/>
      <c r="C747" s="5"/>
      <c r="D747" s="444"/>
    </row>
    <row r="748" spans="1:4" x14ac:dyDescent="0.2">
      <c r="A748" s="444"/>
      <c r="B748" s="444"/>
      <c r="C748" s="5"/>
      <c r="D748" s="444"/>
    </row>
    <row r="749" spans="1:4" x14ac:dyDescent="0.2">
      <c r="A749" s="444"/>
      <c r="B749" s="444"/>
      <c r="C749" s="5"/>
      <c r="D749" s="444"/>
    </row>
    <row r="750" spans="1:4" x14ac:dyDescent="0.2">
      <c r="A750" s="444"/>
      <c r="B750" s="444"/>
      <c r="C750" s="5"/>
      <c r="D750" s="444"/>
    </row>
    <row r="751" spans="1:4" x14ac:dyDescent="0.2">
      <c r="A751" s="444"/>
      <c r="B751" s="444"/>
      <c r="C751" s="5"/>
      <c r="D751" s="444"/>
    </row>
    <row r="752" spans="1:4" x14ac:dyDescent="0.2">
      <c r="A752" s="444"/>
      <c r="B752" s="444"/>
      <c r="C752" s="5"/>
      <c r="D752" s="444"/>
    </row>
    <row r="753" spans="1:4" x14ac:dyDescent="0.2">
      <c r="A753" s="444"/>
      <c r="B753" s="444"/>
      <c r="C753" s="5"/>
      <c r="D753" s="444"/>
    </row>
    <row r="754" spans="1:4" x14ac:dyDescent="0.2">
      <c r="A754" s="444"/>
      <c r="B754" s="444"/>
      <c r="C754" s="5"/>
      <c r="D754" s="444"/>
    </row>
    <row r="755" spans="1:4" x14ac:dyDescent="0.2">
      <c r="A755" s="444"/>
      <c r="B755" s="444"/>
      <c r="C755" s="5"/>
      <c r="D755" s="444"/>
    </row>
    <row r="756" spans="1:4" x14ac:dyDescent="0.2">
      <c r="A756" s="444"/>
      <c r="B756" s="444"/>
      <c r="C756" s="5"/>
      <c r="D756" s="444"/>
    </row>
    <row r="757" spans="1:4" x14ac:dyDescent="0.2">
      <c r="A757" s="444"/>
      <c r="B757" s="444"/>
      <c r="C757" s="5"/>
      <c r="D757" s="444"/>
    </row>
    <row r="758" spans="1:4" x14ac:dyDescent="0.2">
      <c r="A758" s="444"/>
      <c r="B758" s="444"/>
      <c r="C758" s="5"/>
      <c r="D758" s="444"/>
    </row>
    <row r="759" spans="1:4" x14ac:dyDescent="0.2">
      <c r="A759" s="444"/>
      <c r="B759" s="444"/>
      <c r="C759" s="5"/>
      <c r="D759" s="444"/>
    </row>
    <row r="760" spans="1:4" x14ac:dyDescent="0.2">
      <c r="A760" s="444"/>
      <c r="B760" s="444"/>
      <c r="C760" s="5"/>
      <c r="D760" s="444"/>
    </row>
    <row r="761" spans="1:4" x14ac:dyDescent="0.2">
      <c r="A761" s="444"/>
      <c r="B761" s="444"/>
      <c r="C761" s="5"/>
      <c r="D761" s="444"/>
    </row>
    <row r="762" spans="1:4" x14ac:dyDescent="0.2">
      <c r="A762" s="444"/>
      <c r="B762" s="444"/>
      <c r="C762" s="5"/>
      <c r="D762" s="444"/>
    </row>
    <row r="763" spans="1:4" x14ac:dyDescent="0.2">
      <c r="A763" s="444"/>
      <c r="B763" s="444"/>
      <c r="C763" s="5"/>
      <c r="D763" s="444"/>
    </row>
    <row r="764" spans="1:4" x14ac:dyDescent="0.2">
      <c r="A764" s="444"/>
      <c r="B764" s="444"/>
      <c r="C764" s="5"/>
      <c r="D764" s="444"/>
    </row>
    <row r="765" spans="1:4" x14ac:dyDescent="0.2">
      <c r="A765" s="444"/>
      <c r="B765" s="444"/>
      <c r="C765" s="5"/>
      <c r="D765" s="444"/>
    </row>
    <row r="766" spans="1:4" x14ac:dyDescent="0.2">
      <c r="A766" s="444"/>
      <c r="B766" s="444"/>
      <c r="C766" s="5"/>
      <c r="D766" s="444"/>
    </row>
    <row r="767" spans="1:4" x14ac:dyDescent="0.2">
      <c r="A767" s="444"/>
      <c r="B767" s="444"/>
      <c r="C767" s="5"/>
      <c r="D767" s="444"/>
    </row>
    <row r="768" spans="1:4" x14ac:dyDescent="0.2">
      <c r="A768" s="444"/>
      <c r="B768" s="444"/>
      <c r="C768" s="5"/>
      <c r="D768" s="444"/>
    </row>
    <row r="769" spans="1:4" x14ac:dyDescent="0.2">
      <c r="A769" s="444"/>
      <c r="B769" s="444"/>
      <c r="C769" s="5"/>
      <c r="D769" s="444"/>
    </row>
    <row r="770" spans="1:4" x14ac:dyDescent="0.2">
      <c r="A770" s="444"/>
      <c r="B770" s="444"/>
      <c r="C770" s="5"/>
      <c r="D770" s="444"/>
    </row>
    <row r="771" spans="1:4" x14ac:dyDescent="0.2">
      <c r="A771" s="444"/>
      <c r="B771" s="444"/>
      <c r="C771" s="5"/>
      <c r="D771" s="444"/>
    </row>
    <row r="772" spans="1:4" x14ac:dyDescent="0.2">
      <c r="A772" s="444"/>
      <c r="B772" s="444"/>
      <c r="C772" s="5"/>
      <c r="D772" s="444"/>
    </row>
    <row r="773" spans="1:4" x14ac:dyDescent="0.2">
      <c r="A773" s="444"/>
      <c r="B773" s="444"/>
      <c r="C773" s="5"/>
      <c r="D773" s="444"/>
    </row>
    <row r="774" spans="1:4" x14ac:dyDescent="0.2">
      <c r="A774" s="444"/>
      <c r="B774" s="444"/>
      <c r="C774" s="5"/>
      <c r="D774" s="444"/>
    </row>
    <row r="775" spans="1:4" x14ac:dyDescent="0.2">
      <c r="A775" s="444"/>
      <c r="B775" s="444"/>
      <c r="C775" s="5"/>
      <c r="D775" s="444"/>
    </row>
    <row r="776" spans="1:4" x14ac:dyDescent="0.2">
      <c r="A776" s="444"/>
      <c r="B776" s="444"/>
      <c r="C776" s="5"/>
      <c r="D776" s="444"/>
    </row>
    <row r="777" spans="1:4" x14ac:dyDescent="0.2">
      <c r="A777" s="444"/>
      <c r="B777" s="444"/>
      <c r="C777" s="5"/>
      <c r="D777" s="444"/>
    </row>
    <row r="778" spans="1:4" x14ac:dyDescent="0.2">
      <c r="A778" s="444"/>
      <c r="B778" s="444"/>
      <c r="C778" s="5"/>
      <c r="D778" s="444"/>
    </row>
    <row r="779" spans="1:4" x14ac:dyDescent="0.2">
      <c r="A779" s="444"/>
      <c r="B779" s="444"/>
      <c r="C779" s="5"/>
      <c r="D779" s="444"/>
    </row>
    <row r="780" spans="1:4" x14ac:dyDescent="0.2">
      <c r="A780" s="444"/>
      <c r="B780" s="444"/>
      <c r="C780" s="5"/>
      <c r="D780" s="444"/>
    </row>
    <row r="781" spans="1:4" x14ac:dyDescent="0.2">
      <c r="A781" s="444"/>
      <c r="B781" s="444"/>
      <c r="C781" s="5"/>
      <c r="D781" s="444"/>
    </row>
    <row r="782" spans="1:4" x14ac:dyDescent="0.2">
      <c r="A782" s="444"/>
      <c r="B782" s="444"/>
      <c r="C782" s="5"/>
      <c r="D782" s="444"/>
    </row>
    <row r="783" spans="1:4" x14ac:dyDescent="0.2">
      <c r="A783" s="444"/>
      <c r="B783" s="444"/>
      <c r="C783" s="5"/>
      <c r="D783" s="444"/>
    </row>
    <row r="784" spans="1:4" x14ac:dyDescent="0.2">
      <c r="A784" s="444"/>
      <c r="B784" s="444"/>
      <c r="C784" s="5"/>
      <c r="D784" s="444"/>
    </row>
    <row r="785" spans="1:4" x14ac:dyDescent="0.2">
      <c r="A785" s="444"/>
      <c r="B785" s="444"/>
      <c r="C785" s="5"/>
      <c r="D785" s="444"/>
    </row>
    <row r="786" spans="1:4" x14ac:dyDescent="0.2">
      <c r="A786" s="444"/>
      <c r="B786" s="444"/>
      <c r="C786" s="5"/>
      <c r="D786" s="444"/>
    </row>
    <row r="787" spans="1:4" x14ac:dyDescent="0.2">
      <c r="A787" s="444"/>
      <c r="B787" s="444"/>
      <c r="C787" s="5"/>
      <c r="D787" s="444"/>
    </row>
    <row r="788" spans="1:4" x14ac:dyDescent="0.2">
      <c r="A788" s="444"/>
      <c r="B788" s="444"/>
      <c r="C788" s="5"/>
      <c r="D788" s="444"/>
    </row>
    <row r="789" spans="1:4" x14ac:dyDescent="0.2">
      <c r="A789" s="444"/>
      <c r="B789" s="444"/>
      <c r="C789" s="5"/>
      <c r="D789" s="444"/>
    </row>
    <row r="790" spans="1:4" x14ac:dyDescent="0.2">
      <c r="A790" s="444"/>
      <c r="B790" s="444"/>
      <c r="C790" s="5"/>
      <c r="D790" s="444"/>
    </row>
    <row r="791" spans="1:4" x14ac:dyDescent="0.2">
      <c r="A791" s="444"/>
      <c r="B791" s="444"/>
      <c r="C791" s="5"/>
      <c r="D791" s="444"/>
    </row>
    <row r="792" spans="1:4" x14ac:dyDescent="0.2">
      <c r="A792" s="444"/>
      <c r="B792" s="444"/>
      <c r="C792" s="5"/>
      <c r="D792" s="444"/>
    </row>
    <row r="793" spans="1:4" x14ac:dyDescent="0.2">
      <c r="A793" s="444"/>
      <c r="B793" s="444"/>
      <c r="C793" s="5"/>
      <c r="D793" s="444"/>
    </row>
    <row r="794" spans="1:4" x14ac:dyDescent="0.2">
      <c r="A794" s="444"/>
      <c r="B794" s="444"/>
      <c r="C794" s="5"/>
      <c r="D794" s="444"/>
    </row>
    <row r="795" spans="1:4" x14ac:dyDescent="0.2">
      <c r="A795" s="444"/>
      <c r="B795" s="444"/>
      <c r="C795" s="5"/>
      <c r="D795" s="444"/>
    </row>
    <row r="796" spans="1:4" x14ac:dyDescent="0.2">
      <c r="A796" s="444"/>
      <c r="B796" s="444"/>
      <c r="C796" s="5"/>
      <c r="D796" s="444"/>
    </row>
    <row r="797" spans="1:4" x14ac:dyDescent="0.2">
      <c r="A797" s="444"/>
      <c r="B797" s="444"/>
      <c r="C797" s="5"/>
      <c r="D797" s="444"/>
    </row>
    <row r="798" spans="1:4" x14ac:dyDescent="0.2">
      <c r="A798" s="444"/>
      <c r="B798" s="444"/>
      <c r="C798" s="5"/>
      <c r="D798" s="444"/>
    </row>
    <row r="799" spans="1:4" x14ac:dyDescent="0.2">
      <c r="A799" s="444"/>
      <c r="B799" s="444"/>
      <c r="C799" s="5"/>
      <c r="D799" s="444"/>
    </row>
    <row r="800" spans="1:4" x14ac:dyDescent="0.2">
      <c r="A800" s="444"/>
      <c r="B800" s="444"/>
      <c r="C800" s="5"/>
      <c r="D800" s="444"/>
    </row>
    <row r="801" spans="1:4" x14ac:dyDescent="0.2">
      <c r="A801" s="444"/>
      <c r="B801" s="444"/>
      <c r="C801" s="5"/>
      <c r="D801" s="444"/>
    </row>
    <row r="802" spans="1:4" x14ac:dyDescent="0.2">
      <c r="A802" s="444"/>
      <c r="B802" s="444"/>
      <c r="C802" s="5"/>
      <c r="D802" s="444"/>
    </row>
    <row r="803" spans="1:4" x14ac:dyDescent="0.2">
      <c r="A803" s="444"/>
      <c r="B803" s="444"/>
      <c r="C803" s="5"/>
      <c r="D803" s="444"/>
    </row>
    <row r="804" spans="1:4" x14ac:dyDescent="0.2">
      <c r="A804" s="444"/>
      <c r="B804" s="444"/>
      <c r="C804" s="5"/>
      <c r="D804" s="444"/>
    </row>
    <row r="805" spans="1:4" x14ac:dyDescent="0.2">
      <c r="A805" s="444"/>
      <c r="B805" s="444"/>
      <c r="C805" s="5"/>
      <c r="D805" s="444"/>
    </row>
    <row r="806" spans="1:4" x14ac:dyDescent="0.2">
      <c r="A806" s="444"/>
      <c r="B806" s="444"/>
      <c r="C806" s="5"/>
      <c r="D806" s="444"/>
    </row>
    <row r="807" spans="1:4" x14ac:dyDescent="0.2">
      <c r="A807" s="444"/>
      <c r="B807" s="444"/>
      <c r="C807" s="5"/>
      <c r="D807" s="444"/>
    </row>
    <row r="808" spans="1:4" x14ac:dyDescent="0.2">
      <c r="A808" s="444"/>
      <c r="B808" s="444"/>
      <c r="C808" s="5"/>
      <c r="D808" s="444"/>
    </row>
    <row r="809" spans="1:4" x14ac:dyDescent="0.2">
      <c r="A809" s="444"/>
      <c r="B809" s="444"/>
      <c r="C809" s="5"/>
      <c r="D809" s="444"/>
    </row>
    <row r="810" spans="1:4" x14ac:dyDescent="0.2">
      <c r="A810" s="444"/>
      <c r="B810" s="444"/>
      <c r="C810" s="5"/>
      <c r="D810" s="444"/>
    </row>
    <row r="811" spans="1:4" x14ac:dyDescent="0.2">
      <c r="A811" s="444"/>
      <c r="B811" s="444"/>
      <c r="C811" s="5"/>
      <c r="D811" s="444"/>
    </row>
    <row r="812" spans="1:4" x14ac:dyDescent="0.2">
      <c r="A812" s="444"/>
      <c r="B812" s="444"/>
      <c r="C812" s="5"/>
      <c r="D812" s="444"/>
    </row>
    <row r="813" spans="1:4" x14ac:dyDescent="0.2">
      <c r="A813" s="444"/>
      <c r="B813" s="444"/>
      <c r="C813" s="5"/>
      <c r="D813" s="444"/>
    </row>
    <row r="814" spans="1:4" x14ac:dyDescent="0.2">
      <c r="A814" s="444"/>
      <c r="B814" s="444"/>
      <c r="C814" s="5"/>
      <c r="D814" s="444"/>
    </row>
    <row r="815" spans="1:4" x14ac:dyDescent="0.2">
      <c r="A815" s="444"/>
      <c r="B815" s="444"/>
      <c r="C815" s="5"/>
      <c r="D815" s="444"/>
    </row>
    <row r="816" spans="1:4" x14ac:dyDescent="0.2">
      <c r="A816" s="444"/>
      <c r="B816" s="444"/>
      <c r="C816" s="5"/>
      <c r="D816" s="444"/>
    </row>
    <row r="817" spans="1:4" x14ac:dyDescent="0.2">
      <c r="A817" s="444"/>
      <c r="B817" s="444"/>
      <c r="C817" s="5"/>
      <c r="D817" s="444"/>
    </row>
    <row r="818" spans="1:4" x14ac:dyDescent="0.2">
      <c r="A818" s="444"/>
      <c r="B818" s="444"/>
      <c r="C818" s="5"/>
      <c r="D818" s="444"/>
    </row>
    <row r="819" spans="1:4" x14ac:dyDescent="0.2">
      <c r="A819" s="444"/>
      <c r="B819" s="444"/>
      <c r="C819" s="5"/>
      <c r="D819" s="444"/>
    </row>
    <row r="820" spans="1:4" x14ac:dyDescent="0.2">
      <c r="A820" s="444"/>
      <c r="B820" s="444"/>
      <c r="C820" s="5"/>
      <c r="D820" s="444"/>
    </row>
    <row r="821" spans="1:4" x14ac:dyDescent="0.2">
      <c r="A821" s="444"/>
      <c r="B821" s="444"/>
      <c r="C821" s="5"/>
      <c r="D821" s="444"/>
    </row>
    <row r="822" spans="1:4" x14ac:dyDescent="0.2">
      <c r="A822" s="444"/>
      <c r="B822" s="444"/>
      <c r="C822" s="5"/>
      <c r="D822" s="444"/>
    </row>
    <row r="823" spans="1:4" x14ac:dyDescent="0.2">
      <c r="A823" s="444"/>
      <c r="B823" s="444"/>
      <c r="C823" s="5"/>
      <c r="D823" s="444"/>
    </row>
    <row r="824" spans="1:4" x14ac:dyDescent="0.2">
      <c r="A824" s="444"/>
      <c r="B824" s="444"/>
      <c r="C824" s="5"/>
      <c r="D824" s="444"/>
    </row>
    <row r="825" spans="1:4" x14ac:dyDescent="0.2">
      <c r="A825" s="444"/>
      <c r="B825" s="444"/>
      <c r="C825" s="5"/>
      <c r="D825" s="444"/>
    </row>
    <row r="826" spans="1:4" x14ac:dyDescent="0.2">
      <c r="A826" s="444"/>
      <c r="B826" s="444"/>
      <c r="C826" s="5"/>
      <c r="D826" s="444"/>
    </row>
    <row r="827" spans="1:4" x14ac:dyDescent="0.2">
      <c r="A827" s="444"/>
      <c r="B827" s="444"/>
      <c r="C827" s="5"/>
      <c r="D827" s="444"/>
    </row>
    <row r="828" spans="1:4" x14ac:dyDescent="0.2">
      <c r="A828" s="444"/>
      <c r="B828" s="444"/>
      <c r="C828" s="5"/>
      <c r="D828" s="444"/>
    </row>
    <row r="829" spans="1:4" x14ac:dyDescent="0.2">
      <c r="A829" s="444"/>
      <c r="B829" s="444"/>
      <c r="C829" s="5"/>
      <c r="D829" s="444"/>
    </row>
    <row r="830" spans="1:4" x14ac:dyDescent="0.2">
      <c r="A830" s="444"/>
      <c r="B830" s="444"/>
      <c r="C830" s="5"/>
      <c r="D830" s="444"/>
    </row>
    <row r="831" spans="1:4" x14ac:dyDescent="0.2">
      <c r="A831" s="444"/>
      <c r="B831" s="444"/>
      <c r="C831" s="5"/>
      <c r="D831" s="444"/>
    </row>
    <row r="832" spans="1:4" x14ac:dyDescent="0.2">
      <c r="A832" s="444"/>
      <c r="B832" s="444"/>
      <c r="C832" s="5"/>
      <c r="D832" s="444"/>
    </row>
    <row r="833" spans="1:4" x14ac:dyDescent="0.2">
      <c r="A833" s="444"/>
      <c r="B833" s="444"/>
      <c r="C833" s="5"/>
      <c r="D833" s="444"/>
    </row>
    <row r="834" spans="1:4" x14ac:dyDescent="0.2">
      <c r="A834" s="444"/>
      <c r="B834" s="444"/>
      <c r="C834" s="5"/>
      <c r="D834" s="444"/>
    </row>
    <row r="835" spans="1:4" x14ac:dyDescent="0.2">
      <c r="A835" s="444"/>
      <c r="B835" s="444"/>
      <c r="C835" s="5"/>
      <c r="D835" s="444"/>
    </row>
    <row r="836" spans="1:4" x14ac:dyDescent="0.2">
      <c r="A836" s="444"/>
      <c r="B836" s="444"/>
      <c r="C836" s="5"/>
      <c r="D836" s="444"/>
    </row>
    <row r="837" spans="1:4" x14ac:dyDescent="0.2">
      <c r="A837" s="444"/>
      <c r="B837" s="444"/>
      <c r="C837" s="5"/>
      <c r="D837" s="444"/>
    </row>
    <row r="838" spans="1:4" x14ac:dyDescent="0.2">
      <c r="A838" s="444"/>
      <c r="B838" s="444"/>
      <c r="C838" s="5"/>
      <c r="D838" s="444"/>
    </row>
    <row r="839" spans="1:4" x14ac:dyDescent="0.2">
      <c r="A839" s="444"/>
      <c r="B839" s="444"/>
      <c r="C839" s="5"/>
      <c r="D839" s="444"/>
    </row>
    <row r="840" spans="1:4" x14ac:dyDescent="0.2">
      <c r="A840" s="444"/>
      <c r="B840" s="444"/>
      <c r="C840" s="5"/>
      <c r="D840" s="444"/>
    </row>
    <row r="841" spans="1:4" x14ac:dyDescent="0.2">
      <c r="A841" s="444"/>
      <c r="B841" s="444"/>
      <c r="C841" s="5"/>
      <c r="D841" s="444"/>
    </row>
    <row r="842" spans="1:4" x14ac:dyDescent="0.2">
      <c r="A842" s="444"/>
      <c r="B842" s="444"/>
      <c r="C842" s="5"/>
      <c r="D842" s="444"/>
    </row>
    <row r="843" spans="1:4" x14ac:dyDescent="0.2">
      <c r="A843" s="444"/>
      <c r="B843" s="444"/>
      <c r="C843" s="5"/>
      <c r="D843" s="444"/>
    </row>
    <row r="844" spans="1:4" x14ac:dyDescent="0.2">
      <c r="A844" s="444"/>
      <c r="B844" s="444"/>
      <c r="C844" s="5"/>
      <c r="D844" s="444"/>
    </row>
    <row r="845" spans="1:4" x14ac:dyDescent="0.2">
      <c r="A845" s="444"/>
      <c r="B845" s="444"/>
      <c r="C845" s="5"/>
      <c r="D845" s="444"/>
    </row>
    <row r="846" spans="1:4" x14ac:dyDescent="0.2">
      <c r="A846" s="444"/>
      <c r="B846" s="444"/>
      <c r="C846" s="5"/>
      <c r="D846" s="444"/>
    </row>
    <row r="847" spans="1:4" x14ac:dyDescent="0.2">
      <c r="A847" s="444"/>
      <c r="B847" s="444"/>
      <c r="C847" s="5"/>
      <c r="D847" s="444"/>
    </row>
    <row r="848" spans="1:4" x14ac:dyDescent="0.2">
      <c r="A848" s="444"/>
      <c r="B848" s="444"/>
      <c r="C848" s="5"/>
      <c r="D848" s="444"/>
    </row>
    <row r="849" spans="1:4" x14ac:dyDescent="0.2">
      <c r="A849" s="444"/>
      <c r="B849" s="444"/>
      <c r="C849" s="5"/>
      <c r="D849" s="444"/>
    </row>
    <row r="850" spans="1:4" x14ac:dyDescent="0.2">
      <c r="A850" s="444"/>
      <c r="B850" s="444"/>
      <c r="C850" s="5"/>
      <c r="D850" s="444"/>
    </row>
    <row r="851" spans="1:4" x14ac:dyDescent="0.2">
      <c r="A851" s="444"/>
      <c r="B851" s="444"/>
      <c r="C851" s="5"/>
      <c r="D851" s="444"/>
    </row>
    <row r="852" spans="1:4" x14ac:dyDescent="0.2">
      <c r="A852" s="444"/>
      <c r="B852" s="444"/>
      <c r="C852" s="5"/>
      <c r="D852" s="444"/>
    </row>
    <row r="853" spans="1:4" x14ac:dyDescent="0.2">
      <c r="A853" s="444"/>
      <c r="B853" s="444"/>
      <c r="C853" s="5"/>
      <c r="D853" s="444"/>
    </row>
    <row r="854" spans="1:4" x14ac:dyDescent="0.2">
      <c r="A854" s="444"/>
      <c r="B854" s="444"/>
      <c r="C854" s="5"/>
      <c r="D854" s="444"/>
    </row>
    <row r="855" spans="1:4" x14ac:dyDescent="0.2">
      <c r="A855" s="444"/>
      <c r="B855" s="444"/>
      <c r="C855" s="5"/>
      <c r="D855" s="444"/>
    </row>
    <row r="856" spans="1:4" x14ac:dyDescent="0.2">
      <c r="A856" s="444"/>
      <c r="B856" s="444"/>
      <c r="C856" s="5"/>
      <c r="D856" s="444"/>
    </row>
    <row r="857" spans="1:4" x14ac:dyDescent="0.2">
      <c r="A857" s="444"/>
      <c r="B857" s="444"/>
      <c r="C857" s="5"/>
      <c r="D857" s="444"/>
    </row>
    <row r="858" spans="1:4" x14ac:dyDescent="0.2">
      <c r="A858" s="444"/>
      <c r="B858" s="444"/>
      <c r="C858" s="5"/>
      <c r="D858" s="444"/>
    </row>
    <row r="859" spans="1:4" x14ac:dyDescent="0.2">
      <c r="A859" s="444"/>
      <c r="B859" s="444"/>
      <c r="C859" s="5"/>
      <c r="D859" s="444"/>
    </row>
    <row r="860" spans="1:4" x14ac:dyDescent="0.2">
      <c r="A860" s="444"/>
      <c r="B860" s="444"/>
      <c r="C860" s="5"/>
      <c r="D860" s="444"/>
    </row>
    <row r="861" spans="1:4" x14ac:dyDescent="0.2">
      <c r="A861" s="444"/>
      <c r="B861" s="444"/>
      <c r="C861" s="5"/>
      <c r="D861" s="444"/>
    </row>
    <row r="862" spans="1:4" x14ac:dyDescent="0.2">
      <c r="A862" s="444"/>
      <c r="B862" s="444"/>
      <c r="C862" s="5"/>
      <c r="D862" s="444"/>
    </row>
    <row r="863" spans="1:4" x14ac:dyDescent="0.2">
      <c r="A863" s="444"/>
      <c r="B863" s="444"/>
      <c r="C863" s="5"/>
      <c r="D863" s="444"/>
    </row>
    <row r="864" spans="1:4" x14ac:dyDescent="0.2">
      <c r="A864" s="444"/>
      <c r="B864" s="444"/>
      <c r="C864" s="5"/>
      <c r="D864" s="444"/>
    </row>
    <row r="865" spans="1:4" x14ac:dyDescent="0.2">
      <c r="A865" s="444"/>
      <c r="B865" s="444"/>
      <c r="C865" s="5"/>
      <c r="D865" s="444"/>
    </row>
    <row r="866" spans="1:4" x14ac:dyDescent="0.2">
      <c r="A866" s="444"/>
      <c r="B866" s="444"/>
      <c r="C866" s="5"/>
      <c r="D866" s="444"/>
    </row>
    <row r="867" spans="1:4" x14ac:dyDescent="0.2">
      <c r="A867" s="444"/>
      <c r="B867" s="444"/>
      <c r="C867" s="5"/>
      <c r="D867" s="444"/>
    </row>
    <row r="868" spans="1:4" x14ac:dyDescent="0.2">
      <c r="A868" s="444"/>
      <c r="B868" s="444"/>
      <c r="C868" s="5"/>
      <c r="D868" s="444"/>
    </row>
    <row r="869" spans="1:4" x14ac:dyDescent="0.2">
      <c r="A869" s="444"/>
      <c r="B869" s="444"/>
      <c r="C869" s="5"/>
      <c r="D869" s="444"/>
    </row>
    <row r="870" spans="1:4" x14ac:dyDescent="0.2">
      <c r="A870" s="444"/>
      <c r="B870" s="444"/>
      <c r="C870" s="5"/>
      <c r="D870" s="444"/>
    </row>
    <row r="871" spans="1:4" x14ac:dyDescent="0.2">
      <c r="A871" s="444"/>
      <c r="B871" s="444"/>
      <c r="C871" s="5"/>
      <c r="D871" s="444"/>
    </row>
    <row r="872" spans="1:4" x14ac:dyDescent="0.2">
      <c r="A872" s="444"/>
      <c r="B872" s="444"/>
      <c r="C872" s="5"/>
      <c r="D872" s="444"/>
    </row>
    <row r="873" spans="1:4" x14ac:dyDescent="0.2">
      <c r="A873" s="444"/>
      <c r="B873" s="444"/>
      <c r="C873" s="5"/>
      <c r="D873" s="444"/>
    </row>
    <row r="874" spans="1:4" x14ac:dyDescent="0.2">
      <c r="A874" s="444"/>
      <c r="B874" s="444"/>
      <c r="C874" s="5"/>
      <c r="D874" s="444"/>
    </row>
    <row r="875" spans="1:4" x14ac:dyDescent="0.2">
      <c r="A875" s="444"/>
      <c r="B875" s="444"/>
      <c r="C875" s="5"/>
      <c r="D875" s="444"/>
    </row>
    <row r="876" spans="1:4" x14ac:dyDescent="0.2">
      <c r="A876" s="444"/>
      <c r="B876" s="444"/>
      <c r="C876" s="5"/>
      <c r="D876" s="444"/>
    </row>
    <row r="877" spans="1:4" x14ac:dyDescent="0.2">
      <c r="A877" s="444"/>
      <c r="B877" s="444"/>
      <c r="C877" s="5"/>
      <c r="D877" s="444"/>
    </row>
    <row r="878" spans="1:4" x14ac:dyDescent="0.2">
      <c r="A878" s="444"/>
      <c r="B878" s="444"/>
      <c r="C878" s="5"/>
      <c r="D878" s="444"/>
    </row>
    <row r="879" spans="1:4" x14ac:dyDescent="0.2">
      <c r="A879" s="444"/>
      <c r="B879" s="444"/>
      <c r="C879" s="5"/>
      <c r="D879" s="444"/>
    </row>
    <row r="880" spans="1:4" x14ac:dyDescent="0.2">
      <c r="A880" s="444"/>
      <c r="B880" s="444"/>
      <c r="C880" s="5"/>
      <c r="D880" s="444"/>
    </row>
    <row r="881" spans="1:4" x14ac:dyDescent="0.2">
      <c r="A881" s="444"/>
      <c r="B881" s="444"/>
      <c r="C881" s="5"/>
      <c r="D881" s="444"/>
    </row>
    <row r="882" spans="1:4" x14ac:dyDescent="0.2">
      <c r="A882" s="444"/>
      <c r="B882" s="444"/>
      <c r="C882" s="5"/>
      <c r="D882" s="444"/>
    </row>
    <row r="883" spans="1:4" x14ac:dyDescent="0.2">
      <c r="A883" s="444"/>
      <c r="B883" s="444"/>
      <c r="C883" s="5"/>
      <c r="D883" s="444"/>
    </row>
    <row r="884" spans="1:4" x14ac:dyDescent="0.2">
      <c r="A884" s="444"/>
      <c r="B884" s="444"/>
      <c r="C884" s="5"/>
      <c r="D884" s="444"/>
    </row>
    <row r="885" spans="1:4" x14ac:dyDescent="0.2">
      <c r="A885" s="444"/>
      <c r="B885" s="444"/>
      <c r="C885" s="5"/>
      <c r="D885" s="444"/>
    </row>
    <row r="886" spans="1:4" x14ac:dyDescent="0.2">
      <c r="A886" s="444"/>
      <c r="B886" s="444"/>
      <c r="C886" s="5"/>
      <c r="D886" s="444"/>
    </row>
    <row r="887" spans="1:4" x14ac:dyDescent="0.2">
      <c r="A887" s="444"/>
      <c r="B887" s="444"/>
      <c r="C887" s="5"/>
      <c r="D887" s="444"/>
    </row>
    <row r="888" spans="1:4" x14ac:dyDescent="0.2">
      <c r="A888" s="444"/>
      <c r="B888" s="444"/>
      <c r="C888" s="5"/>
      <c r="D888" s="444"/>
    </row>
    <row r="889" spans="1:4" x14ac:dyDescent="0.2">
      <c r="A889" s="444"/>
      <c r="B889" s="444"/>
      <c r="C889" s="5"/>
      <c r="D889" s="444"/>
    </row>
    <row r="890" spans="1:4" x14ac:dyDescent="0.2">
      <c r="A890" s="444"/>
      <c r="B890" s="444"/>
      <c r="C890" s="5"/>
      <c r="D890" s="444"/>
    </row>
    <row r="891" spans="1:4" x14ac:dyDescent="0.2">
      <c r="A891" s="444"/>
      <c r="B891" s="444"/>
      <c r="C891" s="5"/>
      <c r="D891" s="444"/>
    </row>
    <row r="892" spans="1:4" x14ac:dyDescent="0.2">
      <c r="A892" s="444"/>
      <c r="B892" s="444"/>
      <c r="C892" s="5"/>
      <c r="D892" s="444"/>
    </row>
    <row r="893" spans="1:4" x14ac:dyDescent="0.2">
      <c r="A893" s="444"/>
      <c r="B893" s="444"/>
      <c r="C893" s="5"/>
      <c r="D893" s="444"/>
    </row>
    <row r="894" spans="1:4" x14ac:dyDescent="0.2">
      <c r="A894" s="444"/>
      <c r="B894" s="444"/>
      <c r="C894" s="5"/>
      <c r="D894" s="444"/>
    </row>
    <row r="895" spans="1:4" x14ac:dyDescent="0.2">
      <c r="A895" s="444"/>
      <c r="B895" s="444"/>
      <c r="C895" s="5"/>
      <c r="D895" s="444"/>
    </row>
    <row r="896" spans="1:4" x14ac:dyDescent="0.2">
      <c r="A896" s="444"/>
      <c r="B896" s="444"/>
      <c r="C896" s="5"/>
      <c r="D896" s="444"/>
    </row>
    <row r="897" spans="1:4" x14ac:dyDescent="0.2">
      <c r="A897" s="444"/>
      <c r="B897" s="444"/>
      <c r="C897" s="5"/>
      <c r="D897" s="444"/>
    </row>
    <row r="898" spans="1:4" x14ac:dyDescent="0.2">
      <c r="A898" s="444"/>
      <c r="B898" s="444"/>
      <c r="C898" s="5"/>
      <c r="D898" s="444"/>
    </row>
    <row r="899" spans="1:4" x14ac:dyDescent="0.2">
      <c r="A899" s="444"/>
      <c r="B899" s="444"/>
      <c r="C899" s="5"/>
      <c r="D899" s="444"/>
    </row>
    <row r="900" spans="1:4" x14ac:dyDescent="0.2">
      <c r="A900" s="444"/>
      <c r="B900" s="444"/>
      <c r="C900" s="5"/>
      <c r="D900" s="444"/>
    </row>
    <row r="901" spans="1:4" x14ac:dyDescent="0.2">
      <c r="A901" s="444"/>
      <c r="B901" s="444"/>
      <c r="C901" s="5"/>
      <c r="D901" s="444"/>
    </row>
    <row r="902" spans="1:4" x14ac:dyDescent="0.2">
      <c r="A902" s="444"/>
      <c r="B902" s="444"/>
      <c r="C902" s="5"/>
      <c r="D902" s="444"/>
    </row>
    <row r="903" spans="1:4" x14ac:dyDescent="0.2">
      <c r="A903" s="444"/>
      <c r="B903" s="444"/>
      <c r="C903" s="5"/>
      <c r="D903" s="444"/>
    </row>
    <row r="904" spans="1:4" x14ac:dyDescent="0.2">
      <c r="A904" s="444"/>
      <c r="B904" s="444"/>
      <c r="C904" s="5"/>
      <c r="D904" s="444"/>
    </row>
    <row r="905" spans="1:4" x14ac:dyDescent="0.2">
      <c r="A905" s="444"/>
      <c r="B905" s="444"/>
      <c r="C905" s="5"/>
      <c r="D905" s="444"/>
    </row>
    <row r="906" spans="1:4" x14ac:dyDescent="0.2">
      <c r="A906" s="444"/>
      <c r="B906" s="444"/>
      <c r="C906" s="5"/>
      <c r="D906" s="444"/>
    </row>
    <row r="907" spans="1:4" x14ac:dyDescent="0.2">
      <c r="A907" s="444"/>
      <c r="B907" s="444"/>
      <c r="C907" s="5"/>
      <c r="D907" s="444"/>
    </row>
    <row r="908" spans="1:4" x14ac:dyDescent="0.2">
      <c r="A908" s="444"/>
      <c r="B908" s="444"/>
      <c r="C908" s="5"/>
      <c r="D908" s="444"/>
    </row>
    <row r="909" spans="1:4" x14ac:dyDescent="0.2">
      <c r="A909" s="444"/>
      <c r="B909" s="444"/>
      <c r="C909" s="5"/>
      <c r="D909" s="444"/>
    </row>
    <row r="910" spans="1:4" x14ac:dyDescent="0.2">
      <c r="A910" s="444"/>
      <c r="B910" s="444"/>
      <c r="C910" s="5"/>
      <c r="D910" s="444"/>
    </row>
    <row r="911" spans="1:4" x14ac:dyDescent="0.2">
      <c r="A911" s="444"/>
      <c r="B911" s="444"/>
      <c r="C911" s="5"/>
      <c r="D911" s="444"/>
    </row>
    <row r="912" spans="1:4" x14ac:dyDescent="0.2">
      <c r="A912" s="444"/>
      <c r="B912" s="444"/>
      <c r="C912" s="5"/>
      <c r="D912" s="444"/>
    </row>
    <row r="913" spans="1:4" x14ac:dyDescent="0.2">
      <c r="A913" s="444"/>
      <c r="B913" s="444"/>
      <c r="C913" s="5"/>
      <c r="D913" s="444"/>
    </row>
    <row r="914" spans="1:4" x14ac:dyDescent="0.2">
      <c r="A914" s="444"/>
      <c r="B914" s="444"/>
      <c r="C914" s="5"/>
      <c r="D914" s="444"/>
    </row>
    <row r="915" spans="1:4" x14ac:dyDescent="0.2">
      <c r="A915" s="444"/>
      <c r="B915" s="444"/>
      <c r="C915" s="5"/>
      <c r="D915" s="444"/>
    </row>
    <row r="916" spans="1:4" x14ac:dyDescent="0.2">
      <c r="A916" s="444"/>
      <c r="B916" s="444"/>
      <c r="C916" s="5"/>
      <c r="D916" s="444"/>
    </row>
    <row r="917" spans="1:4" x14ac:dyDescent="0.2">
      <c r="A917" s="444"/>
      <c r="B917" s="444"/>
      <c r="C917" s="5"/>
      <c r="D917" s="444"/>
    </row>
    <row r="918" spans="1:4" x14ac:dyDescent="0.2">
      <c r="A918" s="444"/>
      <c r="B918" s="444"/>
      <c r="C918" s="5"/>
      <c r="D918" s="444"/>
    </row>
    <row r="919" spans="1:4" x14ac:dyDescent="0.2">
      <c r="A919" s="444"/>
      <c r="B919" s="444"/>
      <c r="C919" s="5"/>
      <c r="D919" s="444"/>
    </row>
    <row r="920" spans="1:4" x14ac:dyDescent="0.2">
      <c r="A920" s="444"/>
      <c r="B920" s="444"/>
      <c r="C920" s="5"/>
      <c r="D920" s="444"/>
    </row>
    <row r="921" spans="1:4" x14ac:dyDescent="0.2">
      <c r="A921" s="444"/>
      <c r="B921" s="444"/>
      <c r="C921" s="5"/>
      <c r="D921" s="444"/>
    </row>
    <row r="922" spans="1:4" x14ac:dyDescent="0.2">
      <c r="A922" s="444"/>
      <c r="B922" s="444"/>
      <c r="C922" s="5"/>
      <c r="D922" s="444"/>
    </row>
    <row r="923" spans="1:4" x14ac:dyDescent="0.2">
      <c r="A923" s="444"/>
      <c r="B923" s="444"/>
      <c r="C923" s="5"/>
      <c r="D923" s="444"/>
    </row>
    <row r="924" spans="1:4" x14ac:dyDescent="0.2">
      <c r="A924" s="444"/>
      <c r="B924" s="444"/>
      <c r="C924" s="5"/>
      <c r="D924" s="444"/>
    </row>
    <row r="925" spans="1:4" x14ac:dyDescent="0.2">
      <c r="A925" s="444"/>
      <c r="B925" s="444"/>
      <c r="C925" s="5"/>
      <c r="D925" s="444"/>
    </row>
    <row r="926" spans="1:4" x14ac:dyDescent="0.2">
      <c r="A926" s="444"/>
      <c r="B926" s="444"/>
      <c r="C926" s="5"/>
      <c r="D926" s="444"/>
    </row>
    <row r="927" spans="1:4" x14ac:dyDescent="0.2">
      <c r="A927" s="444"/>
      <c r="B927" s="444"/>
      <c r="C927" s="5"/>
      <c r="D927" s="444"/>
    </row>
    <row r="928" spans="1:4" x14ac:dyDescent="0.2">
      <c r="A928" s="444"/>
      <c r="B928" s="444"/>
      <c r="C928" s="5"/>
      <c r="D928" s="444"/>
    </row>
    <row r="929" spans="1:4" x14ac:dyDescent="0.2">
      <c r="A929" s="444"/>
      <c r="B929" s="444"/>
      <c r="C929" s="5"/>
      <c r="D929" s="444"/>
    </row>
    <row r="930" spans="1:4" x14ac:dyDescent="0.2">
      <c r="A930" s="444"/>
      <c r="B930" s="444"/>
      <c r="C930" s="5"/>
      <c r="D930" s="444"/>
    </row>
    <row r="931" spans="1:4" x14ac:dyDescent="0.2">
      <c r="A931" s="444"/>
      <c r="B931" s="444"/>
      <c r="C931" s="5"/>
      <c r="D931" s="444"/>
    </row>
    <row r="932" spans="1:4" x14ac:dyDescent="0.2">
      <c r="A932" s="444"/>
      <c r="B932" s="444"/>
      <c r="C932" s="5"/>
      <c r="D932" s="444"/>
    </row>
    <row r="933" spans="1:4" x14ac:dyDescent="0.2">
      <c r="A933" s="444"/>
      <c r="B933" s="444"/>
      <c r="C933" s="5"/>
      <c r="D933" s="444"/>
    </row>
    <row r="934" spans="1:4" x14ac:dyDescent="0.2">
      <c r="A934" s="444"/>
      <c r="B934" s="444"/>
      <c r="C934" s="5"/>
      <c r="D934" s="444"/>
    </row>
    <row r="935" spans="1:4" x14ac:dyDescent="0.2">
      <c r="A935" s="444"/>
      <c r="B935" s="444"/>
      <c r="C935" s="5"/>
      <c r="D935" s="444"/>
    </row>
    <row r="936" spans="1:4" x14ac:dyDescent="0.2">
      <c r="A936" s="444"/>
      <c r="B936" s="444"/>
      <c r="C936" s="5"/>
      <c r="D936" s="444"/>
    </row>
    <row r="937" spans="1:4" x14ac:dyDescent="0.2">
      <c r="A937" s="444"/>
      <c r="B937" s="444"/>
      <c r="C937" s="5"/>
      <c r="D937" s="444"/>
    </row>
    <row r="938" spans="1:4" x14ac:dyDescent="0.2">
      <c r="A938" s="444"/>
      <c r="B938" s="444"/>
      <c r="C938" s="5"/>
      <c r="D938" s="444"/>
    </row>
    <row r="939" spans="1:4" x14ac:dyDescent="0.2">
      <c r="A939" s="444"/>
      <c r="B939" s="444"/>
      <c r="C939" s="5"/>
      <c r="D939" s="444"/>
    </row>
    <row r="940" spans="1:4" x14ac:dyDescent="0.2">
      <c r="A940" s="444"/>
      <c r="B940" s="444"/>
      <c r="C940" s="5"/>
      <c r="D940" s="444"/>
    </row>
    <row r="941" spans="1:4" x14ac:dyDescent="0.2">
      <c r="A941" s="444"/>
      <c r="B941" s="444"/>
      <c r="C941" s="5"/>
      <c r="D941" s="444"/>
    </row>
    <row r="942" spans="1:4" x14ac:dyDescent="0.2">
      <c r="A942" s="444"/>
      <c r="B942" s="444"/>
      <c r="C942" s="5"/>
      <c r="D942" s="444"/>
    </row>
    <row r="943" spans="1:4" x14ac:dyDescent="0.2">
      <c r="A943" s="444"/>
      <c r="B943" s="444"/>
      <c r="C943" s="5"/>
      <c r="D943" s="444"/>
    </row>
    <row r="944" spans="1:4" x14ac:dyDescent="0.2">
      <c r="A944" s="444"/>
      <c r="B944" s="444"/>
      <c r="C944" s="5"/>
      <c r="D944" s="444"/>
    </row>
    <row r="945" spans="1:4" x14ac:dyDescent="0.2">
      <c r="A945" s="444"/>
      <c r="B945" s="444"/>
      <c r="C945" s="5"/>
      <c r="D945" s="444"/>
    </row>
    <row r="946" spans="1:4" x14ac:dyDescent="0.2">
      <c r="A946" s="444"/>
      <c r="B946" s="444"/>
      <c r="C946" s="5"/>
      <c r="D946" s="444"/>
    </row>
    <row r="947" spans="1:4" x14ac:dyDescent="0.2">
      <c r="A947" s="444"/>
      <c r="B947" s="444"/>
      <c r="C947" s="5"/>
      <c r="D947" s="444"/>
    </row>
    <row r="948" spans="1:4" x14ac:dyDescent="0.2">
      <c r="A948" s="444"/>
      <c r="B948" s="444"/>
      <c r="C948" s="5"/>
      <c r="D948" s="444"/>
    </row>
    <row r="949" spans="1:4" x14ac:dyDescent="0.2">
      <c r="A949" s="444"/>
      <c r="B949" s="444"/>
      <c r="C949" s="5"/>
      <c r="D949" s="444"/>
    </row>
    <row r="950" spans="1:4" x14ac:dyDescent="0.2">
      <c r="A950" s="444"/>
      <c r="B950" s="444"/>
      <c r="C950" s="5"/>
      <c r="D950" s="444"/>
    </row>
    <row r="951" spans="1:4" x14ac:dyDescent="0.2">
      <c r="A951" s="444"/>
      <c r="B951" s="444"/>
      <c r="C951" s="5"/>
      <c r="D951" s="444"/>
    </row>
    <row r="952" spans="1:4" x14ac:dyDescent="0.2">
      <c r="A952" s="444"/>
      <c r="B952" s="444"/>
      <c r="C952" s="5"/>
      <c r="D952" s="444"/>
    </row>
    <row r="953" spans="1:4" x14ac:dyDescent="0.2">
      <c r="A953" s="444"/>
      <c r="B953" s="444"/>
      <c r="C953" s="5"/>
      <c r="D953" s="444"/>
    </row>
    <row r="954" spans="1:4" x14ac:dyDescent="0.2">
      <c r="A954" s="444"/>
      <c r="B954" s="444"/>
      <c r="C954" s="5"/>
      <c r="D954" s="444"/>
    </row>
    <row r="955" spans="1:4" x14ac:dyDescent="0.2">
      <c r="A955" s="444"/>
      <c r="B955" s="444"/>
      <c r="C955" s="5"/>
      <c r="D955" s="444"/>
    </row>
    <row r="956" spans="1:4" x14ac:dyDescent="0.2">
      <c r="A956" s="444"/>
      <c r="B956" s="444"/>
      <c r="C956" s="5"/>
      <c r="D956" s="444"/>
    </row>
    <row r="957" spans="1:4" x14ac:dyDescent="0.2">
      <c r="A957" s="444"/>
      <c r="B957" s="444"/>
      <c r="C957" s="5"/>
      <c r="D957" s="444"/>
    </row>
    <row r="958" spans="1:4" x14ac:dyDescent="0.2">
      <c r="A958" s="444"/>
      <c r="B958" s="444"/>
      <c r="C958" s="5"/>
      <c r="D958" s="444"/>
    </row>
    <row r="959" spans="1:4" x14ac:dyDescent="0.2">
      <c r="A959" s="444"/>
      <c r="B959" s="444"/>
      <c r="C959" s="5"/>
      <c r="D959" s="444"/>
    </row>
    <row r="960" spans="1:4" x14ac:dyDescent="0.2">
      <c r="A960" s="444"/>
      <c r="B960" s="444"/>
      <c r="C960" s="5"/>
      <c r="D960" s="444"/>
    </row>
    <row r="961" spans="1:4" x14ac:dyDescent="0.2">
      <c r="A961" s="444"/>
      <c r="B961" s="444"/>
      <c r="C961" s="5"/>
      <c r="D961" s="444"/>
    </row>
    <row r="962" spans="1:4" x14ac:dyDescent="0.2">
      <c r="A962" s="444"/>
      <c r="B962" s="444"/>
      <c r="C962" s="5"/>
      <c r="D962" s="444"/>
    </row>
    <row r="963" spans="1:4" x14ac:dyDescent="0.2">
      <c r="A963" s="444"/>
      <c r="B963" s="444"/>
      <c r="C963" s="5"/>
      <c r="D963" s="444"/>
    </row>
    <row r="964" spans="1:4" x14ac:dyDescent="0.2">
      <c r="A964" s="444"/>
      <c r="B964" s="444"/>
      <c r="C964" s="5"/>
      <c r="D964" s="444"/>
    </row>
    <row r="965" spans="1:4" x14ac:dyDescent="0.2">
      <c r="A965" s="444"/>
      <c r="B965" s="444"/>
      <c r="C965" s="5"/>
      <c r="D965" s="444"/>
    </row>
    <row r="966" spans="1:4" x14ac:dyDescent="0.2">
      <c r="A966" s="444"/>
      <c r="B966" s="444"/>
      <c r="C966" s="5"/>
      <c r="D966" s="444"/>
    </row>
    <row r="967" spans="1:4" x14ac:dyDescent="0.2">
      <c r="A967" s="444"/>
      <c r="B967" s="444"/>
      <c r="C967" s="5"/>
      <c r="D967" s="444"/>
    </row>
    <row r="968" spans="1:4" x14ac:dyDescent="0.2">
      <c r="A968" s="444"/>
      <c r="B968" s="444"/>
      <c r="C968" s="5"/>
      <c r="D968" s="444"/>
    </row>
    <row r="969" spans="1:4" x14ac:dyDescent="0.2">
      <c r="A969" s="444"/>
      <c r="B969" s="444"/>
      <c r="C969" s="5"/>
      <c r="D969" s="444"/>
    </row>
    <row r="970" spans="1:4" x14ac:dyDescent="0.2">
      <c r="A970" s="444"/>
      <c r="B970" s="444"/>
      <c r="C970" s="5"/>
      <c r="D970" s="444"/>
    </row>
    <row r="971" spans="1:4" x14ac:dyDescent="0.2">
      <c r="A971" s="444"/>
      <c r="B971" s="444"/>
      <c r="C971" s="5"/>
      <c r="D971" s="444"/>
    </row>
    <row r="972" spans="1:4" x14ac:dyDescent="0.2">
      <c r="A972" s="444"/>
      <c r="B972" s="444"/>
      <c r="C972" s="5"/>
      <c r="D972" s="444"/>
    </row>
    <row r="973" spans="1:4" x14ac:dyDescent="0.2">
      <c r="A973" s="444"/>
      <c r="B973" s="444"/>
      <c r="C973" s="5"/>
      <c r="D973" s="444"/>
    </row>
    <row r="974" spans="1:4" x14ac:dyDescent="0.2">
      <c r="A974" s="444"/>
      <c r="B974" s="444"/>
      <c r="C974" s="5"/>
      <c r="D974" s="444"/>
    </row>
    <row r="975" spans="1:4" x14ac:dyDescent="0.2">
      <c r="A975" s="444"/>
      <c r="B975" s="444"/>
      <c r="C975" s="5"/>
      <c r="D975" s="444"/>
    </row>
    <row r="976" spans="1:4" x14ac:dyDescent="0.2">
      <c r="A976" s="444"/>
      <c r="B976" s="444"/>
      <c r="C976" s="5"/>
      <c r="D976" s="444"/>
    </row>
    <row r="977" spans="1:4" x14ac:dyDescent="0.2">
      <c r="A977" s="444"/>
      <c r="B977" s="444"/>
      <c r="C977" s="5"/>
      <c r="D977" s="444"/>
    </row>
    <row r="978" spans="1:4" x14ac:dyDescent="0.2">
      <c r="A978" s="444"/>
      <c r="B978" s="444"/>
      <c r="C978" s="5"/>
      <c r="D978" s="444"/>
    </row>
    <row r="979" spans="1:4" x14ac:dyDescent="0.2">
      <c r="A979" s="444"/>
      <c r="B979" s="444"/>
      <c r="C979" s="5"/>
      <c r="D979" s="444"/>
    </row>
    <row r="980" spans="1:4" x14ac:dyDescent="0.2">
      <c r="A980" s="444"/>
      <c r="B980" s="444"/>
      <c r="C980" s="5"/>
      <c r="D980" s="444"/>
    </row>
    <row r="981" spans="1:4" x14ac:dyDescent="0.2">
      <c r="A981" s="444"/>
      <c r="B981" s="444"/>
      <c r="C981" s="5"/>
      <c r="D981" s="444"/>
    </row>
    <row r="982" spans="1:4" x14ac:dyDescent="0.2">
      <c r="A982" s="444"/>
      <c r="B982" s="444"/>
      <c r="C982" s="5"/>
      <c r="D982" s="444"/>
    </row>
    <row r="983" spans="1:4" x14ac:dyDescent="0.2">
      <c r="A983" s="444"/>
      <c r="B983" s="444"/>
      <c r="C983" s="5"/>
      <c r="D983" s="444"/>
    </row>
    <row r="984" spans="1:4" x14ac:dyDescent="0.2">
      <c r="A984" s="444"/>
      <c r="B984" s="444"/>
      <c r="C984" s="5"/>
      <c r="D984" s="444"/>
    </row>
    <row r="985" spans="1:4" x14ac:dyDescent="0.2">
      <c r="A985" s="444"/>
      <c r="B985" s="444"/>
      <c r="C985" s="5"/>
      <c r="D985" s="444"/>
    </row>
    <row r="986" spans="1:4" x14ac:dyDescent="0.2">
      <c r="A986" s="444"/>
      <c r="B986" s="444"/>
      <c r="C986" s="5"/>
      <c r="D986" s="444"/>
    </row>
    <row r="987" spans="1:4" x14ac:dyDescent="0.2">
      <c r="A987" s="444"/>
      <c r="B987" s="444"/>
      <c r="C987" s="5"/>
      <c r="D987" s="444"/>
    </row>
    <row r="988" spans="1:4" x14ac:dyDescent="0.2">
      <c r="A988" s="444"/>
      <c r="B988" s="444"/>
      <c r="C988" s="5"/>
      <c r="D988" s="444"/>
    </row>
    <row r="989" spans="1:4" x14ac:dyDescent="0.2">
      <c r="A989" s="444"/>
      <c r="B989" s="444"/>
      <c r="C989" s="5"/>
      <c r="D989" s="444"/>
    </row>
    <row r="990" spans="1:4" x14ac:dyDescent="0.2">
      <c r="A990" s="444"/>
      <c r="B990" s="444"/>
      <c r="C990" s="5"/>
      <c r="D990" s="444"/>
    </row>
    <row r="991" spans="1:4" x14ac:dyDescent="0.2">
      <c r="A991" s="444"/>
      <c r="B991" s="444"/>
      <c r="C991" s="5"/>
      <c r="D991" s="444"/>
    </row>
    <row r="992" spans="1:4" x14ac:dyDescent="0.2">
      <c r="A992" s="444"/>
      <c r="B992" s="444"/>
      <c r="C992" s="5"/>
      <c r="D992" s="444"/>
    </row>
    <row r="993" spans="1:4" x14ac:dyDescent="0.2">
      <c r="A993" s="444"/>
      <c r="B993" s="444"/>
      <c r="C993" s="5"/>
      <c r="D993" s="444"/>
    </row>
    <row r="994" spans="1:4" x14ac:dyDescent="0.2">
      <c r="A994" s="444"/>
      <c r="B994" s="444"/>
      <c r="C994" s="5"/>
      <c r="D994" s="444"/>
    </row>
    <row r="995" spans="1:4" x14ac:dyDescent="0.2">
      <c r="A995" s="444"/>
      <c r="B995" s="444"/>
      <c r="C995" s="5"/>
      <c r="D995" s="444"/>
    </row>
    <row r="996" spans="1:4" x14ac:dyDescent="0.2">
      <c r="A996" s="444"/>
      <c r="B996" s="444"/>
      <c r="C996" s="5"/>
      <c r="D996" s="444"/>
    </row>
    <row r="997" spans="1:4" x14ac:dyDescent="0.2">
      <c r="A997" s="444"/>
      <c r="B997" s="444"/>
      <c r="C997" s="5"/>
      <c r="D997" s="444"/>
    </row>
    <row r="998" spans="1:4" x14ac:dyDescent="0.2">
      <c r="A998" s="444"/>
      <c r="B998" s="444"/>
      <c r="C998" s="5"/>
      <c r="D998" s="444"/>
    </row>
    <row r="999" spans="1:4" x14ac:dyDescent="0.2">
      <c r="A999" s="444"/>
      <c r="B999" s="444"/>
      <c r="C999" s="5"/>
      <c r="D999" s="444"/>
    </row>
    <row r="1000" spans="1:4" x14ac:dyDescent="0.2">
      <c r="A1000" s="444"/>
      <c r="B1000" s="444"/>
      <c r="C1000" s="5"/>
      <c r="D1000" s="444"/>
    </row>
    <row r="1001" spans="1:4" x14ac:dyDescent="0.2">
      <c r="A1001" s="444"/>
      <c r="B1001" s="444"/>
      <c r="C1001" s="5"/>
      <c r="D1001" s="444"/>
    </row>
    <row r="1002" spans="1:4" x14ac:dyDescent="0.2">
      <c r="A1002" s="444"/>
      <c r="B1002" s="444"/>
      <c r="C1002" s="5"/>
      <c r="D1002" s="444"/>
    </row>
    <row r="1003" spans="1:4" x14ac:dyDescent="0.2">
      <c r="A1003" s="444"/>
      <c r="B1003" s="444"/>
      <c r="C1003" s="5"/>
      <c r="D1003" s="444"/>
    </row>
    <row r="1004" spans="1:4" x14ac:dyDescent="0.2">
      <c r="A1004" s="444"/>
      <c r="B1004" s="444"/>
      <c r="C1004" s="5"/>
      <c r="D1004" s="444"/>
    </row>
    <row r="1005" spans="1:4" x14ac:dyDescent="0.2">
      <c r="A1005" s="444"/>
      <c r="B1005" s="444"/>
      <c r="C1005" s="5"/>
      <c r="D1005" s="444"/>
    </row>
    <row r="1006" spans="1:4" x14ac:dyDescent="0.2">
      <c r="A1006" s="444"/>
      <c r="B1006" s="444"/>
      <c r="C1006" s="5"/>
      <c r="D1006" s="444"/>
    </row>
    <row r="1007" spans="1:4" x14ac:dyDescent="0.2">
      <c r="A1007" s="444"/>
      <c r="B1007" s="444"/>
      <c r="C1007" s="5"/>
      <c r="D1007" s="444"/>
    </row>
    <row r="1008" spans="1:4" x14ac:dyDescent="0.2">
      <c r="A1008" s="444"/>
      <c r="B1008" s="444"/>
      <c r="C1008" s="5"/>
      <c r="D1008" s="444"/>
    </row>
    <row r="1009" spans="1:4" x14ac:dyDescent="0.2">
      <c r="A1009" s="444"/>
      <c r="B1009" s="444"/>
      <c r="C1009" s="5"/>
      <c r="D1009" s="444"/>
    </row>
    <row r="1010" spans="1:4" x14ac:dyDescent="0.2">
      <c r="A1010" s="444"/>
      <c r="B1010" s="444"/>
      <c r="C1010" s="5"/>
      <c r="D1010" s="444"/>
    </row>
    <row r="1011" spans="1:4" x14ac:dyDescent="0.2">
      <c r="A1011" s="444"/>
      <c r="B1011" s="444"/>
      <c r="C1011" s="5"/>
      <c r="D1011" s="444"/>
    </row>
    <row r="1012" spans="1:4" x14ac:dyDescent="0.2">
      <c r="A1012" s="444"/>
      <c r="B1012" s="444"/>
      <c r="C1012" s="5"/>
      <c r="D1012" s="444"/>
    </row>
    <row r="1013" spans="1:4" x14ac:dyDescent="0.2">
      <c r="A1013" s="444"/>
      <c r="B1013" s="444"/>
      <c r="C1013" s="5"/>
      <c r="D1013" s="444"/>
    </row>
    <row r="1014" spans="1:4" x14ac:dyDescent="0.2">
      <c r="A1014" s="444"/>
      <c r="B1014" s="444"/>
      <c r="C1014" s="5"/>
      <c r="D1014" s="444"/>
    </row>
    <row r="1015" spans="1:4" x14ac:dyDescent="0.2">
      <c r="A1015" s="444"/>
      <c r="B1015" s="444"/>
      <c r="C1015" s="5"/>
      <c r="D1015" s="444"/>
    </row>
    <row r="1016" spans="1:4" x14ac:dyDescent="0.2">
      <c r="A1016" s="444"/>
      <c r="B1016" s="444"/>
      <c r="C1016" s="5"/>
      <c r="D1016" s="444"/>
    </row>
    <row r="1017" spans="1:4" x14ac:dyDescent="0.2">
      <c r="A1017" s="444"/>
      <c r="B1017" s="444"/>
      <c r="C1017" s="5"/>
      <c r="D1017" s="444"/>
    </row>
    <row r="1018" spans="1:4" x14ac:dyDescent="0.2">
      <c r="A1018" s="444"/>
      <c r="B1018" s="444"/>
      <c r="C1018" s="5"/>
      <c r="D1018" s="444"/>
    </row>
    <row r="1019" spans="1:4" x14ac:dyDescent="0.2">
      <c r="A1019" s="444"/>
      <c r="B1019" s="444"/>
      <c r="C1019" s="5"/>
      <c r="D1019" s="444"/>
    </row>
    <row r="1020" spans="1:4" x14ac:dyDescent="0.2">
      <c r="A1020" s="444"/>
      <c r="B1020" s="444"/>
      <c r="C1020" s="5"/>
      <c r="D1020" s="444"/>
    </row>
    <row r="1021" spans="1:4" x14ac:dyDescent="0.2">
      <c r="A1021" s="444"/>
      <c r="B1021" s="444"/>
      <c r="C1021" s="5"/>
      <c r="D1021" s="444"/>
    </row>
    <row r="1022" spans="1:4" x14ac:dyDescent="0.2">
      <c r="A1022" s="444"/>
      <c r="B1022" s="444"/>
      <c r="C1022" s="5"/>
      <c r="D1022" s="444"/>
    </row>
    <row r="1023" spans="1:4" x14ac:dyDescent="0.2">
      <c r="A1023" s="444"/>
      <c r="B1023" s="444"/>
      <c r="C1023" s="5"/>
      <c r="D1023" s="444"/>
    </row>
    <row r="1024" spans="1:4" x14ac:dyDescent="0.2">
      <c r="A1024" s="444"/>
      <c r="B1024" s="444"/>
      <c r="C1024" s="5"/>
      <c r="D1024" s="444"/>
    </row>
    <row r="1025" spans="1:4" x14ac:dyDescent="0.2">
      <c r="A1025" s="444"/>
      <c r="B1025" s="444"/>
      <c r="C1025" s="5"/>
      <c r="D1025" s="444"/>
    </row>
    <row r="1026" spans="1:4" x14ac:dyDescent="0.2">
      <c r="A1026" s="444"/>
      <c r="B1026" s="444"/>
      <c r="C1026" s="5"/>
      <c r="D1026" s="444"/>
    </row>
    <row r="1027" spans="1:4" x14ac:dyDescent="0.2">
      <c r="A1027" s="444"/>
      <c r="B1027" s="444"/>
      <c r="C1027" s="5"/>
      <c r="D1027" s="444"/>
    </row>
    <row r="1028" spans="1:4" x14ac:dyDescent="0.2">
      <c r="A1028" s="444"/>
      <c r="B1028" s="444"/>
      <c r="C1028" s="5"/>
      <c r="D1028" s="444"/>
    </row>
    <row r="1029" spans="1:4" x14ac:dyDescent="0.2">
      <c r="A1029" s="444"/>
      <c r="B1029" s="444"/>
      <c r="C1029" s="5"/>
      <c r="D1029" s="444"/>
    </row>
    <row r="1030" spans="1:4" x14ac:dyDescent="0.2">
      <c r="A1030" s="444"/>
      <c r="B1030" s="444"/>
      <c r="C1030" s="5"/>
      <c r="D1030" s="444"/>
    </row>
    <row r="1031" spans="1:4" x14ac:dyDescent="0.2">
      <c r="A1031" s="444"/>
      <c r="B1031" s="444"/>
      <c r="C1031" s="5"/>
      <c r="D1031" s="444"/>
    </row>
    <row r="1032" spans="1:4" x14ac:dyDescent="0.2">
      <c r="A1032" s="444"/>
      <c r="B1032" s="444"/>
      <c r="C1032" s="5"/>
      <c r="D1032" s="444"/>
    </row>
    <row r="1033" spans="1:4" x14ac:dyDescent="0.2">
      <c r="A1033" s="444"/>
      <c r="B1033" s="444"/>
      <c r="C1033" s="5"/>
      <c r="D1033" s="444"/>
    </row>
    <row r="1034" spans="1:4" x14ac:dyDescent="0.2">
      <c r="A1034" s="444"/>
      <c r="B1034" s="444"/>
      <c r="C1034" s="5"/>
      <c r="D1034" s="444"/>
    </row>
    <row r="1035" spans="1:4" x14ac:dyDescent="0.2">
      <c r="A1035" s="444"/>
      <c r="B1035" s="444"/>
      <c r="C1035" s="5"/>
      <c r="D1035" s="444"/>
    </row>
    <row r="1036" spans="1:4" x14ac:dyDescent="0.2">
      <c r="A1036" s="444"/>
      <c r="B1036" s="444"/>
      <c r="C1036" s="5"/>
      <c r="D1036" s="444"/>
    </row>
    <row r="1037" spans="1:4" x14ac:dyDescent="0.2">
      <c r="A1037" s="444"/>
      <c r="B1037" s="444"/>
      <c r="C1037" s="5"/>
      <c r="D1037" s="444"/>
    </row>
    <row r="1038" spans="1:4" x14ac:dyDescent="0.2">
      <c r="A1038" s="444"/>
      <c r="B1038" s="444"/>
      <c r="C1038" s="5"/>
      <c r="D1038" s="444"/>
    </row>
    <row r="1039" spans="1:4" x14ac:dyDescent="0.2">
      <c r="A1039" s="444"/>
      <c r="B1039" s="444"/>
      <c r="C1039" s="5"/>
      <c r="D1039" s="444"/>
    </row>
    <row r="1040" spans="1:4" x14ac:dyDescent="0.2">
      <c r="A1040" s="444"/>
      <c r="B1040" s="444"/>
      <c r="C1040" s="5"/>
      <c r="D1040" s="444"/>
    </row>
    <row r="1041" spans="1:4" x14ac:dyDescent="0.2">
      <c r="A1041" s="444"/>
      <c r="B1041" s="444"/>
      <c r="C1041" s="5"/>
      <c r="D1041" s="444"/>
    </row>
    <row r="1042" spans="1:4" x14ac:dyDescent="0.2">
      <c r="A1042" s="444"/>
      <c r="B1042" s="444"/>
      <c r="C1042" s="5"/>
      <c r="D1042" s="444"/>
    </row>
    <row r="1043" spans="1:4" x14ac:dyDescent="0.2">
      <c r="A1043" s="444"/>
      <c r="B1043" s="444"/>
      <c r="C1043" s="5"/>
      <c r="D1043" s="444"/>
    </row>
    <row r="1044" spans="1:4" x14ac:dyDescent="0.2">
      <c r="A1044" s="444"/>
      <c r="B1044" s="444"/>
      <c r="C1044" s="5"/>
      <c r="D1044" s="444"/>
    </row>
    <row r="1045" spans="1:4" x14ac:dyDescent="0.2">
      <c r="A1045" s="444"/>
      <c r="B1045" s="444"/>
      <c r="C1045" s="5"/>
      <c r="D1045" s="444"/>
    </row>
    <row r="1046" spans="1:4" x14ac:dyDescent="0.2">
      <c r="A1046" s="444"/>
      <c r="B1046" s="444"/>
      <c r="C1046" s="5"/>
      <c r="D1046" s="444"/>
    </row>
    <row r="1047" spans="1:4" x14ac:dyDescent="0.2">
      <c r="A1047" s="444"/>
      <c r="B1047" s="444"/>
      <c r="C1047" s="5"/>
      <c r="D1047" s="444"/>
    </row>
    <row r="1048" spans="1:4" x14ac:dyDescent="0.2">
      <c r="A1048" s="444"/>
      <c r="B1048" s="444"/>
      <c r="C1048" s="5"/>
      <c r="D1048" s="444"/>
    </row>
    <row r="1049" spans="1:4" x14ac:dyDescent="0.2">
      <c r="A1049" s="444"/>
      <c r="B1049" s="444"/>
      <c r="C1049" s="5"/>
      <c r="D1049" s="444"/>
    </row>
    <row r="1050" spans="1:4" x14ac:dyDescent="0.2">
      <c r="A1050" s="444"/>
      <c r="B1050" s="444"/>
      <c r="C1050" s="5"/>
      <c r="D1050" s="444"/>
    </row>
    <row r="1051" spans="1:4" x14ac:dyDescent="0.2">
      <c r="A1051" s="444"/>
      <c r="B1051" s="444"/>
      <c r="C1051" s="5"/>
      <c r="D1051" s="444"/>
    </row>
    <row r="1052" spans="1:4" x14ac:dyDescent="0.2">
      <c r="A1052" s="444"/>
      <c r="B1052" s="444"/>
      <c r="C1052" s="5"/>
      <c r="D1052" s="444"/>
    </row>
    <row r="1053" spans="1:4" x14ac:dyDescent="0.2">
      <c r="A1053" s="444"/>
      <c r="B1053" s="444"/>
      <c r="C1053" s="5"/>
      <c r="D1053" s="444"/>
    </row>
    <row r="1054" spans="1:4" x14ac:dyDescent="0.2">
      <c r="A1054" s="444"/>
      <c r="B1054" s="444"/>
      <c r="C1054" s="5"/>
      <c r="D1054" s="444"/>
    </row>
    <row r="1055" spans="1:4" x14ac:dyDescent="0.2">
      <c r="A1055" s="444"/>
      <c r="B1055" s="444"/>
      <c r="C1055" s="5"/>
      <c r="D1055" s="444"/>
    </row>
    <row r="1056" spans="1:4" x14ac:dyDescent="0.2">
      <c r="A1056" s="444"/>
      <c r="B1056" s="444"/>
      <c r="C1056" s="5"/>
      <c r="D1056" s="444"/>
    </row>
    <row r="1057" spans="1:4" x14ac:dyDescent="0.2">
      <c r="A1057" s="444"/>
      <c r="B1057" s="444"/>
      <c r="C1057" s="5"/>
      <c r="D1057" s="444"/>
    </row>
    <row r="1058" spans="1:4" x14ac:dyDescent="0.2">
      <c r="A1058" s="444"/>
      <c r="B1058" s="444"/>
      <c r="C1058" s="5"/>
      <c r="D1058" s="444"/>
    </row>
    <row r="1059" spans="1:4" x14ac:dyDescent="0.2">
      <c r="A1059" s="444"/>
      <c r="B1059" s="444"/>
      <c r="C1059" s="5"/>
      <c r="D1059" s="444"/>
    </row>
    <row r="1060" spans="1:4" x14ac:dyDescent="0.2">
      <c r="A1060" s="444"/>
      <c r="B1060" s="444"/>
      <c r="C1060" s="5"/>
      <c r="D1060" s="444"/>
    </row>
    <row r="1061" spans="1:4" x14ac:dyDescent="0.2">
      <c r="A1061" s="444"/>
      <c r="B1061" s="444"/>
      <c r="C1061" s="5"/>
      <c r="D1061" s="444"/>
    </row>
    <row r="1062" spans="1:4" x14ac:dyDescent="0.2">
      <c r="A1062" s="444"/>
      <c r="B1062" s="444"/>
      <c r="C1062" s="5"/>
      <c r="D1062" s="444"/>
    </row>
    <row r="1063" spans="1:4" x14ac:dyDescent="0.2">
      <c r="A1063" s="444"/>
      <c r="B1063" s="444"/>
      <c r="C1063" s="5"/>
      <c r="D1063" s="444"/>
    </row>
    <row r="1064" spans="1:4" x14ac:dyDescent="0.2">
      <c r="A1064" s="444"/>
      <c r="B1064" s="444"/>
      <c r="C1064" s="5"/>
      <c r="D1064" s="444"/>
    </row>
    <row r="1065" spans="1:4" x14ac:dyDescent="0.2">
      <c r="A1065" s="444"/>
      <c r="B1065" s="444"/>
      <c r="C1065" s="5"/>
      <c r="D1065" s="444"/>
    </row>
    <row r="1066" spans="1:4" x14ac:dyDescent="0.2">
      <c r="A1066" s="444"/>
      <c r="B1066" s="444"/>
      <c r="C1066" s="5"/>
      <c r="D1066" s="444"/>
    </row>
    <row r="1067" spans="1:4" x14ac:dyDescent="0.2">
      <c r="A1067" s="444"/>
      <c r="B1067" s="444"/>
      <c r="C1067" s="5"/>
      <c r="D1067" s="444"/>
    </row>
    <row r="1068" spans="1:4" x14ac:dyDescent="0.2">
      <c r="A1068" s="444"/>
      <c r="B1068" s="444"/>
      <c r="C1068" s="5"/>
      <c r="D1068" s="444"/>
    </row>
    <row r="1069" spans="1:4" x14ac:dyDescent="0.2">
      <c r="A1069" s="444"/>
      <c r="B1069" s="444"/>
      <c r="C1069" s="5"/>
      <c r="D1069" s="444"/>
    </row>
    <row r="1070" spans="1:4" x14ac:dyDescent="0.2">
      <c r="A1070" s="444"/>
      <c r="B1070" s="444"/>
      <c r="C1070" s="5"/>
      <c r="D1070" s="444"/>
    </row>
    <row r="1071" spans="1:4" x14ac:dyDescent="0.2">
      <c r="A1071" s="444"/>
      <c r="B1071" s="444"/>
      <c r="C1071" s="5"/>
      <c r="D1071" s="444"/>
    </row>
    <row r="1072" spans="1:4" x14ac:dyDescent="0.2">
      <c r="A1072" s="444"/>
      <c r="B1072" s="444"/>
      <c r="C1072" s="5"/>
      <c r="D1072" s="444"/>
    </row>
    <row r="1073" spans="1:4" x14ac:dyDescent="0.2">
      <c r="A1073" s="444"/>
      <c r="B1073" s="444"/>
      <c r="C1073" s="5"/>
      <c r="D1073" s="444"/>
    </row>
    <row r="1074" spans="1:4" x14ac:dyDescent="0.2">
      <c r="A1074" s="444"/>
      <c r="B1074" s="444"/>
      <c r="C1074" s="5"/>
      <c r="D1074" s="444"/>
    </row>
    <row r="1075" spans="1:4" x14ac:dyDescent="0.2">
      <c r="A1075" s="444"/>
      <c r="B1075" s="444"/>
      <c r="C1075" s="5"/>
      <c r="D1075" s="444"/>
    </row>
    <row r="1076" spans="1:4" x14ac:dyDescent="0.2">
      <c r="A1076" s="444"/>
      <c r="B1076" s="444"/>
      <c r="C1076" s="5"/>
      <c r="D1076" s="444"/>
    </row>
    <row r="1077" spans="1:4" x14ac:dyDescent="0.2">
      <c r="A1077" s="444"/>
      <c r="B1077" s="444"/>
      <c r="C1077" s="5"/>
      <c r="D1077" s="444"/>
    </row>
    <row r="1078" spans="1:4" x14ac:dyDescent="0.2">
      <c r="A1078" s="444"/>
      <c r="B1078" s="444"/>
      <c r="C1078" s="5"/>
      <c r="D1078" s="444"/>
    </row>
    <row r="1079" spans="1:4" x14ac:dyDescent="0.2">
      <c r="A1079" s="444"/>
      <c r="B1079" s="444"/>
      <c r="C1079" s="5"/>
      <c r="D1079" s="444"/>
    </row>
    <row r="1080" spans="1:4" x14ac:dyDescent="0.2">
      <c r="A1080" s="444"/>
      <c r="B1080" s="444"/>
      <c r="C1080" s="5"/>
      <c r="D1080" s="444"/>
    </row>
    <row r="1081" spans="1:4" x14ac:dyDescent="0.2">
      <c r="A1081" s="444"/>
      <c r="B1081" s="444"/>
      <c r="C1081" s="5"/>
      <c r="D1081" s="444"/>
    </row>
    <row r="1082" spans="1:4" x14ac:dyDescent="0.2">
      <c r="A1082" s="444"/>
      <c r="B1082" s="444"/>
      <c r="C1082" s="5"/>
      <c r="D1082" s="444"/>
    </row>
    <row r="1083" spans="1:4" x14ac:dyDescent="0.2">
      <c r="A1083" s="444"/>
      <c r="B1083" s="444"/>
      <c r="C1083" s="5"/>
      <c r="D1083" s="444"/>
    </row>
    <row r="1084" spans="1:4" x14ac:dyDescent="0.2">
      <c r="A1084" s="444"/>
      <c r="B1084" s="444"/>
      <c r="C1084" s="5"/>
      <c r="D1084" s="444"/>
    </row>
    <row r="1085" spans="1:4" x14ac:dyDescent="0.2">
      <c r="A1085" s="444"/>
      <c r="B1085" s="444"/>
      <c r="C1085" s="5"/>
      <c r="D1085" s="444"/>
    </row>
    <row r="1086" spans="1:4" x14ac:dyDescent="0.2">
      <c r="A1086" s="444"/>
      <c r="B1086" s="444"/>
      <c r="C1086" s="5"/>
      <c r="D1086" s="444"/>
    </row>
    <row r="1087" spans="1:4" x14ac:dyDescent="0.2">
      <c r="A1087" s="444"/>
      <c r="B1087" s="444"/>
      <c r="C1087" s="5"/>
      <c r="D1087" s="444"/>
    </row>
    <row r="1088" spans="1:4" x14ac:dyDescent="0.2">
      <c r="A1088" s="444"/>
      <c r="B1088" s="444"/>
      <c r="C1088" s="5"/>
      <c r="D1088" s="444"/>
    </row>
    <row r="1089" spans="1:4" x14ac:dyDescent="0.2">
      <c r="A1089" s="444"/>
      <c r="B1089" s="444"/>
      <c r="C1089" s="5"/>
      <c r="D1089" s="444"/>
    </row>
    <row r="1090" spans="1:4" x14ac:dyDescent="0.2">
      <c r="A1090" s="444"/>
      <c r="B1090" s="444"/>
      <c r="C1090" s="5"/>
      <c r="D1090" s="444"/>
    </row>
    <row r="1091" spans="1:4" x14ac:dyDescent="0.2">
      <c r="A1091" s="444"/>
      <c r="B1091" s="444"/>
      <c r="C1091" s="5"/>
      <c r="D1091" s="444"/>
    </row>
    <row r="1092" spans="1:4" x14ac:dyDescent="0.2">
      <c r="A1092" s="444"/>
      <c r="B1092" s="444"/>
      <c r="C1092" s="5"/>
      <c r="D1092" s="444"/>
    </row>
    <row r="1093" spans="1:4" x14ac:dyDescent="0.2">
      <c r="A1093" s="444"/>
      <c r="B1093" s="444"/>
      <c r="C1093" s="5"/>
      <c r="D1093" s="444"/>
    </row>
    <row r="1094" spans="1:4" x14ac:dyDescent="0.2">
      <c r="A1094" s="444"/>
      <c r="B1094" s="444"/>
      <c r="C1094" s="5"/>
      <c r="D1094" s="444"/>
    </row>
    <row r="1095" spans="1:4" x14ac:dyDescent="0.2">
      <c r="A1095" s="444"/>
      <c r="B1095" s="444"/>
      <c r="C1095" s="5"/>
      <c r="D1095" s="444"/>
    </row>
    <row r="1096" spans="1:4" x14ac:dyDescent="0.2">
      <c r="A1096" s="444"/>
      <c r="B1096" s="444"/>
      <c r="C1096" s="5"/>
      <c r="D1096" s="444"/>
    </row>
    <row r="1097" spans="1:4" x14ac:dyDescent="0.2">
      <c r="A1097" s="444"/>
      <c r="B1097" s="444"/>
      <c r="C1097" s="5"/>
      <c r="D1097" s="444"/>
    </row>
    <row r="1098" spans="1:4" x14ac:dyDescent="0.2">
      <c r="A1098" s="444"/>
      <c r="B1098" s="444"/>
      <c r="C1098" s="5"/>
      <c r="D1098" s="444"/>
    </row>
    <row r="1099" spans="1:4" x14ac:dyDescent="0.2">
      <c r="A1099" s="444"/>
      <c r="B1099" s="444"/>
      <c r="C1099" s="5"/>
      <c r="D1099" s="444"/>
    </row>
    <row r="1100" spans="1:4" x14ac:dyDescent="0.2">
      <c r="A1100" s="444"/>
      <c r="B1100" s="444"/>
      <c r="C1100" s="5"/>
      <c r="D1100" s="444"/>
    </row>
    <row r="1101" spans="1:4" x14ac:dyDescent="0.2">
      <c r="A1101" s="444"/>
      <c r="B1101" s="444"/>
      <c r="C1101" s="5"/>
      <c r="D1101" s="444"/>
    </row>
    <row r="1102" spans="1:4" x14ac:dyDescent="0.2">
      <c r="A1102" s="444"/>
      <c r="B1102" s="444"/>
      <c r="C1102" s="5"/>
      <c r="D1102" s="444"/>
    </row>
    <row r="1103" spans="1:4" x14ac:dyDescent="0.2">
      <c r="A1103" s="444"/>
      <c r="B1103" s="444"/>
      <c r="C1103" s="5"/>
      <c r="D1103" s="444"/>
    </row>
    <row r="1104" spans="1:4" x14ac:dyDescent="0.2">
      <c r="A1104" s="444"/>
      <c r="B1104" s="444"/>
      <c r="C1104" s="5"/>
      <c r="D1104" s="444"/>
    </row>
    <row r="1105" spans="1:4" x14ac:dyDescent="0.2">
      <c r="A1105" s="444"/>
      <c r="B1105" s="444"/>
      <c r="C1105" s="5"/>
      <c r="D1105" s="444"/>
    </row>
    <row r="1106" spans="1:4" x14ac:dyDescent="0.2">
      <c r="A1106" s="444"/>
      <c r="B1106" s="444"/>
      <c r="C1106" s="5"/>
      <c r="D1106" s="444"/>
    </row>
    <row r="1107" spans="1:4" x14ac:dyDescent="0.2">
      <c r="A1107" s="444"/>
      <c r="B1107" s="444"/>
      <c r="C1107" s="5"/>
      <c r="D1107" s="444"/>
    </row>
    <row r="1108" spans="1:4" x14ac:dyDescent="0.2">
      <c r="A1108" s="444"/>
      <c r="B1108" s="444"/>
      <c r="C1108" s="5"/>
      <c r="D1108" s="444"/>
    </row>
    <row r="1109" spans="1:4" x14ac:dyDescent="0.2">
      <c r="A1109" s="444"/>
      <c r="B1109" s="444"/>
      <c r="C1109" s="5"/>
      <c r="D1109" s="444"/>
    </row>
    <row r="1110" spans="1:4" x14ac:dyDescent="0.2">
      <c r="A1110" s="444"/>
      <c r="B1110" s="444"/>
      <c r="C1110" s="5"/>
      <c r="D1110" s="444"/>
    </row>
    <row r="1111" spans="1:4" x14ac:dyDescent="0.2">
      <c r="A1111" s="444"/>
      <c r="B1111" s="444"/>
      <c r="C1111" s="5"/>
      <c r="D1111" s="444"/>
    </row>
    <row r="1112" spans="1:4" x14ac:dyDescent="0.2">
      <c r="A1112" s="444"/>
      <c r="B1112" s="444"/>
      <c r="C1112" s="5"/>
      <c r="D1112" s="444"/>
    </row>
    <row r="1113" spans="1:4" x14ac:dyDescent="0.2">
      <c r="A1113" s="444"/>
      <c r="B1113" s="444"/>
      <c r="C1113" s="5"/>
      <c r="D1113" s="444"/>
    </row>
    <row r="1114" spans="1:4" x14ac:dyDescent="0.2">
      <c r="A1114" s="444"/>
      <c r="B1114" s="444"/>
      <c r="C1114" s="5"/>
      <c r="D1114" s="444"/>
    </row>
    <row r="1115" spans="1:4" x14ac:dyDescent="0.2">
      <c r="A1115" s="444"/>
      <c r="B1115" s="444"/>
      <c r="C1115" s="5"/>
      <c r="D1115" s="444"/>
    </row>
    <row r="1116" spans="1:4" x14ac:dyDescent="0.2">
      <c r="A1116" s="444"/>
      <c r="B1116" s="444"/>
      <c r="C1116" s="5"/>
      <c r="D1116" s="444"/>
    </row>
    <row r="1117" spans="1:4" x14ac:dyDescent="0.2">
      <c r="A1117" s="444"/>
      <c r="B1117" s="444"/>
      <c r="C1117" s="5"/>
      <c r="D1117" s="444"/>
    </row>
    <row r="1118" spans="1:4" x14ac:dyDescent="0.2">
      <c r="A1118" s="444"/>
      <c r="B1118" s="444"/>
      <c r="C1118" s="5"/>
      <c r="D1118" s="444"/>
    </row>
    <row r="1119" spans="1:4" x14ac:dyDescent="0.2">
      <c r="A1119" s="444"/>
      <c r="B1119" s="444"/>
      <c r="C1119" s="5"/>
      <c r="D1119" s="444"/>
    </row>
    <row r="1120" spans="1:4" x14ac:dyDescent="0.2">
      <c r="A1120" s="444"/>
      <c r="B1120" s="444"/>
      <c r="C1120" s="5"/>
      <c r="D1120" s="444"/>
    </row>
    <row r="1121" spans="1:4" x14ac:dyDescent="0.2">
      <c r="A1121" s="444"/>
      <c r="B1121" s="444"/>
      <c r="C1121" s="5"/>
      <c r="D1121" s="444"/>
    </row>
    <row r="1122" spans="1:4" x14ac:dyDescent="0.2">
      <c r="A1122" s="444"/>
      <c r="B1122" s="444"/>
      <c r="C1122" s="5"/>
      <c r="D1122" s="444"/>
    </row>
    <row r="1123" spans="1:4" x14ac:dyDescent="0.2">
      <c r="A1123" s="444"/>
      <c r="B1123" s="444"/>
      <c r="C1123" s="5"/>
      <c r="D1123" s="444"/>
    </row>
    <row r="1124" spans="1:4" x14ac:dyDescent="0.2">
      <c r="A1124" s="444"/>
      <c r="B1124" s="444"/>
      <c r="C1124" s="5"/>
      <c r="D1124" s="444"/>
    </row>
    <row r="1125" spans="1:4" x14ac:dyDescent="0.2">
      <c r="A1125" s="444"/>
      <c r="B1125" s="444"/>
      <c r="C1125" s="5"/>
      <c r="D1125" s="444"/>
    </row>
    <row r="1126" spans="1:4" x14ac:dyDescent="0.2">
      <c r="A1126" s="444"/>
      <c r="B1126" s="444"/>
      <c r="C1126" s="5"/>
      <c r="D1126" s="444"/>
    </row>
    <row r="1127" spans="1:4" x14ac:dyDescent="0.2">
      <c r="A1127" s="444"/>
      <c r="B1127" s="444"/>
      <c r="C1127" s="5"/>
      <c r="D1127" s="444"/>
    </row>
    <row r="1128" spans="1:4" x14ac:dyDescent="0.2">
      <c r="A1128" s="444"/>
      <c r="B1128" s="444"/>
      <c r="C1128" s="5"/>
      <c r="D1128" s="444"/>
    </row>
    <row r="1129" spans="1:4" x14ac:dyDescent="0.2">
      <c r="A1129" s="444"/>
      <c r="B1129" s="444"/>
      <c r="C1129" s="5"/>
      <c r="D1129" s="444"/>
    </row>
    <row r="1130" spans="1:4" x14ac:dyDescent="0.2">
      <c r="A1130" s="444"/>
      <c r="B1130" s="444"/>
      <c r="C1130" s="5"/>
      <c r="D1130" s="444"/>
    </row>
    <row r="1131" spans="1:4" x14ac:dyDescent="0.2">
      <c r="A1131" s="444"/>
      <c r="B1131" s="444"/>
      <c r="C1131" s="5"/>
      <c r="D1131" s="444"/>
    </row>
    <row r="1132" spans="1:4" x14ac:dyDescent="0.2">
      <c r="A1132" s="444"/>
      <c r="B1132" s="444"/>
      <c r="C1132" s="5"/>
      <c r="D1132" s="444"/>
    </row>
    <row r="1133" spans="1:4" x14ac:dyDescent="0.2">
      <c r="A1133" s="444"/>
      <c r="B1133" s="444"/>
      <c r="C1133" s="5"/>
      <c r="D1133" s="444"/>
    </row>
    <row r="1134" spans="1:4" x14ac:dyDescent="0.2">
      <c r="A1134" s="444"/>
      <c r="B1134" s="444"/>
      <c r="C1134" s="5"/>
      <c r="D1134" s="444"/>
    </row>
    <row r="1135" spans="1:4" x14ac:dyDescent="0.2">
      <c r="A1135" s="444"/>
      <c r="B1135" s="444"/>
      <c r="C1135" s="5"/>
      <c r="D1135" s="444"/>
    </row>
    <row r="1136" spans="1:4" x14ac:dyDescent="0.2">
      <c r="A1136" s="444"/>
      <c r="B1136" s="444"/>
      <c r="C1136" s="5"/>
      <c r="D1136" s="444"/>
    </row>
    <row r="1137" spans="1:4" x14ac:dyDescent="0.2">
      <c r="A1137" s="444"/>
      <c r="B1137" s="444"/>
      <c r="C1137" s="5"/>
      <c r="D1137" s="444"/>
    </row>
    <row r="1138" spans="1:4" x14ac:dyDescent="0.2">
      <c r="A1138" s="444"/>
      <c r="B1138" s="444"/>
      <c r="C1138" s="5"/>
      <c r="D1138" s="444"/>
    </row>
    <row r="1139" spans="1:4" x14ac:dyDescent="0.2">
      <c r="A1139" s="444"/>
      <c r="B1139" s="444"/>
      <c r="C1139" s="5"/>
      <c r="D1139" s="444"/>
    </row>
    <row r="1140" spans="1:4" x14ac:dyDescent="0.2">
      <c r="A1140" s="444"/>
      <c r="B1140" s="444"/>
      <c r="C1140" s="5"/>
      <c r="D1140" s="444"/>
    </row>
    <row r="1141" spans="1:4" x14ac:dyDescent="0.2">
      <c r="A1141" s="444"/>
      <c r="B1141" s="444"/>
      <c r="C1141" s="5"/>
      <c r="D1141" s="444"/>
    </row>
    <row r="1142" spans="1:4" x14ac:dyDescent="0.2">
      <c r="A1142" s="444"/>
      <c r="B1142" s="444"/>
      <c r="C1142" s="5"/>
      <c r="D1142" s="444"/>
    </row>
    <row r="1143" spans="1:4" x14ac:dyDescent="0.2">
      <c r="A1143" s="444"/>
      <c r="B1143" s="444"/>
      <c r="C1143" s="5"/>
      <c r="D1143" s="444"/>
    </row>
    <row r="1144" spans="1:4" x14ac:dyDescent="0.2">
      <c r="A1144" s="444"/>
      <c r="B1144" s="444"/>
      <c r="C1144" s="5"/>
      <c r="D1144" s="444"/>
    </row>
    <row r="1145" spans="1:4" x14ac:dyDescent="0.2">
      <c r="A1145" s="444"/>
      <c r="B1145" s="444"/>
      <c r="C1145" s="5"/>
      <c r="D1145" s="444"/>
    </row>
    <row r="1146" spans="1:4" x14ac:dyDescent="0.2">
      <c r="A1146" s="444"/>
      <c r="B1146" s="444"/>
      <c r="C1146" s="5"/>
      <c r="D1146" s="444"/>
    </row>
    <row r="1147" spans="1:4" x14ac:dyDescent="0.2">
      <c r="A1147" s="444"/>
      <c r="B1147" s="444"/>
      <c r="C1147" s="5"/>
      <c r="D1147" s="444"/>
    </row>
    <row r="1148" spans="1:4" x14ac:dyDescent="0.2">
      <c r="A1148" s="444"/>
      <c r="B1148" s="444"/>
      <c r="C1148" s="5"/>
      <c r="D1148" s="444"/>
    </row>
    <row r="1149" spans="1:4" x14ac:dyDescent="0.2">
      <c r="A1149" s="444"/>
      <c r="B1149" s="444"/>
      <c r="C1149" s="5"/>
      <c r="D1149" s="444"/>
    </row>
    <row r="1150" spans="1:4" x14ac:dyDescent="0.2">
      <c r="A1150" s="444"/>
      <c r="B1150" s="444"/>
      <c r="C1150" s="5"/>
      <c r="D1150" s="444"/>
    </row>
    <row r="1151" spans="1:4" x14ac:dyDescent="0.2">
      <c r="A1151" s="444"/>
      <c r="B1151" s="444"/>
      <c r="C1151" s="5"/>
      <c r="D1151" s="444"/>
    </row>
    <row r="1152" spans="1:4" x14ac:dyDescent="0.2">
      <c r="A1152" s="444"/>
      <c r="B1152" s="444"/>
      <c r="C1152" s="5"/>
      <c r="D1152" s="444"/>
    </row>
    <row r="1153" spans="1:4" x14ac:dyDescent="0.2">
      <c r="A1153" s="444"/>
      <c r="B1153" s="444"/>
      <c r="C1153" s="5"/>
      <c r="D1153" s="444"/>
    </row>
    <row r="1154" spans="1:4" x14ac:dyDescent="0.2">
      <c r="A1154" s="444"/>
      <c r="B1154" s="444"/>
      <c r="C1154" s="5"/>
      <c r="D1154" s="444"/>
    </row>
    <row r="1155" spans="1:4" x14ac:dyDescent="0.2">
      <c r="A1155" s="444"/>
      <c r="B1155" s="444"/>
      <c r="C1155" s="5"/>
      <c r="D1155" s="444"/>
    </row>
    <row r="1156" spans="1:4" x14ac:dyDescent="0.2">
      <c r="A1156" s="444"/>
      <c r="B1156" s="444"/>
      <c r="C1156" s="5"/>
      <c r="D1156" s="444"/>
    </row>
    <row r="1157" spans="1:4" x14ac:dyDescent="0.2">
      <c r="A1157" s="444"/>
      <c r="B1157" s="444"/>
      <c r="C1157" s="5"/>
      <c r="D1157" s="444"/>
    </row>
    <row r="1158" spans="1:4" x14ac:dyDescent="0.2">
      <c r="A1158" s="444"/>
      <c r="B1158" s="444"/>
      <c r="C1158" s="5"/>
      <c r="D1158" s="444"/>
    </row>
    <row r="1159" spans="1:4" x14ac:dyDescent="0.2">
      <c r="A1159" s="444"/>
      <c r="B1159" s="444"/>
      <c r="C1159" s="5"/>
      <c r="D1159" s="444"/>
    </row>
    <row r="1160" spans="1:4" x14ac:dyDescent="0.2">
      <c r="A1160" s="444"/>
      <c r="B1160" s="444"/>
      <c r="C1160" s="5"/>
      <c r="D1160" s="444"/>
    </row>
    <row r="1161" spans="1:4" x14ac:dyDescent="0.2">
      <c r="A1161" s="444"/>
      <c r="B1161" s="444"/>
      <c r="C1161" s="5"/>
      <c r="D1161" s="444"/>
    </row>
    <row r="1162" spans="1:4" x14ac:dyDescent="0.2">
      <c r="A1162" s="444"/>
      <c r="B1162" s="444"/>
      <c r="C1162" s="5"/>
      <c r="D1162" s="444"/>
    </row>
    <row r="1163" spans="1:4" x14ac:dyDescent="0.2">
      <c r="A1163" s="444"/>
      <c r="B1163" s="444"/>
      <c r="C1163" s="5"/>
      <c r="D1163" s="444"/>
    </row>
    <row r="1164" spans="1:4" x14ac:dyDescent="0.2">
      <c r="A1164" s="444"/>
      <c r="B1164" s="444"/>
      <c r="C1164" s="5"/>
      <c r="D1164" s="444"/>
    </row>
    <row r="1165" spans="1:4" x14ac:dyDescent="0.2">
      <c r="A1165" s="444"/>
      <c r="B1165" s="444"/>
      <c r="C1165" s="5"/>
      <c r="D1165" s="444"/>
    </row>
    <row r="1166" spans="1:4" x14ac:dyDescent="0.2">
      <c r="A1166" s="444"/>
      <c r="B1166" s="444"/>
      <c r="C1166" s="5"/>
      <c r="D1166" s="444"/>
    </row>
    <row r="1167" spans="1:4" x14ac:dyDescent="0.2">
      <c r="A1167" s="444"/>
      <c r="B1167" s="444"/>
      <c r="C1167" s="5"/>
      <c r="D1167" s="444"/>
    </row>
    <row r="1168" spans="1:4" x14ac:dyDescent="0.2">
      <c r="A1168" s="444"/>
      <c r="B1168" s="444"/>
      <c r="C1168" s="5"/>
      <c r="D1168" s="444"/>
    </row>
    <row r="1169" spans="1:4" x14ac:dyDescent="0.2">
      <c r="A1169" s="444"/>
      <c r="B1169" s="444"/>
      <c r="C1169" s="5"/>
      <c r="D1169" s="444"/>
    </row>
    <row r="1170" spans="1:4" x14ac:dyDescent="0.2">
      <c r="A1170" s="444"/>
      <c r="B1170" s="444"/>
      <c r="C1170" s="5"/>
      <c r="D1170" s="444"/>
    </row>
    <row r="1171" spans="1:4" x14ac:dyDescent="0.2">
      <c r="A1171" s="444"/>
      <c r="B1171" s="444"/>
      <c r="C1171" s="5"/>
      <c r="D1171" s="444"/>
    </row>
    <row r="1172" spans="1:4" x14ac:dyDescent="0.2">
      <c r="A1172" s="444"/>
      <c r="B1172" s="444"/>
      <c r="C1172" s="5"/>
      <c r="D1172" s="444"/>
    </row>
    <row r="1173" spans="1:4" x14ac:dyDescent="0.2">
      <c r="A1173" s="444"/>
      <c r="B1173" s="444"/>
      <c r="C1173" s="5"/>
      <c r="D1173" s="444"/>
    </row>
    <row r="1174" spans="1:4" x14ac:dyDescent="0.2">
      <c r="A1174" s="444"/>
      <c r="B1174" s="444"/>
      <c r="C1174" s="5"/>
      <c r="D1174" s="444"/>
    </row>
    <row r="1175" spans="1:4" x14ac:dyDescent="0.2">
      <c r="A1175" s="444"/>
      <c r="B1175" s="444"/>
      <c r="C1175" s="5"/>
      <c r="D1175" s="444"/>
    </row>
    <row r="1176" spans="1:4" x14ac:dyDescent="0.2">
      <c r="A1176" s="444"/>
      <c r="B1176" s="444"/>
      <c r="C1176" s="5"/>
      <c r="D1176" s="444"/>
    </row>
    <row r="1177" spans="1:4" x14ac:dyDescent="0.2">
      <c r="A1177" s="444"/>
      <c r="B1177" s="444"/>
      <c r="C1177" s="5"/>
      <c r="D1177" s="444"/>
    </row>
    <row r="1178" spans="1:4" x14ac:dyDescent="0.2">
      <c r="A1178" s="444"/>
      <c r="B1178" s="444"/>
      <c r="C1178" s="5"/>
      <c r="D1178" s="444"/>
    </row>
    <row r="1179" spans="1:4" x14ac:dyDescent="0.2">
      <c r="A1179" s="444"/>
      <c r="B1179" s="444"/>
      <c r="C1179" s="5"/>
      <c r="D1179" s="444"/>
    </row>
    <row r="1180" spans="1:4" x14ac:dyDescent="0.2">
      <c r="A1180" s="444"/>
      <c r="B1180" s="444"/>
      <c r="C1180" s="5"/>
      <c r="D1180" s="444"/>
    </row>
    <row r="1181" spans="1:4" x14ac:dyDescent="0.2">
      <c r="A1181" s="444"/>
      <c r="B1181" s="444"/>
      <c r="C1181" s="5"/>
      <c r="D1181" s="444"/>
    </row>
    <row r="1182" spans="1:4" x14ac:dyDescent="0.2">
      <c r="A1182" s="444"/>
      <c r="B1182" s="444"/>
      <c r="C1182" s="5"/>
      <c r="D1182" s="444"/>
    </row>
    <row r="1183" spans="1:4" x14ac:dyDescent="0.2">
      <c r="A1183" s="444"/>
      <c r="B1183" s="444"/>
      <c r="C1183" s="5"/>
      <c r="D1183" s="444"/>
    </row>
    <row r="1184" spans="1:4" x14ac:dyDescent="0.2">
      <c r="A1184" s="444"/>
      <c r="B1184" s="444"/>
      <c r="C1184" s="5"/>
      <c r="D1184" s="444"/>
    </row>
    <row r="1185" spans="1:4" x14ac:dyDescent="0.2">
      <c r="A1185" s="444"/>
      <c r="B1185" s="444"/>
      <c r="C1185" s="5"/>
      <c r="D1185" s="444"/>
    </row>
    <row r="1186" spans="1:4" x14ac:dyDescent="0.2">
      <c r="A1186" s="444"/>
      <c r="B1186" s="444"/>
      <c r="C1186" s="5"/>
      <c r="D1186" s="444"/>
    </row>
    <row r="1187" spans="1:4" x14ac:dyDescent="0.2">
      <c r="A1187" s="444"/>
      <c r="B1187" s="444"/>
      <c r="C1187" s="5"/>
      <c r="D1187" s="444"/>
    </row>
    <row r="1188" spans="1:4" x14ac:dyDescent="0.2">
      <c r="A1188" s="444"/>
      <c r="B1188" s="444"/>
      <c r="C1188" s="5"/>
      <c r="D1188" s="444"/>
    </row>
    <row r="1189" spans="1:4" x14ac:dyDescent="0.2">
      <c r="A1189" s="444"/>
      <c r="B1189" s="444"/>
      <c r="C1189" s="5"/>
      <c r="D1189" s="444"/>
    </row>
    <row r="1190" spans="1:4" x14ac:dyDescent="0.2">
      <c r="A1190" s="444"/>
      <c r="B1190" s="444"/>
      <c r="C1190" s="5"/>
      <c r="D1190" s="444"/>
    </row>
    <row r="1191" spans="1:4" x14ac:dyDescent="0.2">
      <c r="A1191" s="444"/>
      <c r="B1191" s="444"/>
      <c r="C1191" s="5"/>
      <c r="D1191" s="444"/>
    </row>
    <row r="1192" spans="1:4" x14ac:dyDescent="0.2">
      <c r="A1192" s="444"/>
      <c r="B1192" s="444"/>
      <c r="C1192" s="5"/>
      <c r="D1192" s="444"/>
    </row>
    <row r="1193" spans="1:4" x14ac:dyDescent="0.2">
      <c r="A1193" s="444"/>
      <c r="B1193" s="444"/>
      <c r="C1193" s="5"/>
      <c r="D1193" s="444"/>
    </row>
    <row r="1194" spans="1:4" x14ac:dyDescent="0.2">
      <c r="A1194" s="444"/>
      <c r="B1194" s="444"/>
      <c r="C1194" s="5"/>
      <c r="D1194" s="444"/>
    </row>
    <row r="1195" spans="1:4" x14ac:dyDescent="0.2">
      <c r="A1195" s="444"/>
      <c r="B1195" s="444"/>
      <c r="C1195" s="5"/>
      <c r="D1195" s="444"/>
    </row>
    <row r="1196" spans="1:4" x14ac:dyDescent="0.2">
      <c r="A1196" s="444"/>
      <c r="B1196" s="444"/>
      <c r="C1196" s="5"/>
      <c r="D1196" s="444"/>
    </row>
    <row r="1197" spans="1:4" x14ac:dyDescent="0.2">
      <c r="A1197" s="444"/>
      <c r="B1197" s="444"/>
      <c r="C1197" s="5"/>
      <c r="D1197" s="444"/>
    </row>
    <row r="1198" spans="1:4" x14ac:dyDescent="0.2">
      <c r="A1198" s="444"/>
      <c r="B1198" s="444"/>
      <c r="C1198" s="5"/>
      <c r="D1198" s="444"/>
    </row>
    <row r="1199" spans="1:4" x14ac:dyDescent="0.2">
      <c r="A1199" s="444"/>
      <c r="B1199" s="444"/>
      <c r="C1199" s="5"/>
      <c r="D1199" s="444"/>
    </row>
    <row r="1200" spans="1:4" x14ac:dyDescent="0.2">
      <c r="A1200" s="444"/>
      <c r="B1200" s="444"/>
      <c r="C1200" s="5"/>
      <c r="D1200" s="444"/>
    </row>
    <row r="1201" spans="1:4" x14ac:dyDescent="0.2">
      <c r="A1201" s="444"/>
      <c r="B1201" s="444"/>
      <c r="C1201" s="5"/>
      <c r="D1201" s="444"/>
    </row>
    <row r="1202" spans="1:4" x14ac:dyDescent="0.2">
      <c r="A1202" s="444"/>
      <c r="B1202" s="444"/>
      <c r="C1202" s="5"/>
      <c r="D1202" s="444"/>
    </row>
    <row r="1203" spans="1:4" x14ac:dyDescent="0.2">
      <c r="A1203" s="444"/>
      <c r="B1203" s="444"/>
      <c r="C1203" s="5"/>
      <c r="D1203" s="444"/>
    </row>
    <row r="1204" spans="1:4" x14ac:dyDescent="0.2">
      <c r="A1204" s="444"/>
      <c r="B1204" s="444"/>
      <c r="C1204" s="5"/>
      <c r="D1204" s="444"/>
    </row>
    <row r="1205" spans="1:4" x14ac:dyDescent="0.2">
      <c r="A1205" s="444"/>
      <c r="B1205" s="444"/>
      <c r="C1205" s="5"/>
      <c r="D1205" s="444"/>
    </row>
    <row r="1206" spans="1:4" x14ac:dyDescent="0.2">
      <c r="A1206" s="444"/>
      <c r="B1206" s="444"/>
      <c r="C1206" s="5"/>
      <c r="D1206" s="444"/>
    </row>
    <row r="1207" spans="1:4" x14ac:dyDescent="0.2">
      <c r="A1207" s="444"/>
      <c r="B1207" s="444"/>
      <c r="C1207" s="5"/>
      <c r="D1207" s="444"/>
    </row>
    <row r="1208" spans="1:4" x14ac:dyDescent="0.2">
      <c r="A1208" s="444"/>
      <c r="B1208" s="444"/>
      <c r="C1208" s="5"/>
      <c r="D1208" s="444"/>
    </row>
    <row r="1209" spans="1:4" x14ac:dyDescent="0.2">
      <c r="A1209" s="444"/>
      <c r="B1209" s="444"/>
      <c r="C1209" s="5"/>
      <c r="D1209" s="444"/>
    </row>
    <row r="1210" spans="1:4" x14ac:dyDescent="0.2">
      <c r="A1210" s="444"/>
      <c r="B1210" s="444"/>
      <c r="C1210" s="5"/>
      <c r="D1210" s="444"/>
    </row>
    <row r="1211" spans="1:4" x14ac:dyDescent="0.2">
      <c r="A1211" s="444"/>
      <c r="B1211" s="444"/>
      <c r="C1211" s="5"/>
      <c r="D1211" s="444"/>
    </row>
    <row r="1212" spans="1:4" x14ac:dyDescent="0.2">
      <c r="A1212" s="444"/>
      <c r="B1212" s="444"/>
      <c r="C1212" s="5"/>
      <c r="D1212" s="444"/>
    </row>
    <row r="1213" spans="1:4" x14ac:dyDescent="0.2">
      <c r="A1213" s="444"/>
      <c r="B1213" s="444"/>
      <c r="C1213" s="5"/>
      <c r="D1213" s="444"/>
    </row>
    <row r="1214" spans="1:4" x14ac:dyDescent="0.2">
      <c r="A1214" s="444"/>
      <c r="B1214" s="444"/>
      <c r="C1214" s="5"/>
      <c r="D1214" s="444"/>
    </row>
    <row r="1215" spans="1:4" x14ac:dyDescent="0.2">
      <c r="A1215" s="444"/>
      <c r="B1215" s="444"/>
      <c r="C1215" s="5"/>
      <c r="D1215" s="444"/>
    </row>
    <row r="1216" spans="1:4" x14ac:dyDescent="0.2">
      <c r="A1216" s="444"/>
      <c r="B1216" s="444"/>
      <c r="C1216" s="5"/>
      <c r="D1216" s="444"/>
    </row>
    <row r="1217" spans="1:4" x14ac:dyDescent="0.2">
      <c r="A1217" s="444"/>
      <c r="B1217" s="444"/>
      <c r="C1217" s="5"/>
      <c r="D1217" s="444"/>
    </row>
    <row r="1218" spans="1:4" x14ac:dyDescent="0.2">
      <c r="A1218" s="444"/>
      <c r="B1218" s="444"/>
      <c r="C1218" s="5"/>
      <c r="D1218" s="444"/>
    </row>
    <row r="1219" spans="1:4" x14ac:dyDescent="0.2">
      <c r="A1219" s="444"/>
      <c r="B1219" s="444"/>
      <c r="C1219" s="5"/>
      <c r="D1219" s="444"/>
    </row>
    <row r="1220" spans="1:4" x14ac:dyDescent="0.2">
      <c r="A1220" s="444"/>
      <c r="B1220" s="444"/>
      <c r="C1220" s="5"/>
      <c r="D1220" s="444"/>
    </row>
    <row r="1221" spans="1:4" x14ac:dyDescent="0.2">
      <c r="A1221" s="444"/>
      <c r="B1221" s="444"/>
      <c r="C1221" s="5"/>
      <c r="D1221" s="444"/>
    </row>
    <row r="1222" spans="1:4" x14ac:dyDescent="0.2">
      <c r="A1222" s="444"/>
      <c r="B1222" s="444"/>
      <c r="C1222" s="5"/>
      <c r="D1222" s="444"/>
    </row>
    <row r="1223" spans="1:4" x14ac:dyDescent="0.2">
      <c r="A1223" s="444"/>
      <c r="B1223" s="444"/>
      <c r="C1223" s="5"/>
      <c r="D1223" s="444"/>
    </row>
    <row r="1224" spans="1:4" x14ac:dyDescent="0.2">
      <c r="A1224" s="444"/>
      <c r="B1224" s="444"/>
      <c r="C1224" s="5"/>
      <c r="D1224" s="444"/>
    </row>
    <row r="1225" spans="1:4" x14ac:dyDescent="0.2">
      <c r="A1225" s="444"/>
      <c r="B1225" s="444"/>
      <c r="C1225" s="5"/>
      <c r="D1225" s="444"/>
    </row>
    <row r="1226" spans="1:4" x14ac:dyDescent="0.2">
      <c r="A1226" s="444"/>
      <c r="B1226" s="444"/>
      <c r="C1226" s="5"/>
      <c r="D1226" s="444"/>
    </row>
    <row r="1227" spans="1:4" x14ac:dyDescent="0.2">
      <c r="A1227" s="444"/>
      <c r="B1227" s="444"/>
      <c r="C1227" s="5"/>
      <c r="D1227" s="444"/>
    </row>
    <row r="1228" spans="1:4" x14ac:dyDescent="0.2">
      <c r="A1228" s="444"/>
      <c r="B1228" s="444"/>
      <c r="C1228" s="5"/>
      <c r="D1228" s="444"/>
    </row>
    <row r="1229" spans="1:4" x14ac:dyDescent="0.2">
      <c r="A1229" s="444"/>
      <c r="B1229" s="444"/>
      <c r="C1229" s="5"/>
      <c r="D1229" s="444"/>
    </row>
    <row r="1230" spans="1:4" x14ac:dyDescent="0.2">
      <c r="A1230" s="444"/>
      <c r="B1230" s="444"/>
      <c r="C1230" s="5"/>
      <c r="D1230" s="444"/>
    </row>
    <row r="1231" spans="1:4" x14ac:dyDescent="0.2">
      <c r="A1231" s="444"/>
      <c r="B1231" s="444"/>
      <c r="C1231" s="5"/>
      <c r="D1231" s="444"/>
    </row>
    <row r="1232" spans="1:4" x14ac:dyDescent="0.2">
      <c r="A1232" s="444"/>
      <c r="B1232" s="444"/>
      <c r="C1232" s="5"/>
      <c r="D1232" s="444"/>
    </row>
    <row r="1233" spans="1:4" x14ac:dyDescent="0.2">
      <c r="A1233" s="444"/>
      <c r="B1233" s="444"/>
      <c r="C1233" s="5"/>
      <c r="D1233" s="444"/>
    </row>
    <row r="1234" spans="1:4" x14ac:dyDescent="0.2">
      <c r="A1234" s="444"/>
      <c r="B1234" s="444"/>
      <c r="C1234" s="5"/>
      <c r="D1234" s="444"/>
    </row>
    <row r="1235" spans="1:4" x14ac:dyDescent="0.2">
      <c r="A1235" s="444"/>
      <c r="B1235" s="444"/>
      <c r="C1235" s="5"/>
      <c r="D1235" s="444"/>
    </row>
    <row r="1236" spans="1:4" x14ac:dyDescent="0.2">
      <c r="A1236" s="444"/>
      <c r="B1236" s="444"/>
      <c r="C1236" s="5"/>
      <c r="D1236" s="444"/>
    </row>
    <row r="1237" spans="1:4" x14ac:dyDescent="0.2">
      <c r="A1237" s="444"/>
      <c r="B1237" s="444"/>
      <c r="C1237" s="5"/>
      <c r="D1237" s="444"/>
    </row>
    <row r="1238" spans="1:4" x14ac:dyDescent="0.2">
      <c r="A1238" s="444"/>
      <c r="B1238" s="444"/>
      <c r="C1238" s="5"/>
      <c r="D1238" s="444"/>
    </row>
    <row r="1239" spans="1:4" x14ac:dyDescent="0.2">
      <c r="A1239" s="444"/>
      <c r="B1239" s="444"/>
      <c r="C1239" s="5"/>
      <c r="D1239" s="444"/>
    </row>
    <row r="1240" spans="1:4" x14ac:dyDescent="0.2">
      <c r="A1240" s="444"/>
      <c r="B1240" s="444"/>
      <c r="C1240" s="5"/>
      <c r="D1240" s="444"/>
    </row>
    <row r="1241" spans="1:4" x14ac:dyDescent="0.2">
      <c r="A1241" s="444"/>
      <c r="B1241" s="444"/>
      <c r="C1241" s="5"/>
      <c r="D1241" s="444"/>
    </row>
    <row r="1242" spans="1:4" x14ac:dyDescent="0.2">
      <c r="A1242" s="444"/>
      <c r="B1242" s="444"/>
      <c r="C1242" s="5"/>
      <c r="D1242" s="444"/>
    </row>
    <row r="1243" spans="1:4" x14ac:dyDescent="0.2">
      <c r="A1243" s="444"/>
      <c r="B1243" s="444"/>
      <c r="C1243" s="5"/>
      <c r="D1243" s="444"/>
    </row>
    <row r="1244" spans="1:4" x14ac:dyDescent="0.2">
      <c r="A1244" s="444"/>
      <c r="B1244" s="444"/>
      <c r="C1244" s="5"/>
      <c r="D1244" s="444"/>
    </row>
    <row r="1245" spans="1:4" x14ac:dyDescent="0.2">
      <c r="A1245" s="444"/>
      <c r="B1245" s="444"/>
      <c r="C1245" s="5"/>
      <c r="D1245" s="444"/>
    </row>
    <row r="1246" spans="1:4" x14ac:dyDescent="0.2">
      <c r="A1246" s="444"/>
      <c r="B1246" s="444"/>
      <c r="C1246" s="5"/>
      <c r="D1246" s="444"/>
    </row>
    <row r="1247" spans="1:4" x14ac:dyDescent="0.2">
      <c r="A1247" s="444"/>
      <c r="B1247" s="444"/>
      <c r="C1247" s="5"/>
      <c r="D1247" s="444"/>
    </row>
    <row r="1248" spans="1:4" x14ac:dyDescent="0.2">
      <c r="A1248" s="444"/>
      <c r="B1248" s="444"/>
      <c r="C1248" s="5"/>
      <c r="D1248" s="444"/>
    </row>
    <row r="1249" spans="1:4" x14ac:dyDescent="0.2">
      <c r="A1249" s="444"/>
      <c r="B1249" s="444"/>
      <c r="C1249" s="5"/>
      <c r="D1249" s="444"/>
    </row>
    <row r="1250" spans="1:4" x14ac:dyDescent="0.2">
      <c r="A1250" s="444"/>
      <c r="B1250" s="444"/>
      <c r="C1250" s="5"/>
      <c r="D1250" s="444"/>
    </row>
    <row r="1251" spans="1:4" x14ac:dyDescent="0.2">
      <c r="A1251" s="444"/>
      <c r="B1251" s="444"/>
      <c r="C1251" s="5"/>
      <c r="D1251" s="444"/>
    </row>
    <row r="1252" spans="1:4" x14ac:dyDescent="0.2">
      <c r="A1252" s="444"/>
      <c r="B1252" s="444"/>
      <c r="C1252" s="5"/>
      <c r="D1252" s="444"/>
    </row>
    <row r="1253" spans="1:4" x14ac:dyDescent="0.2">
      <c r="A1253" s="444"/>
      <c r="B1253" s="444"/>
      <c r="C1253" s="5"/>
      <c r="D1253" s="444"/>
    </row>
    <row r="1254" spans="1:4" x14ac:dyDescent="0.2">
      <c r="A1254" s="444"/>
      <c r="B1254" s="444"/>
      <c r="C1254" s="5"/>
      <c r="D1254" s="444"/>
    </row>
    <row r="1255" spans="1:4" x14ac:dyDescent="0.2">
      <c r="A1255" s="444"/>
      <c r="B1255" s="444"/>
      <c r="C1255" s="5"/>
      <c r="D1255" s="444"/>
    </row>
    <row r="1256" spans="1:4" x14ac:dyDescent="0.2">
      <c r="A1256" s="444"/>
      <c r="B1256" s="444"/>
      <c r="C1256" s="5"/>
      <c r="D1256" s="444"/>
    </row>
    <row r="1257" spans="1:4" x14ac:dyDescent="0.2">
      <c r="A1257" s="444"/>
      <c r="B1257" s="444"/>
      <c r="C1257" s="5"/>
      <c r="D1257" s="444"/>
    </row>
    <row r="1258" spans="1:4" x14ac:dyDescent="0.2">
      <c r="A1258" s="444"/>
      <c r="B1258" s="444"/>
      <c r="C1258" s="5"/>
      <c r="D1258" s="444"/>
    </row>
    <row r="1259" spans="1:4" x14ac:dyDescent="0.2">
      <c r="A1259" s="444"/>
      <c r="B1259" s="444"/>
      <c r="C1259" s="5"/>
      <c r="D1259" s="444"/>
    </row>
    <row r="1260" spans="1:4" x14ac:dyDescent="0.2">
      <c r="A1260" s="444"/>
      <c r="B1260" s="444"/>
      <c r="C1260" s="5"/>
      <c r="D1260" s="444"/>
    </row>
    <row r="1261" spans="1:4" x14ac:dyDescent="0.2">
      <c r="A1261" s="444"/>
      <c r="B1261" s="444"/>
      <c r="C1261" s="5"/>
      <c r="D1261" s="444"/>
    </row>
    <row r="1262" spans="1:4" x14ac:dyDescent="0.2">
      <c r="A1262" s="444"/>
      <c r="B1262" s="444"/>
      <c r="C1262" s="5"/>
      <c r="D1262" s="444"/>
    </row>
    <row r="1263" spans="1:4" x14ac:dyDescent="0.2">
      <c r="A1263" s="444"/>
      <c r="B1263" s="444"/>
      <c r="C1263" s="5"/>
      <c r="D1263" s="444"/>
    </row>
    <row r="1264" spans="1:4" x14ac:dyDescent="0.2">
      <c r="A1264" s="444"/>
      <c r="B1264" s="444"/>
      <c r="C1264" s="5"/>
      <c r="D1264" s="444"/>
    </row>
    <row r="1265" spans="1:4" x14ac:dyDescent="0.2">
      <c r="A1265" s="444"/>
      <c r="B1265" s="444"/>
      <c r="C1265" s="5"/>
      <c r="D1265" s="444"/>
    </row>
    <row r="1266" spans="1:4" x14ac:dyDescent="0.2">
      <c r="A1266" s="444"/>
      <c r="B1266" s="444"/>
      <c r="C1266" s="5"/>
      <c r="D1266" s="444"/>
    </row>
    <row r="1267" spans="1:4" x14ac:dyDescent="0.2">
      <c r="A1267" s="444"/>
      <c r="B1267" s="444"/>
      <c r="C1267" s="5"/>
      <c r="D1267" s="444"/>
    </row>
    <row r="1268" spans="1:4" x14ac:dyDescent="0.2">
      <c r="A1268" s="444"/>
      <c r="B1268" s="444"/>
      <c r="C1268" s="5"/>
      <c r="D1268" s="444"/>
    </row>
    <row r="1269" spans="1:4" x14ac:dyDescent="0.2">
      <c r="A1269" s="444"/>
      <c r="B1269" s="444"/>
      <c r="C1269" s="5"/>
      <c r="D1269" s="444"/>
    </row>
    <row r="1270" spans="1:4" x14ac:dyDescent="0.2">
      <c r="A1270" s="444"/>
      <c r="B1270" s="444"/>
      <c r="C1270" s="5"/>
      <c r="D1270" s="444"/>
    </row>
    <row r="1271" spans="1:4" x14ac:dyDescent="0.2">
      <c r="A1271" s="444"/>
      <c r="B1271" s="444"/>
      <c r="C1271" s="5"/>
      <c r="D1271" s="444"/>
    </row>
    <row r="1272" spans="1:4" x14ac:dyDescent="0.2">
      <c r="A1272" s="444"/>
      <c r="B1272" s="444"/>
      <c r="C1272" s="5"/>
      <c r="D1272" s="444"/>
    </row>
    <row r="1273" spans="1:4" x14ac:dyDescent="0.2">
      <c r="A1273" s="444"/>
      <c r="B1273" s="444"/>
      <c r="C1273" s="5"/>
      <c r="D1273" s="444"/>
    </row>
    <row r="1274" spans="1:4" x14ac:dyDescent="0.2">
      <c r="A1274" s="444"/>
      <c r="B1274" s="444"/>
      <c r="C1274" s="5"/>
      <c r="D1274" s="444"/>
    </row>
    <row r="1275" spans="1:4" x14ac:dyDescent="0.2">
      <c r="A1275" s="444"/>
      <c r="B1275" s="444"/>
      <c r="C1275" s="5"/>
      <c r="D1275" s="444"/>
    </row>
    <row r="1276" spans="1:4" x14ac:dyDescent="0.2">
      <c r="A1276" s="444"/>
      <c r="B1276" s="444"/>
      <c r="C1276" s="5"/>
      <c r="D1276" s="444"/>
    </row>
    <row r="1277" spans="1:4" x14ac:dyDescent="0.2">
      <c r="A1277" s="444"/>
      <c r="B1277" s="444"/>
      <c r="C1277" s="5"/>
      <c r="D1277" s="444"/>
    </row>
    <row r="1278" spans="1:4" x14ac:dyDescent="0.2">
      <c r="A1278" s="444"/>
      <c r="B1278" s="444"/>
      <c r="C1278" s="5"/>
      <c r="D1278" s="444"/>
    </row>
    <row r="1279" spans="1:4" x14ac:dyDescent="0.2">
      <c r="A1279" s="444"/>
      <c r="B1279" s="444"/>
      <c r="C1279" s="5"/>
      <c r="D1279" s="444"/>
    </row>
    <row r="1280" spans="1:4" x14ac:dyDescent="0.2">
      <c r="A1280" s="444"/>
      <c r="B1280" s="444"/>
      <c r="C1280" s="5"/>
      <c r="D1280" s="444"/>
    </row>
    <row r="1281" spans="1:4" x14ac:dyDescent="0.2">
      <c r="A1281" s="444"/>
      <c r="B1281" s="444"/>
      <c r="C1281" s="5"/>
      <c r="D1281" s="444"/>
    </row>
    <row r="1282" spans="1:4" x14ac:dyDescent="0.2">
      <c r="A1282" s="444"/>
      <c r="B1282" s="444"/>
      <c r="C1282" s="5"/>
      <c r="D1282" s="444"/>
    </row>
    <row r="1283" spans="1:4" x14ac:dyDescent="0.2">
      <c r="A1283" s="444"/>
      <c r="B1283" s="444"/>
      <c r="C1283" s="5"/>
      <c r="D1283" s="444"/>
    </row>
    <row r="1284" spans="1:4" x14ac:dyDescent="0.2">
      <c r="A1284" s="444"/>
      <c r="B1284" s="444"/>
      <c r="C1284" s="5"/>
      <c r="D1284" s="444"/>
    </row>
    <row r="1285" spans="1:4" x14ac:dyDescent="0.2">
      <c r="A1285" s="444"/>
      <c r="B1285" s="444"/>
      <c r="C1285" s="5"/>
      <c r="D1285" s="444"/>
    </row>
    <row r="1286" spans="1:4" x14ac:dyDescent="0.2">
      <c r="A1286" s="444"/>
      <c r="B1286" s="444"/>
      <c r="C1286" s="5"/>
      <c r="D1286" s="444"/>
    </row>
    <row r="1287" spans="1:4" x14ac:dyDescent="0.2">
      <c r="A1287" s="444"/>
      <c r="B1287" s="444"/>
      <c r="C1287" s="5"/>
      <c r="D1287" s="444"/>
    </row>
    <row r="1288" spans="1:4" x14ac:dyDescent="0.2">
      <c r="A1288" s="444"/>
      <c r="B1288" s="444"/>
      <c r="C1288" s="5"/>
      <c r="D1288" s="444"/>
    </row>
    <row r="1289" spans="1:4" x14ac:dyDescent="0.2">
      <c r="A1289" s="444"/>
      <c r="B1289" s="444"/>
      <c r="C1289" s="5"/>
      <c r="D1289" s="444"/>
    </row>
    <row r="1290" spans="1:4" x14ac:dyDescent="0.2">
      <c r="A1290" s="444"/>
      <c r="B1290" s="444"/>
      <c r="C1290" s="5"/>
      <c r="D1290" s="444"/>
    </row>
    <row r="1291" spans="1:4" x14ac:dyDescent="0.2">
      <c r="A1291" s="444"/>
      <c r="B1291" s="444"/>
      <c r="C1291" s="5"/>
      <c r="D1291" s="444"/>
    </row>
    <row r="1292" spans="1:4" x14ac:dyDescent="0.2">
      <c r="A1292" s="444"/>
      <c r="B1292" s="444"/>
      <c r="C1292" s="5"/>
      <c r="D1292" s="444"/>
    </row>
    <row r="1293" spans="1:4" x14ac:dyDescent="0.2">
      <c r="A1293" s="444"/>
      <c r="B1293" s="444"/>
      <c r="C1293" s="5"/>
      <c r="D1293" s="444"/>
    </row>
    <row r="1294" spans="1:4" x14ac:dyDescent="0.2">
      <c r="A1294" s="444"/>
      <c r="B1294" s="444"/>
      <c r="C1294" s="5"/>
      <c r="D1294" s="444"/>
    </row>
    <row r="1295" spans="1:4" x14ac:dyDescent="0.2">
      <c r="A1295" s="444"/>
      <c r="B1295" s="444"/>
      <c r="C1295" s="5"/>
      <c r="D1295" s="444"/>
    </row>
    <row r="1296" spans="1:4" x14ac:dyDescent="0.2">
      <c r="A1296" s="444"/>
      <c r="B1296" s="444"/>
      <c r="C1296" s="5"/>
      <c r="D1296" s="444"/>
    </row>
    <row r="1297" spans="1:4" x14ac:dyDescent="0.2">
      <c r="A1297" s="444"/>
      <c r="B1297" s="444"/>
      <c r="C1297" s="5"/>
      <c r="D1297" s="444"/>
    </row>
    <row r="1298" spans="1:4" x14ac:dyDescent="0.2">
      <c r="A1298" s="444"/>
      <c r="B1298" s="444"/>
      <c r="C1298" s="5"/>
      <c r="D1298" s="444"/>
    </row>
    <row r="1299" spans="1:4" x14ac:dyDescent="0.2">
      <c r="A1299" s="444"/>
      <c r="B1299" s="444"/>
      <c r="C1299" s="5"/>
      <c r="D1299" s="444"/>
    </row>
    <row r="1300" spans="1:4" x14ac:dyDescent="0.2">
      <c r="A1300" s="444"/>
      <c r="B1300" s="444"/>
      <c r="C1300" s="5"/>
      <c r="D1300" s="444"/>
    </row>
    <row r="1301" spans="1:4" x14ac:dyDescent="0.2">
      <c r="A1301" s="444"/>
      <c r="B1301" s="444"/>
      <c r="C1301" s="5"/>
      <c r="D1301" s="444"/>
    </row>
    <row r="1302" spans="1:4" x14ac:dyDescent="0.2">
      <c r="A1302" s="444"/>
      <c r="B1302" s="444"/>
      <c r="C1302" s="5"/>
      <c r="D1302" s="444"/>
    </row>
    <row r="1303" spans="1:4" x14ac:dyDescent="0.2">
      <c r="A1303" s="444"/>
      <c r="B1303" s="444"/>
      <c r="C1303" s="5"/>
      <c r="D1303" s="444"/>
    </row>
    <row r="1304" spans="1:4" x14ac:dyDescent="0.2">
      <c r="A1304" s="444"/>
      <c r="B1304" s="444"/>
      <c r="C1304" s="5"/>
      <c r="D1304" s="444"/>
    </row>
    <row r="1305" spans="1:4" x14ac:dyDescent="0.2">
      <c r="A1305" s="444"/>
      <c r="B1305" s="444"/>
      <c r="C1305" s="5"/>
      <c r="D1305" s="444"/>
    </row>
    <row r="1306" spans="1:4" x14ac:dyDescent="0.2">
      <c r="A1306" s="444"/>
      <c r="B1306" s="444"/>
      <c r="C1306" s="5"/>
      <c r="D1306" s="444"/>
    </row>
    <row r="1307" spans="1:4" x14ac:dyDescent="0.2">
      <c r="A1307" s="444"/>
      <c r="B1307" s="444"/>
      <c r="C1307" s="5"/>
      <c r="D1307" s="444"/>
    </row>
    <row r="1308" spans="1:4" x14ac:dyDescent="0.2">
      <c r="A1308" s="444"/>
      <c r="B1308" s="444"/>
      <c r="C1308" s="5"/>
      <c r="D1308" s="444"/>
    </row>
    <row r="1309" spans="1:4" x14ac:dyDescent="0.2">
      <c r="A1309" s="444"/>
      <c r="B1309" s="444"/>
      <c r="C1309" s="5"/>
      <c r="D1309" s="444"/>
    </row>
    <row r="1310" spans="1:4" x14ac:dyDescent="0.2">
      <c r="A1310" s="444"/>
      <c r="B1310" s="444"/>
      <c r="C1310" s="5"/>
      <c r="D1310" s="444"/>
    </row>
    <row r="1311" spans="1:4" x14ac:dyDescent="0.2">
      <c r="A1311" s="444"/>
      <c r="B1311" s="444"/>
      <c r="C1311" s="5"/>
      <c r="D1311" s="444"/>
    </row>
    <row r="1312" spans="1:4" x14ac:dyDescent="0.2">
      <c r="A1312" s="444"/>
      <c r="B1312" s="444"/>
      <c r="C1312" s="5"/>
      <c r="D1312" s="444"/>
    </row>
    <row r="1313" spans="1:4" x14ac:dyDescent="0.2">
      <c r="A1313" s="444"/>
      <c r="B1313" s="444"/>
      <c r="C1313" s="5"/>
      <c r="D1313" s="444"/>
    </row>
    <row r="1314" spans="1:4" x14ac:dyDescent="0.2">
      <c r="A1314" s="444"/>
      <c r="B1314" s="444"/>
      <c r="C1314" s="5"/>
      <c r="D1314" s="444"/>
    </row>
    <row r="1315" spans="1:4" x14ac:dyDescent="0.2">
      <c r="A1315" s="444"/>
      <c r="B1315" s="444"/>
      <c r="C1315" s="5"/>
      <c r="D1315" s="444"/>
    </row>
    <row r="1316" spans="1:4" x14ac:dyDescent="0.2">
      <c r="A1316" s="444"/>
      <c r="B1316" s="444"/>
      <c r="C1316" s="5"/>
      <c r="D1316" s="444"/>
    </row>
    <row r="1317" spans="1:4" x14ac:dyDescent="0.2">
      <c r="A1317" s="444"/>
      <c r="B1317" s="444"/>
      <c r="C1317" s="5"/>
      <c r="D1317" s="444"/>
    </row>
    <row r="1318" spans="1:4" x14ac:dyDescent="0.2">
      <c r="A1318" s="444"/>
      <c r="B1318" s="444"/>
      <c r="C1318" s="5"/>
      <c r="D1318" s="444"/>
    </row>
    <row r="1319" spans="1:4" x14ac:dyDescent="0.2">
      <c r="A1319" s="444"/>
      <c r="B1319" s="444"/>
      <c r="C1319" s="5"/>
      <c r="D1319" s="444"/>
    </row>
    <row r="1320" spans="1:4" x14ac:dyDescent="0.2">
      <c r="A1320" s="444"/>
      <c r="B1320" s="444"/>
      <c r="C1320" s="5"/>
      <c r="D1320" s="444"/>
    </row>
    <row r="1321" spans="1:4" x14ac:dyDescent="0.2">
      <c r="A1321" s="444"/>
      <c r="B1321" s="444"/>
      <c r="C1321" s="5"/>
      <c r="D1321" s="444"/>
    </row>
    <row r="1322" spans="1:4" x14ac:dyDescent="0.2">
      <c r="A1322" s="444"/>
      <c r="B1322" s="444"/>
      <c r="C1322" s="5"/>
      <c r="D1322" s="444"/>
    </row>
    <row r="1323" spans="1:4" x14ac:dyDescent="0.2">
      <c r="A1323" s="444"/>
      <c r="B1323" s="444"/>
      <c r="C1323" s="5"/>
      <c r="D1323" s="444"/>
    </row>
    <row r="1324" spans="1:4" x14ac:dyDescent="0.2">
      <c r="A1324" s="444"/>
      <c r="B1324" s="444"/>
      <c r="C1324" s="5"/>
      <c r="D1324" s="444"/>
    </row>
    <row r="1325" spans="1:4" x14ac:dyDescent="0.2">
      <c r="A1325" s="444"/>
      <c r="B1325" s="444"/>
      <c r="C1325" s="5"/>
      <c r="D1325" s="444"/>
    </row>
    <row r="1326" spans="1:4" x14ac:dyDescent="0.2">
      <c r="A1326" s="444"/>
      <c r="B1326" s="444"/>
      <c r="C1326" s="5"/>
      <c r="D1326" s="444"/>
    </row>
    <row r="1327" spans="1:4" x14ac:dyDescent="0.2">
      <c r="A1327" s="444"/>
      <c r="B1327" s="444"/>
      <c r="C1327" s="5"/>
      <c r="D1327" s="444"/>
    </row>
    <row r="1328" spans="1:4" x14ac:dyDescent="0.2">
      <c r="A1328" s="444"/>
      <c r="B1328" s="444"/>
      <c r="C1328" s="5"/>
      <c r="D1328" s="444"/>
    </row>
    <row r="1329" spans="1:4" x14ac:dyDescent="0.2">
      <c r="A1329" s="444"/>
      <c r="B1329" s="444"/>
      <c r="C1329" s="5"/>
      <c r="D1329" s="444"/>
    </row>
    <row r="1330" spans="1:4" x14ac:dyDescent="0.2">
      <c r="A1330" s="444"/>
      <c r="B1330" s="444"/>
      <c r="C1330" s="5"/>
      <c r="D1330" s="444"/>
    </row>
    <row r="1331" spans="1:4" x14ac:dyDescent="0.2">
      <c r="A1331" s="444"/>
      <c r="B1331" s="444"/>
      <c r="C1331" s="5"/>
      <c r="D1331" s="444"/>
    </row>
    <row r="1332" spans="1:4" x14ac:dyDescent="0.2">
      <c r="A1332" s="444"/>
      <c r="B1332" s="444"/>
      <c r="C1332" s="5"/>
      <c r="D1332" s="444"/>
    </row>
    <row r="1333" spans="1:4" x14ac:dyDescent="0.2">
      <c r="A1333" s="444"/>
      <c r="B1333" s="444"/>
      <c r="C1333" s="5"/>
      <c r="D1333" s="444"/>
    </row>
    <row r="1334" spans="1:4" x14ac:dyDescent="0.2">
      <c r="A1334" s="444"/>
      <c r="B1334" s="444"/>
      <c r="C1334" s="5"/>
      <c r="D1334" s="444"/>
    </row>
    <row r="1335" spans="1:4" x14ac:dyDescent="0.2">
      <c r="A1335" s="444"/>
      <c r="B1335" s="444"/>
      <c r="C1335" s="5"/>
      <c r="D1335" s="444"/>
    </row>
    <row r="1336" spans="1:4" x14ac:dyDescent="0.2">
      <c r="A1336" s="444"/>
      <c r="B1336" s="444"/>
      <c r="C1336" s="5"/>
      <c r="D1336" s="444"/>
    </row>
    <row r="1337" spans="1:4" x14ac:dyDescent="0.2">
      <c r="A1337" s="444"/>
      <c r="B1337" s="444"/>
      <c r="C1337" s="5"/>
      <c r="D1337" s="444"/>
    </row>
    <row r="1338" spans="1:4" x14ac:dyDescent="0.2">
      <c r="A1338" s="444"/>
      <c r="B1338" s="444"/>
      <c r="C1338" s="5"/>
      <c r="D1338" s="444"/>
    </row>
    <row r="1339" spans="1:4" x14ac:dyDescent="0.2">
      <c r="A1339" s="444"/>
      <c r="B1339" s="444"/>
      <c r="C1339" s="5"/>
      <c r="D1339" s="444"/>
    </row>
    <row r="1340" spans="1:4" x14ac:dyDescent="0.2">
      <c r="A1340" s="444"/>
      <c r="B1340" s="444"/>
      <c r="C1340" s="5"/>
      <c r="D1340" s="444"/>
    </row>
    <row r="1341" spans="1:4" x14ac:dyDescent="0.2">
      <c r="A1341" s="444"/>
      <c r="B1341" s="444"/>
      <c r="C1341" s="5"/>
      <c r="D1341" s="444"/>
    </row>
    <row r="1342" spans="1:4" x14ac:dyDescent="0.2">
      <c r="A1342" s="444"/>
      <c r="B1342" s="444"/>
      <c r="C1342" s="5"/>
      <c r="D1342" s="444"/>
    </row>
    <row r="1343" spans="1:4" x14ac:dyDescent="0.2">
      <c r="A1343" s="444"/>
      <c r="B1343" s="444"/>
      <c r="C1343" s="5"/>
      <c r="D1343" s="444"/>
    </row>
    <row r="1344" spans="1:4" x14ac:dyDescent="0.2">
      <c r="A1344" s="444"/>
      <c r="B1344" s="444"/>
      <c r="C1344" s="5"/>
      <c r="D1344" s="444"/>
    </row>
    <row r="1345" spans="1:4" x14ac:dyDescent="0.2">
      <c r="A1345" s="444"/>
      <c r="B1345" s="444"/>
      <c r="C1345" s="5"/>
      <c r="D1345" s="444"/>
    </row>
    <row r="1346" spans="1:4" x14ac:dyDescent="0.2">
      <c r="A1346" s="444"/>
      <c r="B1346" s="444"/>
      <c r="C1346" s="5"/>
      <c r="D1346" s="444"/>
    </row>
    <row r="1347" spans="1:4" x14ac:dyDescent="0.2">
      <c r="A1347" s="444"/>
      <c r="B1347" s="444"/>
      <c r="C1347" s="5"/>
      <c r="D1347" s="444"/>
    </row>
    <row r="1348" spans="1:4" x14ac:dyDescent="0.2">
      <c r="A1348" s="444"/>
      <c r="B1348" s="444"/>
      <c r="C1348" s="5"/>
      <c r="D1348" s="444"/>
    </row>
    <row r="1349" spans="1:4" x14ac:dyDescent="0.2">
      <c r="A1349" s="444"/>
      <c r="B1349" s="444"/>
      <c r="C1349" s="5"/>
      <c r="D1349" s="444"/>
    </row>
    <row r="1350" spans="1:4" x14ac:dyDescent="0.2">
      <c r="A1350" s="444"/>
      <c r="B1350" s="444"/>
      <c r="C1350" s="5"/>
      <c r="D1350" s="444"/>
    </row>
    <row r="1351" spans="1:4" x14ac:dyDescent="0.2">
      <c r="A1351" s="444"/>
      <c r="B1351" s="444"/>
      <c r="C1351" s="5"/>
      <c r="D1351" s="444"/>
    </row>
    <row r="1352" spans="1:4" x14ac:dyDescent="0.2">
      <c r="A1352" s="444"/>
      <c r="B1352" s="444"/>
      <c r="C1352" s="5"/>
      <c r="D1352" s="444"/>
    </row>
    <row r="1353" spans="1:4" x14ac:dyDescent="0.2">
      <c r="A1353" s="444"/>
      <c r="B1353" s="444"/>
      <c r="C1353" s="5"/>
      <c r="D1353" s="444"/>
    </row>
    <row r="1354" spans="1:4" x14ac:dyDescent="0.2">
      <c r="A1354" s="444"/>
      <c r="B1354" s="444"/>
      <c r="C1354" s="5"/>
      <c r="D1354" s="444"/>
    </row>
    <row r="1355" spans="1:4" x14ac:dyDescent="0.2">
      <c r="A1355" s="444"/>
      <c r="B1355" s="444"/>
      <c r="C1355" s="5"/>
      <c r="D1355" s="444"/>
    </row>
    <row r="1356" spans="1:4" x14ac:dyDescent="0.2">
      <c r="A1356" s="444"/>
      <c r="B1356" s="444"/>
      <c r="C1356" s="5"/>
      <c r="D1356" s="444"/>
    </row>
    <row r="1357" spans="1:4" x14ac:dyDescent="0.2">
      <c r="A1357" s="444"/>
      <c r="B1357" s="444"/>
      <c r="C1357" s="5"/>
      <c r="D1357" s="444"/>
    </row>
    <row r="1358" spans="1:4" x14ac:dyDescent="0.2">
      <c r="A1358" s="444"/>
      <c r="B1358" s="444"/>
      <c r="C1358" s="5"/>
      <c r="D1358" s="444"/>
    </row>
    <row r="1359" spans="1:4" x14ac:dyDescent="0.2">
      <c r="A1359" s="444"/>
      <c r="B1359" s="444"/>
      <c r="C1359" s="5"/>
      <c r="D1359" s="444"/>
    </row>
    <row r="1360" spans="1:4" x14ac:dyDescent="0.2">
      <c r="A1360" s="444"/>
      <c r="B1360" s="444"/>
      <c r="C1360" s="5"/>
      <c r="D1360" s="444"/>
    </row>
    <row r="1361" spans="1:4" x14ac:dyDescent="0.2">
      <c r="A1361" s="444"/>
      <c r="B1361" s="444"/>
      <c r="C1361" s="5"/>
      <c r="D1361" s="444"/>
    </row>
    <row r="1362" spans="1:4" x14ac:dyDescent="0.2">
      <c r="A1362" s="444"/>
      <c r="B1362" s="444"/>
      <c r="C1362" s="5"/>
      <c r="D1362" s="444"/>
    </row>
    <row r="1363" spans="1:4" x14ac:dyDescent="0.2">
      <c r="A1363" s="444"/>
      <c r="B1363" s="444"/>
      <c r="C1363" s="5"/>
      <c r="D1363" s="444"/>
    </row>
    <row r="1364" spans="1:4" x14ac:dyDescent="0.2">
      <c r="A1364" s="444"/>
      <c r="B1364" s="444"/>
      <c r="C1364" s="5"/>
      <c r="D1364" s="444"/>
    </row>
    <row r="1365" spans="1:4" x14ac:dyDescent="0.2">
      <c r="A1365" s="444"/>
      <c r="B1365" s="444"/>
      <c r="C1365" s="5"/>
      <c r="D1365" s="444"/>
    </row>
    <row r="1366" spans="1:4" x14ac:dyDescent="0.2">
      <c r="A1366" s="444"/>
      <c r="B1366" s="444"/>
      <c r="C1366" s="5"/>
      <c r="D1366" s="444"/>
    </row>
    <row r="1367" spans="1:4" x14ac:dyDescent="0.2">
      <c r="A1367" s="444"/>
      <c r="B1367" s="444"/>
      <c r="C1367" s="5"/>
      <c r="D1367" s="444"/>
    </row>
    <row r="1368" spans="1:4" x14ac:dyDescent="0.2">
      <c r="A1368" s="444"/>
      <c r="B1368" s="444"/>
      <c r="C1368" s="5"/>
      <c r="D1368" s="444"/>
    </row>
    <row r="1369" spans="1:4" x14ac:dyDescent="0.2">
      <c r="A1369" s="444"/>
      <c r="B1369" s="444"/>
      <c r="C1369" s="5"/>
      <c r="D1369" s="444"/>
    </row>
    <row r="1370" spans="1:4" x14ac:dyDescent="0.2">
      <c r="A1370" s="444"/>
      <c r="B1370" s="444"/>
      <c r="C1370" s="5"/>
      <c r="D1370" s="444"/>
    </row>
    <row r="1371" spans="1:4" x14ac:dyDescent="0.2">
      <c r="A1371" s="444"/>
      <c r="B1371" s="444"/>
      <c r="C1371" s="5"/>
      <c r="D1371" s="444"/>
    </row>
    <row r="1372" spans="1:4" x14ac:dyDescent="0.2">
      <c r="A1372" s="444"/>
      <c r="B1372" s="444"/>
      <c r="C1372" s="5"/>
      <c r="D1372" s="444"/>
    </row>
    <row r="1373" spans="1:4" x14ac:dyDescent="0.2">
      <c r="A1373" s="444"/>
      <c r="B1373" s="444"/>
      <c r="C1373" s="5"/>
      <c r="D1373" s="444"/>
    </row>
    <row r="1374" spans="1:4" x14ac:dyDescent="0.2">
      <c r="A1374" s="444"/>
      <c r="B1374" s="444"/>
      <c r="C1374" s="5"/>
      <c r="D1374" s="444"/>
    </row>
    <row r="1375" spans="1:4" x14ac:dyDescent="0.2">
      <c r="A1375" s="444"/>
      <c r="B1375" s="444"/>
      <c r="C1375" s="5"/>
      <c r="D1375" s="444"/>
    </row>
    <row r="1376" spans="1:4" x14ac:dyDescent="0.2">
      <c r="A1376" s="444"/>
      <c r="B1376" s="444"/>
      <c r="C1376" s="5"/>
      <c r="D1376" s="444"/>
    </row>
    <row r="1377" spans="1:4" x14ac:dyDescent="0.2">
      <c r="A1377" s="444"/>
      <c r="B1377" s="444"/>
      <c r="C1377" s="5"/>
      <c r="D1377" s="444"/>
    </row>
    <row r="1378" spans="1:4" x14ac:dyDescent="0.2">
      <c r="A1378" s="444"/>
      <c r="B1378" s="444"/>
      <c r="C1378" s="5"/>
      <c r="D1378" s="444"/>
    </row>
    <row r="1379" spans="1:4" x14ac:dyDescent="0.2">
      <c r="A1379" s="444"/>
      <c r="B1379" s="444"/>
      <c r="C1379" s="5"/>
      <c r="D1379" s="444"/>
    </row>
    <row r="1380" spans="1:4" x14ac:dyDescent="0.2">
      <c r="A1380" s="444"/>
      <c r="B1380" s="444"/>
      <c r="C1380" s="5"/>
      <c r="D1380" s="444"/>
    </row>
    <row r="1381" spans="1:4" x14ac:dyDescent="0.2">
      <c r="A1381" s="444"/>
      <c r="B1381" s="444"/>
      <c r="C1381" s="5"/>
      <c r="D1381" s="444"/>
    </row>
    <row r="1382" spans="1:4" x14ac:dyDescent="0.2">
      <c r="A1382" s="444"/>
      <c r="B1382" s="444"/>
      <c r="C1382" s="5"/>
      <c r="D1382" s="444"/>
    </row>
    <row r="1383" spans="1:4" x14ac:dyDescent="0.2">
      <c r="A1383" s="444"/>
      <c r="B1383" s="444"/>
      <c r="C1383" s="5"/>
      <c r="D1383" s="444"/>
    </row>
    <row r="1384" spans="1:4" x14ac:dyDescent="0.2">
      <c r="A1384" s="444"/>
      <c r="B1384" s="444"/>
      <c r="C1384" s="5"/>
      <c r="D1384" s="444"/>
    </row>
    <row r="1385" spans="1:4" x14ac:dyDescent="0.2">
      <c r="A1385" s="444"/>
      <c r="B1385" s="444"/>
      <c r="C1385" s="5"/>
      <c r="D1385" s="444"/>
    </row>
    <row r="1386" spans="1:4" x14ac:dyDescent="0.2">
      <c r="A1386" s="444"/>
      <c r="B1386" s="444"/>
      <c r="C1386" s="5"/>
      <c r="D1386" s="444"/>
    </row>
    <row r="1387" spans="1:4" x14ac:dyDescent="0.2">
      <c r="A1387" s="444"/>
      <c r="B1387" s="444"/>
      <c r="C1387" s="5"/>
      <c r="D1387" s="444"/>
    </row>
    <row r="1388" spans="1:4" x14ac:dyDescent="0.2">
      <c r="A1388" s="444"/>
      <c r="B1388" s="444"/>
      <c r="C1388" s="5"/>
      <c r="D1388" s="444"/>
    </row>
    <row r="1389" spans="1:4" x14ac:dyDescent="0.2">
      <c r="A1389" s="444"/>
      <c r="B1389" s="444"/>
      <c r="C1389" s="5"/>
      <c r="D1389" s="444"/>
    </row>
    <row r="1390" spans="1:4" x14ac:dyDescent="0.2">
      <c r="A1390" s="444"/>
      <c r="B1390" s="444"/>
      <c r="C1390" s="5"/>
      <c r="D1390" s="444"/>
    </row>
    <row r="1391" spans="1:4" x14ac:dyDescent="0.2">
      <c r="A1391" s="444"/>
      <c r="B1391" s="444"/>
      <c r="C1391" s="5"/>
      <c r="D1391" s="444"/>
    </row>
    <row r="1392" spans="1:4" x14ac:dyDescent="0.2">
      <c r="A1392" s="444"/>
      <c r="B1392" s="444"/>
      <c r="C1392" s="5"/>
      <c r="D1392" s="444"/>
    </row>
    <row r="1393" spans="1:4" x14ac:dyDescent="0.2">
      <c r="A1393" s="444"/>
      <c r="B1393" s="444"/>
      <c r="C1393" s="5"/>
      <c r="D1393" s="444"/>
    </row>
    <row r="1394" spans="1:4" x14ac:dyDescent="0.2">
      <c r="A1394" s="444"/>
      <c r="B1394" s="444"/>
      <c r="C1394" s="5"/>
      <c r="D1394" s="444"/>
    </row>
    <row r="1395" spans="1:4" x14ac:dyDescent="0.2">
      <c r="A1395" s="444"/>
      <c r="B1395" s="444"/>
      <c r="C1395" s="5"/>
      <c r="D1395" s="444"/>
    </row>
    <row r="1396" spans="1:4" x14ac:dyDescent="0.2">
      <c r="A1396" s="444"/>
      <c r="B1396" s="444"/>
      <c r="C1396" s="5"/>
      <c r="D1396" s="444"/>
    </row>
    <row r="1397" spans="1:4" x14ac:dyDescent="0.2">
      <c r="A1397" s="444"/>
      <c r="B1397" s="444"/>
      <c r="C1397" s="5"/>
      <c r="D1397" s="444"/>
    </row>
    <row r="1398" spans="1:4" x14ac:dyDescent="0.2">
      <c r="A1398" s="444"/>
      <c r="B1398" s="444"/>
      <c r="C1398" s="5"/>
      <c r="D1398" s="444"/>
    </row>
    <row r="1399" spans="1:4" x14ac:dyDescent="0.2">
      <c r="A1399" s="444"/>
      <c r="B1399" s="444"/>
      <c r="C1399" s="5"/>
      <c r="D1399" s="444"/>
    </row>
    <row r="1400" spans="1:4" x14ac:dyDescent="0.2">
      <c r="A1400" s="444"/>
      <c r="B1400" s="444"/>
      <c r="C1400" s="5"/>
      <c r="D1400" s="444"/>
    </row>
    <row r="1401" spans="1:4" x14ac:dyDescent="0.2">
      <c r="A1401" s="444"/>
      <c r="B1401" s="444"/>
      <c r="C1401" s="5"/>
      <c r="D1401" s="444"/>
    </row>
    <row r="1402" spans="1:4" x14ac:dyDescent="0.2">
      <c r="A1402" s="444"/>
      <c r="B1402" s="444"/>
      <c r="C1402" s="5"/>
      <c r="D1402" s="444"/>
    </row>
    <row r="1403" spans="1:4" x14ac:dyDescent="0.2">
      <c r="A1403" s="444"/>
      <c r="B1403" s="444"/>
      <c r="C1403" s="5"/>
      <c r="D1403" s="444"/>
    </row>
    <row r="1404" spans="1:4" x14ac:dyDescent="0.2">
      <c r="A1404" s="444"/>
      <c r="B1404" s="444"/>
      <c r="C1404" s="5"/>
      <c r="D1404" s="444"/>
    </row>
    <row r="1405" spans="1:4" x14ac:dyDescent="0.2">
      <c r="A1405" s="444"/>
      <c r="B1405" s="444"/>
      <c r="C1405" s="5"/>
      <c r="D1405" s="444"/>
    </row>
    <row r="1406" spans="1:4" x14ac:dyDescent="0.2">
      <c r="A1406" s="444"/>
      <c r="B1406" s="444"/>
      <c r="C1406" s="5"/>
      <c r="D1406" s="444"/>
    </row>
    <row r="1407" spans="1:4" x14ac:dyDescent="0.2">
      <c r="A1407" s="444"/>
      <c r="B1407" s="444"/>
      <c r="C1407" s="5"/>
      <c r="D1407" s="444"/>
    </row>
    <row r="1408" spans="1:4" x14ac:dyDescent="0.2">
      <c r="A1408" s="444"/>
      <c r="B1408" s="444"/>
      <c r="C1408" s="5"/>
      <c r="D1408" s="444"/>
    </row>
    <row r="1409" spans="1:4" x14ac:dyDescent="0.2">
      <c r="A1409" s="444"/>
      <c r="B1409" s="444"/>
      <c r="C1409" s="5"/>
      <c r="D1409" s="444"/>
    </row>
    <row r="1410" spans="1:4" x14ac:dyDescent="0.2">
      <c r="A1410" s="444"/>
      <c r="B1410" s="444"/>
      <c r="C1410" s="5"/>
      <c r="D1410" s="444"/>
    </row>
    <row r="1411" spans="1:4" x14ac:dyDescent="0.2">
      <c r="A1411" s="444"/>
      <c r="B1411" s="444"/>
      <c r="C1411" s="5"/>
      <c r="D1411" s="444"/>
    </row>
    <row r="1412" spans="1:4" x14ac:dyDescent="0.2">
      <c r="A1412" s="444"/>
      <c r="B1412" s="444"/>
      <c r="C1412" s="5"/>
      <c r="D1412" s="444"/>
    </row>
    <row r="1413" spans="1:4" x14ac:dyDescent="0.2">
      <c r="A1413" s="444"/>
      <c r="B1413" s="444"/>
      <c r="C1413" s="5"/>
      <c r="D1413" s="444"/>
    </row>
    <row r="1414" spans="1:4" x14ac:dyDescent="0.2">
      <c r="A1414" s="444"/>
      <c r="B1414" s="444"/>
      <c r="C1414" s="5"/>
      <c r="D1414" s="444"/>
    </row>
    <row r="1415" spans="1:4" x14ac:dyDescent="0.2">
      <c r="A1415" s="444"/>
      <c r="B1415" s="444"/>
      <c r="C1415" s="5"/>
      <c r="D1415" s="444"/>
    </row>
    <row r="1416" spans="1:4" x14ac:dyDescent="0.2">
      <c r="A1416" s="444"/>
      <c r="B1416" s="444"/>
      <c r="C1416" s="5"/>
      <c r="D1416" s="444"/>
    </row>
    <row r="1417" spans="1:4" x14ac:dyDescent="0.2">
      <c r="A1417" s="444"/>
      <c r="B1417" s="444"/>
      <c r="C1417" s="5"/>
      <c r="D1417" s="444"/>
    </row>
    <row r="1418" spans="1:4" x14ac:dyDescent="0.2">
      <c r="A1418" s="444"/>
      <c r="B1418" s="444"/>
      <c r="C1418" s="5"/>
      <c r="D1418" s="444"/>
    </row>
    <row r="1419" spans="1:4" x14ac:dyDescent="0.2">
      <c r="A1419" s="444"/>
      <c r="B1419" s="444"/>
      <c r="C1419" s="5"/>
      <c r="D1419" s="444"/>
    </row>
    <row r="1420" spans="1:4" x14ac:dyDescent="0.2">
      <c r="A1420" s="444"/>
      <c r="B1420" s="444"/>
      <c r="C1420" s="5"/>
      <c r="D1420" s="444"/>
    </row>
    <row r="1421" spans="1:4" x14ac:dyDescent="0.2">
      <c r="A1421" s="444"/>
      <c r="B1421" s="444"/>
      <c r="C1421" s="5"/>
      <c r="D1421" s="444"/>
    </row>
    <row r="1422" spans="1:4" x14ac:dyDescent="0.2">
      <c r="A1422" s="444"/>
      <c r="B1422" s="444"/>
      <c r="C1422" s="5"/>
      <c r="D1422" s="444"/>
    </row>
    <row r="1423" spans="1:4" x14ac:dyDescent="0.2">
      <c r="A1423" s="444"/>
      <c r="B1423" s="444"/>
      <c r="C1423" s="5"/>
      <c r="D1423" s="444"/>
    </row>
    <row r="1424" spans="1:4" x14ac:dyDescent="0.2">
      <c r="A1424" s="444"/>
      <c r="B1424" s="444"/>
      <c r="C1424" s="5"/>
      <c r="D1424" s="444"/>
    </row>
    <row r="1425" spans="1:4" x14ac:dyDescent="0.2">
      <c r="A1425" s="444"/>
      <c r="B1425" s="444"/>
      <c r="C1425" s="5"/>
      <c r="D1425" s="444"/>
    </row>
    <row r="1426" spans="1:4" x14ac:dyDescent="0.2">
      <c r="A1426" s="444"/>
      <c r="B1426" s="444"/>
      <c r="C1426" s="5"/>
      <c r="D1426" s="444"/>
    </row>
    <row r="1427" spans="1:4" x14ac:dyDescent="0.2">
      <c r="A1427" s="444"/>
      <c r="B1427" s="444"/>
      <c r="C1427" s="5"/>
      <c r="D1427" s="444"/>
    </row>
    <row r="1428" spans="1:4" x14ac:dyDescent="0.2">
      <c r="A1428" s="444"/>
      <c r="B1428" s="444"/>
      <c r="C1428" s="5"/>
      <c r="D1428" s="444"/>
    </row>
    <row r="1429" spans="1:4" x14ac:dyDescent="0.2">
      <c r="A1429" s="444"/>
      <c r="B1429" s="444"/>
      <c r="C1429" s="5"/>
      <c r="D1429" s="444"/>
    </row>
    <row r="1430" spans="1:4" x14ac:dyDescent="0.2">
      <c r="A1430" s="444"/>
      <c r="B1430" s="444"/>
      <c r="C1430" s="5"/>
      <c r="D1430" s="444"/>
    </row>
    <row r="1431" spans="1:4" x14ac:dyDescent="0.2">
      <c r="A1431" s="444"/>
      <c r="B1431" s="444"/>
      <c r="C1431" s="5"/>
      <c r="D1431" s="444"/>
    </row>
    <row r="1432" spans="1:4" x14ac:dyDescent="0.2">
      <c r="A1432" s="444"/>
      <c r="B1432" s="444"/>
      <c r="C1432" s="5"/>
      <c r="D1432" s="444"/>
    </row>
    <row r="1433" spans="1:4" x14ac:dyDescent="0.2">
      <c r="A1433" s="444"/>
      <c r="B1433" s="444"/>
      <c r="C1433" s="5"/>
      <c r="D1433" s="444"/>
    </row>
    <row r="1434" spans="1:4" x14ac:dyDescent="0.2">
      <c r="A1434" s="444"/>
      <c r="B1434" s="444"/>
      <c r="C1434" s="5"/>
      <c r="D1434" s="444"/>
    </row>
    <row r="1435" spans="1:4" x14ac:dyDescent="0.2">
      <c r="A1435" s="444"/>
      <c r="B1435" s="444"/>
      <c r="C1435" s="5"/>
      <c r="D1435" s="444"/>
    </row>
    <row r="1436" spans="1:4" x14ac:dyDescent="0.2">
      <c r="A1436" s="444"/>
      <c r="B1436" s="444"/>
      <c r="C1436" s="5"/>
      <c r="D1436" s="444"/>
    </row>
    <row r="1437" spans="1:4" x14ac:dyDescent="0.2">
      <c r="A1437" s="444"/>
      <c r="B1437" s="444"/>
      <c r="C1437" s="5"/>
      <c r="D1437" s="444"/>
    </row>
    <row r="1438" spans="1:4" x14ac:dyDescent="0.2">
      <c r="A1438" s="444"/>
      <c r="B1438" s="444"/>
      <c r="C1438" s="5"/>
      <c r="D1438" s="444"/>
    </row>
    <row r="1439" spans="1:4" x14ac:dyDescent="0.2">
      <c r="A1439" s="444"/>
      <c r="B1439" s="444"/>
      <c r="C1439" s="5"/>
      <c r="D1439" s="444"/>
    </row>
    <row r="1440" spans="1:4" x14ac:dyDescent="0.2">
      <c r="A1440" s="444"/>
      <c r="B1440" s="444"/>
      <c r="C1440" s="5"/>
      <c r="D1440" s="444"/>
    </row>
    <row r="1441" spans="1:4" x14ac:dyDescent="0.2">
      <c r="A1441" s="444"/>
      <c r="B1441" s="444"/>
      <c r="C1441" s="5"/>
      <c r="D1441" s="444"/>
    </row>
    <row r="1442" spans="1:4" x14ac:dyDescent="0.2">
      <c r="A1442" s="444"/>
      <c r="B1442" s="444"/>
      <c r="C1442" s="5"/>
      <c r="D1442" s="444"/>
    </row>
    <row r="1443" spans="1:4" x14ac:dyDescent="0.2">
      <c r="A1443" s="444"/>
      <c r="B1443" s="444"/>
      <c r="C1443" s="5"/>
      <c r="D1443" s="444"/>
    </row>
    <row r="1444" spans="1:4" x14ac:dyDescent="0.2">
      <c r="A1444" s="444"/>
      <c r="B1444" s="444"/>
      <c r="C1444" s="5"/>
      <c r="D1444" s="444"/>
    </row>
    <row r="1445" spans="1:4" x14ac:dyDescent="0.2">
      <c r="A1445" s="444"/>
      <c r="B1445" s="444"/>
      <c r="C1445" s="5"/>
      <c r="D1445" s="444"/>
    </row>
    <row r="1446" spans="1:4" x14ac:dyDescent="0.2">
      <c r="A1446" s="444"/>
      <c r="B1446" s="444"/>
      <c r="C1446" s="5"/>
      <c r="D1446" s="444"/>
    </row>
    <row r="1447" spans="1:4" x14ac:dyDescent="0.2">
      <c r="A1447" s="444"/>
      <c r="B1447" s="444"/>
      <c r="C1447" s="5"/>
      <c r="D1447" s="444"/>
    </row>
    <row r="1448" spans="1:4" x14ac:dyDescent="0.2">
      <c r="A1448" s="444"/>
      <c r="B1448" s="444"/>
      <c r="C1448" s="5"/>
      <c r="D1448" s="444"/>
    </row>
    <row r="1449" spans="1:4" x14ac:dyDescent="0.2">
      <c r="A1449" s="444"/>
      <c r="B1449" s="444"/>
      <c r="C1449" s="5"/>
      <c r="D1449" s="444"/>
    </row>
    <row r="1450" spans="1:4" x14ac:dyDescent="0.2">
      <c r="A1450" s="444"/>
      <c r="B1450" s="444"/>
      <c r="C1450" s="5"/>
      <c r="D1450" s="444"/>
    </row>
    <row r="1451" spans="1:4" x14ac:dyDescent="0.2">
      <c r="A1451" s="444"/>
      <c r="B1451" s="444"/>
      <c r="C1451" s="5"/>
      <c r="D1451" s="444"/>
    </row>
    <row r="1452" spans="1:4" x14ac:dyDescent="0.2">
      <c r="A1452" s="444"/>
      <c r="B1452" s="444"/>
      <c r="C1452" s="5"/>
      <c r="D1452" s="444"/>
    </row>
    <row r="1453" spans="1:4" x14ac:dyDescent="0.2">
      <c r="A1453" s="444"/>
      <c r="B1453" s="444"/>
      <c r="C1453" s="5"/>
      <c r="D1453" s="444"/>
    </row>
    <row r="1454" spans="1:4" x14ac:dyDescent="0.2">
      <c r="A1454" s="444"/>
      <c r="B1454" s="444"/>
      <c r="C1454" s="5"/>
      <c r="D1454" s="444"/>
    </row>
    <row r="1455" spans="1:4" x14ac:dyDescent="0.2">
      <c r="A1455" s="444"/>
      <c r="B1455" s="444"/>
      <c r="C1455" s="5"/>
      <c r="D1455" s="444"/>
    </row>
    <row r="1456" spans="1:4" x14ac:dyDescent="0.2">
      <c r="A1456" s="444"/>
      <c r="B1456" s="444"/>
      <c r="C1456" s="5"/>
      <c r="D1456" s="444"/>
    </row>
    <row r="1457" spans="1:4" x14ac:dyDescent="0.2">
      <c r="A1457" s="444"/>
      <c r="B1457" s="444"/>
      <c r="C1457" s="5"/>
      <c r="D1457" s="444"/>
    </row>
    <row r="1458" spans="1:4" x14ac:dyDescent="0.2">
      <c r="A1458" s="444"/>
      <c r="B1458" s="444"/>
      <c r="C1458" s="5"/>
      <c r="D1458" s="444"/>
    </row>
    <row r="1459" spans="1:4" x14ac:dyDescent="0.2">
      <c r="A1459" s="444"/>
      <c r="B1459" s="444"/>
      <c r="C1459" s="5"/>
      <c r="D1459" s="444"/>
    </row>
    <row r="1460" spans="1:4" x14ac:dyDescent="0.2">
      <c r="A1460" s="444"/>
      <c r="B1460" s="444"/>
      <c r="C1460" s="5"/>
      <c r="D1460" s="444"/>
    </row>
    <row r="1461" spans="1:4" x14ac:dyDescent="0.2">
      <c r="A1461" s="444"/>
      <c r="B1461" s="444"/>
      <c r="C1461" s="5"/>
      <c r="D1461" s="444"/>
    </row>
    <row r="1462" spans="1:4" x14ac:dyDescent="0.2">
      <c r="A1462" s="444"/>
      <c r="B1462" s="444"/>
      <c r="C1462" s="5"/>
      <c r="D1462" s="444"/>
    </row>
    <row r="1463" spans="1:4" x14ac:dyDescent="0.2">
      <c r="A1463" s="444"/>
      <c r="B1463" s="444"/>
      <c r="C1463" s="5"/>
      <c r="D1463" s="444"/>
    </row>
    <row r="1464" spans="1:4" x14ac:dyDescent="0.2">
      <c r="A1464" s="444"/>
      <c r="B1464" s="444"/>
      <c r="C1464" s="5"/>
      <c r="D1464" s="444"/>
    </row>
    <row r="1465" spans="1:4" x14ac:dyDescent="0.2">
      <c r="A1465" s="444"/>
      <c r="B1465" s="444"/>
      <c r="C1465" s="5"/>
      <c r="D1465" s="444"/>
    </row>
    <row r="1466" spans="1:4" x14ac:dyDescent="0.2">
      <c r="A1466" s="444"/>
      <c r="B1466" s="444"/>
      <c r="C1466" s="5"/>
      <c r="D1466" s="444"/>
    </row>
    <row r="1467" spans="1:4" x14ac:dyDescent="0.2">
      <c r="A1467" s="444"/>
      <c r="B1467" s="444"/>
      <c r="C1467" s="5"/>
      <c r="D1467" s="444"/>
    </row>
    <row r="1468" spans="1:4" x14ac:dyDescent="0.2">
      <c r="A1468" s="444"/>
      <c r="B1468" s="444"/>
      <c r="C1468" s="5"/>
      <c r="D1468" s="444"/>
    </row>
    <row r="1469" spans="1:4" x14ac:dyDescent="0.2">
      <c r="A1469" s="444"/>
      <c r="B1469" s="444"/>
      <c r="C1469" s="5"/>
      <c r="D1469" s="444"/>
    </row>
    <row r="1470" spans="1:4" x14ac:dyDescent="0.2">
      <c r="A1470" s="444"/>
      <c r="B1470" s="444"/>
      <c r="C1470" s="5"/>
      <c r="D1470" s="444"/>
    </row>
    <row r="1471" spans="1:4" x14ac:dyDescent="0.2">
      <c r="A1471" s="444"/>
      <c r="B1471" s="444"/>
      <c r="C1471" s="5"/>
      <c r="D1471" s="444"/>
    </row>
    <row r="1472" spans="1:4" x14ac:dyDescent="0.2">
      <c r="A1472" s="444"/>
      <c r="B1472" s="444"/>
      <c r="C1472" s="5"/>
      <c r="D1472" s="444"/>
    </row>
    <row r="1473" spans="1:4" x14ac:dyDescent="0.2">
      <c r="A1473" s="444"/>
      <c r="B1473" s="444"/>
      <c r="C1473" s="5"/>
      <c r="D1473" s="444"/>
    </row>
    <row r="1474" spans="1:4" x14ac:dyDescent="0.2">
      <c r="A1474" s="444"/>
      <c r="B1474" s="444"/>
      <c r="C1474" s="5"/>
      <c r="D1474" s="444"/>
    </row>
    <row r="1475" spans="1:4" x14ac:dyDescent="0.2">
      <c r="A1475" s="444"/>
      <c r="B1475" s="444"/>
      <c r="C1475" s="5"/>
      <c r="D1475" s="444"/>
    </row>
    <row r="1476" spans="1:4" x14ac:dyDescent="0.2">
      <c r="A1476" s="444"/>
      <c r="B1476" s="444"/>
      <c r="C1476" s="5"/>
      <c r="D1476" s="444"/>
    </row>
    <row r="1477" spans="1:4" x14ac:dyDescent="0.2">
      <c r="A1477" s="444"/>
      <c r="B1477" s="444"/>
      <c r="C1477" s="5"/>
      <c r="D1477" s="444"/>
    </row>
    <row r="1478" spans="1:4" x14ac:dyDescent="0.2">
      <c r="A1478" s="444"/>
      <c r="B1478" s="444"/>
      <c r="C1478" s="5"/>
      <c r="D1478" s="444"/>
    </row>
    <row r="1479" spans="1:4" x14ac:dyDescent="0.2">
      <c r="A1479" s="444"/>
      <c r="B1479" s="444"/>
      <c r="C1479" s="5"/>
      <c r="D1479" s="444"/>
    </row>
    <row r="1480" spans="1:4" x14ac:dyDescent="0.2">
      <c r="A1480" s="444"/>
      <c r="B1480" s="444"/>
      <c r="C1480" s="5"/>
      <c r="D1480" s="444"/>
    </row>
    <row r="1481" spans="1:4" x14ac:dyDescent="0.2">
      <c r="A1481" s="444"/>
      <c r="B1481" s="444"/>
      <c r="C1481" s="5"/>
      <c r="D1481" s="444"/>
    </row>
    <row r="1482" spans="1:4" x14ac:dyDescent="0.2">
      <c r="A1482" s="444"/>
      <c r="B1482" s="444"/>
      <c r="C1482" s="5"/>
      <c r="D1482" s="444"/>
    </row>
    <row r="1483" spans="1:4" x14ac:dyDescent="0.2">
      <c r="A1483" s="444"/>
      <c r="B1483" s="444"/>
      <c r="C1483" s="5"/>
      <c r="D1483" s="444"/>
    </row>
    <row r="1484" spans="1:4" x14ac:dyDescent="0.2">
      <c r="A1484" s="444"/>
      <c r="B1484" s="444"/>
      <c r="C1484" s="5"/>
      <c r="D1484" s="444"/>
    </row>
    <row r="1485" spans="1:4" x14ac:dyDescent="0.2">
      <c r="A1485" s="444"/>
      <c r="B1485" s="444"/>
      <c r="C1485" s="5"/>
      <c r="D1485" s="444"/>
    </row>
    <row r="1486" spans="1:4" x14ac:dyDescent="0.2">
      <c r="A1486" s="444"/>
      <c r="B1486" s="444"/>
      <c r="C1486" s="5"/>
      <c r="D1486" s="444"/>
    </row>
    <row r="1487" spans="1:4" x14ac:dyDescent="0.2">
      <c r="A1487" s="444"/>
      <c r="B1487" s="444"/>
      <c r="C1487" s="5"/>
      <c r="D1487" s="444"/>
    </row>
    <row r="1488" spans="1:4" x14ac:dyDescent="0.2">
      <c r="A1488" s="444"/>
      <c r="B1488" s="444"/>
      <c r="C1488" s="5"/>
      <c r="D1488" s="444"/>
    </row>
    <row r="1489" spans="1:4" x14ac:dyDescent="0.2">
      <c r="A1489" s="444"/>
      <c r="B1489" s="444"/>
      <c r="C1489" s="5"/>
      <c r="D1489" s="444"/>
    </row>
    <row r="1490" spans="1:4" x14ac:dyDescent="0.2">
      <c r="A1490" s="444"/>
      <c r="B1490" s="444"/>
      <c r="C1490" s="5"/>
      <c r="D1490" s="444"/>
    </row>
    <row r="1491" spans="1:4" x14ac:dyDescent="0.2">
      <c r="A1491" s="444"/>
      <c r="B1491" s="444"/>
      <c r="C1491" s="5"/>
      <c r="D1491" s="444"/>
    </row>
    <row r="1492" spans="1:4" x14ac:dyDescent="0.2">
      <c r="A1492" s="444"/>
      <c r="B1492" s="444"/>
      <c r="C1492" s="5"/>
      <c r="D1492" s="444"/>
    </row>
    <row r="1493" spans="1:4" x14ac:dyDescent="0.2">
      <c r="A1493" s="444"/>
      <c r="B1493" s="444"/>
      <c r="C1493" s="5"/>
      <c r="D1493" s="444"/>
    </row>
    <row r="1494" spans="1:4" x14ac:dyDescent="0.2">
      <c r="A1494" s="444"/>
      <c r="B1494" s="444"/>
      <c r="C1494" s="5"/>
      <c r="D1494" s="444"/>
    </row>
    <row r="1495" spans="1:4" x14ac:dyDescent="0.2">
      <c r="A1495" s="444"/>
      <c r="B1495" s="444"/>
      <c r="C1495" s="5"/>
      <c r="D1495" s="444"/>
    </row>
    <row r="1496" spans="1:4" x14ac:dyDescent="0.2">
      <c r="A1496" s="444"/>
      <c r="B1496" s="444"/>
      <c r="C1496" s="5"/>
      <c r="D1496" s="444"/>
    </row>
    <row r="1497" spans="1:4" x14ac:dyDescent="0.2">
      <c r="A1497" s="444"/>
      <c r="B1497" s="444"/>
      <c r="C1497" s="5"/>
      <c r="D1497" s="444"/>
    </row>
    <row r="1498" spans="1:4" x14ac:dyDescent="0.2">
      <c r="A1498" s="444"/>
      <c r="B1498" s="444"/>
      <c r="C1498" s="5"/>
      <c r="D1498" s="444"/>
    </row>
    <row r="1499" spans="1:4" x14ac:dyDescent="0.2">
      <c r="A1499" s="444"/>
      <c r="B1499" s="444"/>
      <c r="C1499" s="5"/>
      <c r="D1499" s="444"/>
    </row>
    <row r="1500" spans="1:4" x14ac:dyDescent="0.2">
      <c r="A1500" s="444"/>
      <c r="B1500" s="444"/>
      <c r="C1500" s="5"/>
      <c r="D1500" s="444"/>
    </row>
    <row r="1501" spans="1:4" x14ac:dyDescent="0.2">
      <c r="A1501" s="444"/>
      <c r="B1501" s="444"/>
      <c r="C1501" s="5"/>
      <c r="D1501" s="444"/>
    </row>
    <row r="1502" spans="1:4" x14ac:dyDescent="0.2">
      <c r="A1502" s="444"/>
      <c r="B1502" s="444"/>
      <c r="C1502" s="5"/>
      <c r="D1502" s="444"/>
    </row>
    <row r="1503" spans="1:4" x14ac:dyDescent="0.2">
      <c r="A1503" s="444"/>
      <c r="B1503" s="444"/>
      <c r="C1503" s="5"/>
      <c r="D1503" s="444"/>
    </row>
    <row r="1504" spans="1:4" x14ac:dyDescent="0.2">
      <c r="A1504" s="444"/>
      <c r="B1504" s="444"/>
      <c r="C1504" s="5"/>
      <c r="D1504" s="444"/>
    </row>
    <row r="1505" spans="1:4" x14ac:dyDescent="0.2">
      <c r="A1505" s="444"/>
      <c r="B1505" s="444"/>
      <c r="C1505" s="5"/>
      <c r="D1505" s="444"/>
    </row>
    <row r="1506" spans="1:4" x14ac:dyDescent="0.2">
      <c r="A1506" s="444"/>
      <c r="B1506" s="444"/>
      <c r="C1506" s="5"/>
      <c r="D1506" s="444"/>
    </row>
    <row r="1507" spans="1:4" x14ac:dyDescent="0.2">
      <c r="A1507" s="444"/>
      <c r="B1507" s="444"/>
      <c r="C1507" s="5"/>
      <c r="D1507" s="444"/>
    </row>
    <row r="1508" spans="1:4" x14ac:dyDescent="0.2">
      <c r="A1508" s="444"/>
      <c r="B1508" s="444"/>
      <c r="C1508" s="5"/>
      <c r="D1508" s="444"/>
    </row>
    <row r="1509" spans="1:4" x14ac:dyDescent="0.2">
      <c r="A1509" s="444"/>
      <c r="B1509" s="444"/>
      <c r="C1509" s="5"/>
      <c r="D1509" s="444"/>
    </row>
    <row r="1510" spans="1:4" x14ac:dyDescent="0.2">
      <c r="A1510" s="444"/>
      <c r="B1510" s="444"/>
      <c r="C1510" s="5"/>
      <c r="D1510" s="444"/>
    </row>
    <row r="1511" spans="1:4" x14ac:dyDescent="0.2">
      <c r="A1511" s="444"/>
      <c r="B1511" s="444"/>
      <c r="C1511" s="5"/>
      <c r="D1511" s="444"/>
    </row>
    <row r="1512" spans="1:4" x14ac:dyDescent="0.2">
      <c r="A1512" s="444"/>
      <c r="B1512" s="444"/>
      <c r="C1512" s="5"/>
      <c r="D1512" s="444"/>
    </row>
    <row r="1513" spans="1:4" x14ac:dyDescent="0.2">
      <c r="A1513" s="444"/>
      <c r="B1513" s="444"/>
      <c r="C1513" s="5"/>
      <c r="D1513" s="444"/>
    </row>
    <row r="1514" spans="1:4" x14ac:dyDescent="0.2">
      <c r="A1514" s="444"/>
      <c r="B1514" s="444"/>
      <c r="C1514" s="5"/>
      <c r="D1514" s="444"/>
    </row>
    <row r="1515" spans="1:4" x14ac:dyDescent="0.2">
      <c r="A1515" s="444"/>
      <c r="B1515" s="444"/>
      <c r="C1515" s="5"/>
      <c r="D1515" s="444"/>
    </row>
    <row r="1516" spans="1:4" x14ac:dyDescent="0.2">
      <c r="A1516" s="444"/>
      <c r="B1516" s="444"/>
      <c r="C1516" s="5"/>
      <c r="D1516" s="444"/>
    </row>
    <row r="1517" spans="1:4" x14ac:dyDescent="0.2">
      <c r="A1517" s="444"/>
      <c r="B1517" s="444"/>
      <c r="C1517" s="5"/>
      <c r="D1517" s="444"/>
    </row>
    <row r="1518" spans="1:4" x14ac:dyDescent="0.2">
      <c r="A1518" s="444"/>
      <c r="B1518" s="444"/>
      <c r="C1518" s="5"/>
      <c r="D1518" s="444"/>
    </row>
    <row r="1519" spans="1:4" x14ac:dyDescent="0.2">
      <c r="A1519" s="444"/>
      <c r="B1519" s="444"/>
      <c r="C1519" s="5"/>
      <c r="D1519" s="444"/>
    </row>
    <row r="1520" spans="1:4" x14ac:dyDescent="0.2">
      <c r="A1520" s="444"/>
      <c r="B1520" s="444"/>
      <c r="C1520" s="5"/>
      <c r="D1520" s="444"/>
    </row>
    <row r="1521" spans="1:4" x14ac:dyDescent="0.2">
      <c r="A1521" s="444"/>
      <c r="B1521" s="444"/>
      <c r="C1521" s="5"/>
      <c r="D1521" s="444"/>
    </row>
    <row r="1522" spans="1:4" x14ac:dyDescent="0.2">
      <c r="A1522" s="444"/>
      <c r="B1522" s="444"/>
      <c r="C1522" s="5"/>
      <c r="D1522" s="444"/>
    </row>
    <row r="1523" spans="1:4" x14ac:dyDescent="0.2">
      <c r="A1523" s="444"/>
      <c r="B1523" s="444"/>
      <c r="C1523" s="5"/>
      <c r="D1523" s="444"/>
    </row>
    <row r="1524" spans="1:4" x14ac:dyDescent="0.2">
      <c r="A1524" s="444"/>
      <c r="B1524" s="444"/>
      <c r="C1524" s="5"/>
      <c r="D1524" s="444"/>
    </row>
    <row r="1525" spans="1:4" x14ac:dyDescent="0.2">
      <c r="A1525" s="444"/>
      <c r="B1525" s="444"/>
      <c r="C1525" s="5"/>
      <c r="D1525" s="444"/>
    </row>
    <row r="1526" spans="1:4" x14ac:dyDescent="0.2">
      <c r="A1526" s="444"/>
      <c r="B1526" s="444"/>
      <c r="C1526" s="5"/>
      <c r="D1526" s="444"/>
    </row>
    <row r="1527" spans="1:4" x14ac:dyDescent="0.2">
      <c r="A1527" s="444"/>
      <c r="B1527" s="444"/>
      <c r="C1527" s="5"/>
      <c r="D1527" s="444"/>
    </row>
    <row r="1528" spans="1:4" x14ac:dyDescent="0.2">
      <c r="A1528" s="444"/>
      <c r="B1528" s="444"/>
      <c r="C1528" s="5"/>
      <c r="D1528" s="444"/>
    </row>
    <row r="1529" spans="1:4" x14ac:dyDescent="0.2">
      <c r="A1529" s="444"/>
      <c r="B1529" s="444"/>
      <c r="C1529" s="5"/>
      <c r="D1529" s="444"/>
    </row>
    <row r="1530" spans="1:4" x14ac:dyDescent="0.2">
      <c r="A1530" s="444"/>
      <c r="B1530" s="444"/>
      <c r="C1530" s="5"/>
      <c r="D1530" s="444"/>
    </row>
    <row r="1531" spans="1:4" x14ac:dyDescent="0.2">
      <c r="A1531" s="444"/>
      <c r="B1531" s="444"/>
      <c r="C1531" s="5"/>
      <c r="D1531" s="444"/>
    </row>
    <row r="1532" spans="1:4" x14ac:dyDescent="0.2">
      <c r="A1532" s="444"/>
      <c r="B1532" s="444"/>
      <c r="C1532" s="5"/>
      <c r="D1532" s="444"/>
    </row>
    <row r="1533" spans="1:4" x14ac:dyDescent="0.2">
      <c r="A1533" s="444"/>
      <c r="B1533" s="444"/>
      <c r="C1533" s="5"/>
      <c r="D1533" s="444"/>
    </row>
    <row r="1534" spans="1:4" x14ac:dyDescent="0.2">
      <c r="A1534" s="444"/>
      <c r="B1534" s="444"/>
      <c r="C1534" s="5"/>
      <c r="D1534" s="444"/>
    </row>
    <row r="1535" spans="1:4" x14ac:dyDescent="0.2">
      <c r="A1535" s="444"/>
      <c r="B1535" s="444"/>
      <c r="C1535" s="5"/>
      <c r="D1535" s="444"/>
    </row>
    <row r="1536" spans="1:4" x14ac:dyDescent="0.2">
      <c r="A1536" s="444"/>
      <c r="B1536" s="444"/>
      <c r="C1536" s="5"/>
      <c r="D1536" s="444"/>
    </row>
    <row r="1537" spans="1:4" x14ac:dyDescent="0.2">
      <c r="A1537" s="444"/>
      <c r="B1537" s="444"/>
      <c r="C1537" s="5"/>
      <c r="D1537" s="444"/>
    </row>
    <row r="1538" spans="1:4" x14ac:dyDescent="0.2">
      <c r="A1538" s="444"/>
      <c r="B1538" s="444"/>
      <c r="C1538" s="5"/>
      <c r="D1538" s="444"/>
    </row>
    <row r="1539" spans="1:4" x14ac:dyDescent="0.2">
      <c r="A1539" s="444"/>
      <c r="B1539" s="444"/>
      <c r="C1539" s="5"/>
      <c r="D1539" s="444"/>
    </row>
    <row r="1540" spans="1:4" x14ac:dyDescent="0.2">
      <c r="A1540" s="444"/>
      <c r="B1540" s="444"/>
      <c r="C1540" s="5"/>
      <c r="D1540" s="444"/>
    </row>
    <row r="1541" spans="1:4" x14ac:dyDescent="0.2">
      <c r="A1541" s="444"/>
      <c r="B1541" s="444"/>
      <c r="C1541" s="5"/>
      <c r="D1541" s="444"/>
    </row>
    <row r="1542" spans="1:4" x14ac:dyDescent="0.2">
      <c r="A1542" s="444"/>
      <c r="B1542" s="444"/>
      <c r="C1542" s="5"/>
      <c r="D1542" s="444"/>
    </row>
    <row r="1543" spans="1:4" x14ac:dyDescent="0.2">
      <c r="A1543" s="444"/>
      <c r="B1543" s="444"/>
      <c r="C1543" s="5"/>
      <c r="D1543" s="444"/>
    </row>
    <row r="1544" spans="1:4" x14ac:dyDescent="0.2">
      <c r="A1544" s="444"/>
      <c r="B1544" s="444"/>
      <c r="C1544" s="5"/>
      <c r="D1544" s="444"/>
    </row>
    <row r="1545" spans="1:4" x14ac:dyDescent="0.2">
      <c r="A1545" s="444"/>
      <c r="B1545" s="444"/>
      <c r="C1545" s="5"/>
      <c r="D1545" s="444"/>
    </row>
    <row r="1546" spans="1:4" x14ac:dyDescent="0.2">
      <c r="A1546" s="444"/>
      <c r="B1546" s="444"/>
      <c r="C1546" s="5"/>
      <c r="D1546" s="444"/>
    </row>
    <row r="1547" spans="1:4" x14ac:dyDescent="0.2">
      <c r="A1547" s="444"/>
      <c r="B1547" s="444"/>
      <c r="C1547" s="5"/>
      <c r="D1547" s="444"/>
    </row>
    <row r="1548" spans="1:4" x14ac:dyDescent="0.2">
      <c r="A1548" s="444"/>
      <c r="B1548" s="444"/>
      <c r="C1548" s="5"/>
      <c r="D1548" s="444"/>
    </row>
    <row r="1549" spans="1:4" x14ac:dyDescent="0.2">
      <c r="A1549" s="444"/>
      <c r="B1549" s="444"/>
      <c r="C1549" s="5"/>
      <c r="D1549" s="444"/>
    </row>
    <row r="1550" spans="1:4" x14ac:dyDescent="0.2">
      <c r="A1550" s="444"/>
      <c r="B1550" s="444"/>
      <c r="C1550" s="5"/>
      <c r="D1550" s="444"/>
    </row>
    <row r="1551" spans="1:4" x14ac:dyDescent="0.2">
      <c r="A1551" s="444"/>
      <c r="B1551" s="444"/>
      <c r="C1551" s="5"/>
      <c r="D1551" s="444"/>
    </row>
    <row r="1552" spans="1:4" x14ac:dyDescent="0.2">
      <c r="A1552" s="444"/>
      <c r="B1552" s="444"/>
      <c r="C1552" s="5"/>
      <c r="D1552" s="444"/>
    </row>
    <row r="1553" spans="1:4" x14ac:dyDescent="0.2">
      <c r="A1553" s="444"/>
      <c r="B1553" s="444"/>
      <c r="C1553" s="5"/>
      <c r="D1553" s="444"/>
    </row>
    <row r="1554" spans="1:4" x14ac:dyDescent="0.2">
      <c r="A1554" s="444"/>
      <c r="B1554" s="444"/>
      <c r="C1554" s="5"/>
      <c r="D1554" s="444"/>
    </row>
    <row r="1555" spans="1:4" x14ac:dyDescent="0.2">
      <c r="A1555" s="444"/>
      <c r="B1555" s="444"/>
      <c r="C1555" s="5"/>
      <c r="D1555" s="444"/>
    </row>
    <row r="1556" spans="1:4" x14ac:dyDescent="0.2">
      <c r="A1556" s="444"/>
      <c r="B1556" s="444"/>
      <c r="C1556" s="5"/>
      <c r="D1556" s="444"/>
    </row>
    <row r="1557" spans="1:4" x14ac:dyDescent="0.2">
      <c r="A1557" s="444"/>
      <c r="B1557" s="444"/>
      <c r="C1557" s="5"/>
      <c r="D1557" s="444"/>
    </row>
    <row r="1558" spans="1:4" x14ac:dyDescent="0.2">
      <c r="A1558" s="444"/>
      <c r="B1558" s="444"/>
      <c r="C1558" s="5"/>
      <c r="D1558" s="444"/>
    </row>
    <row r="1559" spans="1:4" x14ac:dyDescent="0.2">
      <c r="A1559" s="444"/>
      <c r="B1559" s="444"/>
      <c r="C1559" s="5"/>
      <c r="D1559" s="444"/>
    </row>
    <row r="1560" spans="1:4" x14ac:dyDescent="0.2">
      <c r="A1560" s="444"/>
      <c r="B1560" s="444"/>
      <c r="C1560" s="5"/>
      <c r="D1560" s="444"/>
    </row>
    <row r="1561" spans="1:4" x14ac:dyDescent="0.2">
      <c r="A1561" s="444"/>
      <c r="B1561" s="444"/>
      <c r="C1561" s="5"/>
      <c r="D1561" s="444"/>
    </row>
    <row r="1562" spans="1:4" x14ac:dyDescent="0.2">
      <c r="A1562" s="444"/>
      <c r="B1562" s="444"/>
      <c r="C1562" s="5"/>
      <c r="D1562" s="444"/>
    </row>
    <row r="1563" spans="1:4" x14ac:dyDescent="0.2">
      <c r="A1563" s="444"/>
      <c r="B1563" s="444"/>
      <c r="C1563" s="5"/>
      <c r="D1563" s="444"/>
    </row>
    <row r="1564" spans="1:4" x14ac:dyDescent="0.2">
      <c r="A1564" s="444"/>
      <c r="B1564" s="444"/>
      <c r="C1564" s="5"/>
      <c r="D1564" s="444"/>
    </row>
    <row r="1565" spans="1:4" x14ac:dyDescent="0.2">
      <c r="A1565" s="444"/>
      <c r="B1565" s="444"/>
      <c r="C1565" s="5"/>
      <c r="D1565" s="444"/>
    </row>
    <row r="1566" spans="1:4" x14ac:dyDescent="0.2">
      <c r="A1566" s="444"/>
      <c r="B1566" s="444"/>
      <c r="C1566" s="5"/>
      <c r="D1566" s="444"/>
    </row>
    <row r="1567" spans="1:4" x14ac:dyDescent="0.2">
      <c r="A1567" s="444"/>
      <c r="B1567" s="444"/>
      <c r="C1567" s="5"/>
      <c r="D1567" s="444"/>
    </row>
    <row r="1568" spans="1:4" x14ac:dyDescent="0.2">
      <c r="A1568" s="444"/>
      <c r="B1568" s="444"/>
      <c r="C1568" s="5"/>
      <c r="D1568" s="444"/>
    </row>
    <row r="1569" spans="1:4" x14ac:dyDescent="0.2">
      <c r="A1569" s="444"/>
      <c r="B1569" s="444"/>
      <c r="C1569" s="5"/>
      <c r="D1569" s="444"/>
    </row>
    <row r="1570" spans="1:4" x14ac:dyDescent="0.2">
      <c r="A1570" s="444"/>
      <c r="B1570" s="444"/>
      <c r="C1570" s="5"/>
      <c r="D1570" s="444"/>
    </row>
    <row r="1571" spans="1:4" x14ac:dyDescent="0.2">
      <c r="A1571" s="444"/>
      <c r="B1571" s="444"/>
      <c r="C1571" s="5"/>
      <c r="D1571" s="444"/>
    </row>
    <row r="1572" spans="1:4" x14ac:dyDescent="0.2">
      <c r="A1572" s="444"/>
      <c r="B1572" s="444"/>
      <c r="C1572" s="5"/>
      <c r="D1572" s="444"/>
    </row>
    <row r="1573" spans="1:4" x14ac:dyDescent="0.2">
      <c r="A1573" s="444"/>
      <c r="B1573" s="444"/>
      <c r="C1573" s="5"/>
      <c r="D1573" s="444"/>
    </row>
    <row r="1574" spans="1:4" x14ac:dyDescent="0.2">
      <c r="A1574" s="444"/>
      <c r="B1574" s="444"/>
      <c r="C1574" s="5"/>
      <c r="D1574" s="444"/>
    </row>
    <row r="1575" spans="1:4" x14ac:dyDescent="0.2">
      <c r="A1575" s="444"/>
      <c r="B1575" s="444"/>
      <c r="C1575" s="5"/>
      <c r="D1575" s="444"/>
    </row>
    <row r="1576" spans="1:4" x14ac:dyDescent="0.2">
      <c r="A1576" s="444"/>
      <c r="B1576" s="444"/>
      <c r="C1576" s="5"/>
      <c r="D1576" s="444"/>
    </row>
    <row r="1577" spans="1:4" x14ac:dyDescent="0.2">
      <c r="A1577" s="444"/>
      <c r="B1577" s="444"/>
      <c r="C1577" s="5"/>
      <c r="D1577" s="444"/>
    </row>
    <row r="1578" spans="1:4" x14ac:dyDescent="0.2">
      <c r="A1578" s="444"/>
      <c r="B1578" s="444"/>
      <c r="C1578" s="5"/>
      <c r="D1578" s="444"/>
    </row>
    <row r="1579" spans="1:4" x14ac:dyDescent="0.2">
      <c r="A1579" s="444"/>
      <c r="B1579" s="444"/>
      <c r="C1579" s="5"/>
      <c r="D1579" s="444"/>
    </row>
    <row r="1580" spans="1:4" x14ac:dyDescent="0.2">
      <c r="A1580" s="444"/>
      <c r="B1580" s="444"/>
      <c r="C1580" s="5"/>
      <c r="D1580" s="444"/>
    </row>
    <row r="1581" spans="1:4" x14ac:dyDescent="0.2">
      <c r="A1581" s="444"/>
      <c r="B1581" s="444"/>
      <c r="C1581" s="5"/>
      <c r="D1581" s="444"/>
    </row>
    <row r="1582" spans="1:4" x14ac:dyDescent="0.2">
      <c r="A1582" s="444"/>
      <c r="B1582" s="444"/>
      <c r="C1582" s="5"/>
      <c r="D1582" s="444"/>
    </row>
    <row r="1583" spans="1:4" x14ac:dyDescent="0.2">
      <c r="A1583" s="444"/>
      <c r="B1583" s="444"/>
      <c r="C1583" s="5"/>
      <c r="D1583" s="444"/>
    </row>
    <row r="1584" spans="1:4" x14ac:dyDescent="0.2">
      <c r="A1584" s="444"/>
      <c r="B1584" s="444"/>
      <c r="C1584" s="5"/>
      <c r="D1584" s="444"/>
    </row>
    <row r="1585" spans="1:4" x14ac:dyDescent="0.2">
      <c r="A1585" s="444"/>
      <c r="B1585" s="444"/>
      <c r="C1585" s="5"/>
      <c r="D1585" s="444"/>
    </row>
    <row r="1586" spans="1:4" x14ac:dyDescent="0.2">
      <c r="A1586" s="444"/>
      <c r="B1586" s="444"/>
      <c r="C1586" s="5"/>
      <c r="D1586" s="444"/>
    </row>
    <row r="1587" spans="1:4" x14ac:dyDescent="0.2">
      <c r="A1587" s="444"/>
      <c r="B1587" s="444"/>
      <c r="C1587" s="5"/>
      <c r="D1587" s="444"/>
    </row>
    <row r="1588" spans="1:4" x14ac:dyDescent="0.2">
      <c r="A1588" s="444"/>
      <c r="B1588" s="444"/>
      <c r="C1588" s="5"/>
      <c r="D1588" s="444"/>
    </row>
    <row r="1589" spans="1:4" x14ac:dyDescent="0.2">
      <c r="A1589" s="444"/>
      <c r="B1589" s="444"/>
      <c r="C1589" s="5"/>
      <c r="D1589" s="444"/>
    </row>
    <row r="1590" spans="1:4" x14ac:dyDescent="0.2">
      <c r="A1590" s="444"/>
      <c r="B1590" s="444"/>
      <c r="C1590" s="5"/>
      <c r="D1590" s="444"/>
    </row>
    <row r="1591" spans="1:4" x14ac:dyDescent="0.2">
      <c r="A1591" s="444"/>
      <c r="B1591" s="444"/>
      <c r="C1591" s="5"/>
      <c r="D1591" s="444"/>
    </row>
    <row r="1592" spans="1:4" x14ac:dyDescent="0.2">
      <c r="A1592" s="444"/>
      <c r="B1592" s="444"/>
      <c r="C1592" s="5"/>
      <c r="D1592" s="444"/>
    </row>
    <row r="1593" spans="1:4" x14ac:dyDescent="0.2">
      <c r="A1593" s="444"/>
      <c r="B1593" s="444"/>
      <c r="C1593" s="5"/>
      <c r="D1593" s="444"/>
    </row>
    <row r="1594" spans="1:4" x14ac:dyDescent="0.2">
      <c r="A1594" s="444"/>
      <c r="B1594" s="444"/>
      <c r="C1594" s="5"/>
      <c r="D1594" s="444"/>
    </row>
    <row r="1595" spans="1:4" x14ac:dyDescent="0.2">
      <c r="A1595" s="444"/>
      <c r="B1595" s="444"/>
      <c r="C1595" s="5"/>
      <c r="D1595" s="444"/>
    </row>
    <row r="1596" spans="1:4" x14ac:dyDescent="0.2">
      <c r="A1596" s="444"/>
      <c r="B1596" s="444"/>
      <c r="C1596" s="5"/>
      <c r="D1596" s="444"/>
    </row>
    <row r="1597" spans="1:4" x14ac:dyDescent="0.2">
      <c r="A1597" s="444"/>
      <c r="B1597" s="444"/>
      <c r="C1597" s="5"/>
      <c r="D1597" s="444"/>
    </row>
    <row r="1598" spans="1:4" x14ac:dyDescent="0.2">
      <c r="A1598" s="444"/>
      <c r="B1598" s="444"/>
      <c r="C1598" s="5"/>
      <c r="D1598" s="444"/>
    </row>
    <row r="1599" spans="1:4" x14ac:dyDescent="0.2">
      <c r="A1599" s="444"/>
      <c r="B1599" s="444"/>
      <c r="C1599" s="5"/>
      <c r="D1599" s="444"/>
    </row>
    <row r="1600" spans="1:4" x14ac:dyDescent="0.2">
      <c r="A1600" s="444"/>
      <c r="B1600" s="444"/>
      <c r="C1600" s="5"/>
      <c r="D1600" s="444"/>
    </row>
    <row r="1601" spans="1:4" x14ac:dyDescent="0.2">
      <c r="A1601" s="444"/>
      <c r="B1601" s="444"/>
      <c r="C1601" s="5"/>
      <c r="D1601" s="444"/>
    </row>
    <row r="1602" spans="1:4" x14ac:dyDescent="0.2">
      <c r="A1602" s="444"/>
      <c r="B1602" s="444"/>
      <c r="C1602" s="5"/>
      <c r="D1602" s="444"/>
    </row>
    <row r="1603" spans="1:4" x14ac:dyDescent="0.2">
      <c r="A1603" s="444"/>
      <c r="B1603" s="444"/>
      <c r="C1603" s="5"/>
      <c r="D1603" s="444"/>
    </row>
    <row r="1604" spans="1:4" x14ac:dyDescent="0.2">
      <c r="A1604" s="444"/>
      <c r="B1604" s="444"/>
      <c r="C1604" s="5"/>
      <c r="D1604" s="444"/>
    </row>
    <row r="1605" spans="1:4" x14ac:dyDescent="0.2">
      <c r="A1605" s="444"/>
      <c r="B1605" s="444"/>
      <c r="C1605" s="5"/>
      <c r="D1605" s="444"/>
    </row>
    <row r="1606" spans="1:4" x14ac:dyDescent="0.2">
      <c r="A1606" s="444"/>
      <c r="B1606" s="444"/>
      <c r="C1606" s="5"/>
      <c r="D1606" s="444"/>
    </row>
    <row r="1607" spans="1:4" x14ac:dyDescent="0.2">
      <c r="A1607" s="444"/>
      <c r="B1607" s="444"/>
      <c r="C1607" s="5"/>
      <c r="D1607" s="444"/>
    </row>
    <row r="1608" spans="1:4" x14ac:dyDescent="0.2">
      <c r="A1608" s="444"/>
      <c r="B1608" s="444"/>
      <c r="C1608" s="5"/>
      <c r="D1608" s="444"/>
    </row>
    <row r="1609" spans="1:4" x14ac:dyDescent="0.2">
      <c r="A1609" s="444"/>
      <c r="B1609" s="444"/>
      <c r="C1609" s="5"/>
      <c r="D1609" s="444"/>
    </row>
    <row r="1610" spans="1:4" x14ac:dyDescent="0.2">
      <c r="A1610" s="444"/>
      <c r="B1610" s="444"/>
      <c r="C1610" s="5"/>
      <c r="D1610" s="444"/>
    </row>
    <row r="1611" spans="1:4" x14ac:dyDescent="0.2">
      <c r="A1611" s="444"/>
      <c r="B1611" s="444"/>
      <c r="C1611" s="5"/>
      <c r="D1611" s="444"/>
    </row>
    <row r="1612" spans="1:4" x14ac:dyDescent="0.2">
      <c r="A1612" s="444"/>
      <c r="B1612" s="444"/>
      <c r="C1612" s="5"/>
      <c r="D1612" s="444"/>
    </row>
    <row r="1613" spans="1:4" x14ac:dyDescent="0.2">
      <c r="A1613" s="444"/>
      <c r="B1613" s="444"/>
      <c r="C1613" s="5"/>
      <c r="D1613" s="444"/>
    </row>
    <row r="1614" spans="1:4" x14ac:dyDescent="0.2">
      <c r="A1614" s="444"/>
      <c r="B1614" s="444"/>
      <c r="C1614" s="5"/>
      <c r="D1614" s="444"/>
    </row>
    <row r="1615" spans="1:4" x14ac:dyDescent="0.2">
      <c r="A1615" s="444"/>
      <c r="B1615" s="444"/>
      <c r="C1615" s="5"/>
      <c r="D1615" s="444"/>
    </row>
    <row r="1616" spans="1:4" x14ac:dyDescent="0.2">
      <c r="A1616" s="444"/>
      <c r="B1616" s="444"/>
      <c r="C1616" s="5"/>
      <c r="D1616" s="444"/>
    </row>
    <row r="1617" spans="1:4" x14ac:dyDescent="0.2">
      <c r="A1617" s="444"/>
      <c r="B1617" s="444"/>
      <c r="C1617" s="5"/>
      <c r="D1617" s="444"/>
    </row>
    <row r="1618" spans="1:4" x14ac:dyDescent="0.2">
      <c r="A1618" s="444"/>
      <c r="B1618" s="444"/>
      <c r="C1618" s="5"/>
      <c r="D1618" s="444"/>
    </row>
    <row r="1619" spans="1:4" x14ac:dyDescent="0.2">
      <c r="A1619" s="444"/>
      <c r="B1619" s="444"/>
      <c r="C1619" s="5"/>
      <c r="D1619" s="444"/>
    </row>
    <row r="1620" spans="1:4" x14ac:dyDescent="0.2">
      <c r="A1620" s="444"/>
      <c r="B1620" s="444"/>
      <c r="C1620" s="5"/>
      <c r="D1620" s="444"/>
    </row>
    <row r="1621" spans="1:4" x14ac:dyDescent="0.2">
      <c r="A1621" s="444"/>
      <c r="B1621" s="444"/>
      <c r="C1621" s="5"/>
      <c r="D1621" s="444"/>
    </row>
    <row r="1622" spans="1:4" x14ac:dyDescent="0.2">
      <c r="A1622" s="444"/>
      <c r="B1622" s="444"/>
      <c r="C1622" s="5"/>
      <c r="D1622" s="444"/>
    </row>
    <row r="1623" spans="1:4" x14ac:dyDescent="0.2">
      <c r="A1623" s="444"/>
      <c r="B1623" s="444"/>
      <c r="C1623" s="5"/>
      <c r="D1623" s="444"/>
    </row>
    <row r="1624" spans="1:4" x14ac:dyDescent="0.2">
      <c r="A1624" s="444"/>
      <c r="B1624" s="444"/>
      <c r="C1624" s="5"/>
      <c r="D1624" s="444"/>
    </row>
    <row r="1625" spans="1:4" x14ac:dyDescent="0.2">
      <c r="A1625" s="444"/>
      <c r="B1625" s="444"/>
      <c r="C1625" s="5"/>
      <c r="D1625" s="444"/>
    </row>
    <row r="1626" spans="1:4" x14ac:dyDescent="0.2">
      <c r="A1626" s="444"/>
      <c r="B1626" s="444"/>
      <c r="C1626" s="5"/>
      <c r="D1626" s="444"/>
    </row>
    <row r="1627" spans="1:4" x14ac:dyDescent="0.2">
      <c r="A1627" s="444"/>
      <c r="B1627" s="444"/>
      <c r="C1627" s="5"/>
      <c r="D1627" s="444"/>
    </row>
    <row r="1628" spans="1:4" x14ac:dyDescent="0.2">
      <c r="A1628" s="444"/>
      <c r="B1628" s="444"/>
      <c r="C1628" s="5"/>
      <c r="D1628" s="444"/>
    </row>
    <row r="1629" spans="1:4" x14ac:dyDescent="0.2">
      <c r="A1629" s="444"/>
      <c r="B1629" s="444"/>
      <c r="C1629" s="5"/>
      <c r="D1629" s="444"/>
    </row>
    <row r="1630" spans="1:4" x14ac:dyDescent="0.2">
      <c r="A1630" s="444"/>
      <c r="B1630" s="444"/>
      <c r="C1630" s="5"/>
      <c r="D1630" s="444"/>
    </row>
    <row r="1631" spans="1:4" x14ac:dyDescent="0.2">
      <c r="A1631" s="444"/>
      <c r="B1631" s="444"/>
      <c r="C1631" s="5"/>
      <c r="D1631" s="444"/>
    </row>
    <row r="1632" spans="1:4" x14ac:dyDescent="0.2">
      <c r="A1632" s="444"/>
      <c r="B1632" s="444"/>
      <c r="C1632" s="5"/>
      <c r="D1632" s="444"/>
    </row>
    <row r="1633" spans="1:4" x14ac:dyDescent="0.2">
      <c r="A1633" s="444"/>
      <c r="B1633" s="444"/>
      <c r="C1633" s="5"/>
      <c r="D1633" s="444"/>
    </row>
    <row r="1634" spans="1:4" x14ac:dyDescent="0.2">
      <c r="A1634" s="444"/>
      <c r="B1634" s="444"/>
      <c r="C1634" s="5"/>
      <c r="D1634" s="444"/>
    </row>
    <row r="1635" spans="1:4" x14ac:dyDescent="0.2">
      <c r="A1635" s="444"/>
      <c r="B1635" s="444"/>
      <c r="C1635" s="5"/>
      <c r="D1635" s="444"/>
    </row>
    <row r="1636" spans="1:4" x14ac:dyDescent="0.2">
      <c r="A1636" s="444"/>
      <c r="B1636" s="444"/>
      <c r="C1636" s="5"/>
      <c r="D1636" s="444"/>
    </row>
    <row r="1637" spans="1:4" x14ac:dyDescent="0.2">
      <c r="A1637" s="444"/>
      <c r="B1637" s="444"/>
      <c r="C1637" s="5"/>
      <c r="D1637" s="444"/>
    </row>
    <row r="1638" spans="1:4" x14ac:dyDescent="0.2">
      <c r="A1638" s="444"/>
      <c r="B1638" s="444"/>
      <c r="C1638" s="5"/>
      <c r="D1638" s="444"/>
    </row>
    <row r="1639" spans="1:4" x14ac:dyDescent="0.2">
      <c r="A1639" s="444"/>
      <c r="B1639" s="444"/>
      <c r="C1639" s="5"/>
      <c r="D1639" s="444"/>
    </row>
    <row r="1640" spans="1:4" x14ac:dyDescent="0.2">
      <c r="A1640" s="444"/>
      <c r="B1640" s="444"/>
      <c r="C1640" s="5"/>
      <c r="D1640" s="444"/>
    </row>
    <row r="1641" spans="1:4" x14ac:dyDescent="0.2">
      <c r="A1641" s="444"/>
      <c r="B1641" s="444"/>
      <c r="C1641" s="5"/>
      <c r="D1641" s="444"/>
    </row>
    <row r="1642" spans="1:4" x14ac:dyDescent="0.2">
      <c r="A1642" s="444"/>
      <c r="B1642" s="444"/>
      <c r="C1642" s="5"/>
      <c r="D1642" s="444"/>
    </row>
    <row r="1643" spans="1:4" x14ac:dyDescent="0.2">
      <c r="A1643" s="444"/>
      <c r="B1643" s="444"/>
      <c r="C1643" s="5"/>
      <c r="D1643" s="444"/>
    </row>
    <row r="1644" spans="1:4" x14ac:dyDescent="0.2">
      <c r="A1644" s="444"/>
      <c r="B1644" s="444"/>
      <c r="C1644" s="5"/>
      <c r="D1644" s="444"/>
    </row>
    <row r="1645" spans="1:4" x14ac:dyDescent="0.2">
      <c r="A1645" s="444"/>
      <c r="B1645" s="444"/>
      <c r="C1645" s="5"/>
      <c r="D1645" s="444"/>
    </row>
    <row r="1646" spans="1:4" x14ac:dyDescent="0.2">
      <c r="A1646" s="444"/>
      <c r="B1646" s="444"/>
      <c r="C1646" s="5"/>
      <c r="D1646" s="444"/>
    </row>
    <row r="1647" spans="1:4" x14ac:dyDescent="0.2">
      <c r="A1647" s="444"/>
      <c r="B1647" s="444"/>
      <c r="C1647" s="5"/>
      <c r="D1647" s="444"/>
    </row>
    <row r="1648" spans="1:4" x14ac:dyDescent="0.2">
      <c r="A1648" s="444"/>
      <c r="B1648" s="444"/>
      <c r="C1648" s="5"/>
      <c r="D1648" s="444"/>
    </row>
    <row r="1649" spans="1:4" x14ac:dyDescent="0.2">
      <c r="A1649" s="444"/>
      <c r="B1649" s="444"/>
      <c r="C1649" s="5"/>
      <c r="D1649" s="444"/>
    </row>
    <row r="1650" spans="1:4" x14ac:dyDescent="0.2">
      <c r="A1650" s="444"/>
      <c r="B1650" s="444"/>
      <c r="C1650" s="5"/>
      <c r="D1650" s="444"/>
    </row>
    <row r="1651" spans="1:4" x14ac:dyDescent="0.2">
      <c r="A1651" s="444"/>
      <c r="B1651" s="444"/>
      <c r="C1651" s="5"/>
      <c r="D1651" s="444"/>
    </row>
    <row r="1652" spans="1:4" x14ac:dyDescent="0.2">
      <c r="A1652" s="444"/>
      <c r="B1652" s="444"/>
      <c r="C1652" s="5"/>
      <c r="D1652" s="444"/>
    </row>
    <row r="1653" spans="1:4" x14ac:dyDescent="0.2">
      <c r="A1653" s="444"/>
      <c r="B1653" s="444"/>
      <c r="C1653" s="5"/>
      <c r="D1653" s="444"/>
    </row>
    <row r="1654" spans="1:4" x14ac:dyDescent="0.2">
      <c r="A1654" s="444"/>
      <c r="B1654" s="444"/>
      <c r="C1654" s="5"/>
      <c r="D1654" s="444"/>
    </row>
    <row r="1655" spans="1:4" x14ac:dyDescent="0.2">
      <c r="A1655" s="444"/>
      <c r="B1655" s="444"/>
      <c r="C1655" s="5"/>
      <c r="D1655" s="444"/>
    </row>
    <row r="1656" spans="1:4" x14ac:dyDescent="0.2">
      <c r="A1656" s="444"/>
      <c r="B1656" s="444"/>
      <c r="C1656" s="5"/>
      <c r="D1656" s="444"/>
    </row>
    <row r="1657" spans="1:4" x14ac:dyDescent="0.2">
      <c r="A1657" s="444"/>
      <c r="B1657" s="444"/>
      <c r="C1657" s="5"/>
      <c r="D1657" s="444"/>
    </row>
    <row r="1658" spans="1:4" x14ac:dyDescent="0.2">
      <c r="A1658" s="444"/>
      <c r="B1658" s="444"/>
      <c r="C1658" s="5"/>
      <c r="D1658" s="444"/>
    </row>
    <row r="1659" spans="1:4" x14ac:dyDescent="0.2">
      <c r="A1659" s="444"/>
      <c r="B1659" s="444"/>
      <c r="C1659" s="5"/>
      <c r="D1659" s="444"/>
    </row>
    <row r="1660" spans="1:4" x14ac:dyDescent="0.2">
      <c r="A1660" s="444"/>
      <c r="B1660" s="444"/>
      <c r="C1660" s="5"/>
      <c r="D1660" s="444"/>
    </row>
    <row r="1661" spans="1:4" x14ac:dyDescent="0.2">
      <c r="A1661" s="444"/>
      <c r="B1661" s="444"/>
      <c r="C1661" s="5"/>
      <c r="D1661" s="444"/>
    </row>
    <row r="1662" spans="1:4" x14ac:dyDescent="0.2">
      <c r="A1662" s="444"/>
      <c r="B1662" s="444"/>
      <c r="C1662" s="5"/>
      <c r="D1662" s="444"/>
    </row>
    <row r="1663" spans="1:4" x14ac:dyDescent="0.2">
      <c r="A1663" s="444"/>
      <c r="B1663" s="444"/>
      <c r="C1663" s="5"/>
      <c r="D1663" s="444"/>
    </row>
    <row r="1664" spans="1:4" x14ac:dyDescent="0.2">
      <c r="A1664" s="444"/>
      <c r="B1664" s="444"/>
      <c r="C1664" s="5"/>
      <c r="D1664" s="444"/>
    </row>
    <row r="1665" spans="1:4" x14ac:dyDescent="0.2">
      <c r="A1665" s="444"/>
      <c r="B1665" s="444"/>
      <c r="C1665" s="5"/>
      <c r="D1665" s="444"/>
    </row>
    <row r="1666" spans="1:4" x14ac:dyDescent="0.2">
      <c r="A1666" s="444"/>
      <c r="B1666" s="444"/>
      <c r="C1666" s="5"/>
      <c r="D1666" s="444"/>
    </row>
    <row r="1667" spans="1:4" x14ac:dyDescent="0.2">
      <c r="A1667" s="444"/>
      <c r="B1667" s="444"/>
      <c r="C1667" s="5"/>
      <c r="D1667" s="444"/>
    </row>
    <row r="1668" spans="1:4" x14ac:dyDescent="0.2">
      <c r="A1668" s="444"/>
      <c r="B1668" s="444"/>
      <c r="C1668" s="5"/>
      <c r="D1668" s="444"/>
    </row>
    <row r="1669" spans="1:4" x14ac:dyDescent="0.2">
      <c r="A1669" s="444"/>
      <c r="B1669" s="444"/>
      <c r="C1669" s="5"/>
      <c r="D1669" s="444"/>
    </row>
    <row r="1670" spans="1:4" x14ac:dyDescent="0.2">
      <c r="A1670" s="444"/>
      <c r="B1670" s="444"/>
      <c r="C1670" s="5"/>
      <c r="D1670" s="444"/>
    </row>
    <row r="1671" spans="1:4" x14ac:dyDescent="0.2">
      <c r="A1671" s="444"/>
      <c r="B1671" s="444"/>
      <c r="C1671" s="5"/>
      <c r="D1671" s="444"/>
    </row>
    <row r="1672" spans="1:4" x14ac:dyDescent="0.2">
      <c r="A1672" s="444"/>
      <c r="B1672" s="444"/>
      <c r="C1672" s="5"/>
      <c r="D1672" s="444"/>
    </row>
    <row r="1673" spans="1:4" x14ac:dyDescent="0.2">
      <c r="A1673" s="444"/>
      <c r="B1673" s="444"/>
      <c r="C1673" s="5"/>
      <c r="D1673" s="444"/>
    </row>
    <row r="1674" spans="1:4" x14ac:dyDescent="0.2">
      <c r="A1674" s="444"/>
      <c r="B1674" s="444"/>
      <c r="C1674" s="5"/>
      <c r="D1674" s="444"/>
    </row>
    <row r="1675" spans="1:4" x14ac:dyDescent="0.2">
      <c r="A1675" s="444"/>
      <c r="B1675" s="444"/>
      <c r="C1675" s="5"/>
      <c r="D1675" s="444"/>
    </row>
    <row r="1676" spans="1:4" x14ac:dyDescent="0.2">
      <c r="A1676" s="444"/>
      <c r="B1676" s="444"/>
      <c r="C1676" s="5"/>
      <c r="D1676" s="444"/>
    </row>
    <row r="1677" spans="1:4" x14ac:dyDescent="0.2">
      <c r="A1677" s="444"/>
      <c r="B1677" s="444"/>
      <c r="C1677" s="5"/>
      <c r="D1677" s="444"/>
    </row>
    <row r="1678" spans="1:4" x14ac:dyDescent="0.2">
      <c r="A1678" s="444"/>
      <c r="B1678" s="444"/>
      <c r="C1678" s="5"/>
      <c r="D1678" s="444"/>
    </row>
    <row r="1679" spans="1:4" x14ac:dyDescent="0.2">
      <c r="A1679" s="444"/>
      <c r="B1679" s="444"/>
      <c r="C1679" s="5"/>
      <c r="D1679" s="444"/>
    </row>
    <row r="1680" spans="1:4" x14ac:dyDescent="0.2">
      <c r="A1680" s="444"/>
      <c r="B1680" s="444"/>
      <c r="C1680" s="5"/>
      <c r="D1680" s="444"/>
    </row>
    <row r="1681" spans="1:4" x14ac:dyDescent="0.2">
      <c r="A1681" s="444"/>
      <c r="B1681" s="444"/>
      <c r="C1681" s="5"/>
      <c r="D1681" s="444"/>
    </row>
    <row r="1682" spans="1:4" x14ac:dyDescent="0.2">
      <c r="A1682" s="444"/>
      <c r="B1682" s="444"/>
      <c r="C1682" s="5"/>
      <c r="D1682" s="444"/>
    </row>
  </sheetData>
  <mergeCells count="28">
    <mergeCell ref="A12:C12"/>
    <mergeCell ref="D24:D26"/>
    <mergeCell ref="A10:C11"/>
    <mergeCell ref="I25:I26"/>
    <mergeCell ref="H25:H26"/>
    <mergeCell ref="E24:E26"/>
    <mergeCell ref="F25:G25"/>
    <mergeCell ref="A24:A26"/>
    <mergeCell ref="B24:B26"/>
    <mergeCell ref="C24:C26"/>
    <mergeCell ref="H10:I10"/>
    <mergeCell ref="D10:D11"/>
    <mergeCell ref="E10:E11"/>
    <mergeCell ref="F10:F11"/>
    <mergeCell ref="G10:G11"/>
    <mergeCell ref="S25:S26"/>
    <mergeCell ref="L24:L26"/>
    <mergeCell ref="M24:M26"/>
    <mergeCell ref="P25:P26"/>
    <mergeCell ref="N25:O25"/>
    <mergeCell ref="R25:R26"/>
    <mergeCell ref="M10:M11"/>
    <mergeCell ref="J10:J11"/>
    <mergeCell ref="Q25:Q26"/>
    <mergeCell ref="K25:K26"/>
    <mergeCell ref="J25:J26"/>
    <mergeCell ref="K10:K11"/>
    <mergeCell ref="L10:L11"/>
  </mergeCells>
  <phoneticPr fontId="0" type="noConversion"/>
  <pageMargins left="0.39370078740157483" right="0.19685039370078741" top="0.59055118110236227" bottom="0.78740157480314965" header="0.51181102362204722" footer="0.51181102362204722"/>
  <pageSetup paperSize="9" scale="70" orientation="landscape" horizontalDpi="300" verticalDpi="300" r:id="rId1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80" workbookViewId="0">
      <selection activeCell="K1" sqref="K1"/>
    </sheetView>
  </sheetViews>
  <sheetFormatPr defaultRowHeight="12.75" x14ac:dyDescent="0.2"/>
  <cols>
    <col min="1" max="1" width="52.5703125" customWidth="1"/>
    <col min="2" max="3" width="9.7109375" style="2" customWidth="1"/>
    <col min="4" max="5" width="10.7109375" style="3" customWidth="1"/>
    <col min="6" max="6" width="12.85546875" style="3" customWidth="1"/>
    <col min="7" max="7" width="15.42578125" style="3" customWidth="1"/>
    <col min="8" max="8" width="9.7109375" customWidth="1"/>
    <col min="9" max="9" width="8.7109375" customWidth="1"/>
    <col min="10" max="10" width="9.7109375" style="3" customWidth="1"/>
    <col min="11" max="11" width="10.7109375" customWidth="1"/>
  </cols>
  <sheetData>
    <row r="1" spans="1:11" ht="21" x14ac:dyDescent="0.35">
      <c r="A1" s="45" t="s">
        <v>12</v>
      </c>
      <c r="B1" s="47"/>
      <c r="C1" s="47"/>
      <c r="D1" s="49"/>
      <c r="E1" s="49"/>
      <c r="F1" s="49"/>
      <c r="G1" s="49"/>
      <c r="H1" s="46"/>
      <c r="I1" s="46"/>
      <c r="J1" s="49"/>
      <c r="K1" s="46"/>
    </row>
    <row r="2" spans="1:11" ht="18.75" x14ac:dyDescent="0.3">
      <c r="A2" s="50" t="s">
        <v>206</v>
      </c>
      <c r="B2" s="47"/>
      <c r="C2" s="47"/>
      <c r="D2" s="49"/>
      <c r="E2" s="49"/>
      <c r="F2" s="49"/>
      <c r="G2" s="49"/>
      <c r="H2" s="46"/>
      <c r="I2" s="46"/>
      <c r="J2" s="49"/>
      <c r="K2" s="46"/>
    </row>
    <row r="3" spans="1:11" ht="21" x14ac:dyDescent="0.35">
      <c r="A3" s="45" t="s">
        <v>749</v>
      </c>
      <c r="B3" s="47"/>
      <c r="C3" s="47"/>
      <c r="D3" s="49"/>
      <c r="E3" s="49"/>
      <c r="F3" s="49"/>
      <c r="G3" s="49"/>
      <c r="H3" s="46"/>
      <c r="I3" s="46"/>
      <c r="J3" s="49"/>
      <c r="K3" s="46"/>
    </row>
    <row r="4" spans="1:11" ht="13.5" thickBot="1" x14ac:dyDescent="0.25">
      <c r="A4" s="46"/>
      <c r="B4" s="47"/>
      <c r="C4" s="47"/>
      <c r="D4" s="49"/>
      <c r="E4" s="49"/>
      <c r="F4" s="49"/>
      <c r="G4" s="49"/>
      <c r="H4" s="46"/>
      <c r="I4" s="46"/>
      <c r="J4" s="49"/>
      <c r="K4" s="77" t="s">
        <v>535</v>
      </c>
    </row>
    <row r="5" spans="1:11" ht="13.5" customHeight="1" x14ac:dyDescent="0.2">
      <c r="A5" s="587" t="s">
        <v>13</v>
      </c>
      <c r="B5" s="703" t="s">
        <v>14</v>
      </c>
      <c r="C5" s="589" t="s">
        <v>15</v>
      </c>
      <c r="D5" s="705" t="s">
        <v>453</v>
      </c>
      <c r="E5" s="593" t="s">
        <v>454</v>
      </c>
      <c r="F5" s="53" t="s">
        <v>91</v>
      </c>
      <c r="G5" s="148"/>
      <c r="H5" s="551" t="s">
        <v>92</v>
      </c>
      <c r="I5" s="557" t="s">
        <v>446</v>
      </c>
      <c r="J5" s="558" t="s">
        <v>601</v>
      </c>
      <c r="K5" s="549" t="s">
        <v>216</v>
      </c>
    </row>
    <row r="6" spans="1:11" ht="26.25" customHeight="1" thickBot="1" x14ac:dyDescent="0.25">
      <c r="A6" s="588"/>
      <c r="B6" s="704"/>
      <c r="C6" s="590"/>
      <c r="D6" s="701"/>
      <c r="E6" s="556"/>
      <c r="F6" s="56" t="s">
        <v>437</v>
      </c>
      <c r="G6" s="57" t="s">
        <v>438</v>
      </c>
      <c r="H6" s="552"/>
      <c r="I6" s="608"/>
      <c r="J6" s="559"/>
      <c r="K6" s="550"/>
    </row>
    <row r="7" spans="1:11" s="11" customFormat="1" ht="15.75" customHeight="1" x14ac:dyDescent="0.2">
      <c r="A7" s="83" t="s">
        <v>29</v>
      </c>
      <c r="B7" s="84">
        <v>57</v>
      </c>
      <c r="C7" s="85">
        <v>430</v>
      </c>
      <c r="D7" s="454">
        <v>29270</v>
      </c>
      <c r="E7" s="454">
        <v>17830</v>
      </c>
      <c r="F7" s="63">
        <f t="shared" ref="F7:G11" si="0">12*(1/B7*D7)</f>
        <v>6162.105263157895</v>
      </c>
      <c r="G7" s="62">
        <f t="shared" si="0"/>
        <v>497.58139534883719</v>
      </c>
      <c r="H7" s="78">
        <f>SUM(F7:G7)*34%</f>
        <v>2264.2934638922889</v>
      </c>
      <c r="I7" s="82">
        <f>SUM(F7:G7)*2%</f>
        <v>133.19373317013464</v>
      </c>
      <c r="J7" s="80">
        <v>15</v>
      </c>
      <c r="K7" s="81">
        <f>SUM(F7:J7)</f>
        <v>9072.1738555691554</v>
      </c>
    </row>
    <row r="8" spans="1:11" s="11" customFormat="1" ht="15.75" customHeight="1" x14ac:dyDescent="0.2">
      <c r="A8" s="83" t="s">
        <v>30</v>
      </c>
      <c r="B8" s="59">
        <v>74.599999999999994</v>
      </c>
      <c r="C8" s="85">
        <v>430</v>
      </c>
      <c r="D8" s="480">
        <v>29270</v>
      </c>
      <c r="E8" s="480">
        <v>17830</v>
      </c>
      <c r="F8" s="63">
        <f t="shared" si="0"/>
        <v>4708.3109919571043</v>
      </c>
      <c r="G8" s="62">
        <f t="shared" si="0"/>
        <v>497.58139534883719</v>
      </c>
      <c r="H8" s="78">
        <f>SUM(F8:G8)*34%</f>
        <v>1770.0034116840202</v>
      </c>
      <c r="I8" s="82">
        <f t="shared" ref="I8:I11" si="1">SUM(F8:G8)*2%</f>
        <v>104.11784774611883</v>
      </c>
      <c r="J8" s="80">
        <v>12</v>
      </c>
      <c r="K8" s="81">
        <f>SUM(F8:J8)</f>
        <v>7092.0136467360799</v>
      </c>
    </row>
    <row r="9" spans="1:11" s="11" customFormat="1" ht="15.75" customHeight="1" x14ac:dyDescent="0.2">
      <c r="A9" s="83" t="s">
        <v>31</v>
      </c>
      <c r="B9" s="84">
        <v>48.3</v>
      </c>
      <c r="C9" s="85">
        <v>430</v>
      </c>
      <c r="D9" s="480">
        <v>29270</v>
      </c>
      <c r="E9" s="480">
        <v>17830</v>
      </c>
      <c r="F9" s="63">
        <f t="shared" si="0"/>
        <v>7272.0496894409944</v>
      </c>
      <c r="G9" s="62">
        <f t="shared" si="0"/>
        <v>497.58139534883719</v>
      </c>
      <c r="H9" s="78">
        <f>SUM(F9:G9)*34%</f>
        <v>2641.6745688285428</v>
      </c>
      <c r="I9" s="82">
        <f t="shared" si="1"/>
        <v>155.39262169579663</v>
      </c>
      <c r="J9" s="80">
        <v>18</v>
      </c>
      <c r="K9" s="81">
        <f>SUM(F9:J9)</f>
        <v>10584.698275314171</v>
      </c>
    </row>
    <row r="10" spans="1:11" s="11" customFormat="1" ht="15.75" customHeight="1" x14ac:dyDescent="0.2">
      <c r="A10" s="83" t="s">
        <v>209</v>
      </c>
      <c r="B10" s="84">
        <v>20.9</v>
      </c>
      <c r="C10" s="85">
        <v>180</v>
      </c>
      <c r="D10" s="480">
        <v>29270</v>
      </c>
      <c r="E10" s="480">
        <v>17830</v>
      </c>
      <c r="F10" s="63">
        <f t="shared" si="0"/>
        <v>16805.741626794257</v>
      </c>
      <c r="G10" s="62">
        <f t="shared" si="0"/>
        <v>1188.6666666666667</v>
      </c>
      <c r="H10" s="78">
        <f>SUM(F10:G10)*34%</f>
        <v>6118.0988197767147</v>
      </c>
      <c r="I10" s="82">
        <f t="shared" si="1"/>
        <v>359.88816586921848</v>
      </c>
      <c r="J10" s="80">
        <v>42</v>
      </c>
      <c r="K10" s="81">
        <f>SUM(F10:J10)</f>
        <v>24514.395279106859</v>
      </c>
    </row>
    <row r="11" spans="1:11" s="11" customFormat="1" ht="15.75" customHeight="1" thickBot="1" x14ac:dyDescent="0.25">
      <c r="A11" s="91" t="s">
        <v>210</v>
      </c>
      <c r="B11" s="102">
        <v>102</v>
      </c>
      <c r="C11" s="99">
        <v>430</v>
      </c>
      <c r="D11" s="481">
        <v>29270</v>
      </c>
      <c r="E11" s="481">
        <v>17830</v>
      </c>
      <c r="F11" s="73">
        <f t="shared" si="0"/>
        <v>3443.5294117647054</v>
      </c>
      <c r="G11" s="72">
        <f t="shared" si="0"/>
        <v>497.58139534883719</v>
      </c>
      <c r="H11" s="93">
        <f>SUM(F11:G11)*34%</f>
        <v>1339.9776744186047</v>
      </c>
      <c r="I11" s="94">
        <f t="shared" si="1"/>
        <v>78.822216142270861</v>
      </c>
      <c r="J11" s="95">
        <v>9</v>
      </c>
      <c r="K11" s="96">
        <f>SUM(F11:J11)</f>
        <v>5368.9106976744188</v>
      </c>
    </row>
    <row r="12" spans="1:11" x14ac:dyDescent="0.2">
      <c r="J12" s="482"/>
    </row>
  </sheetData>
  <mergeCells count="9">
    <mergeCell ref="A5:A6"/>
    <mergeCell ref="B5:B6"/>
    <mergeCell ref="C5:C6"/>
    <mergeCell ref="K5:K6"/>
    <mergeCell ref="H5:H6"/>
    <mergeCell ref="I5:I6"/>
    <mergeCell ref="J5:J6"/>
    <mergeCell ref="D5:D6"/>
    <mergeCell ref="E5:E6"/>
  </mergeCells>
  <phoneticPr fontId="7" type="noConversion"/>
  <pageMargins left="0.78740157499999996" right="0.78740157499999996" top="0.984251969" bottom="0.984251969" header="0.4921259845" footer="0.4921259845"/>
  <pageSetup paperSize="9" scale="8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80" workbookViewId="0">
      <selection activeCell="K1" sqref="K1"/>
    </sheetView>
  </sheetViews>
  <sheetFormatPr defaultRowHeight="12.75" x14ac:dyDescent="0.2"/>
  <cols>
    <col min="1" max="1" width="52.5703125" customWidth="1"/>
    <col min="2" max="3" width="9.7109375" style="2" customWidth="1"/>
    <col min="4" max="5" width="10.7109375" style="3" customWidth="1"/>
    <col min="6" max="6" width="13.140625" style="3" customWidth="1"/>
    <col min="7" max="7" width="15.42578125" style="3" customWidth="1"/>
    <col min="8" max="8" width="9.7109375" customWidth="1"/>
    <col min="9" max="9" width="8.7109375" customWidth="1"/>
    <col min="10" max="10" width="9.7109375" style="3" customWidth="1"/>
    <col min="11" max="11" width="10.7109375" customWidth="1"/>
  </cols>
  <sheetData>
    <row r="1" spans="1:11" ht="21" x14ac:dyDescent="0.35">
      <c r="A1" s="45" t="s">
        <v>12</v>
      </c>
      <c r="B1" s="47"/>
      <c r="C1" s="47"/>
      <c r="D1" s="49"/>
      <c r="E1" s="49"/>
      <c r="F1" s="49"/>
      <c r="G1" s="49"/>
      <c r="H1" s="46"/>
      <c r="I1" s="46"/>
      <c r="J1" s="49"/>
      <c r="K1" s="46"/>
    </row>
    <row r="2" spans="1:11" ht="18.75" x14ac:dyDescent="0.3">
      <c r="A2" s="50" t="s">
        <v>206</v>
      </c>
      <c r="B2" s="47"/>
      <c r="C2" s="47"/>
      <c r="D2" s="49"/>
      <c r="E2" s="49"/>
      <c r="F2" s="49"/>
      <c r="G2" s="49"/>
      <c r="H2" s="46"/>
      <c r="I2" s="46"/>
      <c r="J2" s="49"/>
      <c r="K2" s="46"/>
    </row>
    <row r="3" spans="1:11" ht="21" x14ac:dyDescent="0.35">
      <c r="A3" s="45" t="s">
        <v>747</v>
      </c>
      <c r="B3" s="47"/>
      <c r="C3" s="47"/>
      <c r="D3" s="49"/>
      <c r="E3" s="49"/>
      <c r="F3" s="49"/>
      <c r="G3" s="49"/>
      <c r="H3" s="46"/>
      <c r="I3" s="46"/>
      <c r="J3" s="49"/>
      <c r="K3" s="46"/>
    </row>
    <row r="4" spans="1:11" ht="13.5" thickBot="1" x14ac:dyDescent="0.25">
      <c r="A4" s="46"/>
      <c r="B4" s="47"/>
      <c r="C4" s="47"/>
      <c r="D4" s="49"/>
      <c r="E4" s="49"/>
      <c r="F4" s="49"/>
      <c r="G4" s="49"/>
      <c r="H4" s="46"/>
      <c r="I4" s="46"/>
      <c r="J4" s="49"/>
      <c r="K4" s="77" t="s">
        <v>535</v>
      </c>
    </row>
    <row r="5" spans="1:11" ht="13.5" customHeight="1" x14ac:dyDescent="0.2">
      <c r="A5" s="587" t="s">
        <v>13</v>
      </c>
      <c r="B5" s="703" t="s">
        <v>14</v>
      </c>
      <c r="C5" s="589" t="s">
        <v>15</v>
      </c>
      <c r="D5" s="705" t="s">
        <v>453</v>
      </c>
      <c r="E5" s="593" t="s">
        <v>454</v>
      </c>
      <c r="F5" s="53" t="s">
        <v>91</v>
      </c>
      <c r="G5" s="148"/>
      <c r="H5" s="551" t="s">
        <v>92</v>
      </c>
      <c r="I5" s="557" t="s">
        <v>446</v>
      </c>
      <c r="J5" s="558" t="s">
        <v>708</v>
      </c>
      <c r="K5" s="549" t="s">
        <v>216</v>
      </c>
    </row>
    <row r="6" spans="1:11" ht="26.25" customHeight="1" thickBot="1" x14ac:dyDescent="0.25">
      <c r="A6" s="588"/>
      <c r="B6" s="704"/>
      <c r="C6" s="590"/>
      <c r="D6" s="701"/>
      <c r="E6" s="556"/>
      <c r="F6" s="56" t="s">
        <v>437</v>
      </c>
      <c r="G6" s="57" t="s">
        <v>438</v>
      </c>
      <c r="H6" s="552"/>
      <c r="I6" s="608"/>
      <c r="J6" s="559"/>
      <c r="K6" s="550"/>
    </row>
    <row r="7" spans="1:11" s="11" customFormat="1" ht="15.75" customHeight="1" x14ac:dyDescent="0.2">
      <c r="A7" s="83" t="s">
        <v>27</v>
      </c>
      <c r="B7" s="84">
        <v>220</v>
      </c>
      <c r="C7" s="85">
        <v>450</v>
      </c>
      <c r="D7" s="480">
        <v>28660</v>
      </c>
      <c r="E7" s="454">
        <v>18972</v>
      </c>
      <c r="F7" s="63">
        <f t="shared" ref="F7:G9" si="0">12*(1/B7*D7)</f>
        <v>1563.2727272727275</v>
      </c>
      <c r="G7" s="62">
        <f t="shared" si="0"/>
        <v>505.91999999999996</v>
      </c>
      <c r="H7" s="78">
        <f>SUM(F7:G7)*34%</f>
        <v>703.52552727272746</v>
      </c>
      <c r="I7" s="82">
        <f>SUM(F7:G7)*2%</f>
        <v>41.383854545454554</v>
      </c>
      <c r="J7" s="80">
        <v>27</v>
      </c>
      <c r="K7" s="81">
        <f>SUM(F7:J7)</f>
        <v>2841.1021090909098</v>
      </c>
    </row>
    <row r="8" spans="1:11" s="11" customFormat="1" ht="15.75" customHeight="1" x14ac:dyDescent="0.2">
      <c r="A8" s="83" t="s">
        <v>207</v>
      </c>
      <c r="B8" s="84">
        <v>1600</v>
      </c>
      <c r="C8" s="195">
        <v>2900</v>
      </c>
      <c r="D8" s="480">
        <v>28660</v>
      </c>
      <c r="E8" s="454">
        <v>18972</v>
      </c>
      <c r="F8" s="63">
        <f t="shared" si="0"/>
        <v>214.95000000000002</v>
      </c>
      <c r="G8" s="62">
        <f t="shared" si="0"/>
        <v>78.504827586206886</v>
      </c>
      <c r="H8" s="78">
        <f>SUM(F8:G8)*34%</f>
        <v>99.774641379310339</v>
      </c>
      <c r="I8" s="82">
        <f t="shared" ref="I8:I9" si="1">SUM(F8:G8)*2%</f>
        <v>5.8690965517241374</v>
      </c>
      <c r="J8" s="80">
        <v>13</v>
      </c>
      <c r="K8" s="81">
        <f>SUM(F8:J8)</f>
        <v>412.0985655172413</v>
      </c>
    </row>
    <row r="9" spans="1:11" s="11" customFormat="1" ht="15.75" customHeight="1" thickBot="1" x14ac:dyDescent="0.25">
      <c r="A9" s="91" t="s">
        <v>208</v>
      </c>
      <c r="B9" s="102">
        <v>700</v>
      </c>
      <c r="C9" s="196">
        <v>1700</v>
      </c>
      <c r="D9" s="481">
        <v>28660</v>
      </c>
      <c r="E9" s="455">
        <v>18972</v>
      </c>
      <c r="F9" s="73">
        <f t="shared" si="0"/>
        <v>491.31428571428569</v>
      </c>
      <c r="G9" s="72">
        <f t="shared" si="0"/>
        <v>133.91999999999999</v>
      </c>
      <c r="H9" s="93">
        <f>SUM(F9:G9)*34%</f>
        <v>212.57965714285714</v>
      </c>
      <c r="I9" s="94">
        <f t="shared" si="1"/>
        <v>12.504685714285714</v>
      </c>
      <c r="J9" s="95">
        <v>27</v>
      </c>
      <c r="K9" s="96">
        <f>SUM(F9:J9)</f>
        <v>877.31862857142858</v>
      </c>
    </row>
    <row r="10" spans="1:11" x14ac:dyDescent="0.2">
      <c r="E10" s="44"/>
    </row>
  </sheetData>
  <mergeCells count="9">
    <mergeCell ref="A5:A6"/>
    <mergeCell ref="B5:B6"/>
    <mergeCell ref="C5:C6"/>
    <mergeCell ref="K5:K6"/>
    <mergeCell ref="H5:H6"/>
    <mergeCell ref="I5:I6"/>
    <mergeCell ref="J5:J6"/>
    <mergeCell ref="D5:D6"/>
    <mergeCell ref="E5:E6"/>
  </mergeCells>
  <phoneticPr fontId="7" type="noConversion"/>
  <pageMargins left="0.78740157499999996" right="0.78740157499999996" top="0.984251969" bottom="0.984251969" header="0.4921259845" footer="0.4921259845"/>
  <pageSetup paperSize="9" scale="8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5"/>
  <sheetViews>
    <sheetView zoomScale="80" workbookViewId="0">
      <selection activeCell="V1" sqref="V1"/>
    </sheetView>
  </sheetViews>
  <sheetFormatPr defaultRowHeight="12.75" x14ac:dyDescent="0.2"/>
  <cols>
    <col min="1" max="1" width="6.28515625" style="444" customWidth="1"/>
    <col min="2" max="3" width="7.140625" style="444" customWidth="1"/>
    <col min="4" max="5" width="7.85546875" style="444" customWidth="1"/>
    <col min="6" max="7" width="9.5703125" style="444" customWidth="1"/>
    <col min="8" max="8" width="9.28515625" style="444" customWidth="1"/>
    <col min="9" max="9" width="8.42578125" style="444" customWidth="1"/>
    <col min="10" max="10" width="8.140625" style="444" customWidth="1"/>
    <col min="11" max="11" width="9.140625" style="444"/>
    <col min="12" max="14" width="7.140625" style="444" customWidth="1"/>
    <col min="15" max="16" width="9.140625" style="444"/>
    <col min="17" max="17" width="9.42578125" style="444" customWidth="1"/>
    <col min="18" max="18" width="9.5703125" style="444" customWidth="1"/>
    <col min="19" max="19" width="9.140625" style="444"/>
    <col min="20" max="20" width="8.42578125" style="444" customWidth="1"/>
    <col min="21" max="16384" width="9.140625" style="444"/>
  </cols>
  <sheetData>
    <row r="1" spans="1:22" ht="21" x14ac:dyDescent="0.35">
      <c r="A1" s="45" t="s">
        <v>12</v>
      </c>
      <c r="B1" s="47"/>
      <c r="C1" s="47"/>
      <c r="D1" s="49"/>
      <c r="E1" s="49"/>
      <c r="F1" s="49"/>
      <c r="G1" s="49"/>
      <c r="H1" s="46"/>
      <c r="I1" s="46"/>
      <c r="J1" s="49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2" ht="18.75" x14ac:dyDescent="0.3">
      <c r="A2" s="50" t="s">
        <v>206</v>
      </c>
      <c r="B2" s="47"/>
      <c r="C2" s="47"/>
      <c r="D2" s="49"/>
      <c r="E2" s="49"/>
      <c r="F2" s="49"/>
      <c r="G2" s="49"/>
      <c r="H2" s="46"/>
      <c r="I2" s="46"/>
      <c r="J2" s="49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ht="6.75" customHeight="1" x14ac:dyDescent="0.3">
      <c r="A3" s="50"/>
      <c r="B3" s="47"/>
      <c r="C3" s="47"/>
      <c r="D3" s="49"/>
      <c r="E3" s="49"/>
      <c r="F3" s="49"/>
      <c r="G3" s="49"/>
      <c r="H3" s="46"/>
      <c r="I3" s="46"/>
      <c r="J3" s="49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22" ht="21" x14ac:dyDescent="0.35">
      <c r="A4" s="150" t="s">
        <v>748</v>
      </c>
      <c r="B4" s="46"/>
      <c r="C4" s="46"/>
      <c r="D4" s="46"/>
      <c r="E4" s="46"/>
      <c r="F4" s="46"/>
      <c r="G4" s="46"/>
      <c r="H4" s="46"/>
      <c r="I4" s="46"/>
      <c r="J4" s="46"/>
      <c r="K4" s="47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</row>
    <row r="5" spans="1:22" ht="5.2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</row>
    <row r="6" spans="1:22" ht="18.75" x14ac:dyDescent="0.3">
      <c r="A6" s="151" t="s">
        <v>179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pans="1:22" ht="17.25" x14ac:dyDescent="0.3">
      <c r="A7" s="152" t="s">
        <v>180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46"/>
      <c r="N7" s="46"/>
      <c r="O7" s="46"/>
      <c r="P7" s="46"/>
      <c r="Q7" s="46"/>
      <c r="R7" s="46"/>
      <c r="S7" s="46"/>
      <c r="T7" s="46"/>
      <c r="U7" s="46"/>
      <c r="V7" s="46"/>
    </row>
    <row r="8" spans="1:22" ht="15.75" x14ac:dyDescent="0.25">
      <c r="A8" s="154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46"/>
      <c r="N8" s="46"/>
      <c r="O8" s="46"/>
      <c r="P8" s="46"/>
      <c r="Q8" s="46"/>
      <c r="R8" s="46"/>
      <c r="S8" s="46"/>
      <c r="T8" s="46"/>
      <c r="U8" s="46"/>
      <c r="V8" s="46"/>
    </row>
    <row r="9" spans="1:22" ht="16.5" thickBot="1" x14ac:dyDescent="0.3">
      <c r="A9" s="154"/>
      <c r="B9" s="153"/>
      <c r="C9" s="153"/>
      <c r="D9" s="153"/>
      <c r="E9" s="153"/>
      <c r="F9" s="46"/>
      <c r="G9" s="153"/>
      <c r="H9" s="153"/>
      <c r="I9" s="153"/>
      <c r="J9" s="46"/>
      <c r="K9" s="46"/>
      <c r="L9" s="46"/>
      <c r="M9" s="46"/>
      <c r="N9" s="46"/>
      <c r="O9" s="46"/>
      <c r="P9" s="52" t="s">
        <v>535</v>
      </c>
      <c r="Q9" s="46"/>
      <c r="R9" s="46"/>
      <c r="S9" s="46"/>
      <c r="T9" s="46"/>
      <c r="U9" s="46"/>
      <c r="V9" s="46"/>
    </row>
    <row r="10" spans="1:22" ht="13.5" customHeight="1" x14ac:dyDescent="0.2">
      <c r="A10" s="720" t="s">
        <v>13</v>
      </c>
      <c r="B10" s="721"/>
      <c r="C10" s="721"/>
      <c r="D10" s="721"/>
      <c r="E10" s="721"/>
      <c r="F10" s="575"/>
      <c r="G10" s="587" t="s">
        <v>14</v>
      </c>
      <c r="H10" s="716" t="s">
        <v>15</v>
      </c>
      <c r="I10" s="718" t="s">
        <v>642</v>
      </c>
      <c r="J10" s="593" t="s">
        <v>581</v>
      </c>
      <c r="K10" s="585" t="s">
        <v>598</v>
      </c>
      <c r="L10" s="715"/>
      <c r="M10" s="551" t="s">
        <v>92</v>
      </c>
      <c r="N10" s="557" t="s">
        <v>446</v>
      </c>
      <c r="O10" s="558" t="s">
        <v>708</v>
      </c>
      <c r="P10" s="549" t="s">
        <v>216</v>
      </c>
      <c r="Q10" s="46"/>
      <c r="R10" s="46"/>
      <c r="S10" s="46"/>
      <c r="T10" s="46"/>
      <c r="U10" s="46"/>
      <c r="V10" s="46"/>
    </row>
    <row r="11" spans="1:22" ht="26.25" customHeight="1" thickBot="1" x14ac:dyDescent="0.25">
      <c r="A11" s="722"/>
      <c r="B11" s="723"/>
      <c r="C11" s="723"/>
      <c r="D11" s="723"/>
      <c r="E11" s="723"/>
      <c r="F11" s="578"/>
      <c r="G11" s="588"/>
      <c r="H11" s="717"/>
      <c r="I11" s="719"/>
      <c r="J11" s="556"/>
      <c r="K11" s="56" t="s">
        <v>437</v>
      </c>
      <c r="L11" s="57" t="s">
        <v>438</v>
      </c>
      <c r="M11" s="552"/>
      <c r="N11" s="608"/>
      <c r="O11" s="559"/>
      <c r="P11" s="550"/>
      <c r="Q11" s="46"/>
      <c r="R11" s="46"/>
      <c r="S11" s="46"/>
      <c r="T11" s="46"/>
      <c r="U11" s="46"/>
      <c r="V11" s="46"/>
    </row>
    <row r="12" spans="1:22" s="445" customFormat="1" ht="15.75" customHeight="1" x14ac:dyDescent="0.25">
      <c r="A12" s="628" t="s">
        <v>19</v>
      </c>
      <c r="B12" s="629"/>
      <c r="C12" s="629"/>
      <c r="D12" s="629"/>
      <c r="E12" s="629"/>
      <c r="F12" s="724"/>
      <c r="G12" s="191">
        <v>6.85</v>
      </c>
      <c r="H12" s="192">
        <v>8.4499999999999993</v>
      </c>
      <c r="I12" s="483">
        <v>26690</v>
      </c>
      <c r="J12" s="484">
        <v>16115</v>
      </c>
      <c r="K12" s="63">
        <f t="shared" ref="K12:L15" si="0">12*(1/G12*I12)</f>
        <v>46756.204379562048</v>
      </c>
      <c r="L12" s="62">
        <f t="shared" si="0"/>
        <v>22885.207100591717</v>
      </c>
      <c r="M12" s="78">
        <f>SUM(K12:L12)*34%</f>
        <v>23678.079903252281</v>
      </c>
      <c r="N12" s="82">
        <f>SUM(K12:L12)*2%</f>
        <v>1392.8282296030754</v>
      </c>
      <c r="O12" s="80">
        <v>600</v>
      </c>
      <c r="P12" s="81">
        <f>SUM(K12:O12)</f>
        <v>95312.319613009124</v>
      </c>
      <c r="Q12" s="155"/>
      <c r="R12" s="155"/>
      <c r="S12" s="155"/>
      <c r="T12" s="155"/>
      <c r="U12" s="155"/>
      <c r="V12" s="155"/>
    </row>
    <row r="13" spans="1:22" s="445" customFormat="1" ht="15.75" customHeight="1" x14ac:dyDescent="0.25">
      <c r="A13" s="709" t="s">
        <v>20</v>
      </c>
      <c r="B13" s="710"/>
      <c r="C13" s="710"/>
      <c r="D13" s="710"/>
      <c r="E13" s="710"/>
      <c r="F13" s="711"/>
      <c r="G13" s="191">
        <v>6.17</v>
      </c>
      <c r="H13" s="192">
        <v>6.92</v>
      </c>
      <c r="I13" s="475">
        <v>26690</v>
      </c>
      <c r="J13" s="62">
        <v>16115</v>
      </c>
      <c r="K13" s="63">
        <f t="shared" si="0"/>
        <v>51909.238249594811</v>
      </c>
      <c r="L13" s="62">
        <f t="shared" si="0"/>
        <v>27945.086705202317</v>
      </c>
      <c r="M13" s="78">
        <f>SUM(K13:L13)*34%</f>
        <v>27150.470484631027</v>
      </c>
      <c r="N13" s="82">
        <f t="shared" ref="N13:N15" si="1">SUM(K13:L13)*2%</f>
        <v>1597.0864990959428</v>
      </c>
      <c r="O13" s="80">
        <v>2700</v>
      </c>
      <c r="P13" s="81">
        <f>SUM(K13:O13)</f>
        <v>111301.88193852409</v>
      </c>
      <c r="Q13" s="155"/>
      <c r="R13" s="155"/>
      <c r="S13" s="155"/>
      <c r="T13" s="155"/>
      <c r="U13" s="155"/>
      <c r="V13" s="155"/>
    </row>
    <row r="14" spans="1:22" s="445" customFormat="1" ht="15.75" customHeight="1" x14ac:dyDescent="0.25">
      <c r="A14" s="709" t="s">
        <v>599</v>
      </c>
      <c r="B14" s="710"/>
      <c r="C14" s="710"/>
      <c r="D14" s="710"/>
      <c r="E14" s="710"/>
      <c r="F14" s="711"/>
      <c r="G14" s="191">
        <v>4.8499999999999996</v>
      </c>
      <c r="H14" s="192">
        <v>8.4499999999999993</v>
      </c>
      <c r="I14" s="475">
        <v>26690</v>
      </c>
      <c r="J14" s="62">
        <v>16115</v>
      </c>
      <c r="K14" s="63">
        <f t="shared" si="0"/>
        <v>66037.113402061863</v>
      </c>
      <c r="L14" s="62">
        <f t="shared" si="0"/>
        <v>22885.207100591717</v>
      </c>
      <c r="M14" s="78">
        <f>SUM(K14:L14)*34%</f>
        <v>30233.588970902216</v>
      </c>
      <c r="N14" s="82">
        <f t="shared" si="1"/>
        <v>1778.4464100530715</v>
      </c>
      <c r="O14" s="80">
        <v>600</v>
      </c>
      <c r="P14" s="81">
        <f>SUM(K14:O14)</f>
        <v>121534.35588360886</v>
      </c>
      <c r="Q14" s="155"/>
      <c r="R14" s="155"/>
      <c r="S14" s="155"/>
      <c r="T14" s="155"/>
      <c r="U14" s="155"/>
      <c r="V14" s="155"/>
    </row>
    <row r="15" spans="1:22" s="445" customFormat="1" ht="15.75" customHeight="1" thickBot="1" x14ac:dyDescent="0.3">
      <c r="A15" s="712" t="s">
        <v>21</v>
      </c>
      <c r="B15" s="713"/>
      <c r="C15" s="713"/>
      <c r="D15" s="713"/>
      <c r="E15" s="713"/>
      <c r="F15" s="714"/>
      <c r="G15" s="193">
        <v>5.57</v>
      </c>
      <c r="H15" s="194">
        <v>6.22</v>
      </c>
      <c r="I15" s="485">
        <v>26690</v>
      </c>
      <c r="J15" s="72">
        <v>16115</v>
      </c>
      <c r="K15" s="73">
        <f t="shared" si="0"/>
        <v>57500.897666068224</v>
      </c>
      <c r="L15" s="72">
        <f t="shared" si="0"/>
        <v>31090.032154340835</v>
      </c>
      <c r="M15" s="93">
        <f>SUM(K15:L15)*34%</f>
        <v>30120.916138939083</v>
      </c>
      <c r="N15" s="94">
        <f t="shared" si="1"/>
        <v>1771.8185964081813</v>
      </c>
      <c r="O15" s="95">
        <v>2700</v>
      </c>
      <c r="P15" s="96">
        <f>SUM(K15:O15)</f>
        <v>123183.66455575632</v>
      </c>
      <c r="Q15" s="155"/>
      <c r="R15" s="155"/>
      <c r="S15" s="155"/>
      <c r="T15" s="155"/>
      <c r="U15" s="155"/>
      <c r="V15" s="155"/>
    </row>
    <row r="16" spans="1:22" ht="15.75" x14ac:dyDescent="0.25">
      <c r="A16" s="154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46"/>
      <c r="N16" s="46"/>
      <c r="O16" s="46"/>
      <c r="P16" s="46"/>
      <c r="Q16" s="46"/>
      <c r="R16" s="46"/>
      <c r="S16" s="46"/>
      <c r="T16" s="46"/>
      <c r="U16" s="46"/>
      <c r="V16" s="46"/>
    </row>
    <row r="17" spans="1:22" ht="15.75" x14ac:dyDescent="0.25">
      <c r="A17" s="154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46"/>
      <c r="N17" s="46"/>
      <c r="O17" s="46"/>
      <c r="P17" s="46"/>
      <c r="Q17" s="46"/>
      <c r="R17" s="46"/>
      <c r="S17" s="46"/>
      <c r="T17" s="46"/>
      <c r="U17" s="46"/>
      <c r="V17" s="46"/>
    </row>
    <row r="18" spans="1:22" s="18" customFormat="1" ht="15.75" x14ac:dyDescent="0.25">
      <c r="A18" s="156"/>
      <c r="B18" s="156"/>
      <c r="C18" s="156"/>
      <c r="D18" s="156"/>
      <c r="E18" s="156"/>
      <c r="F18" s="156"/>
      <c r="G18" s="156"/>
      <c r="H18" s="156"/>
      <c r="I18" s="156" t="s">
        <v>14</v>
      </c>
      <c r="J18" s="156" t="s">
        <v>15</v>
      </c>
      <c r="K18" s="156"/>
      <c r="L18" s="156"/>
      <c r="M18" s="156"/>
      <c r="N18" s="156"/>
      <c r="O18" s="156"/>
      <c r="P18" s="156"/>
      <c r="Q18" s="156"/>
      <c r="R18" s="156"/>
      <c r="S18" s="156"/>
      <c r="T18" s="156" t="s">
        <v>14</v>
      </c>
      <c r="U18" s="156" t="s">
        <v>15</v>
      </c>
      <c r="V18" s="156"/>
    </row>
    <row r="19" spans="1:22" s="18" customFormat="1" ht="15.75" x14ac:dyDescent="0.25">
      <c r="A19" s="157" t="s">
        <v>700</v>
      </c>
      <c r="B19" s="156"/>
      <c r="C19" s="156"/>
      <c r="D19" s="156"/>
      <c r="E19" s="156"/>
      <c r="F19" s="156"/>
      <c r="G19" s="156"/>
      <c r="H19" s="156"/>
      <c r="I19" s="156">
        <v>13.34</v>
      </c>
      <c r="J19" s="156">
        <v>25</v>
      </c>
      <c r="K19" s="156"/>
      <c r="L19" s="157" t="s">
        <v>703</v>
      </c>
      <c r="M19" s="156"/>
      <c r="N19" s="156"/>
      <c r="O19" s="156"/>
      <c r="P19" s="156"/>
      <c r="Q19" s="156"/>
      <c r="R19" s="156"/>
      <c r="S19" s="156"/>
      <c r="T19" s="156">
        <v>19.059999999999999</v>
      </c>
      <c r="U19" s="156">
        <v>25</v>
      </c>
      <c r="V19" s="156"/>
    </row>
    <row r="20" spans="1:22" s="16" customFormat="1" ht="15.75" x14ac:dyDescent="0.25">
      <c r="A20" s="157" t="s">
        <v>701</v>
      </c>
      <c r="B20" s="158"/>
      <c r="C20" s="158"/>
      <c r="D20" s="159"/>
      <c r="E20" s="159"/>
      <c r="F20" s="158"/>
      <c r="G20" s="158"/>
      <c r="H20" s="159"/>
      <c r="I20" s="160" t="s">
        <v>702</v>
      </c>
      <c r="J20" s="160">
        <v>25</v>
      </c>
      <c r="K20" s="158"/>
      <c r="L20" s="157" t="s">
        <v>704</v>
      </c>
      <c r="M20" s="158"/>
      <c r="N20" s="158"/>
      <c r="O20" s="158"/>
      <c r="P20" s="158"/>
      <c r="Q20" s="158"/>
      <c r="R20" s="158"/>
      <c r="S20" s="158"/>
      <c r="T20" s="160" t="s">
        <v>705</v>
      </c>
      <c r="U20" s="160">
        <v>25</v>
      </c>
      <c r="V20" s="158"/>
    </row>
    <row r="21" spans="1:22" ht="15.75" x14ac:dyDescent="0.25">
      <c r="A21" s="154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46"/>
      <c r="N21" s="46"/>
      <c r="O21" s="46"/>
      <c r="P21" s="46"/>
      <c r="Q21" s="46"/>
      <c r="R21" s="46"/>
      <c r="S21" s="46"/>
      <c r="T21" s="46"/>
      <c r="U21" s="46"/>
      <c r="V21" s="46"/>
    </row>
    <row r="22" spans="1:22" ht="13.5" thickBot="1" x14ac:dyDescent="0.25">
      <c r="A22" s="161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46"/>
      <c r="N22" s="46"/>
      <c r="O22" s="46"/>
      <c r="P22" s="46"/>
      <c r="Q22" s="46"/>
      <c r="R22" s="46"/>
      <c r="S22" s="46"/>
      <c r="T22" s="46"/>
      <c r="U22" s="46"/>
      <c r="V22" s="52" t="s">
        <v>535</v>
      </c>
    </row>
    <row r="23" spans="1:22" ht="15.75" thickBot="1" x14ac:dyDescent="0.3">
      <c r="A23" s="706" t="s">
        <v>533</v>
      </c>
      <c r="B23" s="707"/>
      <c r="C23" s="707"/>
      <c r="D23" s="707"/>
      <c r="E23" s="707"/>
      <c r="F23" s="707"/>
      <c r="G23" s="707"/>
      <c r="H23" s="707"/>
      <c r="I23" s="707"/>
      <c r="J23" s="707"/>
      <c r="K23" s="708"/>
      <c r="L23" s="706" t="s">
        <v>534</v>
      </c>
      <c r="M23" s="707"/>
      <c r="N23" s="707"/>
      <c r="O23" s="707"/>
      <c r="P23" s="707"/>
      <c r="Q23" s="707"/>
      <c r="R23" s="707"/>
      <c r="S23" s="707"/>
      <c r="T23" s="707"/>
      <c r="U23" s="707"/>
      <c r="V23" s="708"/>
    </row>
    <row r="24" spans="1:22" ht="15.75" customHeight="1" x14ac:dyDescent="0.2">
      <c r="A24" s="613" t="s">
        <v>181</v>
      </c>
      <c r="B24" s="644" t="s">
        <v>14</v>
      </c>
      <c r="C24" s="612" t="s">
        <v>15</v>
      </c>
      <c r="D24" s="635" t="s">
        <v>453</v>
      </c>
      <c r="E24" s="597" t="s">
        <v>581</v>
      </c>
      <c r="F24" s="605" t="s">
        <v>182</v>
      </c>
      <c r="G24" s="606"/>
      <c r="H24" s="594" t="s">
        <v>177</v>
      </c>
      <c r="I24" s="607" t="s">
        <v>446</v>
      </c>
      <c r="J24" s="594" t="s">
        <v>708</v>
      </c>
      <c r="K24" s="617" t="s">
        <v>178</v>
      </c>
      <c r="L24" s="613" t="s">
        <v>181</v>
      </c>
      <c r="M24" s="644" t="s">
        <v>14</v>
      </c>
      <c r="N24" s="612" t="s">
        <v>15</v>
      </c>
      <c r="O24" s="635" t="s">
        <v>453</v>
      </c>
      <c r="P24" s="597" t="s">
        <v>581</v>
      </c>
      <c r="Q24" s="605" t="s">
        <v>182</v>
      </c>
      <c r="R24" s="606"/>
      <c r="S24" s="594" t="s">
        <v>177</v>
      </c>
      <c r="T24" s="607" t="s">
        <v>446</v>
      </c>
      <c r="U24" s="594" t="s">
        <v>708</v>
      </c>
      <c r="V24" s="617" t="s">
        <v>178</v>
      </c>
    </row>
    <row r="25" spans="1:22" ht="30" customHeight="1" thickBot="1" x14ac:dyDescent="0.25">
      <c r="A25" s="614"/>
      <c r="B25" s="645"/>
      <c r="C25" s="556"/>
      <c r="D25" s="592"/>
      <c r="E25" s="556"/>
      <c r="F25" s="162" t="s">
        <v>437</v>
      </c>
      <c r="G25" s="163" t="s">
        <v>438</v>
      </c>
      <c r="H25" s="559"/>
      <c r="I25" s="608"/>
      <c r="J25" s="559"/>
      <c r="K25" s="550"/>
      <c r="L25" s="614"/>
      <c r="M25" s="645"/>
      <c r="N25" s="556"/>
      <c r="O25" s="592"/>
      <c r="P25" s="556"/>
      <c r="Q25" s="162" t="s">
        <v>437</v>
      </c>
      <c r="R25" s="163" t="s">
        <v>438</v>
      </c>
      <c r="S25" s="559"/>
      <c r="T25" s="608"/>
      <c r="U25" s="559"/>
      <c r="V25" s="550"/>
    </row>
    <row r="26" spans="1:22" s="445" customFormat="1" ht="16.5" customHeight="1" x14ac:dyDescent="0.2">
      <c r="A26" s="164">
        <v>2</v>
      </c>
      <c r="B26" s="165">
        <v>13.34</v>
      </c>
      <c r="C26" s="166">
        <v>25</v>
      </c>
      <c r="D26" s="486">
        <v>27860</v>
      </c>
      <c r="E26" s="456">
        <v>16790</v>
      </c>
      <c r="F26" s="167">
        <f t="shared" ref="F26:F89" si="2">12*(1/B26*D26)</f>
        <v>25061.469265367319</v>
      </c>
      <c r="G26" s="168">
        <f t="shared" ref="G26:G89" si="3">12*(1/C26*E26)</f>
        <v>8059.2000000000007</v>
      </c>
      <c r="H26" s="78">
        <f>(F26+G26)*34%</f>
        <v>11261.027550224891</v>
      </c>
      <c r="I26" s="168">
        <f>(F26+G26)*2%</f>
        <v>662.41338530734652</v>
      </c>
      <c r="J26" s="169">
        <v>340</v>
      </c>
      <c r="K26" s="170">
        <f>SUM(F26:J26)</f>
        <v>45384.110200899559</v>
      </c>
      <c r="L26" s="171">
        <v>2</v>
      </c>
      <c r="M26" s="172">
        <v>19.059999999999999</v>
      </c>
      <c r="N26" s="173">
        <v>25</v>
      </c>
      <c r="O26" s="486">
        <v>27860</v>
      </c>
      <c r="P26" s="456">
        <v>16790</v>
      </c>
      <c r="Q26" s="167">
        <f t="shared" ref="Q26:Q89" si="4">12*(1/M26*O26)</f>
        <v>17540.398740818469</v>
      </c>
      <c r="R26" s="168">
        <f t="shared" ref="R26:R89" si="5">12*(1/N26*P26)</f>
        <v>8059.2000000000007</v>
      </c>
      <c r="S26" s="78">
        <f t="shared" ref="S26:S89" si="6">(Q26+R26)*34%</f>
        <v>8703.8635718782807</v>
      </c>
      <c r="T26" s="168">
        <f>(Q26+R26)*2%</f>
        <v>511.99197481636941</v>
      </c>
      <c r="U26" s="169">
        <v>305</v>
      </c>
      <c r="V26" s="81">
        <f>SUM(Q26:U26)</f>
        <v>35120.454287513116</v>
      </c>
    </row>
    <row r="27" spans="1:22" s="445" customFormat="1" ht="16.5" customHeight="1" x14ac:dyDescent="0.2">
      <c r="A27" s="164">
        <v>3</v>
      </c>
      <c r="B27" s="165">
        <v>13.34</v>
      </c>
      <c r="C27" s="166">
        <v>25</v>
      </c>
      <c r="D27" s="174">
        <v>27860</v>
      </c>
      <c r="E27" s="459">
        <v>16790</v>
      </c>
      <c r="F27" s="167">
        <f t="shared" si="2"/>
        <v>25061.469265367319</v>
      </c>
      <c r="G27" s="168">
        <f t="shared" si="3"/>
        <v>8059.2000000000007</v>
      </c>
      <c r="H27" s="78">
        <f>(F27+G27)*34%</f>
        <v>11261.027550224891</v>
      </c>
      <c r="I27" s="82">
        <f t="shared" ref="I27:I90" si="7">(F27+G27)*2%</f>
        <v>662.41338530734652</v>
      </c>
      <c r="J27" s="169">
        <v>340</v>
      </c>
      <c r="K27" s="170">
        <f t="shared" ref="K27:K90" si="8">SUM(F27:J27)</f>
        <v>45384.110200899559</v>
      </c>
      <c r="L27" s="171">
        <v>3</v>
      </c>
      <c r="M27" s="172">
        <v>19.059999999999999</v>
      </c>
      <c r="N27" s="166">
        <v>25</v>
      </c>
      <c r="O27" s="174">
        <v>27860</v>
      </c>
      <c r="P27" s="457">
        <v>16790</v>
      </c>
      <c r="Q27" s="132">
        <f t="shared" si="4"/>
        <v>17540.398740818469</v>
      </c>
      <c r="R27" s="82">
        <f t="shared" si="5"/>
        <v>8059.2000000000007</v>
      </c>
      <c r="S27" s="78">
        <f t="shared" si="6"/>
        <v>8703.8635718782807</v>
      </c>
      <c r="T27" s="82">
        <f t="shared" ref="T27:T90" si="9">(Q27+R27)*2%</f>
        <v>511.99197481636941</v>
      </c>
      <c r="U27" s="78">
        <v>305</v>
      </c>
      <c r="V27" s="81">
        <f t="shared" ref="V27:V90" si="10">SUM(Q27:U27)</f>
        <v>35120.454287513116</v>
      </c>
    </row>
    <row r="28" spans="1:22" s="445" customFormat="1" ht="16.5" customHeight="1" x14ac:dyDescent="0.2">
      <c r="A28" s="164">
        <v>4</v>
      </c>
      <c r="B28" s="165">
        <v>13.34</v>
      </c>
      <c r="C28" s="166">
        <v>25</v>
      </c>
      <c r="D28" s="174">
        <v>27860</v>
      </c>
      <c r="E28" s="459">
        <v>16790</v>
      </c>
      <c r="F28" s="167">
        <f t="shared" si="2"/>
        <v>25061.469265367319</v>
      </c>
      <c r="G28" s="168">
        <f t="shared" si="3"/>
        <v>8059.2000000000007</v>
      </c>
      <c r="H28" s="78">
        <f t="shared" ref="H28:H91" si="11">(F28+G28)*34%</f>
        <v>11261.027550224891</v>
      </c>
      <c r="I28" s="82">
        <f t="shared" si="7"/>
        <v>662.41338530734652</v>
      </c>
      <c r="J28" s="169">
        <v>340</v>
      </c>
      <c r="K28" s="170">
        <f t="shared" si="8"/>
        <v>45384.110200899559</v>
      </c>
      <c r="L28" s="171">
        <v>4</v>
      </c>
      <c r="M28" s="172">
        <v>19.059999999999999</v>
      </c>
      <c r="N28" s="166">
        <v>25</v>
      </c>
      <c r="O28" s="174">
        <v>27860</v>
      </c>
      <c r="P28" s="457">
        <v>16790</v>
      </c>
      <c r="Q28" s="132">
        <f t="shared" si="4"/>
        <v>17540.398740818469</v>
      </c>
      <c r="R28" s="82">
        <f t="shared" si="5"/>
        <v>8059.2000000000007</v>
      </c>
      <c r="S28" s="78">
        <f t="shared" si="6"/>
        <v>8703.8635718782807</v>
      </c>
      <c r="T28" s="82">
        <f t="shared" si="9"/>
        <v>511.99197481636941</v>
      </c>
      <c r="U28" s="78">
        <v>305</v>
      </c>
      <c r="V28" s="81">
        <f t="shared" si="10"/>
        <v>35120.454287513116</v>
      </c>
    </row>
    <row r="29" spans="1:22" s="445" customFormat="1" ht="16.5" customHeight="1" x14ac:dyDescent="0.2">
      <c r="A29" s="164">
        <v>5</v>
      </c>
      <c r="B29" s="165">
        <v>13.34</v>
      </c>
      <c r="C29" s="166">
        <v>25</v>
      </c>
      <c r="D29" s="174">
        <v>27860</v>
      </c>
      <c r="E29" s="459">
        <v>16790</v>
      </c>
      <c r="F29" s="167">
        <f t="shared" si="2"/>
        <v>25061.469265367319</v>
      </c>
      <c r="G29" s="168">
        <f t="shared" si="3"/>
        <v>8059.2000000000007</v>
      </c>
      <c r="H29" s="78">
        <f t="shared" si="11"/>
        <v>11261.027550224891</v>
      </c>
      <c r="I29" s="82">
        <f t="shared" si="7"/>
        <v>662.41338530734652</v>
      </c>
      <c r="J29" s="169">
        <v>340</v>
      </c>
      <c r="K29" s="170">
        <f t="shared" si="8"/>
        <v>45384.110200899559</v>
      </c>
      <c r="L29" s="171">
        <v>5</v>
      </c>
      <c r="M29" s="172">
        <v>19.059999999999999</v>
      </c>
      <c r="N29" s="166">
        <v>25</v>
      </c>
      <c r="O29" s="174">
        <v>27860</v>
      </c>
      <c r="P29" s="457">
        <v>16790</v>
      </c>
      <c r="Q29" s="132">
        <f t="shared" si="4"/>
        <v>17540.398740818469</v>
      </c>
      <c r="R29" s="82">
        <f t="shared" si="5"/>
        <v>8059.2000000000007</v>
      </c>
      <c r="S29" s="78">
        <f t="shared" si="6"/>
        <v>8703.8635718782807</v>
      </c>
      <c r="T29" s="82">
        <f t="shared" si="9"/>
        <v>511.99197481636941</v>
      </c>
      <c r="U29" s="78">
        <v>305</v>
      </c>
      <c r="V29" s="81">
        <f t="shared" si="10"/>
        <v>35120.454287513116</v>
      </c>
    </row>
    <row r="30" spans="1:22" s="445" customFormat="1" ht="16.5" customHeight="1" x14ac:dyDescent="0.2">
      <c r="A30" s="164">
        <v>6</v>
      </c>
      <c r="B30" s="165">
        <v>13.34</v>
      </c>
      <c r="C30" s="166">
        <v>25</v>
      </c>
      <c r="D30" s="174">
        <v>27860</v>
      </c>
      <c r="E30" s="459">
        <v>16790</v>
      </c>
      <c r="F30" s="167">
        <f t="shared" si="2"/>
        <v>25061.469265367319</v>
      </c>
      <c r="G30" s="168">
        <f t="shared" si="3"/>
        <v>8059.2000000000007</v>
      </c>
      <c r="H30" s="78">
        <f t="shared" si="11"/>
        <v>11261.027550224891</v>
      </c>
      <c r="I30" s="82">
        <f t="shared" si="7"/>
        <v>662.41338530734652</v>
      </c>
      <c r="J30" s="169">
        <v>340</v>
      </c>
      <c r="K30" s="170">
        <f t="shared" si="8"/>
        <v>45384.110200899559</v>
      </c>
      <c r="L30" s="171">
        <v>6</v>
      </c>
      <c r="M30" s="172">
        <v>19.059999999999999</v>
      </c>
      <c r="N30" s="166">
        <v>25</v>
      </c>
      <c r="O30" s="174">
        <v>27860</v>
      </c>
      <c r="P30" s="457">
        <v>16790</v>
      </c>
      <c r="Q30" s="132">
        <f t="shared" si="4"/>
        <v>17540.398740818469</v>
      </c>
      <c r="R30" s="82">
        <f t="shared" si="5"/>
        <v>8059.2000000000007</v>
      </c>
      <c r="S30" s="78">
        <f t="shared" si="6"/>
        <v>8703.8635718782807</v>
      </c>
      <c r="T30" s="82">
        <f t="shared" si="9"/>
        <v>511.99197481636941</v>
      </c>
      <c r="U30" s="78">
        <v>305</v>
      </c>
      <c r="V30" s="81">
        <f t="shared" si="10"/>
        <v>35120.454287513116</v>
      </c>
    </row>
    <row r="31" spans="1:22" s="445" customFormat="1" ht="16.5" customHeight="1" x14ac:dyDescent="0.2">
      <c r="A31" s="164">
        <v>7</v>
      </c>
      <c r="B31" s="165">
        <v>13.34</v>
      </c>
      <c r="C31" s="166">
        <v>25</v>
      </c>
      <c r="D31" s="174">
        <v>27860</v>
      </c>
      <c r="E31" s="459">
        <v>16790</v>
      </c>
      <c r="F31" s="167">
        <f t="shared" si="2"/>
        <v>25061.469265367319</v>
      </c>
      <c r="G31" s="168">
        <f t="shared" si="3"/>
        <v>8059.2000000000007</v>
      </c>
      <c r="H31" s="78">
        <f t="shared" si="11"/>
        <v>11261.027550224891</v>
      </c>
      <c r="I31" s="82">
        <f t="shared" si="7"/>
        <v>662.41338530734652</v>
      </c>
      <c r="J31" s="169">
        <v>340</v>
      </c>
      <c r="K31" s="170">
        <f t="shared" si="8"/>
        <v>45384.110200899559</v>
      </c>
      <c r="L31" s="171">
        <v>7</v>
      </c>
      <c r="M31" s="172">
        <v>19.059999999999999</v>
      </c>
      <c r="N31" s="166">
        <v>25</v>
      </c>
      <c r="O31" s="174">
        <v>27860</v>
      </c>
      <c r="P31" s="457">
        <v>16790</v>
      </c>
      <c r="Q31" s="132">
        <f t="shared" si="4"/>
        <v>17540.398740818469</v>
      </c>
      <c r="R31" s="82">
        <f t="shared" si="5"/>
        <v>8059.2000000000007</v>
      </c>
      <c r="S31" s="78">
        <f t="shared" si="6"/>
        <v>8703.8635718782807</v>
      </c>
      <c r="T31" s="82">
        <f t="shared" si="9"/>
        <v>511.99197481636941</v>
      </c>
      <c r="U31" s="78">
        <v>305</v>
      </c>
      <c r="V31" s="81">
        <f t="shared" si="10"/>
        <v>35120.454287513116</v>
      </c>
    </row>
    <row r="32" spans="1:22" s="445" customFormat="1" ht="16.5" customHeight="1" x14ac:dyDescent="0.2">
      <c r="A32" s="164">
        <v>8</v>
      </c>
      <c r="B32" s="165">
        <v>13.34</v>
      </c>
      <c r="C32" s="166">
        <v>25</v>
      </c>
      <c r="D32" s="174">
        <v>27860</v>
      </c>
      <c r="E32" s="459">
        <v>16790</v>
      </c>
      <c r="F32" s="167">
        <f t="shared" si="2"/>
        <v>25061.469265367319</v>
      </c>
      <c r="G32" s="168">
        <f t="shared" si="3"/>
        <v>8059.2000000000007</v>
      </c>
      <c r="H32" s="78">
        <f t="shared" si="11"/>
        <v>11261.027550224891</v>
      </c>
      <c r="I32" s="82">
        <f t="shared" si="7"/>
        <v>662.41338530734652</v>
      </c>
      <c r="J32" s="169">
        <v>340</v>
      </c>
      <c r="K32" s="170">
        <f t="shared" si="8"/>
        <v>45384.110200899559</v>
      </c>
      <c r="L32" s="171">
        <v>8</v>
      </c>
      <c r="M32" s="172">
        <v>19.059999999999999</v>
      </c>
      <c r="N32" s="166">
        <v>25</v>
      </c>
      <c r="O32" s="174">
        <v>27860</v>
      </c>
      <c r="P32" s="457">
        <v>16790</v>
      </c>
      <c r="Q32" s="132">
        <f t="shared" si="4"/>
        <v>17540.398740818469</v>
      </c>
      <c r="R32" s="82">
        <f t="shared" si="5"/>
        <v>8059.2000000000007</v>
      </c>
      <c r="S32" s="78">
        <f t="shared" si="6"/>
        <v>8703.8635718782807</v>
      </c>
      <c r="T32" s="82">
        <f t="shared" si="9"/>
        <v>511.99197481636941</v>
      </c>
      <c r="U32" s="78">
        <v>305</v>
      </c>
      <c r="V32" s="81">
        <f t="shared" si="10"/>
        <v>35120.454287513116</v>
      </c>
    </row>
    <row r="33" spans="1:22" s="445" customFormat="1" ht="16.5" customHeight="1" x14ac:dyDescent="0.2">
      <c r="A33" s="164">
        <v>9</v>
      </c>
      <c r="B33" s="165">
        <v>13.34</v>
      </c>
      <c r="C33" s="166">
        <v>25</v>
      </c>
      <c r="D33" s="174">
        <v>27860</v>
      </c>
      <c r="E33" s="459">
        <v>16790</v>
      </c>
      <c r="F33" s="167">
        <f t="shared" si="2"/>
        <v>25061.469265367319</v>
      </c>
      <c r="G33" s="168">
        <f t="shared" si="3"/>
        <v>8059.2000000000007</v>
      </c>
      <c r="H33" s="78">
        <f t="shared" si="11"/>
        <v>11261.027550224891</v>
      </c>
      <c r="I33" s="82">
        <f t="shared" si="7"/>
        <v>662.41338530734652</v>
      </c>
      <c r="J33" s="169">
        <v>340</v>
      </c>
      <c r="K33" s="170">
        <f t="shared" si="8"/>
        <v>45384.110200899559</v>
      </c>
      <c r="L33" s="171">
        <v>9</v>
      </c>
      <c r="M33" s="172">
        <v>19.059999999999999</v>
      </c>
      <c r="N33" s="166">
        <v>25</v>
      </c>
      <c r="O33" s="174">
        <v>27860</v>
      </c>
      <c r="P33" s="457">
        <v>16790</v>
      </c>
      <c r="Q33" s="132">
        <f t="shared" si="4"/>
        <v>17540.398740818469</v>
      </c>
      <c r="R33" s="82">
        <f t="shared" si="5"/>
        <v>8059.2000000000007</v>
      </c>
      <c r="S33" s="78">
        <f t="shared" si="6"/>
        <v>8703.8635718782807</v>
      </c>
      <c r="T33" s="82">
        <f t="shared" si="9"/>
        <v>511.99197481636941</v>
      </c>
      <c r="U33" s="78">
        <v>305</v>
      </c>
      <c r="V33" s="81">
        <f t="shared" si="10"/>
        <v>35120.454287513116</v>
      </c>
    </row>
    <row r="34" spans="1:22" s="445" customFormat="1" ht="16.5" customHeight="1" x14ac:dyDescent="0.2">
      <c r="A34" s="175">
        <v>10</v>
      </c>
      <c r="B34" s="165">
        <v>13.34</v>
      </c>
      <c r="C34" s="166">
        <v>25</v>
      </c>
      <c r="D34" s="174">
        <v>27860</v>
      </c>
      <c r="E34" s="459">
        <v>16790</v>
      </c>
      <c r="F34" s="167">
        <f t="shared" si="2"/>
        <v>25061.469265367319</v>
      </c>
      <c r="G34" s="168">
        <f t="shared" si="3"/>
        <v>8059.2000000000007</v>
      </c>
      <c r="H34" s="78">
        <f t="shared" si="11"/>
        <v>11261.027550224891</v>
      </c>
      <c r="I34" s="82">
        <f t="shared" si="7"/>
        <v>662.41338530734652</v>
      </c>
      <c r="J34" s="169">
        <v>340</v>
      </c>
      <c r="K34" s="170">
        <f t="shared" si="8"/>
        <v>45384.110200899559</v>
      </c>
      <c r="L34" s="176">
        <v>10</v>
      </c>
      <c r="M34" s="172">
        <v>19.059999999999999</v>
      </c>
      <c r="N34" s="166">
        <v>25</v>
      </c>
      <c r="O34" s="174">
        <v>27860</v>
      </c>
      <c r="P34" s="457">
        <v>16790</v>
      </c>
      <c r="Q34" s="132">
        <f t="shared" si="4"/>
        <v>17540.398740818469</v>
      </c>
      <c r="R34" s="82">
        <f t="shared" si="5"/>
        <v>8059.2000000000007</v>
      </c>
      <c r="S34" s="78">
        <f t="shared" si="6"/>
        <v>8703.8635718782807</v>
      </c>
      <c r="T34" s="82">
        <f t="shared" si="9"/>
        <v>511.99197481636941</v>
      </c>
      <c r="U34" s="78">
        <v>305</v>
      </c>
      <c r="V34" s="81">
        <f t="shared" si="10"/>
        <v>35120.454287513116</v>
      </c>
    </row>
    <row r="35" spans="1:22" s="445" customFormat="1" ht="16.5" customHeight="1" x14ac:dyDescent="0.2">
      <c r="A35" s="164">
        <v>11</v>
      </c>
      <c r="B35" s="165">
        <v>13.34</v>
      </c>
      <c r="C35" s="166">
        <v>25</v>
      </c>
      <c r="D35" s="174">
        <v>27860</v>
      </c>
      <c r="E35" s="459">
        <v>16790</v>
      </c>
      <c r="F35" s="167">
        <f t="shared" si="2"/>
        <v>25061.469265367319</v>
      </c>
      <c r="G35" s="168">
        <f t="shared" si="3"/>
        <v>8059.2000000000007</v>
      </c>
      <c r="H35" s="78">
        <f t="shared" si="11"/>
        <v>11261.027550224891</v>
      </c>
      <c r="I35" s="82">
        <f t="shared" si="7"/>
        <v>662.41338530734652</v>
      </c>
      <c r="J35" s="169">
        <v>340</v>
      </c>
      <c r="K35" s="170">
        <f t="shared" si="8"/>
        <v>45384.110200899559</v>
      </c>
      <c r="L35" s="171">
        <f t="shared" ref="L35:L66" si="12">L34+1</f>
        <v>11</v>
      </c>
      <c r="M35" s="172">
        <v>19.059999999999999</v>
      </c>
      <c r="N35" s="166">
        <v>25</v>
      </c>
      <c r="O35" s="174">
        <v>27860</v>
      </c>
      <c r="P35" s="457">
        <v>16790</v>
      </c>
      <c r="Q35" s="132">
        <f t="shared" si="4"/>
        <v>17540.398740818469</v>
      </c>
      <c r="R35" s="82">
        <f t="shared" si="5"/>
        <v>8059.2000000000007</v>
      </c>
      <c r="S35" s="78">
        <f t="shared" si="6"/>
        <v>8703.8635718782807</v>
      </c>
      <c r="T35" s="82">
        <f t="shared" si="9"/>
        <v>511.99197481636941</v>
      </c>
      <c r="U35" s="78">
        <v>305</v>
      </c>
      <c r="V35" s="81">
        <f t="shared" si="10"/>
        <v>35120.454287513116</v>
      </c>
    </row>
    <row r="36" spans="1:22" s="445" customFormat="1" ht="16.5" customHeight="1" x14ac:dyDescent="0.2">
      <c r="A36" s="164">
        <v>12</v>
      </c>
      <c r="B36" s="165">
        <v>13.34</v>
      </c>
      <c r="C36" s="166">
        <v>25</v>
      </c>
      <c r="D36" s="174">
        <v>27860</v>
      </c>
      <c r="E36" s="459">
        <v>16790</v>
      </c>
      <c r="F36" s="167">
        <f t="shared" si="2"/>
        <v>25061.469265367319</v>
      </c>
      <c r="G36" s="168">
        <f t="shared" si="3"/>
        <v>8059.2000000000007</v>
      </c>
      <c r="H36" s="78">
        <f t="shared" si="11"/>
        <v>11261.027550224891</v>
      </c>
      <c r="I36" s="82">
        <f t="shared" si="7"/>
        <v>662.41338530734652</v>
      </c>
      <c r="J36" s="169">
        <v>340</v>
      </c>
      <c r="K36" s="170">
        <f t="shared" si="8"/>
        <v>45384.110200899559</v>
      </c>
      <c r="L36" s="171">
        <f t="shared" si="12"/>
        <v>12</v>
      </c>
      <c r="M36" s="172">
        <v>19.059999999999999</v>
      </c>
      <c r="N36" s="166">
        <v>25</v>
      </c>
      <c r="O36" s="174">
        <v>27860</v>
      </c>
      <c r="P36" s="457">
        <v>16790</v>
      </c>
      <c r="Q36" s="132">
        <f t="shared" si="4"/>
        <v>17540.398740818469</v>
      </c>
      <c r="R36" s="82">
        <f t="shared" si="5"/>
        <v>8059.2000000000007</v>
      </c>
      <c r="S36" s="78">
        <f t="shared" si="6"/>
        <v>8703.8635718782807</v>
      </c>
      <c r="T36" s="82">
        <f t="shared" si="9"/>
        <v>511.99197481636941</v>
      </c>
      <c r="U36" s="78">
        <v>305</v>
      </c>
      <c r="V36" s="81">
        <f t="shared" si="10"/>
        <v>35120.454287513116</v>
      </c>
    </row>
    <row r="37" spans="1:22" s="445" customFormat="1" ht="16.5" customHeight="1" x14ac:dyDescent="0.2">
      <c r="A37" s="164">
        <v>13</v>
      </c>
      <c r="B37" s="165">
        <v>13.34</v>
      </c>
      <c r="C37" s="166">
        <v>25</v>
      </c>
      <c r="D37" s="174">
        <v>27860</v>
      </c>
      <c r="E37" s="459">
        <v>16790</v>
      </c>
      <c r="F37" s="167">
        <f t="shared" si="2"/>
        <v>25061.469265367319</v>
      </c>
      <c r="G37" s="168">
        <f t="shared" si="3"/>
        <v>8059.2000000000007</v>
      </c>
      <c r="H37" s="78">
        <f t="shared" si="11"/>
        <v>11261.027550224891</v>
      </c>
      <c r="I37" s="82">
        <f t="shared" si="7"/>
        <v>662.41338530734652</v>
      </c>
      <c r="J37" s="169">
        <v>340</v>
      </c>
      <c r="K37" s="170">
        <f t="shared" si="8"/>
        <v>45384.110200899559</v>
      </c>
      <c r="L37" s="171">
        <f t="shared" si="12"/>
        <v>13</v>
      </c>
      <c r="M37" s="172">
        <v>19.059999999999999</v>
      </c>
      <c r="N37" s="166">
        <v>25</v>
      </c>
      <c r="O37" s="174">
        <v>27860</v>
      </c>
      <c r="P37" s="457">
        <v>16790</v>
      </c>
      <c r="Q37" s="132">
        <f t="shared" si="4"/>
        <v>17540.398740818469</v>
      </c>
      <c r="R37" s="82">
        <f t="shared" si="5"/>
        <v>8059.2000000000007</v>
      </c>
      <c r="S37" s="78">
        <f t="shared" si="6"/>
        <v>8703.8635718782807</v>
      </c>
      <c r="T37" s="82">
        <f t="shared" si="9"/>
        <v>511.99197481636941</v>
      </c>
      <c r="U37" s="78">
        <v>305</v>
      </c>
      <c r="V37" s="81">
        <f t="shared" si="10"/>
        <v>35120.454287513116</v>
      </c>
    </row>
    <row r="38" spans="1:22" s="445" customFormat="1" ht="16.5" customHeight="1" x14ac:dyDescent="0.2">
      <c r="A38" s="164">
        <v>14</v>
      </c>
      <c r="B38" s="165">
        <v>13.34</v>
      </c>
      <c r="C38" s="166">
        <v>25</v>
      </c>
      <c r="D38" s="174">
        <v>27860</v>
      </c>
      <c r="E38" s="459">
        <v>16790</v>
      </c>
      <c r="F38" s="167">
        <f t="shared" si="2"/>
        <v>25061.469265367319</v>
      </c>
      <c r="G38" s="168">
        <f t="shared" si="3"/>
        <v>8059.2000000000007</v>
      </c>
      <c r="H38" s="78">
        <f t="shared" si="11"/>
        <v>11261.027550224891</v>
      </c>
      <c r="I38" s="82">
        <f t="shared" si="7"/>
        <v>662.41338530734652</v>
      </c>
      <c r="J38" s="169">
        <v>340</v>
      </c>
      <c r="K38" s="170">
        <f t="shared" si="8"/>
        <v>45384.110200899559</v>
      </c>
      <c r="L38" s="171">
        <f t="shared" si="12"/>
        <v>14</v>
      </c>
      <c r="M38" s="172">
        <v>19.059999999999999</v>
      </c>
      <c r="N38" s="166">
        <v>25</v>
      </c>
      <c r="O38" s="174">
        <v>27860</v>
      </c>
      <c r="P38" s="457">
        <v>16790</v>
      </c>
      <c r="Q38" s="132">
        <f t="shared" si="4"/>
        <v>17540.398740818469</v>
      </c>
      <c r="R38" s="82">
        <f t="shared" si="5"/>
        <v>8059.2000000000007</v>
      </c>
      <c r="S38" s="78">
        <f t="shared" si="6"/>
        <v>8703.8635718782807</v>
      </c>
      <c r="T38" s="82">
        <f t="shared" si="9"/>
        <v>511.99197481636941</v>
      </c>
      <c r="U38" s="78">
        <v>305</v>
      </c>
      <c r="V38" s="81">
        <f t="shared" si="10"/>
        <v>35120.454287513116</v>
      </c>
    </row>
    <row r="39" spans="1:22" s="445" customFormat="1" ht="16.5" customHeight="1" x14ac:dyDescent="0.2">
      <c r="A39" s="164">
        <v>15</v>
      </c>
      <c r="B39" s="165">
        <v>13.34</v>
      </c>
      <c r="C39" s="166">
        <v>25</v>
      </c>
      <c r="D39" s="174">
        <v>27860</v>
      </c>
      <c r="E39" s="459">
        <v>16790</v>
      </c>
      <c r="F39" s="167">
        <f t="shared" si="2"/>
        <v>25061.469265367319</v>
      </c>
      <c r="G39" s="168">
        <f t="shared" si="3"/>
        <v>8059.2000000000007</v>
      </c>
      <c r="H39" s="78">
        <f t="shared" si="11"/>
        <v>11261.027550224891</v>
      </c>
      <c r="I39" s="82">
        <f t="shared" si="7"/>
        <v>662.41338530734652</v>
      </c>
      <c r="J39" s="169">
        <v>340</v>
      </c>
      <c r="K39" s="170">
        <f t="shared" si="8"/>
        <v>45384.110200899559</v>
      </c>
      <c r="L39" s="171">
        <f t="shared" si="12"/>
        <v>15</v>
      </c>
      <c r="M39" s="172">
        <v>19.059999999999999</v>
      </c>
      <c r="N39" s="166">
        <v>25</v>
      </c>
      <c r="O39" s="174">
        <v>27860</v>
      </c>
      <c r="P39" s="457">
        <v>16790</v>
      </c>
      <c r="Q39" s="132">
        <f t="shared" si="4"/>
        <v>17540.398740818469</v>
      </c>
      <c r="R39" s="82">
        <f t="shared" si="5"/>
        <v>8059.2000000000007</v>
      </c>
      <c r="S39" s="78">
        <f t="shared" si="6"/>
        <v>8703.8635718782807</v>
      </c>
      <c r="T39" s="82">
        <f t="shared" si="9"/>
        <v>511.99197481636941</v>
      </c>
      <c r="U39" s="78">
        <v>305</v>
      </c>
      <c r="V39" s="81">
        <f t="shared" si="10"/>
        <v>35120.454287513116</v>
      </c>
    </row>
    <row r="40" spans="1:22" s="445" customFormat="1" ht="16.5" customHeight="1" x14ac:dyDescent="0.2">
      <c r="A40" s="164">
        <v>16</v>
      </c>
      <c r="B40" s="165">
        <v>13.34</v>
      </c>
      <c r="C40" s="166">
        <v>25</v>
      </c>
      <c r="D40" s="174">
        <v>27860</v>
      </c>
      <c r="E40" s="459">
        <v>16790</v>
      </c>
      <c r="F40" s="167">
        <f t="shared" si="2"/>
        <v>25061.469265367319</v>
      </c>
      <c r="G40" s="168">
        <f t="shared" si="3"/>
        <v>8059.2000000000007</v>
      </c>
      <c r="H40" s="78">
        <f t="shared" si="11"/>
        <v>11261.027550224891</v>
      </c>
      <c r="I40" s="82">
        <f t="shared" si="7"/>
        <v>662.41338530734652</v>
      </c>
      <c r="J40" s="169">
        <v>340</v>
      </c>
      <c r="K40" s="170">
        <f t="shared" si="8"/>
        <v>45384.110200899559</v>
      </c>
      <c r="L40" s="171">
        <f t="shared" si="12"/>
        <v>16</v>
      </c>
      <c r="M40" s="172">
        <v>19.059999999999999</v>
      </c>
      <c r="N40" s="166">
        <v>25</v>
      </c>
      <c r="O40" s="174">
        <v>27860</v>
      </c>
      <c r="P40" s="457">
        <v>16790</v>
      </c>
      <c r="Q40" s="132">
        <f t="shared" si="4"/>
        <v>17540.398740818469</v>
      </c>
      <c r="R40" s="82">
        <f t="shared" si="5"/>
        <v>8059.2000000000007</v>
      </c>
      <c r="S40" s="78">
        <f t="shared" si="6"/>
        <v>8703.8635718782807</v>
      </c>
      <c r="T40" s="82">
        <f t="shared" si="9"/>
        <v>511.99197481636941</v>
      </c>
      <c r="U40" s="78">
        <v>305</v>
      </c>
      <c r="V40" s="81">
        <f t="shared" si="10"/>
        <v>35120.454287513116</v>
      </c>
    </row>
    <row r="41" spans="1:22" s="445" customFormat="1" ht="16.5" customHeight="1" x14ac:dyDescent="0.2">
      <c r="A41" s="164">
        <v>17</v>
      </c>
      <c r="B41" s="165">
        <v>13.34</v>
      </c>
      <c r="C41" s="166">
        <v>25</v>
      </c>
      <c r="D41" s="174">
        <v>27860</v>
      </c>
      <c r="E41" s="459">
        <v>16790</v>
      </c>
      <c r="F41" s="167">
        <f t="shared" si="2"/>
        <v>25061.469265367319</v>
      </c>
      <c r="G41" s="168">
        <f t="shared" si="3"/>
        <v>8059.2000000000007</v>
      </c>
      <c r="H41" s="78">
        <f t="shared" si="11"/>
        <v>11261.027550224891</v>
      </c>
      <c r="I41" s="82">
        <f t="shared" si="7"/>
        <v>662.41338530734652</v>
      </c>
      <c r="J41" s="169">
        <v>340</v>
      </c>
      <c r="K41" s="170">
        <f t="shared" si="8"/>
        <v>45384.110200899559</v>
      </c>
      <c r="L41" s="171">
        <f t="shared" si="12"/>
        <v>17</v>
      </c>
      <c r="M41" s="172">
        <v>19.059999999999999</v>
      </c>
      <c r="N41" s="166">
        <v>25</v>
      </c>
      <c r="O41" s="174">
        <v>27860</v>
      </c>
      <c r="P41" s="457">
        <v>16790</v>
      </c>
      <c r="Q41" s="132">
        <f t="shared" si="4"/>
        <v>17540.398740818469</v>
      </c>
      <c r="R41" s="82">
        <f t="shared" si="5"/>
        <v>8059.2000000000007</v>
      </c>
      <c r="S41" s="78">
        <f t="shared" si="6"/>
        <v>8703.8635718782807</v>
      </c>
      <c r="T41" s="82">
        <f t="shared" si="9"/>
        <v>511.99197481636941</v>
      </c>
      <c r="U41" s="78">
        <v>305</v>
      </c>
      <c r="V41" s="81">
        <f t="shared" si="10"/>
        <v>35120.454287513116</v>
      </c>
    </row>
    <row r="42" spans="1:22" s="445" customFormat="1" ht="16.5" customHeight="1" x14ac:dyDescent="0.2">
      <c r="A42" s="164">
        <v>18</v>
      </c>
      <c r="B42" s="165">
        <v>13.34</v>
      </c>
      <c r="C42" s="166">
        <v>25</v>
      </c>
      <c r="D42" s="174">
        <v>27860</v>
      </c>
      <c r="E42" s="459">
        <v>16790</v>
      </c>
      <c r="F42" s="167">
        <f t="shared" si="2"/>
        <v>25061.469265367319</v>
      </c>
      <c r="G42" s="168">
        <f t="shared" si="3"/>
        <v>8059.2000000000007</v>
      </c>
      <c r="H42" s="78">
        <f t="shared" si="11"/>
        <v>11261.027550224891</v>
      </c>
      <c r="I42" s="82">
        <f t="shared" si="7"/>
        <v>662.41338530734652</v>
      </c>
      <c r="J42" s="169">
        <v>340</v>
      </c>
      <c r="K42" s="170">
        <f t="shared" si="8"/>
        <v>45384.110200899559</v>
      </c>
      <c r="L42" s="171">
        <f t="shared" si="12"/>
        <v>18</v>
      </c>
      <c r="M42" s="172">
        <v>19.059999999999999</v>
      </c>
      <c r="N42" s="166">
        <v>25</v>
      </c>
      <c r="O42" s="174">
        <v>27860</v>
      </c>
      <c r="P42" s="457">
        <v>16790</v>
      </c>
      <c r="Q42" s="132">
        <f t="shared" si="4"/>
        <v>17540.398740818469</v>
      </c>
      <c r="R42" s="82">
        <f t="shared" si="5"/>
        <v>8059.2000000000007</v>
      </c>
      <c r="S42" s="78">
        <f t="shared" si="6"/>
        <v>8703.8635718782807</v>
      </c>
      <c r="T42" s="82">
        <f t="shared" si="9"/>
        <v>511.99197481636941</v>
      </c>
      <c r="U42" s="78">
        <v>305</v>
      </c>
      <c r="V42" s="81">
        <f t="shared" si="10"/>
        <v>35120.454287513116</v>
      </c>
    </row>
    <row r="43" spans="1:22" s="445" customFormat="1" ht="16.5" customHeight="1" x14ac:dyDescent="0.2">
      <c r="A43" s="164">
        <v>19</v>
      </c>
      <c r="B43" s="165">
        <v>13.34</v>
      </c>
      <c r="C43" s="166">
        <v>25</v>
      </c>
      <c r="D43" s="174">
        <v>27860</v>
      </c>
      <c r="E43" s="459">
        <v>16790</v>
      </c>
      <c r="F43" s="167">
        <f t="shared" si="2"/>
        <v>25061.469265367319</v>
      </c>
      <c r="G43" s="168">
        <f t="shared" si="3"/>
        <v>8059.2000000000007</v>
      </c>
      <c r="H43" s="78">
        <f t="shared" si="11"/>
        <v>11261.027550224891</v>
      </c>
      <c r="I43" s="82">
        <f t="shared" si="7"/>
        <v>662.41338530734652</v>
      </c>
      <c r="J43" s="169">
        <v>340</v>
      </c>
      <c r="K43" s="170">
        <f t="shared" si="8"/>
        <v>45384.110200899559</v>
      </c>
      <c r="L43" s="171">
        <f t="shared" si="12"/>
        <v>19</v>
      </c>
      <c r="M43" s="172">
        <v>19.059999999999999</v>
      </c>
      <c r="N43" s="166">
        <v>25</v>
      </c>
      <c r="O43" s="174">
        <v>27860</v>
      </c>
      <c r="P43" s="457">
        <v>16790</v>
      </c>
      <c r="Q43" s="132">
        <f t="shared" si="4"/>
        <v>17540.398740818469</v>
      </c>
      <c r="R43" s="82">
        <f t="shared" si="5"/>
        <v>8059.2000000000007</v>
      </c>
      <c r="S43" s="78">
        <f t="shared" si="6"/>
        <v>8703.8635718782807</v>
      </c>
      <c r="T43" s="82">
        <f t="shared" si="9"/>
        <v>511.99197481636941</v>
      </c>
      <c r="U43" s="78">
        <v>305</v>
      </c>
      <c r="V43" s="81">
        <f t="shared" si="10"/>
        <v>35120.454287513116</v>
      </c>
    </row>
    <row r="44" spans="1:22" s="445" customFormat="1" ht="16.5" customHeight="1" x14ac:dyDescent="0.2">
      <c r="A44" s="175">
        <v>20</v>
      </c>
      <c r="B44" s="165">
        <v>13.34</v>
      </c>
      <c r="C44" s="166">
        <v>25</v>
      </c>
      <c r="D44" s="174">
        <v>27860</v>
      </c>
      <c r="E44" s="459">
        <v>16790</v>
      </c>
      <c r="F44" s="167">
        <f t="shared" si="2"/>
        <v>25061.469265367319</v>
      </c>
      <c r="G44" s="168">
        <f t="shared" si="3"/>
        <v>8059.2000000000007</v>
      </c>
      <c r="H44" s="78">
        <f t="shared" si="11"/>
        <v>11261.027550224891</v>
      </c>
      <c r="I44" s="82">
        <f t="shared" si="7"/>
        <v>662.41338530734652</v>
      </c>
      <c r="J44" s="169">
        <v>340</v>
      </c>
      <c r="K44" s="170">
        <f t="shared" si="8"/>
        <v>45384.110200899559</v>
      </c>
      <c r="L44" s="176">
        <f t="shared" si="12"/>
        <v>20</v>
      </c>
      <c r="M44" s="172">
        <v>19.059999999999999</v>
      </c>
      <c r="N44" s="166">
        <v>25</v>
      </c>
      <c r="O44" s="174">
        <v>27860</v>
      </c>
      <c r="P44" s="457">
        <v>16790</v>
      </c>
      <c r="Q44" s="132">
        <f t="shared" si="4"/>
        <v>17540.398740818469</v>
      </c>
      <c r="R44" s="82">
        <f t="shared" si="5"/>
        <v>8059.2000000000007</v>
      </c>
      <c r="S44" s="78">
        <f t="shared" si="6"/>
        <v>8703.8635718782807</v>
      </c>
      <c r="T44" s="82">
        <f t="shared" si="9"/>
        <v>511.99197481636941</v>
      </c>
      <c r="U44" s="78">
        <v>305</v>
      </c>
      <c r="V44" s="81">
        <f t="shared" si="10"/>
        <v>35120.454287513116</v>
      </c>
    </row>
    <row r="45" spans="1:22" s="445" customFormat="1" ht="16.5" customHeight="1" x14ac:dyDescent="0.2">
      <c r="A45" s="164">
        <v>21</v>
      </c>
      <c r="B45" s="165">
        <v>13.34</v>
      </c>
      <c r="C45" s="166">
        <v>25</v>
      </c>
      <c r="D45" s="174">
        <v>27860</v>
      </c>
      <c r="E45" s="459">
        <v>16790</v>
      </c>
      <c r="F45" s="167">
        <f t="shared" si="2"/>
        <v>25061.469265367319</v>
      </c>
      <c r="G45" s="168">
        <f t="shared" si="3"/>
        <v>8059.2000000000007</v>
      </c>
      <c r="H45" s="78">
        <f t="shared" si="11"/>
        <v>11261.027550224891</v>
      </c>
      <c r="I45" s="82">
        <f t="shared" si="7"/>
        <v>662.41338530734652</v>
      </c>
      <c r="J45" s="169">
        <v>340</v>
      </c>
      <c r="K45" s="170">
        <f t="shared" si="8"/>
        <v>45384.110200899559</v>
      </c>
      <c r="L45" s="171">
        <f t="shared" si="12"/>
        <v>21</v>
      </c>
      <c r="M45" s="172">
        <v>19.059999999999999</v>
      </c>
      <c r="N45" s="166">
        <v>25</v>
      </c>
      <c r="O45" s="174">
        <v>27860</v>
      </c>
      <c r="P45" s="457">
        <v>16790</v>
      </c>
      <c r="Q45" s="132">
        <f t="shared" si="4"/>
        <v>17540.398740818469</v>
      </c>
      <c r="R45" s="82">
        <f t="shared" si="5"/>
        <v>8059.2000000000007</v>
      </c>
      <c r="S45" s="78">
        <f t="shared" si="6"/>
        <v>8703.8635718782807</v>
      </c>
      <c r="T45" s="82">
        <f t="shared" si="9"/>
        <v>511.99197481636941</v>
      </c>
      <c r="U45" s="78">
        <v>305</v>
      </c>
      <c r="V45" s="81">
        <f t="shared" si="10"/>
        <v>35120.454287513116</v>
      </c>
    </row>
    <row r="46" spans="1:22" s="445" customFormat="1" ht="16.5" customHeight="1" x14ac:dyDescent="0.2">
      <c r="A46" s="164">
        <v>22</v>
      </c>
      <c r="B46" s="165">
        <v>13.34</v>
      </c>
      <c r="C46" s="166">
        <v>25</v>
      </c>
      <c r="D46" s="174">
        <v>27860</v>
      </c>
      <c r="E46" s="459">
        <v>16790</v>
      </c>
      <c r="F46" s="167">
        <f t="shared" si="2"/>
        <v>25061.469265367319</v>
      </c>
      <c r="G46" s="168">
        <f t="shared" si="3"/>
        <v>8059.2000000000007</v>
      </c>
      <c r="H46" s="78">
        <f t="shared" si="11"/>
        <v>11261.027550224891</v>
      </c>
      <c r="I46" s="82">
        <f t="shared" si="7"/>
        <v>662.41338530734652</v>
      </c>
      <c r="J46" s="169">
        <v>340</v>
      </c>
      <c r="K46" s="170">
        <f t="shared" si="8"/>
        <v>45384.110200899559</v>
      </c>
      <c r="L46" s="171">
        <f t="shared" si="12"/>
        <v>22</v>
      </c>
      <c r="M46" s="172">
        <v>19.059999999999999</v>
      </c>
      <c r="N46" s="166">
        <v>25</v>
      </c>
      <c r="O46" s="174">
        <v>27860</v>
      </c>
      <c r="P46" s="457">
        <v>16790</v>
      </c>
      <c r="Q46" s="132">
        <f t="shared" si="4"/>
        <v>17540.398740818469</v>
      </c>
      <c r="R46" s="82">
        <f t="shared" si="5"/>
        <v>8059.2000000000007</v>
      </c>
      <c r="S46" s="78">
        <f t="shared" si="6"/>
        <v>8703.8635718782807</v>
      </c>
      <c r="T46" s="82">
        <f t="shared" si="9"/>
        <v>511.99197481636941</v>
      </c>
      <c r="U46" s="78">
        <v>305</v>
      </c>
      <c r="V46" s="81">
        <f t="shared" si="10"/>
        <v>35120.454287513116</v>
      </c>
    </row>
    <row r="47" spans="1:22" s="445" customFormat="1" ht="16.5" customHeight="1" x14ac:dyDescent="0.2">
      <c r="A47" s="164">
        <v>23</v>
      </c>
      <c r="B47" s="165">
        <v>13.34</v>
      </c>
      <c r="C47" s="166">
        <v>25</v>
      </c>
      <c r="D47" s="174">
        <v>27860</v>
      </c>
      <c r="E47" s="459">
        <v>16790</v>
      </c>
      <c r="F47" s="167">
        <f t="shared" si="2"/>
        <v>25061.469265367319</v>
      </c>
      <c r="G47" s="168">
        <f t="shared" si="3"/>
        <v>8059.2000000000007</v>
      </c>
      <c r="H47" s="78">
        <f t="shared" si="11"/>
        <v>11261.027550224891</v>
      </c>
      <c r="I47" s="82">
        <f t="shared" si="7"/>
        <v>662.41338530734652</v>
      </c>
      <c r="J47" s="169">
        <v>340</v>
      </c>
      <c r="K47" s="170">
        <f t="shared" si="8"/>
        <v>45384.110200899559</v>
      </c>
      <c r="L47" s="171">
        <f t="shared" si="12"/>
        <v>23</v>
      </c>
      <c r="M47" s="172">
        <v>19.059999999999999</v>
      </c>
      <c r="N47" s="166">
        <v>25</v>
      </c>
      <c r="O47" s="174">
        <v>27860</v>
      </c>
      <c r="P47" s="457">
        <v>16790</v>
      </c>
      <c r="Q47" s="132">
        <f t="shared" si="4"/>
        <v>17540.398740818469</v>
      </c>
      <c r="R47" s="82">
        <f t="shared" si="5"/>
        <v>8059.2000000000007</v>
      </c>
      <c r="S47" s="78">
        <f t="shared" si="6"/>
        <v>8703.8635718782807</v>
      </c>
      <c r="T47" s="82">
        <f t="shared" si="9"/>
        <v>511.99197481636941</v>
      </c>
      <c r="U47" s="78">
        <v>305</v>
      </c>
      <c r="V47" s="81">
        <f t="shared" si="10"/>
        <v>35120.454287513116</v>
      </c>
    </row>
    <row r="48" spans="1:22" s="445" customFormat="1" ht="16.5" customHeight="1" x14ac:dyDescent="0.2">
      <c r="A48" s="164">
        <v>24</v>
      </c>
      <c r="B48" s="165">
        <v>13.34</v>
      </c>
      <c r="C48" s="166">
        <v>25</v>
      </c>
      <c r="D48" s="174">
        <v>27860</v>
      </c>
      <c r="E48" s="459">
        <v>16790</v>
      </c>
      <c r="F48" s="167">
        <f t="shared" si="2"/>
        <v>25061.469265367319</v>
      </c>
      <c r="G48" s="168">
        <f t="shared" si="3"/>
        <v>8059.2000000000007</v>
      </c>
      <c r="H48" s="78">
        <f t="shared" si="11"/>
        <v>11261.027550224891</v>
      </c>
      <c r="I48" s="82">
        <f t="shared" si="7"/>
        <v>662.41338530734652</v>
      </c>
      <c r="J48" s="169">
        <v>340</v>
      </c>
      <c r="K48" s="170">
        <f t="shared" si="8"/>
        <v>45384.110200899559</v>
      </c>
      <c r="L48" s="171">
        <f t="shared" si="12"/>
        <v>24</v>
      </c>
      <c r="M48" s="172">
        <v>19.059999999999999</v>
      </c>
      <c r="N48" s="166">
        <v>25</v>
      </c>
      <c r="O48" s="174">
        <v>27860</v>
      </c>
      <c r="P48" s="457">
        <v>16790</v>
      </c>
      <c r="Q48" s="132">
        <f t="shared" si="4"/>
        <v>17540.398740818469</v>
      </c>
      <c r="R48" s="82">
        <f t="shared" si="5"/>
        <v>8059.2000000000007</v>
      </c>
      <c r="S48" s="78">
        <f t="shared" si="6"/>
        <v>8703.8635718782807</v>
      </c>
      <c r="T48" s="82">
        <f t="shared" si="9"/>
        <v>511.99197481636941</v>
      </c>
      <c r="U48" s="78">
        <v>305</v>
      </c>
      <c r="V48" s="81">
        <f t="shared" si="10"/>
        <v>35120.454287513116</v>
      </c>
    </row>
    <row r="49" spans="1:22" s="445" customFormat="1" ht="16.5" customHeight="1" x14ac:dyDescent="0.2">
      <c r="A49" s="164">
        <v>25</v>
      </c>
      <c r="B49" s="165">
        <v>13.34</v>
      </c>
      <c r="C49" s="166">
        <v>25</v>
      </c>
      <c r="D49" s="174">
        <v>27860</v>
      </c>
      <c r="E49" s="459">
        <v>16790</v>
      </c>
      <c r="F49" s="167">
        <f t="shared" si="2"/>
        <v>25061.469265367319</v>
      </c>
      <c r="G49" s="168">
        <f t="shared" si="3"/>
        <v>8059.2000000000007</v>
      </c>
      <c r="H49" s="78">
        <f t="shared" si="11"/>
        <v>11261.027550224891</v>
      </c>
      <c r="I49" s="82">
        <f t="shared" si="7"/>
        <v>662.41338530734652</v>
      </c>
      <c r="J49" s="169">
        <v>340</v>
      </c>
      <c r="K49" s="170">
        <f t="shared" si="8"/>
        <v>45384.110200899559</v>
      </c>
      <c r="L49" s="171">
        <f t="shared" si="12"/>
        <v>25</v>
      </c>
      <c r="M49" s="172">
        <v>19.059999999999999</v>
      </c>
      <c r="N49" s="166">
        <v>25</v>
      </c>
      <c r="O49" s="174">
        <v>27860</v>
      </c>
      <c r="P49" s="457">
        <v>16790</v>
      </c>
      <c r="Q49" s="132">
        <f t="shared" si="4"/>
        <v>17540.398740818469</v>
      </c>
      <c r="R49" s="82">
        <f t="shared" si="5"/>
        <v>8059.2000000000007</v>
      </c>
      <c r="S49" s="78">
        <f t="shared" si="6"/>
        <v>8703.8635718782807</v>
      </c>
      <c r="T49" s="82">
        <f t="shared" si="9"/>
        <v>511.99197481636941</v>
      </c>
      <c r="U49" s="78">
        <v>305</v>
      </c>
      <c r="V49" s="81">
        <f t="shared" si="10"/>
        <v>35120.454287513116</v>
      </c>
    </row>
    <row r="50" spans="1:22" s="445" customFormat="1" ht="16.5" customHeight="1" x14ac:dyDescent="0.2">
      <c r="A50" s="164">
        <v>26</v>
      </c>
      <c r="B50" s="165">
        <v>13.34</v>
      </c>
      <c r="C50" s="166">
        <v>25</v>
      </c>
      <c r="D50" s="174">
        <v>27860</v>
      </c>
      <c r="E50" s="459">
        <v>16790</v>
      </c>
      <c r="F50" s="167">
        <f t="shared" si="2"/>
        <v>25061.469265367319</v>
      </c>
      <c r="G50" s="168">
        <f t="shared" si="3"/>
        <v>8059.2000000000007</v>
      </c>
      <c r="H50" s="78">
        <f t="shared" si="11"/>
        <v>11261.027550224891</v>
      </c>
      <c r="I50" s="82">
        <f t="shared" si="7"/>
        <v>662.41338530734652</v>
      </c>
      <c r="J50" s="169">
        <v>340</v>
      </c>
      <c r="K50" s="170">
        <f t="shared" si="8"/>
        <v>45384.110200899559</v>
      </c>
      <c r="L50" s="171">
        <f t="shared" si="12"/>
        <v>26</v>
      </c>
      <c r="M50" s="172">
        <v>19.059999999999999</v>
      </c>
      <c r="N50" s="166">
        <v>25</v>
      </c>
      <c r="O50" s="174">
        <v>27860</v>
      </c>
      <c r="P50" s="457">
        <v>16790</v>
      </c>
      <c r="Q50" s="132">
        <f t="shared" si="4"/>
        <v>17540.398740818469</v>
      </c>
      <c r="R50" s="82">
        <f t="shared" si="5"/>
        <v>8059.2000000000007</v>
      </c>
      <c r="S50" s="78">
        <f t="shared" si="6"/>
        <v>8703.8635718782807</v>
      </c>
      <c r="T50" s="82">
        <f t="shared" si="9"/>
        <v>511.99197481636941</v>
      </c>
      <c r="U50" s="78">
        <v>305</v>
      </c>
      <c r="V50" s="81">
        <f t="shared" si="10"/>
        <v>35120.454287513116</v>
      </c>
    </row>
    <row r="51" spans="1:22" s="445" customFormat="1" ht="16.5" customHeight="1" x14ac:dyDescent="0.2">
      <c r="A51" s="164">
        <v>27</v>
      </c>
      <c r="B51" s="165">
        <v>13.34</v>
      </c>
      <c r="C51" s="166">
        <v>25</v>
      </c>
      <c r="D51" s="174">
        <v>27860</v>
      </c>
      <c r="E51" s="459">
        <v>16790</v>
      </c>
      <c r="F51" s="167">
        <f t="shared" si="2"/>
        <v>25061.469265367319</v>
      </c>
      <c r="G51" s="168">
        <f t="shared" si="3"/>
        <v>8059.2000000000007</v>
      </c>
      <c r="H51" s="78">
        <f t="shared" si="11"/>
        <v>11261.027550224891</v>
      </c>
      <c r="I51" s="82">
        <f t="shared" si="7"/>
        <v>662.41338530734652</v>
      </c>
      <c r="J51" s="169">
        <v>340</v>
      </c>
      <c r="K51" s="170">
        <f t="shared" si="8"/>
        <v>45384.110200899559</v>
      </c>
      <c r="L51" s="171">
        <f t="shared" si="12"/>
        <v>27</v>
      </c>
      <c r="M51" s="172">
        <v>19.059999999999999</v>
      </c>
      <c r="N51" s="166">
        <v>25</v>
      </c>
      <c r="O51" s="174">
        <v>27860</v>
      </c>
      <c r="P51" s="457">
        <v>16790</v>
      </c>
      <c r="Q51" s="132">
        <f t="shared" si="4"/>
        <v>17540.398740818469</v>
      </c>
      <c r="R51" s="82">
        <f t="shared" si="5"/>
        <v>8059.2000000000007</v>
      </c>
      <c r="S51" s="78">
        <f t="shared" si="6"/>
        <v>8703.8635718782807</v>
      </c>
      <c r="T51" s="82">
        <f t="shared" si="9"/>
        <v>511.99197481636941</v>
      </c>
      <c r="U51" s="78">
        <v>305</v>
      </c>
      <c r="V51" s="81">
        <f t="shared" si="10"/>
        <v>35120.454287513116</v>
      </c>
    </row>
    <row r="52" spans="1:22" s="445" customFormat="1" ht="16.5" customHeight="1" x14ac:dyDescent="0.2">
      <c r="A52" s="164">
        <v>28</v>
      </c>
      <c r="B52" s="165">
        <v>13.34</v>
      </c>
      <c r="C52" s="166">
        <v>25</v>
      </c>
      <c r="D52" s="174">
        <v>27860</v>
      </c>
      <c r="E52" s="459">
        <v>16790</v>
      </c>
      <c r="F52" s="167">
        <f t="shared" si="2"/>
        <v>25061.469265367319</v>
      </c>
      <c r="G52" s="168">
        <f t="shared" si="3"/>
        <v>8059.2000000000007</v>
      </c>
      <c r="H52" s="78">
        <f t="shared" si="11"/>
        <v>11261.027550224891</v>
      </c>
      <c r="I52" s="82">
        <f t="shared" si="7"/>
        <v>662.41338530734652</v>
      </c>
      <c r="J52" s="169">
        <v>340</v>
      </c>
      <c r="K52" s="170">
        <f t="shared" si="8"/>
        <v>45384.110200899559</v>
      </c>
      <c r="L52" s="171">
        <f t="shared" si="12"/>
        <v>28</v>
      </c>
      <c r="M52" s="172">
        <v>19.059999999999999</v>
      </c>
      <c r="N52" s="166">
        <v>25</v>
      </c>
      <c r="O52" s="174">
        <v>27860</v>
      </c>
      <c r="P52" s="457">
        <v>16790</v>
      </c>
      <c r="Q52" s="132">
        <f t="shared" si="4"/>
        <v>17540.398740818469</v>
      </c>
      <c r="R52" s="82">
        <f t="shared" si="5"/>
        <v>8059.2000000000007</v>
      </c>
      <c r="S52" s="78">
        <f t="shared" si="6"/>
        <v>8703.8635718782807</v>
      </c>
      <c r="T52" s="82">
        <f t="shared" si="9"/>
        <v>511.99197481636941</v>
      </c>
      <c r="U52" s="78">
        <v>305</v>
      </c>
      <c r="V52" s="81">
        <f t="shared" si="10"/>
        <v>35120.454287513116</v>
      </c>
    </row>
    <row r="53" spans="1:22" s="445" customFormat="1" ht="16.5" customHeight="1" x14ac:dyDescent="0.2">
      <c r="A53" s="164">
        <v>29</v>
      </c>
      <c r="B53" s="165">
        <v>13.34</v>
      </c>
      <c r="C53" s="166">
        <v>25</v>
      </c>
      <c r="D53" s="174">
        <v>27860</v>
      </c>
      <c r="E53" s="459">
        <v>16790</v>
      </c>
      <c r="F53" s="167">
        <f t="shared" si="2"/>
        <v>25061.469265367319</v>
      </c>
      <c r="G53" s="168">
        <f t="shared" si="3"/>
        <v>8059.2000000000007</v>
      </c>
      <c r="H53" s="78">
        <f t="shared" si="11"/>
        <v>11261.027550224891</v>
      </c>
      <c r="I53" s="82">
        <f t="shared" si="7"/>
        <v>662.41338530734652</v>
      </c>
      <c r="J53" s="169">
        <v>340</v>
      </c>
      <c r="K53" s="170">
        <f t="shared" si="8"/>
        <v>45384.110200899559</v>
      </c>
      <c r="L53" s="171">
        <f t="shared" si="12"/>
        <v>29</v>
      </c>
      <c r="M53" s="172">
        <v>19.059999999999999</v>
      </c>
      <c r="N53" s="166">
        <v>25</v>
      </c>
      <c r="O53" s="174">
        <v>27860</v>
      </c>
      <c r="P53" s="457">
        <v>16790</v>
      </c>
      <c r="Q53" s="132">
        <f t="shared" si="4"/>
        <v>17540.398740818469</v>
      </c>
      <c r="R53" s="82">
        <f t="shared" si="5"/>
        <v>8059.2000000000007</v>
      </c>
      <c r="S53" s="78">
        <f t="shared" si="6"/>
        <v>8703.8635718782807</v>
      </c>
      <c r="T53" s="82">
        <f t="shared" si="9"/>
        <v>511.99197481636941</v>
      </c>
      <c r="U53" s="78">
        <v>305</v>
      </c>
      <c r="V53" s="81">
        <f t="shared" si="10"/>
        <v>35120.454287513116</v>
      </c>
    </row>
    <row r="54" spans="1:22" s="445" customFormat="1" ht="16.5" customHeight="1" x14ac:dyDescent="0.2">
      <c r="A54" s="175">
        <v>30</v>
      </c>
      <c r="B54" s="165">
        <v>13.34</v>
      </c>
      <c r="C54" s="166">
        <v>25</v>
      </c>
      <c r="D54" s="174">
        <v>27860</v>
      </c>
      <c r="E54" s="459">
        <v>16790</v>
      </c>
      <c r="F54" s="167">
        <f t="shared" si="2"/>
        <v>25061.469265367319</v>
      </c>
      <c r="G54" s="168">
        <f t="shared" si="3"/>
        <v>8059.2000000000007</v>
      </c>
      <c r="H54" s="78">
        <f t="shared" si="11"/>
        <v>11261.027550224891</v>
      </c>
      <c r="I54" s="82">
        <f t="shared" si="7"/>
        <v>662.41338530734652</v>
      </c>
      <c r="J54" s="169">
        <v>340</v>
      </c>
      <c r="K54" s="170">
        <f t="shared" si="8"/>
        <v>45384.110200899559</v>
      </c>
      <c r="L54" s="176">
        <f t="shared" si="12"/>
        <v>30</v>
      </c>
      <c r="M54" s="172">
        <v>19.059999999999999</v>
      </c>
      <c r="N54" s="166">
        <v>25</v>
      </c>
      <c r="O54" s="174">
        <v>27860</v>
      </c>
      <c r="P54" s="457">
        <v>16790</v>
      </c>
      <c r="Q54" s="132">
        <f t="shared" si="4"/>
        <v>17540.398740818469</v>
      </c>
      <c r="R54" s="82">
        <f t="shared" si="5"/>
        <v>8059.2000000000007</v>
      </c>
      <c r="S54" s="78">
        <f t="shared" si="6"/>
        <v>8703.8635718782807</v>
      </c>
      <c r="T54" s="82">
        <f t="shared" si="9"/>
        <v>511.99197481636941</v>
      </c>
      <c r="U54" s="78">
        <v>305</v>
      </c>
      <c r="V54" s="81">
        <f t="shared" si="10"/>
        <v>35120.454287513116</v>
      </c>
    </row>
    <row r="55" spans="1:22" s="445" customFormat="1" ht="16.5" customHeight="1" x14ac:dyDescent="0.2">
      <c r="A55" s="164">
        <v>31</v>
      </c>
      <c r="B55" s="165">
        <v>13.34</v>
      </c>
      <c r="C55" s="166">
        <v>25</v>
      </c>
      <c r="D55" s="177">
        <v>27860</v>
      </c>
      <c r="E55" s="459">
        <v>16790</v>
      </c>
      <c r="F55" s="167">
        <f t="shared" si="2"/>
        <v>25061.469265367319</v>
      </c>
      <c r="G55" s="168">
        <f t="shared" si="3"/>
        <v>8059.2000000000007</v>
      </c>
      <c r="H55" s="78">
        <f t="shared" si="11"/>
        <v>11261.027550224891</v>
      </c>
      <c r="I55" s="82">
        <f t="shared" si="7"/>
        <v>662.41338530734652</v>
      </c>
      <c r="J55" s="169">
        <v>340</v>
      </c>
      <c r="K55" s="170">
        <f t="shared" si="8"/>
        <v>45384.110200899559</v>
      </c>
      <c r="L55" s="171">
        <f t="shared" si="12"/>
        <v>31</v>
      </c>
      <c r="M55" s="172">
        <v>19.059999999999999</v>
      </c>
      <c r="N55" s="166">
        <v>25</v>
      </c>
      <c r="O55" s="177">
        <v>27860</v>
      </c>
      <c r="P55" s="459">
        <v>16790</v>
      </c>
      <c r="Q55" s="132">
        <f t="shared" si="4"/>
        <v>17540.398740818469</v>
      </c>
      <c r="R55" s="82">
        <f t="shared" si="5"/>
        <v>8059.2000000000007</v>
      </c>
      <c r="S55" s="78">
        <f t="shared" si="6"/>
        <v>8703.8635718782807</v>
      </c>
      <c r="T55" s="82">
        <f t="shared" si="9"/>
        <v>511.99197481636941</v>
      </c>
      <c r="U55" s="78">
        <v>305</v>
      </c>
      <c r="V55" s="81">
        <f t="shared" si="10"/>
        <v>35120.454287513116</v>
      </c>
    </row>
    <row r="56" spans="1:22" s="445" customFormat="1" ht="16.5" customHeight="1" x14ac:dyDescent="0.2">
      <c r="A56" s="164">
        <v>32</v>
      </c>
      <c r="B56" s="165">
        <v>13.34</v>
      </c>
      <c r="C56" s="166">
        <v>25</v>
      </c>
      <c r="D56" s="177">
        <v>27860</v>
      </c>
      <c r="E56" s="459">
        <v>16790</v>
      </c>
      <c r="F56" s="167">
        <f t="shared" si="2"/>
        <v>25061.469265367319</v>
      </c>
      <c r="G56" s="168">
        <f t="shared" si="3"/>
        <v>8059.2000000000007</v>
      </c>
      <c r="H56" s="78">
        <f t="shared" si="11"/>
        <v>11261.027550224891</v>
      </c>
      <c r="I56" s="82">
        <f t="shared" si="7"/>
        <v>662.41338530734652</v>
      </c>
      <c r="J56" s="169">
        <v>340</v>
      </c>
      <c r="K56" s="170">
        <f t="shared" si="8"/>
        <v>45384.110200899559</v>
      </c>
      <c r="L56" s="171">
        <f t="shared" si="12"/>
        <v>32</v>
      </c>
      <c r="M56" s="172">
        <v>19.059999999999999</v>
      </c>
      <c r="N56" s="166">
        <v>25</v>
      </c>
      <c r="O56" s="177">
        <v>27860</v>
      </c>
      <c r="P56" s="459">
        <v>16790</v>
      </c>
      <c r="Q56" s="132">
        <f t="shared" si="4"/>
        <v>17540.398740818469</v>
      </c>
      <c r="R56" s="82">
        <f t="shared" si="5"/>
        <v>8059.2000000000007</v>
      </c>
      <c r="S56" s="78">
        <f t="shared" si="6"/>
        <v>8703.8635718782807</v>
      </c>
      <c r="T56" s="82">
        <f t="shared" si="9"/>
        <v>511.99197481636941</v>
      </c>
      <c r="U56" s="78">
        <v>305</v>
      </c>
      <c r="V56" s="81">
        <f t="shared" si="10"/>
        <v>35120.454287513116</v>
      </c>
    </row>
    <row r="57" spans="1:22" s="445" customFormat="1" ht="16.5" customHeight="1" x14ac:dyDescent="0.2">
      <c r="A57" s="164">
        <v>33</v>
      </c>
      <c r="B57" s="165">
        <v>13.34</v>
      </c>
      <c r="C57" s="166">
        <v>25</v>
      </c>
      <c r="D57" s="174">
        <v>27860</v>
      </c>
      <c r="E57" s="459">
        <v>16790</v>
      </c>
      <c r="F57" s="167">
        <f t="shared" si="2"/>
        <v>25061.469265367319</v>
      </c>
      <c r="G57" s="168">
        <f t="shared" si="3"/>
        <v>8059.2000000000007</v>
      </c>
      <c r="H57" s="78">
        <f t="shared" si="11"/>
        <v>11261.027550224891</v>
      </c>
      <c r="I57" s="82">
        <f t="shared" si="7"/>
        <v>662.41338530734652</v>
      </c>
      <c r="J57" s="169">
        <v>340</v>
      </c>
      <c r="K57" s="170">
        <f t="shared" si="8"/>
        <v>45384.110200899559</v>
      </c>
      <c r="L57" s="171">
        <f t="shared" si="12"/>
        <v>33</v>
      </c>
      <c r="M57" s="172">
        <v>19.059999999999999</v>
      </c>
      <c r="N57" s="166">
        <v>25</v>
      </c>
      <c r="O57" s="174">
        <v>27860</v>
      </c>
      <c r="P57" s="457">
        <v>16790</v>
      </c>
      <c r="Q57" s="132">
        <f t="shared" si="4"/>
        <v>17540.398740818469</v>
      </c>
      <c r="R57" s="82">
        <f t="shared" si="5"/>
        <v>8059.2000000000007</v>
      </c>
      <c r="S57" s="78">
        <f t="shared" si="6"/>
        <v>8703.8635718782807</v>
      </c>
      <c r="T57" s="82">
        <f t="shared" si="9"/>
        <v>511.99197481636941</v>
      </c>
      <c r="U57" s="78">
        <v>305</v>
      </c>
      <c r="V57" s="81">
        <f t="shared" si="10"/>
        <v>35120.454287513116</v>
      </c>
    </row>
    <row r="58" spans="1:22" s="445" customFormat="1" ht="16.5" customHeight="1" x14ac:dyDescent="0.2">
      <c r="A58" s="164">
        <v>34</v>
      </c>
      <c r="B58" s="165">
        <v>13.34</v>
      </c>
      <c r="C58" s="166">
        <v>25</v>
      </c>
      <c r="D58" s="174">
        <v>27860</v>
      </c>
      <c r="E58" s="459">
        <v>16790</v>
      </c>
      <c r="F58" s="167">
        <f t="shared" si="2"/>
        <v>25061.469265367319</v>
      </c>
      <c r="G58" s="168">
        <f t="shared" si="3"/>
        <v>8059.2000000000007</v>
      </c>
      <c r="H58" s="78">
        <f t="shared" si="11"/>
        <v>11261.027550224891</v>
      </c>
      <c r="I58" s="82">
        <f t="shared" si="7"/>
        <v>662.41338530734652</v>
      </c>
      <c r="J58" s="169">
        <v>340</v>
      </c>
      <c r="K58" s="170">
        <f t="shared" si="8"/>
        <v>45384.110200899559</v>
      </c>
      <c r="L58" s="171">
        <f t="shared" si="12"/>
        <v>34</v>
      </c>
      <c r="M58" s="172">
        <v>19.059999999999999</v>
      </c>
      <c r="N58" s="166">
        <v>25</v>
      </c>
      <c r="O58" s="174">
        <v>27860</v>
      </c>
      <c r="P58" s="457">
        <v>16790</v>
      </c>
      <c r="Q58" s="132">
        <f t="shared" si="4"/>
        <v>17540.398740818469</v>
      </c>
      <c r="R58" s="82">
        <f t="shared" si="5"/>
        <v>8059.2000000000007</v>
      </c>
      <c r="S58" s="78">
        <f t="shared" si="6"/>
        <v>8703.8635718782807</v>
      </c>
      <c r="T58" s="82">
        <f t="shared" si="9"/>
        <v>511.99197481636941</v>
      </c>
      <c r="U58" s="78">
        <v>305</v>
      </c>
      <c r="V58" s="81">
        <f t="shared" si="10"/>
        <v>35120.454287513116</v>
      </c>
    </row>
    <row r="59" spans="1:22" s="445" customFormat="1" ht="16.5" customHeight="1" x14ac:dyDescent="0.2">
      <c r="A59" s="164">
        <v>35</v>
      </c>
      <c r="B59" s="165">
        <v>13.34</v>
      </c>
      <c r="C59" s="166">
        <v>25</v>
      </c>
      <c r="D59" s="174">
        <v>27860</v>
      </c>
      <c r="E59" s="459">
        <v>16790</v>
      </c>
      <c r="F59" s="167">
        <f t="shared" si="2"/>
        <v>25061.469265367319</v>
      </c>
      <c r="G59" s="168">
        <f t="shared" si="3"/>
        <v>8059.2000000000007</v>
      </c>
      <c r="H59" s="78">
        <f t="shared" si="11"/>
        <v>11261.027550224891</v>
      </c>
      <c r="I59" s="82">
        <f t="shared" si="7"/>
        <v>662.41338530734652</v>
      </c>
      <c r="J59" s="169">
        <v>340</v>
      </c>
      <c r="K59" s="170">
        <f t="shared" si="8"/>
        <v>45384.110200899559</v>
      </c>
      <c r="L59" s="171">
        <f t="shared" si="12"/>
        <v>35</v>
      </c>
      <c r="M59" s="172">
        <v>19.059999999999999</v>
      </c>
      <c r="N59" s="166">
        <v>25</v>
      </c>
      <c r="O59" s="174">
        <v>27860</v>
      </c>
      <c r="P59" s="457">
        <v>16790</v>
      </c>
      <c r="Q59" s="132">
        <f t="shared" si="4"/>
        <v>17540.398740818469</v>
      </c>
      <c r="R59" s="82">
        <f t="shared" si="5"/>
        <v>8059.2000000000007</v>
      </c>
      <c r="S59" s="78">
        <f t="shared" si="6"/>
        <v>8703.8635718782807</v>
      </c>
      <c r="T59" s="82">
        <f t="shared" si="9"/>
        <v>511.99197481636941</v>
      </c>
      <c r="U59" s="78">
        <v>305</v>
      </c>
      <c r="V59" s="81">
        <f t="shared" si="10"/>
        <v>35120.454287513116</v>
      </c>
    </row>
    <row r="60" spans="1:22" s="445" customFormat="1" ht="16.5" customHeight="1" x14ac:dyDescent="0.2">
      <c r="A60" s="164">
        <v>36</v>
      </c>
      <c r="B60" s="165">
        <v>13.34</v>
      </c>
      <c r="C60" s="166">
        <v>25</v>
      </c>
      <c r="D60" s="174">
        <v>27860</v>
      </c>
      <c r="E60" s="459">
        <v>16790</v>
      </c>
      <c r="F60" s="167">
        <f t="shared" si="2"/>
        <v>25061.469265367319</v>
      </c>
      <c r="G60" s="168">
        <f t="shared" si="3"/>
        <v>8059.2000000000007</v>
      </c>
      <c r="H60" s="78">
        <f t="shared" si="11"/>
        <v>11261.027550224891</v>
      </c>
      <c r="I60" s="82">
        <f t="shared" si="7"/>
        <v>662.41338530734652</v>
      </c>
      <c r="J60" s="169">
        <v>340</v>
      </c>
      <c r="K60" s="170">
        <f t="shared" si="8"/>
        <v>45384.110200899559</v>
      </c>
      <c r="L60" s="171">
        <f t="shared" si="12"/>
        <v>36</v>
      </c>
      <c r="M60" s="172">
        <v>19.059999999999999</v>
      </c>
      <c r="N60" s="166">
        <v>25</v>
      </c>
      <c r="O60" s="174">
        <v>27860</v>
      </c>
      <c r="P60" s="457">
        <v>16790</v>
      </c>
      <c r="Q60" s="132">
        <f t="shared" si="4"/>
        <v>17540.398740818469</v>
      </c>
      <c r="R60" s="82">
        <f t="shared" si="5"/>
        <v>8059.2000000000007</v>
      </c>
      <c r="S60" s="78">
        <f t="shared" si="6"/>
        <v>8703.8635718782807</v>
      </c>
      <c r="T60" s="82">
        <f t="shared" si="9"/>
        <v>511.99197481636941</v>
      </c>
      <c r="U60" s="78">
        <v>305</v>
      </c>
      <c r="V60" s="81">
        <f t="shared" si="10"/>
        <v>35120.454287513116</v>
      </c>
    </row>
    <row r="61" spans="1:22" s="445" customFormat="1" ht="16.5" customHeight="1" x14ac:dyDescent="0.2">
      <c r="A61" s="164">
        <v>37</v>
      </c>
      <c r="B61" s="165">
        <v>13.34</v>
      </c>
      <c r="C61" s="166">
        <v>25</v>
      </c>
      <c r="D61" s="174">
        <v>27860</v>
      </c>
      <c r="E61" s="459">
        <v>16790</v>
      </c>
      <c r="F61" s="167">
        <f t="shared" si="2"/>
        <v>25061.469265367319</v>
      </c>
      <c r="G61" s="168">
        <f t="shared" si="3"/>
        <v>8059.2000000000007</v>
      </c>
      <c r="H61" s="78">
        <f t="shared" si="11"/>
        <v>11261.027550224891</v>
      </c>
      <c r="I61" s="82">
        <f t="shared" si="7"/>
        <v>662.41338530734652</v>
      </c>
      <c r="J61" s="169">
        <v>340</v>
      </c>
      <c r="K61" s="170">
        <f t="shared" si="8"/>
        <v>45384.110200899559</v>
      </c>
      <c r="L61" s="171">
        <f t="shared" si="12"/>
        <v>37</v>
      </c>
      <c r="M61" s="172">
        <v>19.059999999999999</v>
      </c>
      <c r="N61" s="166">
        <v>25</v>
      </c>
      <c r="O61" s="174">
        <v>27860</v>
      </c>
      <c r="P61" s="457">
        <v>16790</v>
      </c>
      <c r="Q61" s="132">
        <f t="shared" si="4"/>
        <v>17540.398740818469</v>
      </c>
      <c r="R61" s="82">
        <f t="shared" si="5"/>
        <v>8059.2000000000007</v>
      </c>
      <c r="S61" s="78">
        <f t="shared" si="6"/>
        <v>8703.8635718782807</v>
      </c>
      <c r="T61" s="82">
        <f t="shared" si="9"/>
        <v>511.99197481636941</v>
      </c>
      <c r="U61" s="78">
        <v>305</v>
      </c>
      <c r="V61" s="81">
        <f t="shared" si="10"/>
        <v>35120.454287513116</v>
      </c>
    </row>
    <row r="62" spans="1:22" s="445" customFormat="1" ht="16.5" customHeight="1" x14ac:dyDescent="0.2">
      <c r="A62" s="164">
        <v>38</v>
      </c>
      <c r="B62" s="165">
        <v>13.34</v>
      </c>
      <c r="C62" s="166">
        <v>25</v>
      </c>
      <c r="D62" s="174">
        <v>27860</v>
      </c>
      <c r="E62" s="459">
        <v>16790</v>
      </c>
      <c r="F62" s="167">
        <f t="shared" si="2"/>
        <v>25061.469265367319</v>
      </c>
      <c r="G62" s="168">
        <f t="shared" si="3"/>
        <v>8059.2000000000007</v>
      </c>
      <c r="H62" s="78">
        <f t="shared" si="11"/>
        <v>11261.027550224891</v>
      </c>
      <c r="I62" s="82">
        <f t="shared" si="7"/>
        <v>662.41338530734652</v>
      </c>
      <c r="J62" s="169">
        <v>340</v>
      </c>
      <c r="K62" s="170">
        <f t="shared" si="8"/>
        <v>45384.110200899559</v>
      </c>
      <c r="L62" s="171">
        <f t="shared" si="12"/>
        <v>38</v>
      </c>
      <c r="M62" s="172">
        <v>19.059999999999999</v>
      </c>
      <c r="N62" s="166">
        <v>25</v>
      </c>
      <c r="O62" s="174">
        <v>27860</v>
      </c>
      <c r="P62" s="457">
        <v>16790</v>
      </c>
      <c r="Q62" s="132">
        <f t="shared" si="4"/>
        <v>17540.398740818469</v>
      </c>
      <c r="R62" s="82">
        <f t="shared" si="5"/>
        <v>8059.2000000000007</v>
      </c>
      <c r="S62" s="78">
        <f t="shared" si="6"/>
        <v>8703.8635718782807</v>
      </c>
      <c r="T62" s="82">
        <f t="shared" si="9"/>
        <v>511.99197481636941</v>
      </c>
      <c r="U62" s="78">
        <v>305</v>
      </c>
      <c r="V62" s="81">
        <f t="shared" si="10"/>
        <v>35120.454287513116</v>
      </c>
    </row>
    <row r="63" spans="1:22" s="445" customFormat="1" ht="16.5" customHeight="1" x14ac:dyDescent="0.2">
      <c r="A63" s="164">
        <v>39</v>
      </c>
      <c r="B63" s="165">
        <v>13.34</v>
      </c>
      <c r="C63" s="166">
        <v>25</v>
      </c>
      <c r="D63" s="174">
        <v>27860</v>
      </c>
      <c r="E63" s="459">
        <v>16790</v>
      </c>
      <c r="F63" s="167">
        <f t="shared" si="2"/>
        <v>25061.469265367319</v>
      </c>
      <c r="G63" s="168">
        <f t="shared" si="3"/>
        <v>8059.2000000000007</v>
      </c>
      <c r="H63" s="78">
        <f t="shared" si="11"/>
        <v>11261.027550224891</v>
      </c>
      <c r="I63" s="82">
        <f t="shared" si="7"/>
        <v>662.41338530734652</v>
      </c>
      <c r="J63" s="169">
        <v>340</v>
      </c>
      <c r="K63" s="170">
        <f t="shared" si="8"/>
        <v>45384.110200899559</v>
      </c>
      <c r="L63" s="171">
        <f t="shared" si="12"/>
        <v>39</v>
      </c>
      <c r="M63" s="172">
        <v>19.059999999999999</v>
      </c>
      <c r="N63" s="166">
        <v>25</v>
      </c>
      <c r="O63" s="174">
        <v>27860</v>
      </c>
      <c r="P63" s="457">
        <v>16790</v>
      </c>
      <c r="Q63" s="132">
        <f t="shared" si="4"/>
        <v>17540.398740818469</v>
      </c>
      <c r="R63" s="82">
        <f t="shared" si="5"/>
        <v>8059.2000000000007</v>
      </c>
      <c r="S63" s="78">
        <f t="shared" si="6"/>
        <v>8703.8635718782807</v>
      </c>
      <c r="T63" s="82">
        <f t="shared" si="9"/>
        <v>511.99197481636941</v>
      </c>
      <c r="U63" s="78">
        <v>305</v>
      </c>
      <c r="V63" s="81">
        <f t="shared" si="10"/>
        <v>35120.454287513116</v>
      </c>
    </row>
    <row r="64" spans="1:22" s="445" customFormat="1" ht="16.5" customHeight="1" x14ac:dyDescent="0.2">
      <c r="A64" s="175">
        <v>40</v>
      </c>
      <c r="B64" s="165">
        <f>6.958*LN(A64)-12.15</f>
        <v>13.51722324172477</v>
      </c>
      <c r="C64" s="166">
        <v>25</v>
      </c>
      <c r="D64" s="174">
        <v>27860</v>
      </c>
      <c r="E64" s="459">
        <v>16790</v>
      </c>
      <c r="F64" s="167">
        <f t="shared" si="2"/>
        <v>24732.890329725844</v>
      </c>
      <c r="G64" s="168">
        <f t="shared" si="3"/>
        <v>8059.2000000000007</v>
      </c>
      <c r="H64" s="78">
        <f t="shared" si="11"/>
        <v>11149.31071210679</v>
      </c>
      <c r="I64" s="82">
        <f t="shared" si="7"/>
        <v>655.84180659451692</v>
      </c>
      <c r="J64" s="169">
        <v>340</v>
      </c>
      <c r="K64" s="170">
        <f t="shared" si="8"/>
        <v>44937.242848427151</v>
      </c>
      <c r="L64" s="176">
        <f t="shared" si="12"/>
        <v>40</v>
      </c>
      <c r="M64" s="172">
        <f>(6.958*LN(L64)-12.15)/0.7</f>
        <v>19.310318916749672</v>
      </c>
      <c r="N64" s="166">
        <v>25</v>
      </c>
      <c r="O64" s="174">
        <v>27860</v>
      </c>
      <c r="P64" s="457">
        <v>16790</v>
      </c>
      <c r="Q64" s="132">
        <f t="shared" si="4"/>
        <v>17313.023230808089</v>
      </c>
      <c r="R64" s="82">
        <f t="shared" si="5"/>
        <v>8059.2000000000007</v>
      </c>
      <c r="S64" s="78">
        <f t="shared" si="6"/>
        <v>8626.5558984747513</v>
      </c>
      <c r="T64" s="82">
        <f t="shared" si="9"/>
        <v>507.44446461616178</v>
      </c>
      <c r="U64" s="78">
        <v>305</v>
      </c>
      <c r="V64" s="81">
        <f t="shared" si="10"/>
        <v>34811.223593899005</v>
      </c>
    </row>
    <row r="65" spans="1:22" s="445" customFormat="1" ht="16.5" customHeight="1" x14ac:dyDescent="0.2">
      <c r="A65" s="164">
        <v>41</v>
      </c>
      <c r="B65" s="165">
        <f t="shared" ref="B65:B128" si="13">6.958*LN(A65)-12.15</f>
        <v>13.689034440128575</v>
      </c>
      <c r="C65" s="166">
        <v>25</v>
      </c>
      <c r="D65" s="174">
        <v>27860</v>
      </c>
      <c r="E65" s="459">
        <v>16790</v>
      </c>
      <c r="F65" s="167">
        <f t="shared" si="2"/>
        <v>24422.467593474757</v>
      </c>
      <c r="G65" s="168">
        <f t="shared" si="3"/>
        <v>8059.2000000000007</v>
      </c>
      <c r="H65" s="78">
        <f t="shared" si="11"/>
        <v>11043.766981781419</v>
      </c>
      <c r="I65" s="82">
        <f t="shared" si="7"/>
        <v>649.63335186949519</v>
      </c>
      <c r="J65" s="169">
        <v>340</v>
      </c>
      <c r="K65" s="170">
        <f t="shared" si="8"/>
        <v>44515.067927125674</v>
      </c>
      <c r="L65" s="171">
        <f t="shared" si="12"/>
        <v>41</v>
      </c>
      <c r="M65" s="172">
        <f t="shared" ref="M65:M128" si="14">(6.958*LN(L65)-12.15)/0.7</f>
        <v>19.555763485897966</v>
      </c>
      <c r="N65" s="166">
        <v>25</v>
      </c>
      <c r="O65" s="174">
        <v>27860</v>
      </c>
      <c r="P65" s="457">
        <v>16790</v>
      </c>
      <c r="Q65" s="132">
        <f t="shared" si="4"/>
        <v>17095.727315432327</v>
      </c>
      <c r="R65" s="82">
        <f t="shared" si="5"/>
        <v>8059.2000000000007</v>
      </c>
      <c r="S65" s="78">
        <f t="shared" si="6"/>
        <v>8552.6752872469915</v>
      </c>
      <c r="T65" s="82">
        <f t="shared" si="9"/>
        <v>503.09854630864658</v>
      </c>
      <c r="U65" s="78">
        <v>305</v>
      </c>
      <c r="V65" s="81">
        <f t="shared" si="10"/>
        <v>34515.701148987966</v>
      </c>
    </row>
    <row r="66" spans="1:22" s="445" customFormat="1" ht="16.5" customHeight="1" x14ac:dyDescent="0.2">
      <c r="A66" s="164">
        <v>42</v>
      </c>
      <c r="B66" s="165">
        <f t="shared" si="13"/>
        <v>13.856705204015677</v>
      </c>
      <c r="C66" s="166">
        <v>25</v>
      </c>
      <c r="D66" s="174">
        <v>27860</v>
      </c>
      <c r="E66" s="459">
        <v>16790</v>
      </c>
      <c r="F66" s="167">
        <f t="shared" si="2"/>
        <v>24126.947573591591</v>
      </c>
      <c r="G66" s="168">
        <f t="shared" si="3"/>
        <v>8059.2000000000007</v>
      </c>
      <c r="H66" s="78">
        <f t="shared" si="11"/>
        <v>10943.290175021142</v>
      </c>
      <c r="I66" s="82">
        <f t="shared" si="7"/>
        <v>643.72295147183183</v>
      </c>
      <c r="J66" s="169">
        <v>340</v>
      </c>
      <c r="K66" s="170">
        <f t="shared" si="8"/>
        <v>44113.160700084569</v>
      </c>
      <c r="L66" s="171">
        <f t="shared" si="12"/>
        <v>42</v>
      </c>
      <c r="M66" s="172">
        <f t="shared" si="14"/>
        <v>19.795293148593824</v>
      </c>
      <c r="N66" s="166">
        <v>25</v>
      </c>
      <c r="O66" s="174">
        <v>27860</v>
      </c>
      <c r="P66" s="457">
        <v>16790</v>
      </c>
      <c r="Q66" s="132">
        <f t="shared" si="4"/>
        <v>16888.863301514113</v>
      </c>
      <c r="R66" s="82">
        <f t="shared" si="5"/>
        <v>8059.2000000000007</v>
      </c>
      <c r="S66" s="78">
        <f t="shared" si="6"/>
        <v>8482.3415225148001</v>
      </c>
      <c r="T66" s="82">
        <f t="shared" si="9"/>
        <v>498.96126603028227</v>
      </c>
      <c r="U66" s="78">
        <v>305</v>
      </c>
      <c r="V66" s="81">
        <f t="shared" si="10"/>
        <v>34234.366090059193</v>
      </c>
    </row>
    <row r="67" spans="1:22" s="445" customFormat="1" ht="16.5" customHeight="1" x14ac:dyDescent="0.2">
      <c r="A67" s="164">
        <v>43</v>
      </c>
      <c r="B67" s="165">
        <f t="shared" si="13"/>
        <v>14.020430404995809</v>
      </c>
      <c r="C67" s="166">
        <v>25</v>
      </c>
      <c r="D67" s="174">
        <v>27860</v>
      </c>
      <c r="E67" s="459">
        <v>16790</v>
      </c>
      <c r="F67" s="167">
        <f t="shared" si="2"/>
        <v>23845.202347060182</v>
      </c>
      <c r="G67" s="168">
        <f t="shared" si="3"/>
        <v>8059.2000000000007</v>
      </c>
      <c r="H67" s="78">
        <f t="shared" si="11"/>
        <v>10847.496798000462</v>
      </c>
      <c r="I67" s="82">
        <f t="shared" si="7"/>
        <v>638.08804694120363</v>
      </c>
      <c r="J67" s="169">
        <v>340</v>
      </c>
      <c r="K67" s="170">
        <f t="shared" si="8"/>
        <v>43729.987192001841</v>
      </c>
      <c r="L67" s="171">
        <f t="shared" ref="L67:L95" si="15">L66+1</f>
        <v>43</v>
      </c>
      <c r="M67" s="172">
        <f t="shared" si="14"/>
        <v>20.029186292851158</v>
      </c>
      <c r="N67" s="166">
        <v>25</v>
      </c>
      <c r="O67" s="174">
        <v>27860</v>
      </c>
      <c r="P67" s="457">
        <v>16790</v>
      </c>
      <c r="Q67" s="132">
        <f t="shared" si="4"/>
        <v>16691.641642942126</v>
      </c>
      <c r="R67" s="82">
        <f t="shared" si="5"/>
        <v>8059.2000000000007</v>
      </c>
      <c r="S67" s="78">
        <f t="shared" si="6"/>
        <v>8415.2861586003237</v>
      </c>
      <c r="T67" s="82">
        <f t="shared" si="9"/>
        <v>495.01683285884252</v>
      </c>
      <c r="U67" s="78">
        <v>305</v>
      </c>
      <c r="V67" s="81">
        <f t="shared" si="10"/>
        <v>33966.144634401287</v>
      </c>
    </row>
    <row r="68" spans="1:22" s="445" customFormat="1" ht="16.5" customHeight="1" x14ac:dyDescent="0.2">
      <c r="A68" s="164">
        <v>44</v>
      </c>
      <c r="B68" s="165">
        <f t="shared" si="13"/>
        <v>14.18039147280326</v>
      </c>
      <c r="C68" s="166">
        <v>25</v>
      </c>
      <c r="D68" s="174">
        <v>27860</v>
      </c>
      <c r="E68" s="459">
        <v>16790</v>
      </c>
      <c r="F68" s="167">
        <f t="shared" si="2"/>
        <v>23576.217951471666</v>
      </c>
      <c r="G68" s="168">
        <f t="shared" si="3"/>
        <v>8059.2000000000007</v>
      </c>
      <c r="H68" s="78">
        <f t="shared" si="11"/>
        <v>10756.042103500367</v>
      </c>
      <c r="I68" s="82">
        <f t="shared" si="7"/>
        <v>632.70835902943338</v>
      </c>
      <c r="J68" s="169">
        <v>340</v>
      </c>
      <c r="K68" s="170">
        <f t="shared" si="8"/>
        <v>43364.16841400147</v>
      </c>
      <c r="L68" s="171">
        <f t="shared" si="15"/>
        <v>44</v>
      </c>
      <c r="M68" s="172">
        <f t="shared" si="14"/>
        <v>20.257702104004657</v>
      </c>
      <c r="N68" s="166">
        <v>25</v>
      </c>
      <c r="O68" s="174">
        <v>27860</v>
      </c>
      <c r="P68" s="457">
        <v>16790</v>
      </c>
      <c r="Q68" s="132">
        <f t="shared" si="4"/>
        <v>16503.352566030168</v>
      </c>
      <c r="R68" s="82">
        <f t="shared" si="5"/>
        <v>8059.2000000000007</v>
      </c>
      <c r="S68" s="78">
        <f t="shared" si="6"/>
        <v>8351.2678724502584</v>
      </c>
      <c r="T68" s="82">
        <f t="shared" si="9"/>
        <v>491.25105132060338</v>
      </c>
      <c r="U68" s="78">
        <v>305</v>
      </c>
      <c r="V68" s="81">
        <f t="shared" si="10"/>
        <v>33710.071489801026</v>
      </c>
    </row>
    <row r="69" spans="1:22" s="445" customFormat="1" ht="16.5" customHeight="1" x14ac:dyDescent="0.2">
      <c r="A69" s="164">
        <v>45</v>
      </c>
      <c r="B69" s="165">
        <f t="shared" si="13"/>
        <v>14.336757603821885</v>
      </c>
      <c r="C69" s="166">
        <v>25</v>
      </c>
      <c r="D69" s="174">
        <v>27860</v>
      </c>
      <c r="E69" s="459">
        <v>16790</v>
      </c>
      <c r="F69" s="167">
        <f t="shared" si="2"/>
        <v>23319.080174088816</v>
      </c>
      <c r="G69" s="168">
        <f t="shared" si="3"/>
        <v>8059.2000000000007</v>
      </c>
      <c r="H69" s="78">
        <f t="shared" si="11"/>
        <v>10668.615259190199</v>
      </c>
      <c r="I69" s="82">
        <f t="shared" si="7"/>
        <v>627.56560348177641</v>
      </c>
      <c r="J69" s="169">
        <v>340</v>
      </c>
      <c r="K69" s="170">
        <f t="shared" si="8"/>
        <v>43014.461036760789</v>
      </c>
      <c r="L69" s="171">
        <f t="shared" si="15"/>
        <v>45</v>
      </c>
      <c r="M69" s="172">
        <f t="shared" si="14"/>
        <v>20.481082291174122</v>
      </c>
      <c r="N69" s="166">
        <v>25</v>
      </c>
      <c r="O69" s="174">
        <v>27860</v>
      </c>
      <c r="P69" s="457">
        <v>16790</v>
      </c>
      <c r="Q69" s="132">
        <f t="shared" si="4"/>
        <v>16323.356121862169</v>
      </c>
      <c r="R69" s="82">
        <f t="shared" si="5"/>
        <v>8059.2000000000007</v>
      </c>
      <c r="S69" s="78">
        <f t="shared" si="6"/>
        <v>8290.0690814331374</v>
      </c>
      <c r="T69" s="82">
        <f t="shared" si="9"/>
        <v>487.65112243724343</v>
      </c>
      <c r="U69" s="78">
        <v>305</v>
      </c>
      <c r="V69" s="81">
        <f t="shared" si="10"/>
        <v>33465.27632573255</v>
      </c>
    </row>
    <row r="70" spans="1:22" s="445" customFormat="1" ht="16.5" customHeight="1" x14ac:dyDescent="0.2">
      <c r="A70" s="164">
        <v>46</v>
      </c>
      <c r="B70" s="165">
        <f t="shared" si="13"/>
        <v>14.489686836771122</v>
      </c>
      <c r="C70" s="166">
        <v>25</v>
      </c>
      <c r="D70" s="174">
        <v>27860</v>
      </c>
      <c r="E70" s="459">
        <v>16790</v>
      </c>
      <c r="F70" s="167">
        <f t="shared" si="2"/>
        <v>23072.962429497184</v>
      </c>
      <c r="G70" s="168">
        <f t="shared" si="3"/>
        <v>8059.2000000000007</v>
      </c>
      <c r="H70" s="78">
        <f t="shared" si="11"/>
        <v>10584.935226029043</v>
      </c>
      <c r="I70" s="82">
        <f t="shared" si="7"/>
        <v>622.64324858994371</v>
      </c>
      <c r="J70" s="169">
        <v>340</v>
      </c>
      <c r="K70" s="170">
        <f t="shared" si="8"/>
        <v>42679.740904116174</v>
      </c>
      <c r="L70" s="171">
        <f t="shared" si="15"/>
        <v>46</v>
      </c>
      <c r="M70" s="172">
        <f t="shared" si="14"/>
        <v>20.699552623958748</v>
      </c>
      <c r="N70" s="166">
        <v>25</v>
      </c>
      <c r="O70" s="174">
        <v>27860</v>
      </c>
      <c r="P70" s="457">
        <v>16790</v>
      </c>
      <c r="Q70" s="132">
        <f t="shared" si="4"/>
        <v>16151.073700648027</v>
      </c>
      <c r="R70" s="82">
        <f t="shared" si="5"/>
        <v>8059.2000000000007</v>
      </c>
      <c r="S70" s="78">
        <f t="shared" si="6"/>
        <v>8231.4930582203306</v>
      </c>
      <c r="T70" s="82">
        <f t="shared" si="9"/>
        <v>484.20547401296056</v>
      </c>
      <c r="U70" s="78">
        <v>305</v>
      </c>
      <c r="V70" s="81">
        <f t="shared" si="10"/>
        <v>33230.972232881315</v>
      </c>
    </row>
    <row r="71" spans="1:22" s="445" customFormat="1" ht="16.5" customHeight="1" x14ac:dyDescent="0.2">
      <c r="A71" s="164">
        <v>47</v>
      </c>
      <c r="B71" s="165">
        <f t="shared" si="13"/>
        <v>14.639327012698589</v>
      </c>
      <c r="C71" s="166">
        <v>25</v>
      </c>
      <c r="D71" s="174">
        <v>27860</v>
      </c>
      <c r="E71" s="459">
        <v>16790</v>
      </c>
      <c r="F71" s="167">
        <f t="shared" si="2"/>
        <v>22837.115374907658</v>
      </c>
      <c r="G71" s="168">
        <f t="shared" si="3"/>
        <v>8059.2000000000007</v>
      </c>
      <c r="H71" s="78">
        <f t="shared" si="11"/>
        <v>10504.747227468604</v>
      </c>
      <c r="I71" s="82">
        <f t="shared" si="7"/>
        <v>617.92630749815316</v>
      </c>
      <c r="J71" s="169">
        <v>340</v>
      </c>
      <c r="K71" s="170">
        <f t="shared" si="8"/>
        <v>42358.98890987441</v>
      </c>
      <c r="L71" s="171">
        <f t="shared" si="15"/>
        <v>47</v>
      </c>
      <c r="M71" s="172">
        <f t="shared" si="14"/>
        <v>20.913324303855127</v>
      </c>
      <c r="N71" s="166">
        <v>25</v>
      </c>
      <c r="O71" s="174">
        <v>27860</v>
      </c>
      <c r="P71" s="457">
        <v>16790</v>
      </c>
      <c r="Q71" s="132">
        <f t="shared" si="4"/>
        <v>15985.980762435363</v>
      </c>
      <c r="R71" s="82">
        <f t="shared" si="5"/>
        <v>8059.2000000000007</v>
      </c>
      <c r="S71" s="78">
        <f t="shared" si="6"/>
        <v>8175.3614592280246</v>
      </c>
      <c r="T71" s="82">
        <f t="shared" si="9"/>
        <v>480.9036152487073</v>
      </c>
      <c r="U71" s="78">
        <v>305</v>
      </c>
      <c r="V71" s="81">
        <f t="shared" si="10"/>
        <v>33006.445836912098</v>
      </c>
    </row>
    <row r="72" spans="1:22" s="445" customFormat="1" ht="16.5" customHeight="1" x14ac:dyDescent="0.2">
      <c r="A72" s="164">
        <v>48</v>
      </c>
      <c r="B72" s="165">
        <f t="shared" si="13"/>
        <v>14.785816633897108</v>
      </c>
      <c r="C72" s="166">
        <v>25</v>
      </c>
      <c r="D72" s="174">
        <v>27860</v>
      </c>
      <c r="E72" s="459">
        <v>16790</v>
      </c>
      <c r="F72" s="167">
        <f t="shared" si="2"/>
        <v>22610.857978148953</v>
      </c>
      <c r="G72" s="168">
        <f t="shared" si="3"/>
        <v>8059.2000000000007</v>
      </c>
      <c r="H72" s="78">
        <f t="shared" si="11"/>
        <v>10427.819712570645</v>
      </c>
      <c r="I72" s="82">
        <f t="shared" si="7"/>
        <v>613.40115956297905</v>
      </c>
      <c r="J72" s="169">
        <v>340</v>
      </c>
      <c r="K72" s="170">
        <f t="shared" si="8"/>
        <v>42051.278850282579</v>
      </c>
      <c r="L72" s="171">
        <f t="shared" si="15"/>
        <v>48</v>
      </c>
      <c r="M72" s="172">
        <f t="shared" si="14"/>
        <v>21.122595191281583</v>
      </c>
      <c r="N72" s="166">
        <v>25</v>
      </c>
      <c r="O72" s="174">
        <v>27860</v>
      </c>
      <c r="P72" s="457">
        <v>16790</v>
      </c>
      <c r="Q72" s="132">
        <f t="shared" si="4"/>
        <v>15827.600584704269</v>
      </c>
      <c r="R72" s="82">
        <f t="shared" si="5"/>
        <v>8059.2000000000007</v>
      </c>
      <c r="S72" s="78">
        <f t="shared" si="6"/>
        <v>8121.5121987994526</v>
      </c>
      <c r="T72" s="82">
        <f t="shared" si="9"/>
        <v>477.73601169408539</v>
      </c>
      <c r="U72" s="78">
        <v>305</v>
      </c>
      <c r="V72" s="81">
        <f t="shared" si="10"/>
        <v>32791.048795197807</v>
      </c>
    </row>
    <row r="73" spans="1:22" s="445" customFormat="1" ht="16.5" customHeight="1" x14ac:dyDescent="0.2">
      <c r="A73" s="164">
        <v>49</v>
      </c>
      <c r="B73" s="165">
        <f t="shared" si="13"/>
        <v>14.929285634253739</v>
      </c>
      <c r="C73" s="166">
        <v>25</v>
      </c>
      <c r="D73" s="174">
        <v>27860</v>
      </c>
      <c r="E73" s="459">
        <v>16790</v>
      </c>
      <c r="F73" s="167">
        <f t="shared" si="2"/>
        <v>22393.569805707011</v>
      </c>
      <c r="G73" s="168">
        <f t="shared" si="3"/>
        <v>8059.2000000000007</v>
      </c>
      <c r="H73" s="78">
        <f t="shared" si="11"/>
        <v>10353.941733940384</v>
      </c>
      <c r="I73" s="82">
        <f t="shared" si="7"/>
        <v>609.05539611414031</v>
      </c>
      <c r="J73" s="169">
        <v>340</v>
      </c>
      <c r="K73" s="170">
        <f t="shared" si="8"/>
        <v>41755.766935761538</v>
      </c>
      <c r="L73" s="171">
        <f t="shared" si="15"/>
        <v>49</v>
      </c>
      <c r="M73" s="172">
        <f t="shared" si="14"/>
        <v>21.327550906076773</v>
      </c>
      <c r="N73" s="166">
        <v>25</v>
      </c>
      <c r="O73" s="174">
        <v>27860</v>
      </c>
      <c r="P73" s="457">
        <v>16790</v>
      </c>
      <c r="Q73" s="132">
        <f t="shared" si="4"/>
        <v>15675.498863994908</v>
      </c>
      <c r="R73" s="82">
        <f t="shared" si="5"/>
        <v>8059.2000000000007</v>
      </c>
      <c r="S73" s="78">
        <f t="shared" si="6"/>
        <v>8069.7976137582691</v>
      </c>
      <c r="T73" s="82">
        <f t="shared" si="9"/>
        <v>474.69397727989821</v>
      </c>
      <c r="U73" s="78">
        <v>305</v>
      </c>
      <c r="V73" s="81">
        <f t="shared" si="10"/>
        <v>32584.190455033076</v>
      </c>
    </row>
    <row r="74" spans="1:22" s="445" customFormat="1" ht="16.5" customHeight="1" x14ac:dyDescent="0.2">
      <c r="A74" s="175">
        <v>50</v>
      </c>
      <c r="B74" s="165">
        <f t="shared" si="13"/>
        <v>15.06985607176904</v>
      </c>
      <c r="C74" s="166">
        <v>25</v>
      </c>
      <c r="D74" s="174">
        <v>27860</v>
      </c>
      <c r="E74" s="459">
        <v>16790</v>
      </c>
      <c r="F74" s="167">
        <f t="shared" si="2"/>
        <v>22184.684339905201</v>
      </c>
      <c r="G74" s="168">
        <f t="shared" si="3"/>
        <v>8059.2000000000007</v>
      </c>
      <c r="H74" s="78">
        <f t="shared" si="11"/>
        <v>10282.92067556777</v>
      </c>
      <c r="I74" s="82">
        <f t="shared" si="7"/>
        <v>604.87768679810404</v>
      </c>
      <c r="J74" s="169">
        <v>340</v>
      </c>
      <c r="K74" s="170">
        <f t="shared" si="8"/>
        <v>41471.682702271079</v>
      </c>
      <c r="L74" s="176">
        <f t="shared" si="15"/>
        <v>50</v>
      </c>
      <c r="M74" s="172">
        <f t="shared" si="14"/>
        <v>21.528365816812915</v>
      </c>
      <c r="N74" s="166">
        <v>25</v>
      </c>
      <c r="O74" s="174">
        <v>27860</v>
      </c>
      <c r="P74" s="457">
        <v>16790</v>
      </c>
      <c r="Q74" s="132">
        <f t="shared" si="4"/>
        <v>15529.279037933644</v>
      </c>
      <c r="R74" s="82">
        <f t="shared" si="5"/>
        <v>8059.2000000000007</v>
      </c>
      <c r="S74" s="78">
        <f t="shared" si="6"/>
        <v>8020.0828728974393</v>
      </c>
      <c r="T74" s="82">
        <f t="shared" si="9"/>
        <v>471.76958075867287</v>
      </c>
      <c r="U74" s="78">
        <v>305</v>
      </c>
      <c r="V74" s="81">
        <f t="shared" si="10"/>
        <v>32385.331491589757</v>
      </c>
    </row>
    <row r="75" spans="1:22" s="445" customFormat="1" ht="16.5" customHeight="1" x14ac:dyDescent="0.2">
      <c r="A75" s="164">
        <v>51</v>
      </c>
      <c r="B75" s="165">
        <f t="shared" si="13"/>
        <v>15.207642752495859</v>
      </c>
      <c r="C75" s="166">
        <v>25</v>
      </c>
      <c r="D75" s="174">
        <v>27860</v>
      </c>
      <c r="E75" s="459">
        <v>16790</v>
      </c>
      <c r="F75" s="167">
        <f t="shared" si="2"/>
        <v>21983.683167802705</v>
      </c>
      <c r="G75" s="168">
        <f t="shared" si="3"/>
        <v>8059.2000000000007</v>
      </c>
      <c r="H75" s="78">
        <f t="shared" si="11"/>
        <v>10214.580277052921</v>
      </c>
      <c r="I75" s="82">
        <f t="shared" si="7"/>
        <v>600.8576633560541</v>
      </c>
      <c r="J75" s="169">
        <v>340</v>
      </c>
      <c r="K75" s="170">
        <f t="shared" si="8"/>
        <v>41198.321108211676</v>
      </c>
      <c r="L75" s="171">
        <f t="shared" si="15"/>
        <v>51</v>
      </c>
      <c r="M75" s="172">
        <f t="shared" si="14"/>
        <v>21.725203932136942</v>
      </c>
      <c r="N75" s="166">
        <v>25</v>
      </c>
      <c r="O75" s="174">
        <v>27860</v>
      </c>
      <c r="P75" s="457">
        <v>16790</v>
      </c>
      <c r="Q75" s="132">
        <f t="shared" si="4"/>
        <v>15388.578217461891</v>
      </c>
      <c r="R75" s="82">
        <f t="shared" si="5"/>
        <v>8059.2000000000007</v>
      </c>
      <c r="S75" s="78">
        <f t="shared" si="6"/>
        <v>7972.2445939370436</v>
      </c>
      <c r="T75" s="82">
        <f t="shared" si="9"/>
        <v>468.95556434923782</v>
      </c>
      <c r="U75" s="78">
        <v>305</v>
      </c>
      <c r="V75" s="81">
        <f t="shared" si="10"/>
        <v>32193.978375748175</v>
      </c>
    </row>
    <row r="76" spans="1:22" s="445" customFormat="1" ht="16.5" customHeight="1" x14ac:dyDescent="0.2">
      <c r="A76" s="164">
        <v>52</v>
      </c>
      <c r="B76" s="165">
        <f t="shared" si="13"/>
        <v>15.342753793889573</v>
      </c>
      <c r="C76" s="166">
        <v>25</v>
      </c>
      <c r="D76" s="174">
        <v>27860</v>
      </c>
      <c r="E76" s="459">
        <v>16790</v>
      </c>
      <c r="F76" s="167">
        <f t="shared" si="2"/>
        <v>21790.09091139472</v>
      </c>
      <c r="G76" s="168">
        <f t="shared" si="3"/>
        <v>8059.2000000000007</v>
      </c>
      <c r="H76" s="78">
        <f t="shared" si="11"/>
        <v>10148.758909874206</v>
      </c>
      <c r="I76" s="82">
        <f t="shared" si="7"/>
        <v>596.98581822789447</v>
      </c>
      <c r="J76" s="169">
        <v>340</v>
      </c>
      <c r="K76" s="170">
        <f t="shared" si="8"/>
        <v>40935.035639496818</v>
      </c>
      <c r="L76" s="171">
        <f t="shared" si="15"/>
        <v>52</v>
      </c>
      <c r="M76" s="172">
        <f t="shared" si="14"/>
        <v>21.918219705556535</v>
      </c>
      <c r="N76" s="166">
        <v>25</v>
      </c>
      <c r="O76" s="174">
        <v>27860</v>
      </c>
      <c r="P76" s="457">
        <v>16790</v>
      </c>
      <c r="Q76" s="132">
        <f t="shared" si="4"/>
        <v>15253.063637976302</v>
      </c>
      <c r="R76" s="82">
        <f t="shared" si="5"/>
        <v>8059.2000000000007</v>
      </c>
      <c r="S76" s="78">
        <f t="shared" si="6"/>
        <v>7926.1696369119436</v>
      </c>
      <c r="T76" s="82">
        <f t="shared" si="9"/>
        <v>466.24527275952607</v>
      </c>
      <c r="U76" s="78">
        <v>305</v>
      </c>
      <c r="V76" s="81">
        <f t="shared" si="10"/>
        <v>32009.678547647771</v>
      </c>
    </row>
    <row r="77" spans="1:22" s="445" customFormat="1" ht="16.5" customHeight="1" x14ac:dyDescent="0.2">
      <c r="A77" s="164">
        <v>53</v>
      </c>
      <c r="B77" s="165">
        <f t="shared" si="13"/>
        <v>15.475291134495665</v>
      </c>
      <c r="C77" s="166">
        <v>25</v>
      </c>
      <c r="D77" s="174">
        <v>27860</v>
      </c>
      <c r="E77" s="459">
        <v>16790</v>
      </c>
      <c r="F77" s="167">
        <f t="shared" si="2"/>
        <v>21603.470790593004</v>
      </c>
      <c r="G77" s="168">
        <f t="shared" si="3"/>
        <v>8059.2000000000007</v>
      </c>
      <c r="H77" s="78">
        <f t="shared" si="11"/>
        <v>10085.308068801622</v>
      </c>
      <c r="I77" s="82">
        <f t="shared" si="7"/>
        <v>593.25341581186012</v>
      </c>
      <c r="J77" s="169">
        <v>340</v>
      </c>
      <c r="K77" s="170">
        <f t="shared" si="8"/>
        <v>40681.232275206487</v>
      </c>
      <c r="L77" s="171">
        <f t="shared" si="15"/>
        <v>53</v>
      </c>
      <c r="M77" s="172">
        <f t="shared" si="14"/>
        <v>22.107558763565237</v>
      </c>
      <c r="N77" s="166">
        <v>25</v>
      </c>
      <c r="O77" s="174">
        <v>27860</v>
      </c>
      <c r="P77" s="457">
        <v>16790</v>
      </c>
      <c r="Q77" s="132">
        <f t="shared" si="4"/>
        <v>15122.429553415102</v>
      </c>
      <c r="R77" s="82">
        <f t="shared" si="5"/>
        <v>8059.2000000000007</v>
      </c>
      <c r="S77" s="78">
        <f t="shared" si="6"/>
        <v>7881.7540481611359</v>
      </c>
      <c r="T77" s="82">
        <f t="shared" si="9"/>
        <v>463.63259106830208</v>
      </c>
      <c r="U77" s="78">
        <v>305</v>
      </c>
      <c r="V77" s="81">
        <f t="shared" si="10"/>
        <v>31832.01619264454</v>
      </c>
    </row>
    <row r="78" spans="1:22" s="445" customFormat="1" ht="16.5" customHeight="1" x14ac:dyDescent="0.2">
      <c r="A78" s="164">
        <v>54</v>
      </c>
      <c r="B78" s="165">
        <f t="shared" si="13"/>
        <v>15.605350995994224</v>
      </c>
      <c r="C78" s="166">
        <v>25</v>
      </c>
      <c r="D78" s="174">
        <v>27860</v>
      </c>
      <c r="E78" s="459">
        <v>16790</v>
      </c>
      <c r="F78" s="167">
        <f t="shared" si="2"/>
        <v>21423.420728301302</v>
      </c>
      <c r="G78" s="168">
        <f t="shared" si="3"/>
        <v>8059.2000000000007</v>
      </c>
      <c r="H78" s="78">
        <f t="shared" si="11"/>
        <v>10024.091047622444</v>
      </c>
      <c r="I78" s="82">
        <f t="shared" si="7"/>
        <v>589.6524145660261</v>
      </c>
      <c r="J78" s="169">
        <v>340</v>
      </c>
      <c r="K78" s="170">
        <f t="shared" si="8"/>
        <v>40436.364190489774</v>
      </c>
      <c r="L78" s="171">
        <f t="shared" si="15"/>
        <v>54</v>
      </c>
      <c r="M78" s="172">
        <f t="shared" si="14"/>
        <v>22.293358565706036</v>
      </c>
      <c r="N78" s="166">
        <v>25</v>
      </c>
      <c r="O78" s="174">
        <v>27860</v>
      </c>
      <c r="P78" s="457">
        <v>16790</v>
      </c>
      <c r="Q78" s="132">
        <f t="shared" si="4"/>
        <v>14996.394509810907</v>
      </c>
      <c r="R78" s="82">
        <f t="shared" si="5"/>
        <v>8059.2000000000007</v>
      </c>
      <c r="S78" s="78">
        <f t="shared" si="6"/>
        <v>7838.9021333357096</v>
      </c>
      <c r="T78" s="82">
        <f t="shared" si="9"/>
        <v>461.11189019621816</v>
      </c>
      <c r="U78" s="78">
        <v>305</v>
      </c>
      <c r="V78" s="81">
        <f t="shared" si="10"/>
        <v>31660.608533342835</v>
      </c>
    </row>
    <row r="79" spans="1:22" s="445" customFormat="1" ht="16.5" customHeight="1" x14ac:dyDescent="0.2">
      <c r="A79" s="164">
        <v>55</v>
      </c>
      <c r="B79" s="165">
        <f t="shared" si="13"/>
        <v>15.733024302847534</v>
      </c>
      <c r="C79" s="166">
        <v>25</v>
      </c>
      <c r="D79" s="174">
        <v>27860</v>
      </c>
      <c r="E79" s="459">
        <v>16790</v>
      </c>
      <c r="F79" s="167">
        <f t="shared" si="2"/>
        <v>21249.569921498885</v>
      </c>
      <c r="G79" s="168">
        <f t="shared" si="3"/>
        <v>8059.2000000000007</v>
      </c>
      <c r="H79" s="78">
        <f t="shared" si="11"/>
        <v>9964.9817733096224</v>
      </c>
      <c r="I79" s="82">
        <f t="shared" si="7"/>
        <v>586.17539842997769</v>
      </c>
      <c r="J79" s="169">
        <v>340</v>
      </c>
      <c r="K79" s="170">
        <f t="shared" si="8"/>
        <v>40199.92709323849</v>
      </c>
      <c r="L79" s="171">
        <f t="shared" si="15"/>
        <v>55</v>
      </c>
      <c r="M79" s="172">
        <f t="shared" si="14"/>
        <v>22.475749004067907</v>
      </c>
      <c r="N79" s="166">
        <v>25</v>
      </c>
      <c r="O79" s="174">
        <v>27860</v>
      </c>
      <c r="P79" s="457">
        <v>16790</v>
      </c>
      <c r="Q79" s="132">
        <f t="shared" si="4"/>
        <v>14874.69894504922</v>
      </c>
      <c r="R79" s="82">
        <f t="shared" si="5"/>
        <v>8059.2000000000007</v>
      </c>
      <c r="S79" s="78">
        <f t="shared" si="6"/>
        <v>7797.5256413167363</v>
      </c>
      <c r="T79" s="82">
        <f t="shared" si="9"/>
        <v>458.67797890098444</v>
      </c>
      <c r="U79" s="78">
        <v>305</v>
      </c>
      <c r="V79" s="81">
        <f t="shared" si="10"/>
        <v>31495.102565266945</v>
      </c>
    </row>
    <row r="80" spans="1:22" s="445" customFormat="1" ht="16.5" customHeight="1" x14ac:dyDescent="0.2">
      <c r="A80" s="164">
        <v>56</v>
      </c>
      <c r="B80" s="165">
        <f t="shared" si="13"/>
        <v>15.85839706413517</v>
      </c>
      <c r="C80" s="166">
        <v>25</v>
      </c>
      <c r="D80" s="174">
        <v>27860</v>
      </c>
      <c r="E80" s="459">
        <v>16790</v>
      </c>
      <c r="F80" s="167">
        <f t="shared" si="2"/>
        <v>21081.575814247153</v>
      </c>
      <c r="G80" s="168">
        <f t="shared" si="3"/>
        <v>8059.2000000000007</v>
      </c>
      <c r="H80" s="78">
        <f t="shared" si="11"/>
        <v>9907.8637768440331</v>
      </c>
      <c r="I80" s="82">
        <f t="shared" si="7"/>
        <v>582.8155162849431</v>
      </c>
      <c r="J80" s="169">
        <v>340</v>
      </c>
      <c r="K80" s="170">
        <f t="shared" si="8"/>
        <v>39971.455107376132</v>
      </c>
      <c r="L80" s="171">
        <f t="shared" si="15"/>
        <v>56</v>
      </c>
      <c r="M80" s="172">
        <f t="shared" si="14"/>
        <v>22.654852948764532</v>
      </c>
      <c r="N80" s="166">
        <v>25</v>
      </c>
      <c r="O80" s="174">
        <v>27860</v>
      </c>
      <c r="P80" s="457">
        <v>16790</v>
      </c>
      <c r="Q80" s="132">
        <f t="shared" si="4"/>
        <v>14757.103069973004</v>
      </c>
      <c r="R80" s="82">
        <f t="shared" si="5"/>
        <v>8059.2000000000007</v>
      </c>
      <c r="S80" s="78">
        <f t="shared" si="6"/>
        <v>7757.5430437908217</v>
      </c>
      <c r="T80" s="82">
        <f t="shared" si="9"/>
        <v>456.32606139946012</v>
      </c>
      <c r="U80" s="78">
        <v>305</v>
      </c>
      <c r="V80" s="81">
        <f t="shared" si="10"/>
        <v>31335.172175163287</v>
      </c>
    </row>
    <row r="81" spans="1:22" s="445" customFormat="1" ht="16.5" customHeight="1" x14ac:dyDescent="0.2">
      <c r="A81" s="164">
        <v>57</v>
      </c>
      <c r="B81" s="165">
        <f t="shared" si="13"/>
        <v>15.981550721592802</v>
      </c>
      <c r="C81" s="166">
        <v>25</v>
      </c>
      <c r="D81" s="174">
        <v>27860</v>
      </c>
      <c r="E81" s="459">
        <v>16790</v>
      </c>
      <c r="F81" s="167">
        <f t="shared" si="2"/>
        <v>20919.121418442679</v>
      </c>
      <c r="G81" s="168">
        <f t="shared" si="3"/>
        <v>8059.2000000000007</v>
      </c>
      <c r="H81" s="78">
        <f t="shared" si="11"/>
        <v>9852.6292822705127</v>
      </c>
      <c r="I81" s="82">
        <f t="shared" si="7"/>
        <v>579.56642836885362</v>
      </c>
      <c r="J81" s="169">
        <v>340</v>
      </c>
      <c r="K81" s="170">
        <f t="shared" si="8"/>
        <v>39750.517129082044</v>
      </c>
      <c r="L81" s="171">
        <f t="shared" si="15"/>
        <v>57</v>
      </c>
      <c r="M81" s="172">
        <f t="shared" si="14"/>
        <v>22.830786745132574</v>
      </c>
      <c r="N81" s="166">
        <v>25</v>
      </c>
      <c r="O81" s="174">
        <v>27860</v>
      </c>
      <c r="P81" s="457">
        <v>16790</v>
      </c>
      <c r="Q81" s="132">
        <f t="shared" si="4"/>
        <v>14643.384992909876</v>
      </c>
      <c r="R81" s="82">
        <f t="shared" si="5"/>
        <v>8059.2000000000007</v>
      </c>
      <c r="S81" s="78">
        <f t="shared" si="6"/>
        <v>7718.8788975893585</v>
      </c>
      <c r="T81" s="82">
        <f t="shared" si="9"/>
        <v>454.05169985819754</v>
      </c>
      <c r="U81" s="78">
        <v>305</v>
      </c>
      <c r="V81" s="81">
        <f t="shared" si="10"/>
        <v>31180.515590357434</v>
      </c>
    </row>
    <row r="82" spans="1:22" s="445" customFormat="1" ht="16.5" customHeight="1" x14ac:dyDescent="0.2">
      <c r="A82" s="164">
        <v>58</v>
      </c>
      <c r="B82" s="165">
        <f t="shared" si="13"/>
        <v>16.102562467381986</v>
      </c>
      <c r="C82" s="166">
        <v>25</v>
      </c>
      <c r="D82" s="174">
        <v>27860</v>
      </c>
      <c r="E82" s="459">
        <v>16790</v>
      </c>
      <c r="F82" s="167">
        <f t="shared" si="2"/>
        <v>20761.912936354842</v>
      </c>
      <c r="G82" s="168">
        <f t="shared" si="3"/>
        <v>8059.2000000000007</v>
      </c>
      <c r="H82" s="78">
        <f t="shared" si="11"/>
        <v>9799.1783983606474</v>
      </c>
      <c r="I82" s="82">
        <f t="shared" si="7"/>
        <v>576.42225872709685</v>
      </c>
      <c r="J82" s="169">
        <v>340</v>
      </c>
      <c r="K82" s="170">
        <f t="shared" si="8"/>
        <v>39536.71359344259</v>
      </c>
      <c r="L82" s="171">
        <f t="shared" si="15"/>
        <v>58</v>
      </c>
      <c r="M82" s="172">
        <f t="shared" si="14"/>
        <v>23.003660667688553</v>
      </c>
      <c r="N82" s="166">
        <v>25</v>
      </c>
      <c r="O82" s="174">
        <v>27860</v>
      </c>
      <c r="P82" s="457">
        <v>16790</v>
      </c>
      <c r="Q82" s="132">
        <f t="shared" si="4"/>
        <v>14533.339055448389</v>
      </c>
      <c r="R82" s="82">
        <f t="shared" si="5"/>
        <v>8059.2000000000007</v>
      </c>
      <c r="S82" s="78">
        <f t="shared" si="6"/>
        <v>7681.4632788524532</v>
      </c>
      <c r="T82" s="82">
        <f t="shared" si="9"/>
        <v>451.85078110896779</v>
      </c>
      <c r="U82" s="78">
        <v>305</v>
      </c>
      <c r="V82" s="81">
        <f t="shared" si="10"/>
        <v>31030.853115409813</v>
      </c>
    </row>
    <row r="83" spans="1:22" s="445" customFormat="1" ht="16.5" customHeight="1" x14ac:dyDescent="0.2">
      <c r="A83" s="164">
        <v>59</v>
      </c>
      <c r="B83" s="165">
        <f t="shared" si="13"/>
        <v>16.221505534696</v>
      </c>
      <c r="C83" s="166">
        <v>25</v>
      </c>
      <c r="D83" s="174">
        <v>27860</v>
      </c>
      <c r="E83" s="459">
        <v>16790</v>
      </c>
      <c r="F83" s="167">
        <f t="shared" si="2"/>
        <v>20609.677645821877</v>
      </c>
      <c r="G83" s="168">
        <f t="shared" si="3"/>
        <v>8059.2000000000007</v>
      </c>
      <c r="H83" s="78">
        <f t="shared" si="11"/>
        <v>9747.4183995794392</v>
      </c>
      <c r="I83" s="82">
        <f t="shared" si="7"/>
        <v>573.37755291643759</v>
      </c>
      <c r="J83" s="169">
        <v>340</v>
      </c>
      <c r="K83" s="170">
        <f t="shared" si="8"/>
        <v>39329.67359831775</v>
      </c>
      <c r="L83" s="171">
        <f t="shared" si="15"/>
        <v>59</v>
      </c>
      <c r="M83" s="172">
        <f t="shared" si="14"/>
        <v>23.173579335280003</v>
      </c>
      <c r="N83" s="166">
        <v>25</v>
      </c>
      <c r="O83" s="174">
        <v>27860</v>
      </c>
      <c r="P83" s="457">
        <v>16790</v>
      </c>
      <c r="Q83" s="132">
        <f t="shared" si="4"/>
        <v>14426.77435207531</v>
      </c>
      <c r="R83" s="82">
        <f t="shared" si="5"/>
        <v>8059.2000000000007</v>
      </c>
      <c r="S83" s="78">
        <f t="shared" si="6"/>
        <v>7645.2312797056065</v>
      </c>
      <c r="T83" s="82">
        <f t="shared" si="9"/>
        <v>449.71948704150623</v>
      </c>
      <c r="U83" s="78">
        <v>305</v>
      </c>
      <c r="V83" s="81">
        <f t="shared" si="10"/>
        <v>30885.925118822426</v>
      </c>
    </row>
    <row r="84" spans="1:22" s="445" customFormat="1" ht="16.5" customHeight="1" x14ac:dyDescent="0.2">
      <c r="A84" s="175">
        <v>60</v>
      </c>
      <c r="B84" s="165">
        <f t="shared" si="13"/>
        <v>16.338449463941373</v>
      </c>
      <c r="C84" s="166">
        <v>25</v>
      </c>
      <c r="D84" s="174">
        <v>27860</v>
      </c>
      <c r="E84" s="459">
        <v>16790</v>
      </c>
      <c r="F84" s="167">
        <f t="shared" si="2"/>
        <v>20462.16201469041</v>
      </c>
      <c r="G84" s="168">
        <f t="shared" si="3"/>
        <v>8059.2000000000007</v>
      </c>
      <c r="H84" s="78">
        <f t="shared" si="11"/>
        <v>9697.26308499474</v>
      </c>
      <c r="I84" s="82">
        <f t="shared" si="7"/>
        <v>570.42724029380827</v>
      </c>
      <c r="J84" s="169">
        <v>340</v>
      </c>
      <c r="K84" s="170">
        <f t="shared" si="8"/>
        <v>39129.05233997896</v>
      </c>
      <c r="L84" s="176">
        <f t="shared" si="15"/>
        <v>60</v>
      </c>
      <c r="M84" s="172">
        <f t="shared" si="14"/>
        <v>23.340642091344819</v>
      </c>
      <c r="N84" s="166">
        <v>25</v>
      </c>
      <c r="O84" s="174">
        <v>27860</v>
      </c>
      <c r="P84" s="457">
        <v>16790</v>
      </c>
      <c r="Q84" s="132">
        <f t="shared" si="4"/>
        <v>14323.513410283285</v>
      </c>
      <c r="R84" s="82">
        <f t="shared" si="5"/>
        <v>8059.2000000000007</v>
      </c>
      <c r="S84" s="78">
        <f t="shared" si="6"/>
        <v>7610.122559496318</v>
      </c>
      <c r="T84" s="82">
        <f t="shared" si="9"/>
        <v>447.65426820566574</v>
      </c>
      <c r="U84" s="78">
        <v>305</v>
      </c>
      <c r="V84" s="81">
        <f t="shared" si="10"/>
        <v>30745.490237985268</v>
      </c>
    </row>
    <row r="85" spans="1:22" s="445" customFormat="1" ht="16.5" customHeight="1" x14ac:dyDescent="0.2">
      <c r="A85" s="164">
        <v>61</v>
      </c>
      <c r="B85" s="165">
        <f t="shared" si="13"/>
        <v>16.4534603469179</v>
      </c>
      <c r="C85" s="166">
        <v>25</v>
      </c>
      <c r="D85" s="174">
        <v>27860</v>
      </c>
      <c r="E85" s="459">
        <v>16790</v>
      </c>
      <c r="F85" s="167">
        <f t="shared" si="2"/>
        <v>20319.130015870833</v>
      </c>
      <c r="G85" s="168">
        <f t="shared" si="3"/>
        <v>8059.2000000000007</v>
      </c>
      <c r="H85" s="78">
        <f t="shared" si="11"/>
        <v>9648.6322053960848</v>
      </c>
      <c r="I85" s="82">
        <f t="shared" si="7"/>
        <v>567.56660031741671</v>
      </c>
      <c r="J85" s="169">
        <v>340</v>
      </c>
      <c r="K85" s="170">
        <f t="shared" si="8"/>
        <v>38934.528821584339</v>
      </c>
      <c r="L85" s="171">
        <f t="shared" si="15"/>
        <v>61</v>
      </c>
      <c r="M85" s="172">
        <f t="shared" si="14"/>
        <v>23.504943352739858</v>
      </c>
      <c r="N85" s="166">
        <v>25</v>
      </c>
      <c r="O85" s="174">
        <v>27860</v>
      </c>
      <c r="P85" s="457">
        <v>16790</v>
      </c>
      <c r="Q85" s="132">
        <f t="shared" si="4"/>
        <v>14223.391011109583</v>
      </c>
      <c r="R85" s="82">
        <f t="shared" si="5"/>
        <v>8059.2000000000007</v>
      </c>
      <c r="S85" s="78">
        <f t="shared" si="6"/>
        <v>7576.0809437772587</v>
      </c>
      <c r="T85" s="82">
        <f t="shared" si="9"/>
        <v>445.6518202221917</v>
      </c>
      <c r="U85" s="78">
        <v>305</v>
      </c>
      <c r="V85" s="81">
        <f t="shared" si="10"/>
        <v>30609.323775109035</v>
      </c>
    </row>
    <row r="86" spans="1:22" s="445" customFormat="1" ht="16.5" customHeight="1" x14ac:dyDescent="0.2">
      <c r="A86" s="164">
        <v>62</v>
      </c>
      <c r="B86" s="165">
        <f t="shared" si="13"/>
        <v>16.566601051143749</v>
      </c>
      <c r="C86" s="166">
        <v>25</v>
      </c>
      <c r="D86" s="174">
        <v>27860</v>
      </c>
      <c r="E86" s="459">
        <v>16790</v>
      </c>
      <c r="F86" s="167">
        <f t="shared" si="2"/>
        <v>20180.361618409272</v>
      </c>
      <c r="G86" s="168">
        <f t="shared" si="3"/>
        <v>8059.2000000000007</v>
      </c>
      <c r="H86" s="78">
        <f t="shared" si="11"/>
        <v>9601.4509502591536</v>
      </c>
      <c r="I86" s="82">
        <f t="shared" si="7"/>
        <v>564.79123236818543</v>
      </c>
      <c r="J86" s="169">
        <v>340</v>
      </c>
      <c r="K86" s="170">
        <f t="shared" si="8"/>
        <v>38745.803801036614</v>
      </c>
      <c r="L86" s="171">
        <f t="shared" si="15"/>
        <v>62</v>
      </c>
      <c r="M86" s="172">
        <f t="shared" si="14"/>
        <v>23.666572930205358</v>
      </c>
      <c r="N86" s="166">
        <v>25</v>
      </c>
      <c r="O86" s="174">
        <v>27860</v>
      </c>
      <c r="P86" s="457">
        <v>16790</v>
      </c>
      <c r="Q86" s="132">
        <f t="shared" si="4"/>
        <v>14126.25313288649</v>
      </c>
      <c r="R86" s="82">
        <f t="shared" si="5"/>
        <v>8059.2000000000007</v>
      </c>
      <c r="S86" s="78">
        <f t="shared" si="6"/>
        <v>7543.0540651814072</v>
      </c>
      <c r="T86" s="82">
        <f t="shared" si="9"/>
        <v>443.70906265772982</v>
      </c>
      <c r="U86" s="78">
        <v>305</v>
      </c>
      <c r="V86" s="81">
        <f t="shared" si="10"/>
        <v>30477.216260725629</v>
      </c>
    </row>
    <row r="87" spans="1:22" s="445" customFormat="1" ht="16.5" customHeight="1" x14ac:dyDescent="0.2">
      <c r="A87" s="164">
        <v>63</v>
      </c>
      <c r="B87" s="165">
        <f t="shared" si="13"/>
        <v>16.677931426232284</v>
      </c>
      <c r="C87" s="166">
        <v>25</v>
      </c>
      <c r="D87" s="174">
        <v>27860</v>
      </c>
      <c r="E87" s="459">
        <v>16790</v>
      </c>
      <c r="F87" s="167">
        <f t="shared" si="2"/>
        <v>20045.651433376013</v>
      </c>
      <c r="G87" s="168">
        <f t="shared" si="3"/>
        <v>8059.2000000000007</v>
      </c>
      <c r="H87" s="78">
        <f t="shared" si="11"/>
        <v>9555.6494873478459</v>
      </c>
      <c r="I87" s="82">
        <f t="shared" si="7"/>
        <v>562.09702866752025</v>
      </c>
      <c r="J87" s="169">
        <v>340</v>
      </c>
      <c r="K87" s="170">
        <f t="shared" si="8"/>
        <v>38562.597949391384</v>
      </c>
      <c r="L87" s="171">
        <f t="shared" si="15"/>
        <v>63</v>
      </c>
      <c r="M87" s="172">
        <f t="shared" si="14"/>
        <v>23.825616323188978</v>
      </c>
      <c r="N87" s="166">
        <v>25</v>
      </c>
      <c r="O87" s="174">
        <v>27860</v>
      </c>
      <c r="P87" s="457">
        <v>16790</v>
      </c>
      <c r="Q87" s="132">
        <f t="shared" si="4"/>
        <v>14031.956003363208</v>
      </c>
      <c r="R87" s="82">
        <f t="shared" si="5"/>
        <v>8059.2000000000007</v>
      </c>
      <c r="S87" s="78">
        <f t="shared" si="6"/>
        <v>7510.9930411434916</v>
      </c>
      <c r="T87" s="82">
        <f t="shared" si="9"/>
        <v>441.8231200672642</v>
      </c>
      <c r="U87" s="78">
        <v>305</v>
      </c>
      <c r="V87" s="81">
        <f t="shared" si="10"/>
        <v>30348.972164573963</v>
      </c>
    </row>
    <row r="88" spans="1:22" s="445" customFormat="1" ht="16.5" customHeight="1" x14ac:dyDescent="0.2">
      <c r="A88" s="164">
        <v>64</v>
      </c>
      <c r="B88" s="165">
        <f t="shared" si="13"/>
        <v>16.787508494016592</v>
      </c>
      <c r="C88" s="166">
        <v>25</v>
      </c>
      <c r="D88" s="174">
        <v>27860</v>
      </c>
      <c r="E88" s="459">
        <v>16790</v>
      </c>
      <c r="F88" s="167">
        <f t="shared" si="2"/>
        <v>19914.807496249872</v>
      </c>
      <c r="G88" s="168">
        <f t="shared" si="3"/>
        <v>8059.2000000000007</v>
      </c>
      <c r="H88" s="78">
        <f t="shared" si="11"/>
        <v>9511.1625487249567</v>
      </c>
      <c r="I88" s="82">
        <f t="shared" si="7"/>
        <v>559.48014992499748</v>
      </c>
      <c r="J88" s="169">
        <v>340</v>
      </c>
      <c r="K88" s="170">
        <f t="shared" si="8"/>
        <v>38384.650194899827</v>
      </c>
      <c r="L88" s="171">
        <f t="shared" si="15"/>
        <v>64</v>
      </c>
      <c r="M88" s="172">
        <f t="shared" si="14"/>
        <v>23.982154991452276</v>
      </c>
      <c r="N88" s="166">
        <v>25</v>
      </c>
      <c r="O88" s="174">
        <v>27860</v>
      </c>
      <c r="P88" s="457">
        <v>16790</v>
      </c>
      <c r="Q88" s="132">
        <f t="shared" si="4"/>
        <v>13940.365247374908</v>
      </c>
      <c r="R88" s="82">
        <f t="shared" si="5"/>
        <v>8059.2000000000007</v>
      </c>
      <c r="S88" s="78">
        <f t="shared" si="6"/>
        <v>7479.8521841074689</v>
      </c>
      <c r="T88" s="82">
        <f t="shared" si="9"/>
        <v>439.99130494749812</v>
      </c>
      <c r="U88" s="78">
        <v>305</v>
      </c>
      <c r="V88" s="81">
        <f t="shared" si="10"/>
        <v>30224.408736429876</v>
      </c>
    </row>
    <row r="89" spans="1:22" s="445" customFormat="1" ht="16.5" customHeight="1" x14ac:dyDescent="0.2">
      <c r="A89" s="164">
        <v>65</v>
      </c>
      <c r="B89" s="165">
        <f t="shared" si="13"/>
        <v>16.895386623933838</v>
      </c>
      <c r="C89" s="166">
        <v>25</v>
      </c>
      <c r="D89" s="174">
        <v>27860</v>
      </c>
      <c r="E89" s="459">
        <v>16790</v>
      </c>
      <c r="F89" s="167">
        <f t="shared" si="2"/>
        <v>19787.65016992305</v>
      </c>
      <c r="G89" s="168">
        <f t="shared" si="3"/>
        <v>8059.2000000000007</v>
      </c>
      <c r="H89" s="78">
        <f t="shared" si="11"/>
        <v>9467.9290577738375</v>
      </c>
      <c r="I89" s="82">
        <f t="shared" si="7"/>
        <v>556.937003398461</v>
      </c>
      <c r="J89" s="169">
        <v>340</v>
      </c>
      <c r="K89" s="170">
        <f t="shared" si="8"/>
        <v>38211.71623109535</v>
      </c>
      <c r="L89" s="171">
        <f t="shared" si="15"/>
        <v>65</v>
      </c>
      <c r="M89" s="172">
        <f t="shared" si="14"/>
        <v>24.13626660561977</v>
      </c>
      <c r="N89" s="166">
        <v>25</v>
      </c>
      <c r="O89" s="174">
        <v>27860</v>
      </c>
      <c r="P89" s="457">
        <v>16790</v>
      </c>
      <c r="Q89" s="132">
        <f t="shared" si="4"/>
        <v>13851.355118946132</v>
      </c>
      <c r="R89" s="82">
        <f t="shared" si="5"/>
        <v>8059.2000000000007</v>
      </c>
      <c r="S89" s="78">
        <f t="shared" si="6"/>
        <v>7449.5887404416853</v>
      </c>
      <c r="T89" s="82">
        <f t="shared" si="9"/>
        <v>438.21110237892265</v>
      </c>
      <c r="U89" s="78">
        <v>305</v>
      </c>
      <c r="V89" s="81">
        <f t="shared" si="10"/>
        <v>30103.354961766741</v>
      </c>
    </row>
    <row r="90" spans="1:22" s="445" customFormat="1" ht="16.5" customHeight="1" x14ac:dyDescent="0.2">
      <c r="A90" s="164">
        <v>66</v>
      </c>
      <c r="B90" s="165">
        <f t="shared" si="13"/>
        <v>17.001617695019867</v>
      </c>
      <c r="C90" s="166">
        <v>25</v>
      </c>
      <c r="D90" s="174">
        <v>27860</v>
      </c>
      <c r="E90" s="459">
        <v>16790</v>
      </c>
      <c r="F90" s="167">
        <f t="shared" ref="F90:F153" si="16">12*(1/B90*D90)</f>
        <v>19664.011154534393</v>
      </c>
      <c r="G90" s="168">
        <f t="shared" ref="G90:G153" si="17">12*(1/C90*E90)</f>
        <v>8059.2000000000007</v>
      </c>
      <c r="H90" s="78">
        <f t="shared" si="11"/>
        <v>9425.8917925416954</v>
      </c>
      <c r="I90" s="82">
        <f t="shared" si="7"/>
        <v>554.46422309068794</v>
      </c>
      <c r="J90" s="169">
        <v>340</v>
      </c>
      <c r="K90" s="170">
        <f t="shared" si="8"/>
        <v>38043.567170166782</v>
      </c>
      <c r="L90" s="171">
        <f t="shared" si="15"/>
        <v>66</v>
      </c>
      <c r="M90" s="172">
        <f t="shared" si="14"/>
        <v>24.288025278599811</v>
      </c>
      <c r="N90" s="166">
        <v>25</v>
      </c>
      <c r="O90" s="174">
        <v>27860</v>
      </c>
      <c r="P90" s="457">
        <v>16790</v>
      </c>
      <c r="Q90" s="132">
        <f t="shared" ref="Q90:Q153" si="18">12*(1/M90*O90)</f>
        <v>13764.807808174075</v>
      </c>
      <c r="R90" s="82">
        <f t="shared" ref="R90:R153" si="19">12*(1/N90*P90)</f>
        <v>8059.2000000000007</v>
      </c>
      <c r="S90" s="78">
        <f t="shared" ref="S90:S153" si="20">(Q90+R90)*34%</f>
        <v>7420.1626547791866</v>
      </c>
      <c r="T90" s="82">
        <f t="shared" si="9"/>
        <v>436.48015616348152</v>
      </c>
      <c r="U90" s="78">
        <v>305</v>
      </c>
      <c r="V90" s="81">
        <f t="shared" si="10"/>
        <v>29985.650619116743</v>
      </c>
    </row>
    <row r="91" spans="1:22" s="445" customFormat="1" ht="16.5" customHeight="1" x14ac:dyDescent="0.2">
      <c r="A91" s="164">
        <v>67</v>
      </c>
      <c r="B91" s="165">
        <f t="shared" si="13"/>
        <v>17.106251245722341</v>
      </c>
      <c r="C91" s="166">
        <v>25</v>
      </c>
      <c r="D91" s="174">
        <v>27860</v>
      </c>
      <c r="E91" s="459">
        <v>16790</v>
      </c>
      <c r="F91" s="167">
        <f t="shared" si="16"/>
        <v>19543.732592119002</v>
      </c>
      <c r="G91" s="168">
        <f t="shared" si="17"/>
        <v>8059.2000000000007</v>
      </c>
      <c r="H91" s="78">
        <f t="shared" si="11"/>
        <v>9384.9970813204618</v>
      </c>
      <c r="I91" s="82">
        <f t="shared" ref="I91:I154" si="21">(F91+G91)*2%</f>
        <v>552.05865184238007</v>
      </c>
      <c r="J91" s="169">
        <v>340</v>
      </c>
      <c r="K91" s="170">
        <f t="shared" ref="K91:K154" si="22">SUM(F91:J91)</f>
        <v>37879.988325281847</v>
      </c>
      <c r="L91" s="171">
        <f t="shared" si="15"/>
        <v>67</v>
      </c>
      <c r="M91" s="172">
        <f t="shared" si="14"/>
        <v>24.437501779603345</v>
      </c>
      <c r="N91" s="166">
        <v>25</v>
      </c>
      <c r="O91" s="174">
        <v>27860</v>
      </c>
      <c r="P91" s="457">
        <v>16790</v>
      </c>
      <c r="Q91" s="132">
        <f t="shared" si="18"/>
        <v>13680.612814483302</v>
      </c>
      <c r="R91" s="82">
        <f t="shared" si="19"/>
        <v>8059.2000000000007</v>
      </c>
      <c r="S91" s="78">
        <f t="shared" si="20"/>
        <v>7391.5363569243236</v>
      </c>
      <c r="T91" s="82">
        <f t="shared" ref="T91:T154" si="23">(Q91+R91)*2%</f>
        <v>434.79625628966608</v>
      </c>
      <c r="U91" s="78">
        <v>305</v>
      </c>
      <c r="V91" s="81">
        <f t="shared" ref="V91:V154" si="24">SUM(Q91:U91)</f>
        <v>29871.145427697291</v>
      </c>
    </row>
    <row r="92" spans="1:22" s="445" customFormat="1" ht="16.5" customHeight="1" x14ac:dyDescent="0.2">
      <c r="A92" s="164">
        <v>68</v>
      </c>
      <c r="B92" s="165">
        <f t="shared" si="13"/>
        <v>17.209334612615351</v>
      </c>
      <c r="C92" s="166">
        <v>25</v>
      </c>
      <c r="D92" s="174">
        <v>27860</v>
      </c>
      <c r="E92" s="459">
        <v>16790</v>
      </c>
      <c r="F92" s="167">
        <f t="shared" si="16"/>
        <v>19426.666255586999</v>
      </c>
      <c r="G92" s="168">
        <f t="shared" si="17"/>
        <v>8059.2000000000007</v>
      </c>
      <c r="H92" s="78">
        <f t="shared" ref="H92:H155" si="25">(F92+G92)*34%</f>
        <v>9345.1945268995805</v>
      </c>
      <c r="I92" s="82">
        <f t="shared" si="21"/>
        <v>549.71732511174002</v>
      </c>
      <c r="J92" s="169">
        <v>340</v>
      </c>
      <c r="K92" s="170">
        <f t="shared" si="22"/>
        <v>37720.778107598322</v>
      </c>
      <c r="L92" s="171">
        <f t="shared" si="15"/>
        <v>68</v>
      </c>
      <c r="M92" s="172">
        <f t="shared" si="14"/>
        <v>24.584763732307646</v>
      </c>
      <c r="N92" s="166">
        <v>25</v>
      </c>
      <c r="O92" s="174">
        <v>27860</v>
      </c>
      <c r="P92" s="457">
        <v>16790</v>
      </c>
      <c r="Q92" s="132">
        <f t="shared" si="18"/>
        <v>13598.666378910899</v>
      </c>
      <c r="R92" s="82">
        <f t="shared" si="19"/>
        <v>8059.2000000000007</v>
      </c>
      <c r="S92" s="78">
        <f t="shared" si="20"/>
        <v>7363.674568829706</v>
      </c>
      <c r="T92" s="82">
        <f t="shared" si="23"/>
        <v>433.15732757821797</v>
      </c>
      <c r="U92" s="78">
        <v>305</v>
      </c>
      <c r="V92" s="81">
        <f t="shared" si="24"/>
        <v>29759.69827531882</v>
      </c>
    </row>
    <row r="93" spans="1:22" s="445" customFormat="1" ht="16.5" customHeight="1" x14ac:dyDescent="0.2">
      <c r="A93" s="164">
        <v>69</v>
      </c>
      <c r="B93" s="165">
        <f t="shared" si="13"/>
        <v>17.310913058987737</v>
      </c>
      <c r="C93" s="166">
        <v>25</v>
      </c>
      <c r="D93" s="174">
        <v>27860</v>
      </c>
      <c r="E93" s="459">
        <v>16790</v>
      </c>
      <c r="F93" s="167">
        <f t="shared" si="16"/>
        <v>19312.672812854478</v>
      </c>
      <c r="G93" s="168">
        <f t="shared" si="17"/>
        <v>8059.2000000000007</v>
      </c>
      <c r="H93" s="78">
        <f t="shared" si="25"/>
        <v>9306.4367563705237</v>
      </c>
      <c r="I93" s="82">
        <f t="shared" si="21"/>
        <v>547.43745625708959</v>
      </c>
      <c r="J93" s="169">
        <v>340</v>
      </c>
      <c r="K93" s="170">
        <f t="shared" si="22"/>
        <v>37565.747025482095</v>
      </c>
      <c r="L93" s="171">
        <f t="shared" si="15"/>
        <v>69</v>
      </c>
      <c r="M93" s="172">
        <f t="shared" si="14"/>
        <v>24.729875798553913</v>
      </c>
      <c r="N93" s="166">
        <v>25</v>
      </c>
      <c r="O93" s="174">
        <v>27860</v>
      </c>
      <c r="P93" s="457">
        <v>16790</v>
      </c>
      <c r="Q93" s="132">
        <f t="shared" si="18"/>
        <v>13518.870968998132</v>
      </c>
      <c r="R93" s="82">
        <f t="shared" si="19"/>
        <v>8059.2000000000007</v>
      </c>
      <c r="S93" s="78">
        <f t="shared" si="20"/>
        <v>7336.5441294593647</v>
      </c>
      <c r="T93" s="82">
        <f t="shared" si="23"/>
        <v>431.56141937996262</v>
      </c>
      <c r="U93" s="78">
        <v>305</v>
      </c>
      <c r="V93" s="81">
        <f t="shared" si="24"/>
        <v>29651.176517837459</v>
      </c>
    </row>
    <row r="94" spans="1:22" s="445" customFormat="1" ht="16.5" customHeight="1" x14ac:dyDescent="0.2">
      <c r="A94" s="175">
        <v>70</v>
      </c>
      <c r="B94" s="165">
        <f t="shared" si="13"/>
        <v>17.411029894179443</v>
      </c>
      <c r="C94" s="166">
        <v>25</v>
      </c>
      <c r="D94" s="174">
        <v>27860</v>
      </c>
      <c r="E94" s="459">
        <v>16790</v>
      </c>
      <c r="F94" s="167">
        <f t="shared" si="16"/>
        <v>19201.621158077738</v>
      </c>
      <c r="G94" s="168">
        <f t="shared" si="17"/>
        <v>8059.2000000000007</v>
      </c>
      <c r="H94" s="78">
        <f t="shared" si="25"/>
        <v>9268.6791937464313</v>
      </c>
      <c r="I94" s="82">
        <f t="shared" si="21"/>
        <v>545.21642316155476</v>
      </c>
      <c r="J94" s="169">
        <v>340</v>
      </c>
      <c r="K94" s="170">
        <f t="shared" si="22"/>
        <v>37414.716774985725</v>
      </c>
      <c r="L94" s="176">
        <f t="shared" si="15"/>
        <v>70</v>
      </c>
      <c r="M94" s="172">
        <f t="shared" si="14"/>
        <v>24.872899848827778</v>
      </c>
      <c r="N94" s="166">
        <v>25</v>
      </c>
      <c r="O94" s="174">
        <v>27860</v>
      </c>
      <c r="P94" s="457">
        <v>16790</v>
      </c>
      <c r="Q94" s="132">
        <f t="shared" si="18"/>
        <v>13441.134810654417</v>
      </c>
      <c r="R94" s="82">
        <f t="shared" si="19"/>
        <v>8059.2000000000007</v>
      </c>
      <c r="S94" s="78">
        <f t="shared" si="20"/>
        <v>7310.1138356225028</v>
      </c>
      <c r="T94" s="82">
        <f t="shared" si="23"/>
        <v>430.00669621308839</v>
      </c>
      <c r="U94" s="78">
        <v>305</v>
      </c>
      <c r="V94" s="81">
        <f t="shared" si="24"/>
        <v>29545.455342490008</v>
      </c>
    </row>
    <row r="95" spans="1:22" s="445" customFormat="1" ht="16.5" customHeight="1" x14ac:dyDescent="0.2">
      <c r="A95" s="164">
        <v>71</v>
      </c>
      <c r="B95" s="165">
        <f t="shared" si="13"/>
        <v>17.509726584453475</v>
      </c>
      <c r="C95" s="166">
        <v>25</v>
      </c>
      <c r="D95" s="174">
        <v>27860</v>
      </c>
      <c r="E95" s="459">
        <v>16790</v>
      </c>
      <c r="F95" s="167">
        <f t="shared" si="16"/>
        <v>19093.387802916117</v>
      </c>
      <c r="G95" s="168">
        <f t="shared" si="17"/>
        <v>8059.2000000000007</v>
      </c>
      <c r="H95" s="78">
        <f t="shared" si="25"/>
        <v>9231.8798529914802</v>
      </c>
      <c r="I95" s="82">
        <f t="shared" si="21"/>
        <v>543.05175605832233</v>
      </c>
      <c r="J95" s="169">
        <v>340</v>
      </c>
      <c r="K95" s="170">
        <f t="shared" si="22"/>
        <v>37267.519411965921</v>
      </c>
      <c r="L95" s="171">
        <f t="shared" si="15"/>
        <v>71</v>
      </c>
      <c r="M95" s="172">
        <f t="shared" si="14"/>
        <v>25.013895120647824</v>
      </c>
      <c r="N95" s="166">
        <v>25</v>
      </c>
      <c r="O95" s="174">
        <v>27860</v>
      </c>
      <c r="P95" s="457">
        <v>16790</v>
      </c>
      <c r="Q95" s="132">
        <f t="shared" si="18"/>
        <v>13365.371462041279</v>
      </c>
      <c r="R95" s="82">
        <f t="shared" si="19"/>
        <v>8059.2000000000007</v>
      </c>
      <c r="S95" s="78">
        <f t="shared" si="20"/>
        <v>7284.3542970940362</v>
      </c>
      <c r="T95" s="82">
        <f t="shared" si="23"/>
        <v>428.4914292408256</v>
      </c>
      <c r="U95" s="78">
        <v>305</v>
      </c>
      <c r="V95" s="81">
        <f t="shared" si="24"/>
        <v>29442.417188376141</v>
      </c>
    </row>
    <row r="96" spans="1:22" s="445" customFormat="1" ht="16.5" customHeight="1" x14ac:dyDescent="0.2">
      <c r="A96" s="164">
        <v>72</v>
      </c>
      <c r="B96" s="165">
        <f t="shared" si="13"/>
        <v>17.607042856113715</v>
      </c>
      <c r="C96" s="166">
        <v>25</v>
      </c>
      <c r="D96" s="174">
        <v>27860</v>
      </c>
      <c r="E96" s="459">
        <v>16790</v>
      </c>
      <c r="F96" s="167">
        <f t="shared" si="16"/>
        <v>18987.856321592</v>
      </c>
      <c r="G96" s="168">
        <f t="shared" si="17"/>
        <v>8059.2000000000007</v>
      </c>
      <c r="H96" s="78">
        <f t="shared" si="25"/>
        <v>9195.9991493412817</v>
      </c>
      <c r="I96" s="82">
        <f t="shared" si="21"/>
        <v>540.94112643184008</v>
      </c>
      <c r="J96" s="169">
        <v>340</v>
      </c>
      <c r="K96" s="170">
        <f t="shared" si="22"/>
        <v>37123.99659736512</v>
      </c>
      <c r="L96" s="171">
        <f t="shared" ref="L96:L159" si="26">+L95+1</f>
        <v>72</v>
      </c>
      <c r="M96" s="172">
        <f t="shared" si="14"/>
        <v>25.152918365876737</v>
      </c>
      <c r="N96" s="166">
        <v>25</v>
      </c>
      <c r="O96" s="174">
        <v>27860</v>
      </c>
      <c r="P96" s="457">
        <v>16790</v>
      </c>
      <c r="Q96" s="132">
        <f t="shared" si="18"/>
        <v>13291.499425114396</v>
      </c>
      <c r="R96" s="82">
        <f t="shared" si="19"/>
        <v>8059.2000000000007</v>
      </c>
      <c r="S96" s="78">
        <f t="shared" si="20"/>
        <v>7259.2378045388959</v>
      </c>
      <c r="T96" s="82">
        <f t="shared" si="23"/>
        <v>427.01398850228799</v>
      </c>
      <c r="U96" s="78">
        <v>305</v>
      </c>
      <c r="V96" s="81">
        <f t="shared" si="24"/>
        <v>29341.951218155584</v>
      </c>
    </row>
    <row r="97" spans="1:22" s="445" customFormat="1" ht="16.5" customHeight="1" x14ac:dyDescent="0.2">
      <c r="A97" s="164">
        <v>73</v>
      </c>
      <c r="B97" s="165">
        <f t="shared" si="13"/>
        <v>17.703016791510507</v>
      </c>
      <c r="C97" s="166">
        <v>25</v>
      </c>
      <c r="D97" s="174">
        <v>27860</v>
      </c>
      <c r="E97" s="459">
        <v>16790</v>
      </c>
      <c r="F97" s="167">
        <f t="shared" si="16"/>
        <v>18884.916844247891</v>
      </c>
      <c r="G97" s="168">
        <f t="shared" si="17"/>
        <v>8059.2000000000007</v>
      </c>
      <c r="H97" s="78">
        <f t="shared" si="25"/>
        <v>9160.9997270442836</v>
      </c>
      <c r="I97" s="82">
        <f t="shared" si="21"/>
        <v>538.88233688495779</v>
      </c>
      <c r="J97" s="169">
        <v>340</v>
      </c>
      <c r="K97" s="170">
        <f t="shared" si="22"/>
        <v>36983.998908177135</v>
      </c>
      <c r="L97" s="171">
        <f t="shared" si="26"/>
        <v>73</v>
      </c>
      <c r="M97" s="172">
        <f t="shared" si="14"/>
        <v>25.290023987872154</v>
      </c>
      <c r="N97" s="166">
        <v>25</v>
      </c>
      <c r="O97" s="174">
        <v>27860</v>
      </c>
      <c r="P97" s="457">
        <v>16790</v>
      </c>
      <c r="Q97" s="132">
        <f t="shared" si="18"/>
        <v>13219.441790973522</v>
      </c>
      <c r="R97" s="82">
        <f t="shared" si="19"/>
        <v>8059.2000000000007</v>
      </c>
      <c r="S97" s="78">
        <f t="shared" si="20"/>
        <v>7234.7382089309986</v>
      </c>
      <c r="T97" s="82">
        <f t="shared" si="23"/>
        <v>425.57283581947053</v>
      </c>
      <c r="U97" s="78">
        <v>305</v>
      </c>
      <c r="V97" s="81">
        <f t="shared" si="24"/>
        <v>29243.952835723994</v>
      </c>
    </row>
    <row r="98" spans="1:22" s="445" customFormat="1" ht="16.5" customHeight="1" x14ac:dyDescent="0.2">
      <c r="A98" s="164">
        <v>74</v>
      </c>
      <c r="B98" s="165">
        <f t="shared" si="13"/>
        <v>17.797684918514619</v>
      </c>
      <c r="C98" s="166">
        <v>25</v>
      </c>
      <c r="D98" s="174">
        <v>27860</v>
      </c>
      <c r="E98" s="459">
        <v>16790</v>
      </c>
      <c r="F98" s="167">
        <f t="shared" si="16"/>
        <v>18784.465593736451</v>
      </c>
      <c r="G98" s="168">
        <f t="shared" si="17"/>
        <v>8059.2000000000007</v>
      </c>
      <c r="H98" s="78">
        <f t="shared" si="25"/>
        <v>9126.8463018703951</v>
      </c>
      <c r="I98" s="82">
        <f t="shared" si="21"/>
        <v>536.8733118747291</v>
      </c>
      <c r="J98" s="169">
        <v>340</v>
      </c>
      <c r="K98" s="170">
        <f t="shared" si="22"/>
        <v>36847.385207481573</v>
      </c>
      <c r="L98" s="171">
        <f t="shared" si="26"/>
        <v>74</v>
      </c>
      <c r="M98" s="172">
        <f t="shared" si="14"/>
        <v>25.425264169306601</v>
      </c>
      <c r="N98" s="166">
        <v>25</v>
      </c>
      <c r="O98" s="174">
        <v>27860</v>
      </c>
      <c r="P98" s="457">
        <v>16790</v>
      </c>
      <c r="Q98" s="132">
        <f t="shared" si="18"/>
        <v>13149.125915615516</v>
      </c>
      <c r="R98" s="82">
        <f t="shared" si="19"/>
        <v>8059.2000000000007</v>
      </c>
      <c r="S98" s="78">
        <f t="shared" si="20"/>
        <v>7210.8308113092771</v>
      </c>
      <c r="T98" s="82">
        <f t="shared" si="23"/>
        <v>424.16651831231036</v>
      </c>
      <c r="U98" s="78">
        <v>305</v>
      </c>
      <c r="V98" s="81">
        <f t="shared" si="24"/>
        <v>29148.323245237108</v>
      </c>
    </row>
    <row r="99" spans="1:22" s="445" customFormat="1" ht="16.5" customHeight="1" x14ac:dyDescent="0.2">
      <c r="A99" s="164">
        <v>75</v>
      </c>
      <c r="B99" s="165">
        <f t="shared" si="13"/>
        <v>17.891082293985647</v>
      </c>
      <c r="C99" s="166">
        <v>25</v>
      </c>
      <c r="D99" s="174">
        <v>27860</v>
      </c>
      <c r="E99" s="459">
        <v>16790</v>
      </c>
      <c r="F99" s="167">
        <f t="shared" si="16"/>
        <v>18686.404461533697</v>
      </c>
      <c r="G99" s="168">
        <f t="shared" si="17"/>
        <v>8059.2000000000007</v>
      </c>
      <c r="H99" s="78">
        <f t="shared" si="25"/>
        <v>9093.5055169214575</v>
      </c>
      <c r="I99" s="82">
        <f t="shared" si="21"/>
        <v>534.91208923067393</v>
      </c>
      <c r="J99" s="169">
        <v>340</v>
      </c>
      <c r="K99" s="170">
        <f t="shared" si="22"/>
        <v>36714.02206768583</v>
      </c>
      <c r="L99" s="171">
        <f t="shared" si="26"/>
        <v>75</v>
      </c>
      <c r="M99" s="172">
        <f t="shared" si="14"/>
        <v>25.558688991408069</v>
      </c>
      <c r="N99" s="166">
        <v>25</v>
      </c>
      <c r="O99" s="174">
        <v>27860</v>
      </c>
      <c r="P99" s="457">
        <v>16790</v>
      </c>
      <c r="Q99" s="132">
        <f t="shared" si="18"/>
        <v>13080.483123073591</v>
      </c>
      <c r="R99" s="82">
        <f t="shared" si="19"/>
        <v>8059.2000000000007</v>
      </c>
      <c r="S99" s="78">
        <f t="shared" si="20"/>
        <v>7187.4922618450219</v>
      </c>
      <c r="T99" s="82">
        <f t="shared" si="23"/>
        <v>422.79366246147185</v>
      </c>
      <c r="U99" s="78">
        <v>305</v>
      </c>
      <c r="V99" s="81">
        <f t="shared" si="24"/>
        <v>29054.969047380084</v>
      </c>
    </row>
    <row r="100" spans="1:22" s="445" customFormat="1" ht="16.5" customHeight="1" x14ac:dyDescent="0.2">
      <c r="A100" s="164">
        <v>76</v>
      </c>
      <c r="B100" s="165">
        <f t="shared" si="13"/>
        <v>17.98324258171229</v>
      </c>
      <c r="C100" s="166">
        <v>25</v>
      </c>
      <c r="D100" s="174">
        <v>27860</v>
      </c>
      <c r="E100" s="459">
        <v>16790</v>
      </c>
      <c r="F100" s="167">
        <f t="shared" si="16"/>
        <v>18590.640618949346</v>
      </c>
      <c r="G100" s="168">
        <f t="shared" si="17"/>
        <v>8059.2000000000007</v>
      </c>
      <c r="H100" s="78">
        <f t="shared" si="25"/>
        <v>9060.9458104427795</v>
      </c>
      <c r="I100" s="82">
        <f t="shared" si="21"/>
        <v>532.99681237898699</v>
      </c>
      <c r="J100" s="169">
        <v>340</v>
      </c>
      <c r="K100" s="170">
        <f t="shared" si="22"/>
        <v>36583.783241771118</v>
      </c>
      <c r="L100" s="171">
        <f t="shared" si="26"/>
        <v>76</v>
      </c>
      <c r="M100" s="172">
        <f t="shared" si="14"/>
        <v>25.690346545303271</v>
      </c>
      <c r="N100" s="166">
        <v>25</v>
      </c>
      <c r="O100" s="174">
        <v>27860</v>
      </c>
      <c r="P100" s="457">
        <v>16790</v>
      </c>
      <c r="Q100" s="132">
        <f t="shared" si="18"/>
        <v>13013.448433264541</v>
      </c>
      <c r="R100" s="82">
        <f t="shared" si="19"/>
        <v>8059.2000000000007</v>
      </c>
      <c r="S100" s="78">
        <f t="shared" si="20"/>
        <v>7164.7004673099445</v>
      </c>
      <c r="T100" s="82">
        <f t="shared" si="23"/>
        <v>421.45296866529083</v>
      </c>
      <c r="U100" s="78">
        <v>305</v>
      </c>
      <c r="V100" s="81">
        <f t="shared" si="24"/>
        <v>28963.801869239775</v>
      </c>
    </row>
    <row r="101" spans="1:22" s="445" customFormat="1" ht="16.5" customHeight="1" x14ac:dyDescent="0.2">
      <c r="A101" s="164">
        <v>77</v>
      </c>
      <c r="B101" s="165">
        <f t="shared" si="13"/>
        <v>18.074198125257936</v>
      </c>
      <c r="C101" s="166">
        <v>25</v>
      </c>
      <c r="D101" s="174">
        <v>27860</v>
      </c>
      <c r="E101" s="459">
        <v>16790</v>
      </c>
      <c r="F101" s="167">
        <f t="shared" si="16"/>
        <v>18497.086160232015</v>
      </c>
      <c r="G101" s="168">
        <f t="shared" si="17"/>
        <v>8059.2000000000007</v>
      </c>
      <c r="H101" s="78">
        <f t="shared" si="25"/>
        <v>9029.1372944788855</v>
      </c>
      <c r="I101" s="82">
        <f t="shared" si="21"/>
        <v>531.12572320464028</v>
      </c>
      <c r="J101" s="169">
        <v>340</v>
      </c>
      <c r="K101" s="170">
        <f t="shared" si="22"/>
        <v>36456.549177915542</v>
      </c>
      <c r="L101" s="171">
        <f t="shared" si="26"/>
        <v>77</v>
      </c>
      <c r="M101" s="172">
        <f t="shared" si="14"/>
        <v>25.820283036082767</v>
      </c>
      <c r="N101" s="166">
        <v>25</v>
      </c>
      <c r="O101" s="174">
        <v>27860</v>
      </c>
      <c r="P101" s="457">
        <v>16790</v>
      </c>
      <c r="Q101" s="132">
        <f t="shared" si="18"/>
        <v>12947.96031216241</v>
      </c>
      <c r="R101" s="82">
        <f t="shared" si="19"/>
        <v>8059.2000000000007</v>
      </c>
      <c r="S101" s="78">
        <f t="shared" si="20"/>
        <v>7142.4345061352196</v>
      </c>
      <c r="T101" s="82">
        <f t="shared" si="23"/>
        <v>420.14320624324819</v>
      </c>
      <c r="U101" s="78">
        <v>305</v>
      </c>
      <c r="V101" s="81">
        <f t="shared" si="24"/>
        <v>28874.738024540875</v>
      </c>
    </row>
    <row r="102" spans="1:22" s="445" customFormat="1" ht="16.5" customHeight="1" x14ac:dyDescent="0.2">
      <c r="A102" s="164">
        <v>78</v>
      </c>
      <c r="B102" s="165">
        <f t="shared" si="13"/>
        <v>18.16398001610618</v>
      </c>
      <c r="C102" s="166">
        <v>25</v>
      </c>
      <c r="D102" s="174">
        <v>27860</v>
      </c>
      <c r="E102" s="459">
        <v>16790</v>
      </c>
      <c r="F102" s="167">
        <f t="shared" si="16"/>
        <v>18405.657774538129</v>
      </c>
      <c r="G102" s="168">
        <f t="shared" si="17"/>
        <v>8059.2000000000007</v>
      </c>
      <c r="H102" s="78">
        <f t="shared" si="25"/>
        <v>8998.0516433429657</v>
      </c>
      <c r="I102" s="82">
        <f t="shared" si="21"/>
        <v>529.29715549076263</v>
      </c>
      <c r="J102" s="169">
        <v>340</v>
      </c>
      <c r="K102" s="170">
        <f t="shared" si="22"/>
        <v>36332.206573371855</v>
      </c>
      <c r="L102" s="171">
        <f t="shared" si="26"/>
        <v>78</v>
      </c>
      <c r="M102" s="172">
        <f t="shared" si="14"/>
        <v>25.948542880151688</v>
      </c>
      <c r="N102" s="166">
        <v>25</v>
      </c>
      <c r="O102" s="174">
        <v>27860</v>
      </c>
      <c r="P102" s="457">
        <v>16790</v>
      </c>
      <c r="Q102" s="132">
        <f t="shared" si="18"/>
        <v>12883.960442176693</v>
      </c>
      <c r="R102" s="82">
        <f t="shared" si="19"/>
        <v>8059.2000000000007</v>
      </c>
      <c r="S102" s="78">
        <f t="shared" si="20"/>
        <v>7120.6745503400762</v>
      </c>
      <c r="T102" s="82">
        <f t="shared" si="23"/>
        <v>418.86320884353387</v>
      </c>
      <c r="U102" s="78">
        <v>305</v>
      </c>
      <c r="V102" s="81">
        <f t="shared" si="24"/>
        <v>28787.698201360305</v>
      </c>
    </row>
    <row r="103" spans="1:22" s="445" customFormat="1" ht="16.5" customHeight="1" x14ac:dyDescent="0.2">
      <c r="A103" s="164">
        <v>79</v>
      </c>
      <c r="B103" s="165">
        <f t="shared" si="13"/>
        <v>18.252618157465534</v>
      </c>
      <c r="C103" s="166">
        <v>25</v>
      </c>
      <c r="D103" s="174">
        <v>27860</v>
      </c>
      <c r="E103" s="459">
        <v>16790</v>
      </c>
      <c r="F103" s="167">
        <f t="shared" si="16"/>
        <v>18316.276444059571</v>
      </c>
      <c r="G103" s="168">
        <f t="shared" si="17"/>
        <v>8059.2000000000007</v>
      </c>
      <c r="H103" s="78">
        <f t="shared" si="25"/>
        <v>8967.6619909802557</v>
      </c>
      <c r="I103" s="82">
        <f t="shared" si="21"/>
        <v>527.5095288811915</v>
      </c>
      <c r="J103" s="169">
        <v>340</v>
      </c>
      <c r="K103" s="170">
        <f t="shared" si="22"/>
        <v>36210.647963921023</v>
      </c>
      <c r="L103" s="171">
        <f t="shared" si="26"/>
        <v>79</v>
      </c>
      <c r="M103" s="172">
        <f t="shared" si="14"/>
        <v>26.075168796379337</v>
      </c>
      <c r="N103" s="166">
        <v>25</v>
      </c>
      <c r="O103" s="174">
        <v>27860</v>
      </c>
      <c r="P103" s="457">
        <v>16790</v>
      </c>
      <c r="Q103" s="132">
        <f t="shared" si="18"/>
        <v>12821.393510841699</v>
      </c>
      <c r="R103" s="82">
        <f t="shared" si="19"/>
        <v>8059.2000000000007</v>
      </c>
      <c r="S103" s="78">
        <f t="shared" si="20"/>
        <v>7099.4017936861783</v>
      </c>
      <c r="T103" s="82">
        <f t="shared" si="23"/>
        <v>417.61187021683401</v>
      </c>
      <c r="U103" s="78">
        <v>305</v>
      </c>
      <c r="V103" s="81">
        <f t="shared" si="24"/>
        <v>28702.607174744713</v>
      </c>
    </row>
    <row r="104" spans="1:22" s="445" customFormat="1" ht="16.5" customHeight="1" x14ac:dyDescent="0.2">
      <c r="A104" s="175">
        <v>80</v>
      </c>
      <c r="B104" s="165">
        <f t="shared" si="13"/>
        <v>18.340141324060866</v>
      </c>
      <c r="C104" s="166">
        <v>25</v>
      </c>
      <c r="D104" s="174">
        <v>27860</v>
      </c>
      <c r="E104" s="459">
        <v>16790</v>
      </c>
      <c r="F104" s="167">
        <f t="shared" si="16"/>
        <v>18228.867165892429</v>
      </c>
      <c r="G104" s="168">
        <f t="shared" si="17"/>
        <v>8059.2000000000007</v>
      </c>
      <c r="H104" s="78">
        <f t="shared" si="25"/>
        <v>8937.9428364034266</v>
      </c>
      <c r="I104" s="82">
        <f t="shared" si="21"/>
        <v>525.76134331784863</v>
      </c>
      <c r="J104" s="169">
        <v>340</v>
      </c>
      <c r="K104" s="170">
        <f t="shared" si="22"/>
        <v>36091.771345613706</v>
      </c>
      <c r="L104" s="176">
        <f t="shared" si="26"/>
        <v>80</v>
      </c>
      <c r="M104" s="172">
        <f t="shared" si="14"/>
        <v>26.200201891515526</v>
      </c>
      <c r="N104" s="166">
        <v>25</v>
      </c>
      <c r="O104" s="174">
        <v>27860</v>
      </c>
      <c r="P104" s="457">
        <v>16790</v>
      </c>
      <c r="Q104" s="132">
        <f t="shared" si="18"/>
        <v>12760.207016124697</v>
      </c>
      <c r="R104" s="82">
        <f t="shared" si="19"/>
        <v>8059.2000000000007</v>
      </c>
      <c r="S104" s="78">
        <f t="shared" si="20"/>
        <v>7078.598385482399</v>
      </c>
      <c r="T104" s="82">
        <f t="shared" si="23"/>
        <v>416.388140322494</v>
      </c>
      <c r="U104" s="78">
        <v>305</v>
      </c>
      <c r="V104" s="81">
        <f t="shared" si="24"/>
        <v>28619.393541929596</v>
      </c>
    </row>
    <row r="105" spans="1:22" s="445" customFormat="1" ht="16.5" customHeight="1" x14ac:dyDescent="0.2">
      <c r="A105" s="178">
        <v>81</v>
      </c>
      <c r="B105" s="165">
        <f t="shared" si="13"/>
        <v>18.426577218210831</v>
      </c>
      <c r="C105" s="166">
        <v>25</v>
      </c>
      <c r="D105" s="174">
        <v>27860</v>
      </c>
      <c r="E105" s="459">
        <v>16790</v>
      </c>
      <c r="F105" s="167">
        <f t="shared" si="16"/>
        <v>18143.358695482217</v>
      </c>
      <c r="G105" s="168">
        <f t="shared" si="17"/>
        <v>8059.2000000000007</v>
      </c>
      <c r="H105" s="78">
        <f t="shared" si="25"/>
        <v>8908.8699564639537</v>
      </c>
      <c r="I105" s="82">
        <f t="shared" si="21"/>
        <v>524.05117390964438</v>
      </c>
      <c r="J105" s="169">
        <v>340</v>
      </c>
      <c r="K105" s="170">
        <f t="shared" si="22"/>
        <v>35975.479825855822</v>
      </c>
      <c r="L105" s="171">
        <f t="shared" si="26"/>
        <v>81</v>
      </c>
      <c r="M105" s="172">
        <f t="shared" si="14"/>
        <v>26.32368174030119</v>
      </c>
      <c r="N105" s="166">
        <v>25</v>
      </c>
      <c r="O105" s="174">
        <v>27860</v>
      </c>
      <c r="P105" s="457">
        <v>16790</v>
      </c>
      <c r="Q105" s="132">
        <f t="shared" si="18"/>
        <v>12700.351086837551</v>
      </c>
      <c r="R105" s="82">
        <f t="shared" si="19"/>
        <v>8059.2000000000007</v>
      </c>
      <c r="S105" s="78">
        <f t="shared" si="20"/>
        <v>7058.2473695247672</v>
      </c>
      <c r="T105" s="82">
        <f t="shared" si="23"/>
        <v>415.191021736751</v>
      </c>
      <c r="U105" s="78">
        <v>305</v>
      </c>
      <c r="V105" s="81">
        <f t="shared" si="24"/>
        <v>28537.989478099069</v>
      </c>
    </row>
    <row r="106" spans="1:22" s="445" customFormat="1" ht="16.5" customHeight="1" x14ac:dyDescent="0.2">
      <c r="A106" s="171">
        <f t="shared" ref="A106:A169" si="27">+A105+1</f>
        <v>82</v>
      </c>
      <c r="B106" s="172">
        <f t="shared" si="13"/>
        <v>18.511952522464675</v>
      </c>
      <c r="C106" s="166">
        <v>25</v>
      </c>
      <c r="D106" s="174">
        <v>27860</v>
      </c>
      <c r="E106" s="459">
        <v>16790</v>
      </c>
      <c r="F106" s="167">
        <f t="shared" si="16"/>
        <v>18059.68330970464</v>
      </c>
      <c r="G106" s="168">
        <f t="shared" si="17"/>
        <v>8059.2000000000007</v>
      </c>
      <c r="H106" s="78">
        <f t="shared" si="25"/>
        <v>8880.4203252995794</v>
      </c>
      <c r="I106" s="82">
        <f t="shared" si="21"/>
        <v>522.37766619409285</v>
      </c>
      <c r="J106" s="78">
        <v>340</v>
      </c>
      <c r="K106" s="81">
        <f t="shared" si="22"/>
        <v>35861.681301198318</v>
      </c>
      <c r="L106" s="171">
        <f t="shared" si="26"/>
        <v>82</v>
      </c>
      <c r="M106" s="172">
        <f t="shared" si="14"/>
        <v>26.445646460663824</v>
      </c>
      <c r="N106" s="166">
        <v>25</v>
      </c>
      <c r="O106" s="174">
        <v>27860</v>
      </c>
      <c r="P106" s="457">
        <v>16790</v>
      </c>
      <c r="Q106" s="132">
        <f t="shared" si="18"/>
        <v>12641.778316793248</v>
      </c>
      <c r="R106" s="82">
        <f t="shared" si="19"/>
        <v>8059.2000000000007</v>
      </c>
      <c r="S106" s="78">
        <f t="shared" si="20"/>
        <v>7038.3326277097049</v>
      </c>
      <c r="T106" s="82">
        <f t="shared" si="23"/>
        <v>414.01956633586497</v>
      </c>
      <c r="U106" s="78">
        <v>305</v>
      </c>
      <c r="V106" s="81">
        <f t="shared" si="24"/>
        <v>28458.330510838816</v>
      </c>
    </row>
    <row r="107" spans="1:22" s="445" customFormat="1" ht="16.5" customHeight="1" x14ac:dyDescent="0.2">
      <c r="A107" s="171">
        <f t="shared" si="27"/>
        <v>83</v>
      </c>
      <c r="B107" s="172">
        <f t="shared" si="13"/>
        <v>18.596292949048731</v>
      </c>
      <c r="C107" s="166">
        <v>25</v>
      </c>
      <c r="D107" s="174">
        <v>27860</v>
      </c>
      <c r="E107" s="459">
        <v>16790</v>
      </c>
      <c r="F107" s="167">
        <f t="shared" si="16"/>
        <v>17977.776587838798</v>
      </c>
      <c r="G107" s="168">
        <f t="shared" si="17"/>
        <v>8059.2000000000007</v>
      </c>
      <c r="H107" s="78">
        <f t="shared" si="25"/>
        <v>8852.572039865192</v>
      </c>
      <c r="I107" s="82">
        <f t="shared" si="21"/>
        <v>520.73953175677593</v>
      </c>
      <c r="J107" s="78">
        <v>340</v>
      </c>
      <c r="K107" s="81">
        <f t="shared" si="22"/>
        <v>35750.288159460768</v>
      </c>
      <c r="L107" s="171">
        <f t="shared" si="26"/>
        <v>83</v>
      </c>
      <c r="M107" s="172">
        <f t="shared" si="14"/>
        <v>26.566132784355332</v>
      </c>
      <c r="N107" s="166">
        <v>25</v>
      </c>
      <c r="O107" s="174">
        <v>27860</v>
      </c>
      <c r="P107" s="457">
        <v>16790</v>
      </c>
      <c r="Q107" s="132">
        <f t="shared" si="18"/>
        <v>12584.443611487157</v>
      </c>
      <c r="R107" s="82">
        <f t="shared" si="19"/>
        <v>8059.2000000000007</v>
      </c>
      <c r="S107" s="78">
        <f t="shared" si="20"/>
        <v>7018.8388279056344</v>
      </c>
      <c r="T107" s="82">
        <f t="shared" si="23"/>
        <v>412.87287222974317</v>
      </c>
      <c r="U107" s="78">
        <v>305</v>
      </c>
      <c r="V107" s="81">
        <f t="shared" si="24"/>
        <v>28380.355311622534</v>
      </c>
    </row>
    <row r="108" spans="1:22" s="445" customFormat="1" ht="16.5" customHeight="1" x14ac:dyDescent="0.2">
      <c r="A108" s="171">
        <f t="shared" si="27"/>
        <v>84</v>
      </c>
      <c r="B108" s="172">
        <f t="shared" si="13"/>
        <v>18.679623286351777</v>
      </c>
      <c r="C108" s="166">
        <v>25</v>
      </c>
      <c r="D108" s="174">
        <v>27860</v>
      </c>
      <c r="E108" s="459">
        <v>16790</v>
      </c>
      <c r="F108" s="167">
        <f t="shared" si="16"/>
        <v>17897.577208865347</v>
      </c>
      <c r="G108" s="168">
        <f t="shared" si="17"/>
        <v>8059.2000000000007</v>
      </c>
      <c r="H108" s="78">
        <f t="shared" si="25"/>
        <v>8825.3042510142186</v>
      </c>
      <c r="I108" s="82">
        <f t="shared" si="21"/>
        <v>519.135544177307</v>
      </c>
      <c r="J108" s="78">
        <v>340</v>
      </c>
      <c r="K108" s="81">
        <f t="shared" si="22"/>
        <v>35641.217004056874</v>
      </c>
      <c r="L108" s="171">
        <f t="shared" si="26"/>
        <v>84</v>
      </c>
      <c r="M108" s="172">
        <f t="shared" si="14"/>
        <v>26.685176123359682</v>
      </c>
      <c r="N108" s="166">
        <v>25</v>
      </c>
      <c r="O108" s="174">
        <v>27860</v>
      </c>
      <c r="P108" s="457">
        <v>16790</v>
      </c>
      <c r="Q108" s="132">
        <f t="shared" si="18"/>
        <v>12528.304046205745</v>
      </c>
      <c r="R108" s="82">
        <f t="shared" si="19"/>
        <v>8059.2000000000007</v>
      </c>
      <c r="S108" s="78">
        <f t="shared" si="20"/>
        <v>6999.7513757099532</v>
      </c>
      <c r="T108" s="82">
        <f t="shared" si="23"/>
        <v>411.75008092411491</v>
      </c>
      <c r="U108" s="78">
        <v>305</v>
      </c>
      <c r="V108" s="81">
        <f t="shared" si="24"/>
        <v>28304.005502839809</v>
      </c>
    </row>
    <row r="109" spans="1:22" s="445" customFormat="1" ht="16.5" customHeight="1" x14ac:dyDescent="0.2">
      <c r="A109" s="171">
        <f t="shared" si="27"/>
        <v>85</v>
      </c>
      <c r="B109" s="172">
        <f t="shared" si="13"/>
        <v>18.761967442659625</v>
      </c>
      <c r="C109" s="166">
        <v>25</v>
      </c>
      <c r="D109" s="174">
        <v>27860</v>
      </c>
      <c r="E109" s="459">
        <v>16790</v>
      </c>
      <c r="F109" s="167">
        <f t="shared" si="16"/>
        <v>17819.026763677619</v>
      </c>
      <c r="G109" s="168">
        <f t="shared" si="17"/>
        <v>8059.2000000000007</v>
      </c>
      <c r="H109" s="78">
        <f t="shared" si="25"/>
        <v>8798.5970996503911</v>
      </c>
      <c r="I109" s="82">
        <f t="shared" si="21"/>
        <v>517.56453527355245</v>
      </c>
      <c r="J109" s="78">
        <v>340</v>
      </c>
      <c r="K109" s="81">
        <f t="shared" si="22"/>
        <v>35534.388398601564</v>
      </c>
      <c r="L109" s="171">
        <f t="shared" si="26"/>
        <v>85</v>
      </c>
      <c r="M109" s="172">
        <f t="shared" si="14"/>
        <v>26.802810632370893</v>
      </c>
      <c r="N109" s="166">
        <v>25</v>
      </c>
      <c r="O109" s="174">
        <v>27860</v>
      </c>
      <c r="P109" s="457">
        <v>16790</v>
      </c>
      <c r="Q109" s="132">
        <f t="shared" si="18"/>
        <v>12473.318734574332</v>
      </c>
      <c r="R109" s="82">
        <f t="shared" si="19"/>
        <v>8059.2000000000007</v>
      </c>
      <c r="S109" s="78">
        <f t="shared" si="20"/>
        <v>6981.0563697552734</v>
      </c>
      <c r="T109" s="82">
        <f t="shared" si="23"/>
        <v>410.65037469148666</v>
      </c>
      <c r="U109" s="78">
        <v>305</v>
      </c>
      <c r="V109" s="81">
        <f t="shared" si="24"/>
        <v>28229.22547902109</v>
      </c>
    </row>
    <row r="110" spans="1:22" s="445" customFormat="1" ht="16.5" customHeight="1" x14ac:dyDescent="0.2">
      <c r="A110" s="171">
        <f t="shared" si="27"/>
        <v>86</v>
      </c>
      <c r="B110" s="172">
        <f t="shared" si="13"/>
        <v>18.843348487331902</v>
      </c>
      <c r="C110" s="166">
        <v>25</v>
      </c>
      <c r="D110" s="174">
        <v>27860</v>
      </c>
      <c r="E110" s="459">
        <v>16790</v>
      </c>
      <c r="F110" s="167">
        <f t="shared" si="16"/>
        <v>17742.069580932406</v>
      </c>
      <c r="G110" s="168">
        <f t="shared" si="17"/>
        <v>8059.2000000000007</v>
      </c>
      <c r="H110" s="78">
        <f t="shared" si="25"/>
        <v>8772.4316575170196</v>
      </c>
      <c r="I110" s="82">
        <f t="shared" si="21"/>
        <v>516.0253916186482</v>
      </c>
      <c r="J110" s="78">
        <v>340</v>
      </c>
      <c r="K110" s="81">
        <f t="shared" si="22"/>
        <v>35429.726630068079</v>
      </c>
      <c r="L110" s="171">
        <f t="shared" si="26"/>
        <v>86</v>
      </c>
      <c r="M110" s="172">
        <f t="shared" si="14"/>
        <v>26.919069267617004</v>
      </c>
      <c r="N110" s="166">
        <v>25</v>
      </c>
      <c r="O110" s="174">
        <v>27860</v>
      </c>
      <c r="P110" s="457">
        <v>16790</v>
      </c>
      <c r="Q110" s="132">
        <f t="shared" si="18"/>
        <v>12419.448706652685</v>
      </c>
      <c r="R110" s="82">
        <f t="shared" si="19"/>
        <v>8059.2000000000007</v>
      </c>
      <c r="S110" s="78">
        <f t="shared" si="20"/>
        <v>6962.7405602619137</v>
      </c>
      <c r="T110" s="82">
        <f t="shared" si="23"/>
        <v>409.57297413305372</v>
      </c>
      <c r="U110" s="78">
        <v>305</v>
      </c>
      <c r="V110" s="81">
        <f t="shared" si="24"/>
        <v>28155.962241047655</v>
      </c>
    </row>
    <row r="111" spans="1:22" s="445" customFormat="1" ht="16.5" customHeight="1" x14ac:dyDescent="0.2">
      <c r="A111" s="171">
        <f t="shared" si="27"/>
        <v>87</v>
      </c>
      <c r="B111" s="172">
        <f t="shared" si="13"/>
        <v>18.923788689598595</v>
      </c>
      <c r="C111" s="166">
        <v>25</v>
      </c>
      <c r="D111" s="174">
        <v>27860</v>
      </c>
      <c r="E111" s="459">
        <v>16790</v>
      </c>
      <c r="F111" s="167">
        <f t="shared" si="16"/>
        <v>17666.65256539025</v>
      </c>
      <c r="G111" s="168">
        <f t="shared" si="17"/>
        <v>8059.2000000000007</v>
      </c>
      <c r="H111" s="78">
        <f t="shared" si="25"/>
        <v>8746.7898722326863</v>
      </c>
      <c r="I111" s="82">
        <f t="shared" si="21"/>
        <v>514.51705130780499</v>
      </c>
      <c r="J111" s="78">
        <v>340</v>
      </c>
      <c r="K111" s="81">
        <f t="shared" si="22"/>
        <v>35327.159488930745</v>
      </c>
      <c r="L111" s="171">
        <f t="shared" si="26"/>
        <v>87</v>
      </c>
      <c r="M111" s="172">
        <f t="shared" si="14"/>
        <v>27.03398384228371</v>
      </c>
      <c r="N111" s="166">
        <v>25</v>
      </c>
      <c r="O111" s="174">
        <v>27860</v>
      </c>
      <c r="P111" s="457">
        <v>16790</v>
      </c>
      <c r="Q111" s="132">
        <f t="shared" si="18"/>
        <v>12366.656795773171</v>
      </c>
      <c r="R111" s="82">
        <f t="shared" si="19"/>
        <v>8059.2000000000007</v>
      </c>
      <c r="S111" s="78">
        <f t="shared" si="20"/>
        <v>6944.7913105628786</v>
      </c>
      <c r="T111" s="82">
        <f t="shared" si="23"/>
        <v>408.51713591546343</v>
      </c>
      <c r="U111" s="78">
        <v>305</v>
      </c>
      <c r="V111" s="81">
        <f t="shared" si="24"/>
        <v>28084.165242251514</v>
      </c>
    </row>
    <row r="112" spans="1:22" s="445" customFormat="1" ht="16.5" customHeight="1" x14ac:dyDescent="0.2">
      <c r="A112" s="171">
        <f t="shared" si="27"/>
        <v>88</v>
      </c>
      <c r="B112" s="172">
        <f t="shared" si="13"/>
        <v>19.003309555139367</v>
      </c>
      <c r="C112" s="166">
        <v>25</v>
      </c>
      <c r="D112" s="174">
        <v>27860</v>
      </c>
      <c r="E112" s="459">
        <v>16790</v>
      </c>
      <c r="F112" s="167">
        <f t="shared" si="16"/>
        <v>17592.725047705419</v>
      </c>
      <c r="G112" s="168">
        <f t="shared" si="17"/>
        <v>8059.2000000000007</v>
      </c>
      <c r="H112" s="78">
        <f t="shared" si="25"/>
        <v>8721.6545162198436</v>
      </c>
      <c r="I112" s="82">
        <f t="shared" si="21"/>
        <v>513.03850095410837</v>
      </c>
      <c r="J112" s="78">
        <v>340</v>
      </c>
      <c r="K112" s="81">
        <f t="shared" si="22"/>
        <v>35226.618064879367</v>
      </c>
      <c r="L112" s="171">
        <f t="shared" si="26"/>
        <v>88</v>
      </c>
      <c r="M112" s="172">
        <f t="shared" si="14"/>
        <v>27.147585078770526</v>
      </c>
      <c r="N112" s="166">
        <v>25</v>
      </c>
      <c r="O112" s="174">
        <v>27860</v>
      </c>
      <c r="P112" s="457">
        <v>16790</v>
      </c>
      <c r="Q112" s="132">
        <f t="shared" si="18"/>
        <v>12314.907533393789</v>
      </c>
      <c r="R112" s="82">
        <f t="shared" si="19"/>
        <v>8059.2000000000007</v>
      </c>
      <c r="S112" s="78">
        <f t="shared" si="20"/>
        <v>6927.1965613538896</v>
      </c>
      <c r="T112" s="82">
        <f t="shared" si="23"/>
        <v>407.48215066787583</v>
      </c>
      <c r="U112" s="78">
        <v>305</v>
      </c>
      <c r="V112" s="81">
        <f t="shared" si="24"/>
        <v>28013.786245415555</v>
      </c>
    </row>
    <row r="113" spans="1:22" s="445" customFormat="1" ht="16.5" customHeight="1" x14ac:dyDescent="0.2">
      <c r="A113" s="171">
        <f t="shared" si="27"/>
        <v>89</v>
      </c>
      <c r="B113" s="172">
        <f t="shared" si="13"/>
        <v>19.081931860596228</v>
      </c>
      <c r="C113" s="166">
        <v>25</v>
      </c>
      <c r="D113" s="174">
        <v>27860</v>
      </c>
      <c r="E113" s="459">
        <v>16790</v>
      </c>
      <c r="F113" s="167">
        <f t="shared" si="16"/>
        <v>17520.238644723569</v>
      </c>
      <c r="G113" s="168">
        <f t="shared" si="17"/>
        <v>8059.2000000000007</v>
      </c>
      <c r="H113" s="78">
        <f t="shared" si="25"/>
        <v>8697.0091392060149</v>
      </c>
      <c r="I113" s="82">
        <f t="shared" si="21"/>
        <v>511.58877289447139</v>
      </c>
      <c r="J113" s="78">
        <v>340</v>
      </c>
      <c r="K113" s="81">
        <f t="shared" si="22"/>
        <v>35128.03655682406</v>
      </c>
      <c r="L113" s="171">
        <f t="shared" si="26"/>
        <v>89</v>
      </c>
      <c r="M113" s="172">
        <f t="shared" si="14"/>
        <v>27.259902657994612</v>
      </c>
      <c r="N113" s="166">
        <v>25</v>
      </c>
      <c r="O113" s="174">
        <v>27860</v>
      </c>
      <c r="P113" s="457">
        <v>16790</v>
      </c>
      <c r="Q113" s="132">
        <f t="shared" si="18"/>
        <v>12264.1670513065</v>
      </c>
      <c r="R113" s="82">
        <f t="shared" si="19"/>
        <v>8059.2000000000007</v>
      </c>
      <c r="S113" s="78">
        <f t="shared" si="20"/>
        <v>6909.944797444211</v>
      </c>
      <c r="T113" s="82">
        <f t="shared" si="23"/>
        <v>406.46734102613004</v>
      </c>
      <c r="U113" s="78">
        <v>305</v>
      </c>
      <c r="V113" s="81">
        <f t="shared" si="24"/>
        <v>27944.779189776844</v>
      </c>
    </row>
    <row r="114" spans="1:22" s="445" customFormat="1" ht="16.5" customHeight="1" x14ac:dyDescent="0.2">
      <c r="A114" s="176">
        <f t="shared" si="27"/>
        <v>90</v>
      </c>
      <c r="B114" s="172">
        <f t="shared" si="13"/>
        <v>19.159675686157982</v>
      </c>
      <c r="C114" s="166">
        <v>25</v>
      </c>
      <c r="D114" s="174">
        <v>27860</v>
      </c>
      <c r="E114" s="459">
        <v>16790</v>
      </c>
      <c r="F114" s="167">
        <f t="shared" si="16"/>
        <v>17449.147129433481</v>
      </c>
      <c r="G114" s="168">
        <f t="shared" si="17"/>
        <v>8059.2000000000007</v>
      </c>
      <c r="H114" s="78">
        <f t="shared" si="25"/>
        <v>8672.8380240073839</v>
      </c>
      <c r="I114" s="82">
        <f t="shared" si="21"/>
        <v>510.16694258866966</v>
      </c>
      <c r="J114" s="78">
        <v>340</v>
      </c>
      <c r="K114" s="81">
        <f t="shared" si="22"/>
        <v>35031.352096029535</v>
      </c>
      <c r="L114" s="176">
        <f t="shared" si="26"/>
        <v>90</v>
      </c>
      <c r="M114" s="172">
        <f t="shared" si="14"/>
        <v>27.370965265939976</v>
      </c>
      <c r="N114" s="166">
        <v>25</v>
      </c>
      <c r="O114" s="174">
        <v>27860</v>
      </c>
      <c r="P114" s="457">
        <v>16790</v>
      </c>
      <c r="Q114" s="132">
        <f t="shared" si="18"/>
        <v>12214.402990603436</v>
      </c>
      <c r="R114" s="82">
        <f t="shared" si="19"/>
        <v>8059.2000000000007</v>
      </c>
      <c r="S114" s="78">
        <f t="shared" si="20"/>
        <v>6893.0250168051698</v>
      </c>
      <c r="T114" s="82">
        <f t="shared" si="23"/>
        <v>405.47205981206878</v>
      </c>
      <c r="U114" s="78">
        <v>305</v>
      </c>
      <c r="V114" s="81">
        <f t="shared" si="24"/>
        <v>27877.100067220679</v>
      </c>
    </row>
    <row r="115" spans="1:22" s="445" customFormat="1" ht="16.5" customHeight="1" x14ac:dyDescent="0.2">
      <c r="A115" s="171">
        <f t="shared" si="27"/>
        <v>91</v>
      </c>
      <c r="B115" s="172">
        <f t="shared" si="13"/>
        <v>19.236560446344242</v>
      </c>
      <c r="C115" s="166">
        <v>25</v>
      </c>
      <c r="D115" s="174">
        <v>27860</v>
      </c>
      <c r="E115" s="459">
        <v>16790</v>
      </c>
      <c r="F115" s="167">
        <f t="shared" si="16"/>
        <v>17379.406309797701</v>
      </c>
      <c r="G115" s="168">
        <f t="shared" si="17"/>
        <v>8059.2000000000007</v>
      </c>
      <c r="H115" s="78">
        <f t="shared" si="25"/>
        <v>8649.12614533122</v>
      </c>
      <c r="I115" s="82">
        <f t="shared" si="21"/>
        <v>508.77212619595406</v>
      </c>
      <c r="J115" s="78">
        <v>340</v>
      </c>
      <c r="K115" s="81">
        <f t="shared" si="22"/>
        <v>34936.504581324873</v>
      </c>
      <c r="L115" s="171">
        <f t="shared" si="26"/>
        <v>91</v>
      </c>
      <c r="M115" s="172">
        <f t="shared" si="14"/>
        <v>27.480800637634633</v>
      </c>
      <c r="N115" s="166">
        <v>25</v>
      </c>
      <c r="O115" s="174">
        <v>27860</v>
      </c>
      <c r="P115" s="457">
        <v>16790</v>
      </c>
      <c r="Q115" s="132">
        <f t="shared" si="18"/>
        <v>12165.58441685839</v>
      </c>
      <c r="R115" s="82">
        <f t="shared" si="19"/>
        <v>8059.2000000000007</v>
      </c>
      <c r="S115" s="78">
        <f t="shared" si="20"/>
        <v>6876.4267017318534</v>
      </c>
      <c r="T115" s="82">
        <f t="shared" si="23"/>
        <v>404.49568833716785</v>
      </c>
      <c r="U115" s="78">
        <v>305</v>
      </c>
      <c r="V115" s="81">
        <f t="shared" si="24"/>
        <v>27810.70680692741</v>
      </c>
    </row>
    <row r="116" spans="1:22" s="445" customFormat="1" ht="16.5" customHeight="1" x14ac:dyDescent="0.2">
      <c r="A116" s="171">
        <f t="shared" si="27"/>
        <v>92</v>
      </c>
      <c r="B116" s="172">
        <f t="shared" si="13"/>
        <v>19.312604919107223</v>
      </c>
      <c r="C116" s="166">
        <v>25</v>
      </c>
      <c r="D116" s="174">
        <v>27860</v>
      </c>
      <c r="E116" s="459">
        <v>16790</v>
      </c>
      <c r="F116" s="167">
        <f t="shared" si="16"/>
        <v>17310.973915757757</v>
      </c>
      <c r="G116" s="168">
        <f t="shared" si="17"/>
        <v>8059.2000000000007</v>
      </c>
      <c r="H116" s="78">
        <f t="shared" si="25"/>
        <v>8625.859131357638</v>
      </c>
      <c r="I116" s="82">
        <f t="shared" si="21"/>
        <v>507.40347831515516</v>
      </c>
      <c r="J116" s="78">
        <v>340</v>
      </c>
      <c r="K116" s="81">
        <f t="shared" si="22"/>
        <v>34843.436525430552</v>
      </c>
      <c r="L116" s="171">
        <f t="shared" si="26"/>
        <v>92</v>
      </c>
      <c r="M116" s="172">
        <f t="shared" si="14"/>
        <v>27.589435598724606</v>
      </c>
      <c r="N116" s="166">
        <v>25</v>
      </c>
      <c r="O116" s="174">
        <v>27860</v>
      </c>
      <c r="P116" s="457">
        <v>16790</v>
      </c>
      <c r="Q116" s="132">
        <f t="shared" si="18"/>
        <v>12117.681741030428</v>
      </c>
      <c r="R116" s="82">
        <f t="shared" si="19"/>
        <v>8059.2000000000007</v>
      </c>
      <c r="S116" s="78">
        <f t="shared" si="20"/>
        <v>6860.1397919503461</v>
      </c>
      <c r="T116" s="82">
        <f t="shared" si="23"/>
        <v>403.53763482060862</v>
      </c>
      <c r="U116" s="78">
        <v>305</v>
      </c>
      <c r="V116" s="81">
        <f t="shared" si="24"/>
        <v>27745.559167801384</v>
      </c>
    </row>
    <row r="117" spans="1:22" s="445" customFormat="1" ht="16.5" customHeight="1" x14ac:dyDescent="0.2">
      <c r="A117" s="171">
        <f t="shared" si="27"/>
        <v>93</v>
      </c>
      <c r="B117" s="172">
        <f t="shared" si="13"/>
        <v>19.387827273360358</v>
      </c>
      <c r="C117" s="166">
        <v>25</v>
      </c>
      <c r="D117" s="174">
        <v>27860</v>
      </c>
      <c r="E117" s="459">
        <v>16790</v>
      </c>
      <c r="F117" s="167">
        <f t="shared" si="16"/>
        <v>17243.809493772875</v>
      </c>
      <c r="G117" s="168">
        <f t="shared" si="17"/>
        <v>8059.2000000000007</v>
      </c>
      <c r="H117" s="78">
        <f t="shared" si="25"/>
        <v>8603.0232278827789</v>
      </c>
      <c r="I117" s="82">
        <f t="shared" si="21"/>
        <v>506.06018987545752</v>
      </c>
      <c r="J117" s="78">
        <v>340</v>
      </c>
      <c r="K117" s="81">
        <f t="shared" si="22"/>
        <v>34752.092911531108</v>
      </c>
      <c r="L117" s="171">
        <f t="shared" si="26"/>
        <v>93</v>
      </c>
      <c r="M117" s="172">
        <f t="shared" si="14"/>
        <v>27.696896104800512</v>
      </c>
      <c r="N117" s="166">
        <v>25</v>
      </c>
      <c r="O117" s="174">
        <v>27860</v>
      </c>
      <c r="P117" s="457">
        <v>16790</v>
      </c>
      <c r="Q117" s="132">
        <f t="shared" si="18"/>
        <v>12070.666645641011</v>
      </c>
      <c r="R117" s="82">
        <f t="shared" si="19"/>
        <v>8059.2000000000007</v>
      </c>
      <c r="S117" s="78">
        <f t="shared" si="20"/>
        <v>6844.1546595179452</v>
      </c>
      <c r="T117" s="82">
        <f t="shared" si="23"/>
        <v>402.59733291282026</v>
      </c>
      <c r="U117" s="78">
        <v>305</v>
      </c>
      <c r="V117" s="81">
        <f t="shared" si="24"/>
        <v>27681.618638071781</v>
      </c>
    </row>
    <row r="118" spans="1:22" s="445" customFormat="1" ht="16.5" customHeight="1" x14ac:dyDescent="0.2">
      <c r="A118" s="171">
        <f t="shared" si="27"/>
        <v>94</v>
      </c>
      <c r="B118" s="172">
        <f t="shared" si="13"/>
        <v>19.462245095034689</v>
      </c>
      <c r="C118" s="166">
        <v>25</v>
      </c>
      <c r="D118" s="174">
        <v>27860</v>
      </c>
      <c r="E118" s="459">
        <v>16790</v>
      </c>
      <c r="F118" s="167">
        <f t="shared" si="16"/>
        <v>17177.874308308525</v>
      </c>
      <c r="G118" s="168">
        <f t="shared" si="17"/>
        <v>8059.2000000000007</v>
      </c>
      <c r="H118" s="78">
        <f t="shared" si="25"/>
        <v>8580.6052648248988</v>
      </c>
      <c r="I118" s="82">
        <f t="shared" si="21"/>
        <v>504.74148616617055</v>
      </c>
      <c r="J118" s="78">
        <v>340</v>
      </c>
      <c r="K118" s="81">
        <f t="shared" si="22"/>
        <v>34662.421059299595</v>
      </c>
      <c r="L118" s="171">
        <f t="shared" si="26"/>
        <v>94</v>
      </c>
      <c r="M118" s="172">
        <f t="shared" si="14"/>
        <v>27.803207278620985</v>
      </c>
      <c r="N118" s="166">
        <v>25</v>
      </c>
      <c r="O118" s="174">
        <v>27860</v>
      </c>
      <c r="P118" s="457">
        <v>16790</v>
      </c>
      <c r="Q118" s="132">
        <f t="shared" si="18"/>
        <v>12024.512015815966</v>
      </c>
      <c r="R118" s="82">
        <f t="shared" si="19"/>
        <v>8059.2000000000007</v>
      </c>
      <c r="S118" s="78">
        <f t="shared" si="20"/>
        <v>6828.4620853774295</v>
      </c>
      <c r="T118" s="82">
        <f t="shared" si="23"/>
        <v>401.67424031631936</v>
      </c>
      <c r="U118" s="78">
        <v>305</v>
      </c>
      <c r="V118" s="81">
        <f t="shared" si="24"/>
        <v>27618.848341509714</v>
      </c>
    </row>
    <row r="119" spans="1:22" s="445" customFormat="1" ht="16.5" customHeight="1" x14ac:dyDescent="0.2">
      <c r="A119" s="171">
        <f t="shared" si="27"/>
        <v>95</v>
      </c>
      <c r="B119" s="172">
        <f t="shared" si="13"/>
        <v>19.535875411756564</v>
      </c>
      <c r="C119" s="166">
        <v>25</v>
      </c>
      <c r="D119" s="174">
        <v>27860</v>
      </c>
      <c r="E119" s="459">
        <v>16790</v>
      </c>
      <c r="F119" s="167">
        <f t="shared" si="16"/>
        <v>17113.13124974212</v>
      </c>
      <c r="G119" s="168">
        <f t="shared" si="17"/>
        <v>8059.2000000000007</v>
      </c>
      <c r="H119" s="78">
        <f t="shared" si="25"/>
        <v>8558.5926249123222</v>
      </c>
      <c r="I119" s="82">
        <f t="shared" si="21"/>
        <v>503.44662499484241</v>
      </c>
      <c r="J119" s="78">
        <v>340</v>
      </c>
      <c r="K119" s="81">
        <f t="shared" si="22"/>
        <v>34574.370499649289</v>
      </c>
      <c r="L119" s="171">
        <f t="shared" si="26"/>
        <v>95</v>
      </c>
      <c r="M119" s="172">
        <f t="shared" si="14"/>
        <v>27.908393445366521</v>
      </c>
      <c r="N119" s="166">
        <v>25</v>
      </c>
      <c r="O119" s="174">
        <v>27860</v>
      </c>
      <c r="P119" s="457">
        <v>16790</v>
      </c>
      <c r="Q119" s="132">
        <f t="shared" si="18"/>
        <v>11979.191874819486</v>
      </c>
      <c r="R119" s="82">
        <f t="shared" si="19"/>
        <v>8059.2000000000007</v>
      </c>
      <c r="S119" s="78">
        <f t="shared" si="20"/>
        <v>6813.0532374386248</v>
      </c>
      <c r="T119" s="82">
        <f t="shared" si="23"/>
        <v>400.76783749638969</v>
      </c>
      <c r="U119" s="78">
        <v>305</v>
      </c>
      <c r="V119" s="81">
        <f t="shared" si="24"/>
        <v>27557.212949754499</v>
      </c>
    </row>
    <row r="120" spans="1:22" s="445" customFormat="1" ht="16.5" customHeight="1" x14ac:dyDescent="0.2">
      <c r="A120" s="171">
        <f t="shared" si="27"/>
        <v>96</v>
      </c>
      <c r="B120" s="172">
        <f t="shared" si="13"/>
        <v>19.608734716233201</v>
      </c>
      <c r="C120" s="166">
        <v>25</v>
      </c>
      <c r="D120" s="174">
        <v>27860</v>
      </c>
      <c r="E120" s="459">
        <v>16790</v>
      </c>
      <c r="F120" s="167">
        <f t="shared" si="16"/>
        <v>17049.544748199958</v>
      </c>
      <c r="G120" s="168">
        <f t="shared" si="17"/>
        <v>8059.2000000000007</v>
      </c>
      <c r="H120" s="78">
        <f t="shared" si="25"/>
        <v>8536.9732143879864</v>
      </c>
      <c r="I120" s="82">
        <f t="shared" si="21"/>
        <v>502.17489496399918</v>
      </c>
      <c r="J120" s="78">
        <v>340</v>
      </c>
      <c r="K120" s="81">
        <f t="shared" si="22"/>
        <v>34487.892857551946</v>
      </c>
      <c r="L120" s="171">
        <f t="shared" si="26"/>
        <v>96</v>
      </c>
      <c r="M120" s="172">
        <f t="shared" si="14"/>
        <v>28.012478166047433</v>
      </c>
      <c r="N120" s="166">
        <v>25</v>
      </c>
      <c r="O120" s="174">
        <v>27860</v>
      </c>
      <c r="P120" s="457">
        <v>16790</v>
      </c>
      <c r="Q120" s="132">
        <f t="shared" si="18"/>
        <v>11934.681323739969</v>
      </c>
      <c r="R120" s="82">
        <f t="shared" si="19"/>
        <v>8059.2000000000007</v>
      </c>
      <c r="S120" s="78">
        <f t="shared" si="20"/>
        <v>6797.9196500715907</v>
      </c>
      <c r="T120" s="82">
        <f t="shared" si="23"/>
        <v>399.8776264747994</v>
      </c>
      <c r="U120" s="78">
        <v>305</v>
      </c>
      <c r="V120" s="81">
        <f t="shared" si="24"/>
        <v>27496.678600286359</v>
      </c>
    </row>
    <row r="121" spans="1:22" s="445" customFormat="1" ht="16.5" customHeight="1" x14ac:dyDescent="0.2">
      <c r="A121" s="171">
        <f t="shared" si="27"/>
        <v>97</v>
      </c>
      <c r="B121" s="172">
        <f t="shared" si="13"/>
        <v>19.680838988426537</v>
      </c>
      <c r="C121" s="166">
        <v>25</v>
      </c>
      <c r="D121" s="174">
        <v>27860</v>
      </c>
      <c r="E121" s="459">
        <v>16790</v>
      </c>
      <c r="F121" s="167">
        <f t="shared" si="16"/>
        <v>16987.080692880998</v>
      </c>
      <c r="G121" s="168">
        <f t="shared" si="17"/>
        <v>8059.2000000000007</v>
      </c>
      <c r="H121" s="78">
        <f t="shared" si="25"/>
        <v>8515.7354355795396</v>
      </c>
      <c r="I121" s="82">
        <f t="shared" si="21"/>
        <v>500.92561385761996</v>
      </c>
      <c r="J121" s="78">
        <v>340</v>
      </c>
      <c r="K121" s="81">
        <f t="shared" si="22"/>
        <v>34402.941742318159</v>
      </c>
      <c r="L121" s="171">
        <f t="shared" si="26"/>
        <v>97</v>
      </c>
      <c r="M121" s="172">
        <f t="shared" si="14"/>
        <v>28.115484269180769</v>
      </c>
      <c r="N121" s="166">
        <v>25</v>
      </c>
      <c r="O121" s="174">
        <v>27860</v>
      </c>
      <c r="P121" s="457">
        <v>16790</v>
      </c>
      <c r="Q121" s="132">
        <f t="shared" si="18"/>
        <v>11890.956485016697</v>
      </c>
      <c r="R121" s="82">
        <f t="shared" si="19"/>
        <v>8059.2000000000007</v>
      </c>
      <c r="S121" s="78">
        <f t="shared" si="20"/>
        <v>6783.0532049056774</v>
      </c>
      <c r="T121" s="82">
        <f t="shared" si="23"/>
        <v>399.00312970033394</v>
      </c>
      <c r="U121" s="78">
        <v>305</v>
      </c>
      <c r="V121" s="81">
        <f t="shared" si="24"/>
        <v>27437.21281962271</v>
      </c>
    </row>
    <row r="122" spans="1:22" s="445" customFormat="1" ht="16.5" customHeight="1" x14ac:dyDescent="0.2">
      <c r="A122" s="171">
        <f t="shared" si="27"/>
        <v>98</v>
      </c>
      <c r="B122" s="172">
        <f t="shared" si="13"/>
        <v>19.75220371658984</v>
      </c>
      <c r="C122" s="166">
        <v>25</v>
      </c>
      <c r="D122" s="174">
        <v>27860</v>
      </c>
      <c r="E122" s="459">
        <v>16790</v>
      </c>
      <c r="F122" s="167">
        <f t="shared" si="16"/>
        <v>16925.706356461142</v>
      </c>
      <c r="G122" s="168">
        <f t="shared" si="17"/>
        <v>8059.2000000000007</v>
      </c>
      <c r="H122" s="78">
        <f t="shared" si="25"/>
        <v>8494.8681611967895</v>
      </c>
      <c r="I122" s="82">
        <f t="shared" si="21"/>
        <v>499.69812712922288</v>
      </c>
      <c r="J122" s="78">
        <v>340</v>
      </c>
      <c r="K122" s="81">
        <f t="shared" si="22"/>
        <v>34319.472644787158</v>
      </c>
      <c r="L122" s="171">
        <f t="shared" si="26"/>
        <v>98</v>
      </c>
      <c r="M122" s="172">
        <f t="shared" si="14"/>
        <v>28.217433880842631</v>
      </c>
      <c r="N122" s="166">
        <v>25</v>
      </c>
      <c r="O122" s="174">
        <v>27860</v>
      </c>
      <c r="P122" s="457">
        <v>16790</v>
      </c>
      <c r="Q122" s="132">
        <f t="shared" si="18"/>
        <v>11847.994449522797</v>
      </c>
      <c r="R122" s="82">
        <f t="shared" si="19"/>
        <v>8059.2000000000007</v>
      </c>
      <c r="S122" s="78">
        <f t="shared" si="20"/>
        <v>6768.4461128377516</v>
      </c>
      <c r="T122" s="82">
        <f t="shared" si="23"/>
        <v>398.14388899045599</v>
      </c>
      <c r="U122" s="78">
        <v>305</v>
      </c>
      <c r="V122" s="81">
        <f t="shared" si="24"/>
        <v>27378.784451351006</v>
      </c>
    </row>
    <row r="123" spans="1:22" s="445" customFormat="1" ht="16.5" customHeight="1" x14ac:dyDescent="0.2">
      <c r="A123" s="171">
        <f t="shared" si="27"/>
        <v>99</v>
      </c>
      <c r="B123" s="172">
        <f t="shared" si="13"/>
        <v>19.822843917236476</v>
      </c>
      <c r="C123" s="166">
        <v>25</v>
      </c>
      <c r="D123" s="174">
        <v>27860</v>
      </c>
      <c r="E123" s="459">
        <v>16790</v>
      </c>
      <c r="F123" s="167">
        <f t="shared" si="16"/>
        <v>16865.390324205706</v>
      </c>
      <c r="G123" s="168">
        <f t="shared" si="17"/>
        <v>8059.2000000000007</v>
      </c>
      <c r="H123" s="78">
        <f t="shared" si="25"/>
        <v>8474.3607102299411</v>
      </c>
      <c r="I123" s="82">
        <f t="shared" si="21"/>
        <v>498.49180648411414</v>
      </c>
      <c r="J123" s="78">
        <v>340</v>
      </c>
      <c r="K123" s="81">
        <f t="shared" si="22"/>
        <v>34237.442840919757</v>
      </c>
      <c r="L123" s="171">
        <f t="shared" si="26"/>
        <v>99</v>
      </c>
      <c r="M123" s="172">
        <f t="shared" si="14"/>
        <v>28.318348453194968</v>
      </c>
      <c r="N123" s="166">
        <v>25</v>
      </c>
      <c r="O123" s="174">
        <v>27860</v>
      </c>
      <c r="P123" s="457">
        <v>16790</v>
      </c>
      <c r="Q123" s="132">
        <f t="shared" si="18"/>
        <v>11805.773226943993</v>
      </c>
      <c r="R123" s="82">
        <f t="shared" si="19"/>
        <v>8059.2000000000007</v>
      </c>
      <c r="S123" s="78">
        <f t="shared" si="20"/>
        <v>6754.0908971609579</v>
      </c>
      <c r="T123" s="82">
        <f t="shared" si="23"/>
        <v>397.29946453887987</v>
      </c>
      <c r="U123" s="78">
        <v>305</v>
      </c>
      <c r="V123" s="81">
        <f t="shared" si="24"/>
        <v>27321.363588643828</v>
      </c>
    </row>
    <row r="124" spans="1:22" s="445" customFormat="1" ht="16.5" customHeight="1" x14ac:dyDescent="0.2">
      <c r="A124" s="176">
        <f t="shared" si="27"/>
        <v>100</v>
      </c>
      <c r="B124" s="172">
        <f t="shared" si="13"/>
        <v>19.892774154105147</v>
      </c>
      <c r="C124" s="166">
        <v>25</v>
      </c>
      <c r="D124" s="174">
        <v>27860</v>
      </c>
      <c r="E124" s="459">
        <v>16790</v>
      </c>
      <c r="F124" s="167">
        <f t="shared" si="16"/>
        <v>16806.102427448939</v>
      </c>
      <c r="G124" s="168">
        <f t="shared" si="17"/>
        <v>8059.2000000000007</v>
      </c>
      <c r="H124" s="78">
        <f t="shared" si="25"/>
        <v>8454.2028253326407</v>
      </c>
      <c r="I124" s="82">
        <f t="shared" si="21"/>
        <v>497.30604854897882</v>
      </c>
      <c r="J124" s="78">
        <v>340</v>
      </c>
      <c r="K124" s="81">
        <f t="shared" si="22"/>
        <v>34156.811301330556</v>
      </c>
      <c r="L124" s="176">
        <f t="shared" si="26"/>
        <v>100</v>
      </c>
      <c r="M124" s="172">
        <f t="shared" si="14"/>
        <v>28.418248791578783</v>
      </c>
      <c r="N124" s="166">
        <v>25</v>
      </c>
      <c r="O124" s="174">
        <v>27860</v>
      </c>
      <c r="P124" s="457">
        <v>16790</v>
      </c>
      <c r="Q124" s="132">
        <f t="shared" si="18"/>
        <v>11764.271699214254</v>
      </c>
      <c r="R124" s="82">
        <f t="shared" si="19"/>
        <v>8059.2000000000007</v>
      </c>
      <c r="S124" s="78">
        <f t="shared" si="20"/>
        <v>6739.980377732848</v>
      </c>
      <c r="T124" s="82">
        <f t="shared" si="23"/>
        <v>396.46943398428516</v>
      </c>
      <c r="U124" s="78">
        <v>305</v>
      </c>
      <c r="V124" s="81">
        <f t="shared" si="24"/>
        <v>27264.921510931392</v>
      </c>
    </row>
    <row r="125" spans="1:22" s="445" customFormat="1" ht="16.5" customHeight="1" x14ac:dyDescent="0.2">
      <c r="A125" s="171">
        <f t="shared" si="27"/>
        <v>101</v>
      </c>
      <c r="B125" s="172">
        <f t="shared" si="13"/>
        <v>19.962008556181488</v>
      </c>
      <c r="C125" s="166">
        <v>25</v>
      </c>
      <c r="D125" s="177">
        <v>27860</v>
      </c>
      <c r="E125" s="459">
        <v>16790</v>
      </c>
      <c r="F125" s="167">
        <f t="shared" si="16"/>
        <v>16747.813681127471</v>
      </c>
      <c r="G125" s="168">
        <f t="shared" si="17"/>
        <v>8059.2000000000007</v>
      </c>
      <c r="H125" s="78">
        <f t="shared" si="25"/>
        <v>8434.3846515833411</v>
      </c>
      <c r="I125" s="82">
        <f t="shared" si="21"/>
        <v>496.14027362254944</v>
      </c>
      <c r="J125" s="78">
        <v>340</v>
      </c>
      <c r="K125" s="81">
        <f t="shared" si="22"/>
        <v>34077.538606333364</v>
      </c>
      <c r="L125" s="171">
        <f t="shared" si="26"/>
        <v>101</v>
      </c>
      <c r="M125" s="172">
        <f t="shared" si="14"/>
        <v>28.517155080259268</v>
      </c>
      <c r="N125" s="166">
        <v>25</v>
      </c>
      <c r="O125" s="177">
        <v>27860</v>
      </c>
      <c r="P125" s="459">
        <v>16790</v>
      </c>
      <c r="Q125" s="132">
        <f t="shared" si="18"/>
        <v>11723.469576789234</v>
      </c>
      <c r="R125" s="82">
        <f t="shared" si="19"/>
        <v>8059.2000000000007</v>
      </c>
      <c r="S125" s="78">
        <f t="shared" si="20"/>
        <v>6726.1076561083401</v>
      </c>
      <c r="T125" s="82">
        <f t="shared" si="23"/>
        <v>395.65339153578469</v>
      </c>
      <c r="U125" s="78">
        <v>305</v>
      </c>
      <c r="V125" s="81">
        <f t="shared" si="24"/>
        <v>27209.430624433357</v>
      </c>
    </row>
    <row r="126" spans="1:22" s="445" customFormat="1" ht="16.5" customHeight="1" x14ac:dyDescent="0.2">
      <c r="A126" s="171">
        <f t="shared" si="27"/>
        <v>102</v>
      </c>
      <c r="B126" s="172">
        <f t="shared" si="13"/>
        <v>20.030560834831959</v>
      </c>
      <c r="C126" s="166">
        <v>25</v>
      </c>
      <c r="D126" s="174">
        <v>27860</v>
      </c>
      <c r="E126" s="459">
        <v>16790</v>
      </c>
      <c r="F126" s="167">
        <f t="shared" si="16"/>
        <v>16690.496225080093</v>
      </c>
      <c r="G126" s="168">
        <f t="shared" si="17"/>
        <v>8059.2000000000007</v>
      </c>
      <c r="H126" s="78">
        <f t="shared" si="25"/>
        <v>8414.8967165272315</v>
      </c>
      <c r="I126" s="82">
        <f t="shared" si="21"/>
        <v>494.9939245016019</v>
      </c>
      <c r="J126" s="78">
        <v>340</v>
      </c>
      <c r="K126" s="81">
        <f t="shared" si="22"/>
        <v>33999.586866108926</v>
      </c>
      <c r="L126" s="171">
        <f t="shared" si="26"/>
        <v>102</v>
      </c>
      <c r="M126" s="172">
        <f t="shared" si="14"/>
        <v>28.6150869069028</v>
      </c>
      <c r="N126" s="166">
        <v>25</v>
      </c>
      <c r="O126" s="174">
        <v>27860</v>
      </c>
      <c r="P126" s="457">
        <v>16790</v>
      </c>
      <c r="Q126" s="132">
        <f t="shared" si="18"/>
        <v>11683.347357556066</v>
      </c>
      <c r="R126" s="82">
        <f t="shared" si="19"/>
        <v>8059.2000000000007</v>
      </c>
      <c r="S126" s="78">
        <f t="shared" si="20"/>
        <v>6712.4661015690635</v>
      </c>
      <c r="T126" s="82">
        <f t="shared" si="23"/>
        <v>394.85094715112137</v>
      </c>
      <c r="U126" s="78">
        <v>305</v>
      </c>
      <c r="V126" s="81">
        <f t="shared" si="24"/>
        <v>27154.864406276254</v>
      </c>
    </row>
    <row r="127" spans="1:22" s="445" customFormat="1" ht="16.5" customHeight="1" x14ac:dyDescent="0.2">
      <c r="A127" s="171">
        <f t="shared" si="27"/>
        <v>103</v>
      </c>
      <c r="B127" s="172">
        <f t="shared" si="13"/>
        <v>20.098444300101811</v>
      </c>
      <c r="C127" s="166">
        <v>25</v>
      </c>
      <c r="D127" s="177">
        <v>27860</v>
      </c>
      <c r="E127" s="459">
        <v>16790</v>
      </c>
      <c r="F127" s="167">
        <f t="shared" si="16"/>
        <v>16634.123268849544</v>
      </c>
      <c r="G127" s="168">
        <f t="shared" si="17"/>
        <v>8059.2000000000007</v>
      </c>
      <c r="H127" s="78">
        <f t="shared" si="25"/>
        <v>8395.7299114088455</v>
      </c>
      <c r="I127" s="82">
        <f t="shared" si="21"/>
        <v>493.8664653769909</v>
      </c>
      <c r="J127" s="78">
        <v>340</v>
      </c>
      <c r="K127" s="81">
        <f t="shared" si="22"/>
        <v>33922.919645635375</v>
      </c>
      <c r="L127" s="171">
        <f t="shared" si="26"/>
        <v>103</v>
      </c>
      <c r="M127" s="172">
        <f t="shared" si="14"/>
        <v>28.712063285859731</v>
      </c>
      <c r="N127" s="166">
        <v>25</v>
      </c>
      <c r="O127" s="177">
        <v>27860</v>
      </c>
      <c r="P127" s="459">
        <v>16790</v>
      </c>
      <c r="Q127" s="132">
        <f t="shared" si="18"/>
        <v>11643.886288194681</v>
      </c>
      <c r="R127" s="82">
        <f t="shared" si="19"/>
        <v>8059.2000000000007</v>
      </c>
      <c r="S127" s="78">
        <f t="shared" si="20"/>
        <v>6699.0493379861919</v>
      </c>
      <c r="T127" s="82">
        <f t="shared" si="23"/>
        <v>394.06172576389366</v>
      </c>
      <c r="U127" s="78">
        <v>305</v>
      </c>
      <c r="V127" s="81">
        <f t="shared" si="24"/>
        <v>27101.197351944767</v>
      </c>
    </row>
    <row r="128" spans="1:22" s="445" customFormat="1" ht="16.5" customHeight="1" x14ac:dyDescent="0.2">
      <c r="A128" s="171">
        <f t="shared" si="27"/>
        <v>104</v>
      </c>
      <c r="B128" s="172">
        <f t="shared" si="13"/>
        <v>20.165671876225673</v>
      </c>
      <c r="C128" s="166">
        <v>25</v>
      </c>
      <c r="D128" s="174">
        <v>27860</v>
      </c>
      <c r="E128" s="459">
        <v>16790</v>
      </c>
      <c r="F128" s="167">
        <f t="shared" si="16"/>
        <v>16578.669039743065</v>
      </c>
      <c r="G128" s="168">
        <f t="shared" si="17"/>
        <v>8059.2000000000007</v>
      </c>
      <c r="H128" s="78">
        <f t="shared" si="25"/>
        <v>8376.8754735126422</v>
      </c>
      <c r="I128" s="82">
        <f t="shared" si="21"/>
        <v>492.75738079486132</v>
      </c>
      <c r="J128" s="78">
        <v>340</v>
      </c>
      <c r="K128" s="81">
        <f t="shared" si="22"/>
        <v>33847.501894050569</v>
      </c>
      <c r="L128" s="171">
        <f t="shared" si="26"/>
        <v>104</v>
      </c>
      <c r="M128" s="172">
        <f t="shared" si="14"/>
        <v>28.808102680322392</v>
      </c>
      <c r="N128" s="166">
        <v>25</v>
      </c>
      <c r="O128" s="174">
        <v>27860</v>
      </c>
      <c r="P128" s="457">
        <v>16790</v>
      </c>
      <c r="Q128" s="132">
        <f t="shared" si="18"/>
        <v>11605.068327820145</v>
      </c>
      <c r="R128" s="82">
        <f t="shared" si="19"/>
        <v>8059.2000000000007</v>
      </c>
      <c r="S128" s="78">
        <f t="shared" si="20"/>
        <v>6685.8512314588497</v>
      </c>
      <c r="T128" s="82">
        <f t="shared" si="23"/>
        <v>393.28536655640289</v>
      </c>
      <c r="U128" s="78">
        <v>305</v>
      </c>
      <c r="V128" s="81">
        <f t="shared" si="24"/>
        <v>27048.404925835399</v>
      </c>
    </row>
    <row r="129" spans="1:22" s="445" customFormat="1" ht="16.5" customHeight="1" x14ac:dyDescent="0.2">
      <c r="A129" s="171">
        <f t="shared" si="27"/>
        <v>105</v>
      </c>
      <c r="B129" s="172">
        <f t="shared" ref="B129:B192" si="28">6.958*LN(A129)-12.15</f>
        <v>20.232256116396044</v>
      </c>
      <c r="C129" s="166">
        <v>25</v>
      </c>
      <c r="D129" s="174">
        <v>27860</v>
      </c>
      <c r="E129" s="459">
        <v>16790</v>
      </c>
      <c r="F129" s="167">
        <f t="shared" si="16"/>
        <v>16524.108733927602</v>
      </c>
      <c r="G129" s="168">
        <f t="shared" si="17"/>
        <v>8059.2000000000007</v>
      </c>
      <c r="H129" s="78">
        <f t="shared" si="25"/>
        <v>8358.3249695353861</v>
      </c>
      <c r="I129" s="82">
        <f t="shared" si="21"/>
        <v>491.66617467855207</v>
      </c>
      <c r="J129" s="78">
        <v>340</v>
      </c>
      <c r="K129" s="81">
        <f t="shared" si="22"/>
        <v>33773.299878141544</v>
      </c>
      <c r="L129" s="171">
        <f t="shared" si="26"/>
        <v>105</v>
      </c>
      <c r="M129" s="172">
        <f t="shared" ref="M129:M192" si="29">(6.958*LN(L129)-12.15)/0.7</f>
        <v>28.903223023422921</v>
      </c>
      <c r="N129" s="166">
        <v>25</v>
      </c>
      <c r="O129" s="174">
        <v>27860</v>
      </c>
      <c r="P129" s="457">
        <v>16790</v>
      </c>
      <c r="Q129" s="132">
        <f t="shared" si="18"/>
        <v>11566.87611374932</v>
      </c>
      <c r="R129" s="82">
        <f t="shared" si="19"/>
        <v>8059.2000000000007</v>
      </c>
      <c r="S129" s="78">
        <f t="shared" si="20"/>
        <v>6672.8658786747692</v>
      </c>
      <c r="T129" s="82">
        <f t="shared" si="23"/>
        <v>392.52152227498641</v>
      </c>
      <c r="U129" s="78">
        <v>305</v>
      </c>
      <c r="V129" s="81">
        <f t="shared" si="24"/>
        <v>26996.463514699077</v>
      </c>
    </row>
    <row r="130" spans="1:22" s="445" customFormat="1" ht="16.5" customHeight="1" x14ac:dyDescent="0.2">
      <c r="A130" s="171">
        <f t="shared" si="27"/>
        <v>106</v>
      </c>
      <c r="B130" s="172">
        <f t="shared" si="28"/>
        <v>20.298209216831765</v>
      </c>
      <c r="C130" s="166">
        <v>25</v>
      </c>
      <c r="D130" s="174">
        <v>27860</v>
      </c>
      <c r="E130" s="459">
        <v>16790</v>
      </c>
      <c r="F130" s="167">
        <f t="shared" si="16"/>
        <v>16470.41847035323</v>
      </c>
      <c r="G130" s="168">
        <f t="shared" si="17"/>
        <v>8059.2000000000007</v>
      </c>
      <c r="H130" s="78">
        <f t="shared" si="25"/>
        <v>8340.070279920099</v>
      </c>
      <c r="I130" s="82">
        <f t="shared" si="21"/>
        <v>490.59236940706461</v>
      </c>
      <c r="J130" s="78">
        <v>340</v>
      </c>
      <c r="K130" s="81">
        <f t="shared" si="22"/>
        <v>33700.281119680396</v>
      </c>
      <c r="L130" s="171">
        <f t="shared" si="26"/>
        <v>106</v>
      </c>
      <c r="M130" s="172">
        <f t="shared" si="29"/>
        <v>28.997441738331094</v>
      </c>
      <c r="N130" s="166">
        <v>25</v>
      </c>
      <c r="O130" s="174">
        <v>27860</v>
      </c>
      <c r="P130" s="457">
        <v>16790</v>
      </c>
      <c r="Q130" s="132">
        <f t="shared" si="18"/>
        <v>11529.292929247258</v>
      </c>
      <c r="R130" s="82">
        <f t="shared" si="19"/>
        <v>8059.2000000000007</v>
      </c>
      <c r="S130" s="78">
        <f t="shared" si="20"/>
        <v>6660.0875959440682</v>
      </c>
      <c r="T130" s="82">
        <f t="shared" si="23"/>
        <v>391.76985858494521</v>
      </c>
      <c r="U130" s="78">
        <v>305</v>
      </c>
      <c r="V130" s="81">
        <f t="shared" si="24"/>
        <v>26945.350383776273</v>
      </c>
    </row>
    <row r="131" spans="1:22" s="445" customFormat="1" ht="16.5" customHeight="1" x14ac:dyDescent="0.2">
      <c r="A131" s="171">
        <f t="shared" si="27"/>
        <v>107</v>
      </c>
      <c r="B131" s="172">
        <f t="shared" si="28"/>
        <v>20.363543030185944</v>
      </c>
      <c r="C131" s="166">
        <v>25</v>
      </c>
      <c r="D131" s="174">
        <v>27860</v>
      </c>
      <c r="E131" s="459">
        <v>16790</v>
      </c>
      <c r="F131" s="167">
        <f t="shared" si="16"/>
        <v>16417.575247314282</v>
      </c>
      <c r="G131" s="168">
        <f t="shared" si="17"/>
        <v>8059.2000000000007</v>
      </c>
      <c r="H131" s="78">
        <f t="shared" si="25"/>
        <v>8322.1035840868572</v>
      </c>
      <c r="I131" s="82">
        <f t="shared" si="21"/>
        <v>489.53550494628564</v>
      </c>
      <c r="J131" s="78">
        <v>340</v>
      </c>
      <c r="K131" s="81">
        <f t="shared" si="22"/>
        <v>33628.414336347429</v>
      </c>
      <c r="L131" s="171">
        <f t="shared" si="26"/>
        <v>107</v>
      </c>
      <c r="M131" s="172">
        <f t="shared" si="29"/>
        <v>29.090775757408494</v>
      </c>
      <c r="N131" s="166">
        <v>25</v>
      </c>
      <c r="O131" s="174">
        <v>27860</v>
      </c>
      <c r="P131" s="457">
        <v>16790</v>
      </c>
      <c r="Q131" s="132">
        <f t="shared" si="18"/>
        <v>11492.302673119995</v>
      </c>
      <c r="R131" s="82">
        <f t="shared" si="19"/>
        <v>8059.2000000000007</v>
      </c>
      <c r="S131" s="78">
        <f t="shared" si="20"/>
        <v>6647.5109088607996</v>
      </c>
      <c r="T131" s="82">
        <f t="shared" si="23"/>
        <v>391.03005346239996</v>
      </c>
      <c r="U131" s="78">
        <v>305</v>
      </c>
      <c r="V131" s="81">
        <f t="shared" si="24"/>
        <v>26895.043635443199</v>
      </c>
    </row>
    <row r="132" spans="1:22" s="445" customFormat="1" ht="16.5" customHeight="1" x14ac:dyDescent="0.2">
      <c r="A132" s="171">
        <f t="shared" si="27"/>
        <v>108</v>
      </c>
      <c r="B132" s="172">
        <f t="shared" si="28"/>
        <v>20.428269078330324</v>
      </c>
      <c r="C132" s="166">
        <v>25</v>
      </c>
      <c r="D132" s="174">
        <v>27860</v>
      </c>
      <c r="E132" s="459">
        <v>16790</v>
      </c>
      <c r="F132" s="167">
        <f t="shared" si="16"/>
        <v>16365.5569014722</v>
      </c>
      <c r="G132" s="168">
        <f t="shared" si="17"/>
        <v>8059.2000000000007</v>
      </c>
      <c r="H132" s="78">
        <f t="shared" si="25"/>
        <v>8304.4173465005497</v>
      </c>
      <c r="I132" s="82">
        <f t="shared" si="21"/>
        <v>488.49513802944409</v>
      </c>
      <c r="J132" s="78">
        <v>340</v>
      </c>
      <c r="K132" s="81">
        <f t="shared" si="22"/>
        <v>33557.669386002199</v>
      </c>
      <c r="L132" s="171">
        <f t="shared" si="26"/>
        <v>108</v>
      </c>
      <c r="M132" s="172">
        <f t="shared" si="29"/>
        <v>29.183241540471894</v>
      </c>
      <c r="N132" s="166">
        <v>25</v>
      </c>
      <c r="O132" s="174">
        <v>27860</v>
      </c>
      <c r="P132" s="457">
        <v>16790</v>
      </c>
      <c r="Q132" s="132">
        <f t="shared" si="18"/>
        <v>11455.889831030541</v>
      </c>
      <c r="R132" s="82">
        <f t="shared" si="19"/>
        <v>8059.2000000000007</v>
      </c>
      <c r="S132" s="78">
        <f t="shared" si="20"/>
        <v>6635.1305425503851</v>
      </c>
      <c r="T132" s="82">
        <f t="shared" si="23"/>
        <v>390.30179662061084</v>
      </c>
      <c r="U132" s="78">
        <v>305</v>
      </c>
      <c r="V132" s="81">
        <f t="shared" si="24"/>
        <v>26845.522170201537</v>
      </c>
    </row>
    <row r="133" spans="1:22" s="445" customFormat="1" ht="16.5" customHeight="1" x14ac:dyDescent="0.2">
      <c r="A133" s="171">
        <f t="shared" si="27"/>
        <v>109</v>
      </c>
      <c r="B133" s="172">
        <f t="shared" si="28"/>
        <v>20.492398564550385</v>
      </c>
      <c r="C133" s="166">
        <v>25</v>
      </c>
      <c r="D133" s="174">
        <v>27860</v>
      </c>
      <c r="E133" s="459">
        <v>16790</v>
      </c>
      <c r="F133" s="167">
        <f t="shared" si="16"/>
        <v>16314.342069177648</v>
      </c>
      <c r="G133" s="168">
        <f t="shared" si="17"/>
        <v>8059.2000000000007</v>
      </c>
      <c r="H133" s="78">
        <f t="shared" si="25"/>
        <v>8287.0043035204017</v>
      </c>
      <c r="I133" s="82">
        <f t="shared" si="21"/>
        <v>487.47084138355297</v>
      </c>
      <c r="J133" s="78">
        <v>340</v>
      </c>
      <c r="K133" s="81">
        <f t="shared" si="22"/>
        <v>33488.017214081607</v>
      </c>
      <c r="L133" s="171">
        <f t="shared" si="26"/>
        <v>109</v>
      </c>
      <c r="M133" s="172">
        <f t="shared" si="29"/>
        <v>29.274855092214839</v>
      </c>
      <c r="N133" s="166">
        <v>25</v>
      </c>
      <c r="O133" s="174">
        <v>27860</v>
      </c>
      <c r="P133" s="457">
        <v>16790</v>
      </c>
      <c r="Q133" s="132">
        <f t="shared" si="18"/>
        <v>11420.039448424352</v>
      </c>
      <c r="R133" s="82">
        <f t="shared" si="19"/>
        <v>8059.2000000000007</v>
      </c>
      <c r="S133" s="78">
        <f t="shared" si="20"/>
        <v>6622.9414124642799</v>
      </c>
      <c r="T133" s="82">
        <f t="shared" si="23"/>
        <v>389.58478896848703</v>
      </c>
      <c r="U133" s="78">
        <v>305</v>
      </c>
      <c r="V133" s="81">
        <f t="shared" si="24"/>
        <v>26796.76564985712</v>
      </c>
    </row>
    <row r="134" spans="1:22" s="445" customFormat="1" ht="16.5" customHeight="1" x14ac:dyDescent="0.2">
      <c r="A134" s="176">
        <f t="shared" si="27"/>
        <v>110</v>
      </c>
      <c r="B134" s="172">
        <f t="shared" si="28"/>
        <v>20.555942385183634</v>
      </c>
      <c r="C134" s="166">
        <v>25</v>
      </c>
      <c r="D134" s="174">
        <v>27860</v>
      </c>
      <c r="E134" s="459">
        <v>16790</v>
      </c>
      <c r="F134" s="167">
        <f t="shared" si="16"/>
        <v>16263.910149941461</v>
      </c>
      <c r="G134" s="168">
        <f t="shared" si="17"/>
        <v>8059.2000000000007</v>
      </c>
      <c r="H134" s="78">
        <f t="shared" si="25"/>
        <v>8269.8574509800983</v>
      </c>
      <c r="I134" s="82">
        <f t="shared" si="21"/>
        <v>486.46220299882924</v>
      </c>
      <c r="J134" s="78">
        <v>340</v>
      </c>
      <c r="K134" s="81">
        <f t="shared" si="22"/>
        <v>33419.429803920393</v>
      </c>
      <c r="L134" s="176">
        <f t="shared" si="26"/>
        <v>110</v>
      </c>
      <c r="M134" s="172">
        <f t="shared" si="29"/>
        <v>29.365631978833765</v>
      </c>
      <c r="N134" s="166">
        <v>25</v>
      </c>
      <c r="O134" s="174">
        <v>27860</v>
      </c>
      <c r="P134" s="457">
        <v>16790</v>
      </c>
      <c r="Q134" s="132">
        <f t="shared" si="18"/>
        <v>11384.737104959022</v>
      </c>
      <c r="R134" s="82">
        <f t="shared" si="19"/>
        <v>8059.2000000000007</v>
      </c>
      <c r="S134" s="78">
        <f t="shared" si="20"/>
        <v>6610.9386156860683</v>
      </c>
      <c r="T134" s="82">
        <f t="shared" si="23"/>
        <v>388.87874209918044</v>
      </c>
      <c r="U134" s="78">
        <v>305</v>
      </c>
      <c r="V134" s="81">
        <f t="shared" si="24"/>
        <v>26748.754462744269</v>
      </c>
    </row>
    <row r="135" spans="1:22" s="445" customFormat="1" ht="16.5" customHeight="1" x14ac:dyDescent="0.2">
      <c r="A135" s="171">
        <f t="shared" si="27"/>
        <v>111</v>
      </c>
      <c r="B135" s="172">
        <f t="shared" si="28"/>
        <v>20.618911140731221</v>
      </c>
      <c r="C135" s="166">
        <v>25</v>
      </c>
      <c r="D135" s="174">
        <v>27860</v>
      </c>
      <c r="E135" s="459">
        <v>16790</v>
      </c>
      <c r="F135" s="167">
        <f t="shared" si="16"/>
        <v>16214.24127191538</v>
      </c>
      <c r="G135" s="168">
        <f t="shared" si="17"/>
        <v>8059.2000000000007</v>
      </c>
      <c r="H135" s="78">
        <f t="shared" si="25"/>
        <v>8252.9700324512305</v>
      </c>
      <c r="I135" s="82">
        <f t="shared" si="21"/>
        <v>485.46882543830765</v>
      </c>
      <c r="J135" s="78">
        <v>340</v>
      </c>
      <c r="K135" s="81">
        <f t="shared" si="22"/>
        <v>33351.880129804922</v>
      </c>
      <c r="L135" s="171">
        <f t="shared" si="26"/>
        <v>111</v>
      </c>
      <c r="M135" s="172">
        <f t="shared" si="29"/>
        <v>29.455587343901747</v>
      </c>
      <c r="N135" s="166">
        <v>25</v>
      </c>
      <c r="O135" s="174">
        <v>27860</v>
      </c>
      <c r="P135" s="457">
        <v>16790</v>
      </c>
      <c r="Q135" s="132">
        <f t="shared" si="18"/>
        <v>11349.968890340766</v>
      </c>
      <c r="R135" s="82">
        <f t="shared" si="19"/>
        <v>8059.2000000000007</v>
      </c>
      <c r="S135" s="78">
        <f t="shared" si="20"/>
        <v>6599.1174227158608</v>
      </c>
      <c r="T135" s="82">
        <f t="shared" si="23"/>
        <v>388.18337780681532</v>
      </c>
      <c r="U135" s="78">
        <v>305</v>
      </c>
      <c r="V135" s="81">
        <f t="shared" si="24"/>
        <v>26701.46969086344</v>
      </c>
    </row>
    <row r="136" spans="1:22" s="445" customFormat="1" ht="16.5" customHeight="1" x14ac:dyDescent="0.2">
      <c r="A136" s="171">
        <f t="shared" si="27"/>
        <v>112</v>
      </c>
      <c r="B136" s="172">
        <f t="shared" si="28"/>
        <v>20.68131514647127</v>
      </c>
      <c r="C136" s="166">
        <v>25</v>
      </c>
      <c r="D136" s="174">
        <v>27860</v>
      </c>
      <c r="E136" s="459">
        <v>16790</v>
      </c>
      <c r="F136" s="167">
        <f t="shared" si="16"/>
        <v>16165.31625925361</v>
      </c>
      <c r="G136" s="168">
        <f t="shared" si="17"/>
        <v>8059.2000000000007</v>
      </c>
      <c r="H136" s="78">
        <f t="shared" si="25"/>
        <v>8236.3355281462282</v>
      </c>
      <c r="I136" s="82">
        <f t="shared" si="21"/>
        <v>484.49032518507221</v>
      </c>
      <c r="J136" s="78">
        <v>340</v>
      </c>
      <c r="K136" s="81">
        <f t="shared" si="22"/>
        <v>33285.342112584913</v>
      </c>
      <c r="L136" s="171">
        <f t="shared" si="26"/>
        <v>112</v>
      </c>
      <c r="M136" s="172">
        <f t="shared" si="29"/>
        <v>29.544735923530389</v>
      </c>
      <c r="N136" s="166">
        <v>25</v>
      </c>
      <c r="O136" s="174">
        <v>27860</v>
      </c>
      <c r="P136" s="457">
        <v>16790</v>
      </c>
      <c r="Q136" s="132">
        <f t="shared" si="18"/>
        <v>11315.721381477528</v>
      </c>
      <c r="R136" s="82">
        <f t="shared" si="19"/>
        <v>8059.2000000000007</v>
      </c>
      <c r="S136" s="78">
        <f t="shared" si="20"/>
        <v>6587.4732697023601</v>
      </c>
      <c r="T136" s="82">
        <f t="shared" si="23"/>
        <v>387.49842762955058</v>
      </c>
      <c r="U136" s="78">
        <v>305</v>
      </c>
      <c r="V136" s="81">
        <f t="shared" si="24"/>
        <v>26654.89307880944</v>
      </c>
    </row>
    <row r="137" spans="1:22" s="445" customFormat="1" ht="16.5" customHeight="1" x14ac:dyDescent="0.2">
      <c r="A137" s="171">
        <f t="shared" si="27"/>
        <v>113</v>
      </c>
      <c r="B137" s="172">
        <f t="shared" si="28"/>
        <v>20.743164442600467</v>
      </c>
      <c r="C137" s="166">
        <v>25</v>
      </c>
      <c r="D137" s="174">
        <v>27860</v>
      </c>
      <c r="E137" s="459">
        <v>16790</v>
      </c>
      <c r="F137" s="167">
        <f t="shared" si="16"/>
        <v>16117.116601235793</v>
      </c>
      <c r="G137" s="168">
        <f t="shared" si="17"/>
        <v>8059.2000000000007</v>
      </c>
      <c r="H137" s="78">
        <f t="shared" si="25"/>
        <v>8219.94764442017</v>
      </c>
      <c r="I137" s="82">
        <f t="shared" si="21"/>
        <v>483.52633202471588</v>
      </c>
      <c r="J137" s="78">
        <v>340</v>
      </c>
      <c r="K137" s="81">
        <f t="shared" si="22"/>
        <v>33219.79057768068</v>
      </c>
      <c r="L137" s="171">
        <f t="shared" si="26"/>
        <v>113</v>
      </c>
      <c r="M137" s="172">
        <f t="shared" si="29"/>
        <v>29.633092060857813</v>
      </c>
      <c r="N137" s="166">
        <v>25</v>
      </c>
      <c r="O137" s="174">
        <v>27860</v>
      </c>
      <c r="P137" s="457">
        <v>16790</v>
      </c>
      <c r="Q137" s="132">
        <f t="shared" si="18"/>
        <v>11281.981620865055</v>
      </c>
      <c r="R137" s="82">
        <f t="shared" si="19"/>
        <v>8059.2000000000007</v>
      </c>
      <c r="S137" s="78">
        <f t="shared" si="20"/>
        <v>6576.0017510941198</v>
      </c>
      <c r="T137" s="82">
        <f t="shared" si="23"/>
        <v>386.82363241730116</v>
      </c>
      <c r="U137" s="78">
        <v>305</v>
      </c>
      <c r="V137" s="81">
        <f t="shared" si="24"/>
        <v>26609.007004376475</v>
      </c>
    </row>
    <row r="138" spans="1:22" s="445" customFormat="1" ht="16.5" customHeight="1" x14ac:dyDescent="0.2">
      <c r="A138" s="171">
        <f t="shared" si="27"/>
        <v>114</v>
      </c>
      <c r="B138" s="172">
        <f t="shared" si="28"/>
        <v>20.804468803928906</v>
      </c>
      <c r="C138" s="166">
        <v>25</v>
      </c>
      <c r="D138" s="174">
        <v>27860</v>
      </c>
      <c r="E138" s="459">
        <v>16790</v>
      </c>
      <c r="F138" s="167">
        <f t="shared" si="16"/>
        <v>16069.624423040495</v>
      </c>
      <c r="G138" s="168">
        <f t="shared" si="17"/>
        <v>8059.2000000000007</v>
      </c>
      <c r="H138" s="78">
        <f t="shared" si="25"/>
        <v>8203.8003038337702</v>
      </c>
      <c r="I138" s="82">
        <f t="shared" si="21"/>
        <v>482.57648846080991</v>
      </c>
      <c r="J138" s="78">
        <v>340</v>
      </c>
      <c r="K138" s="81">
        <f t="shared" si="22"/>
        <v>33155.201215335073</v>
      </c>
      <c r="L138" s="171">
        <f t="shared" si="26"/>
        <v>114</v>
      </c>
      <c r="M138" s="172">
        <f t="shared" si="29"/>
        <v>29.720669719898439</v>
      </c>
      <c r="N138" s="166">
        <v>25</v>
      </c>
      <c r="O138" s="174">
        <v>27860</v>
      </c>
      <c r="P138" s="457">
        <v>16790</v>
      </c>
      <c r="Q138" s="132">
        <f t="shared" si="18"/>
        <v>11248.737096128345</v>
      </c>
      <c r="R138" s="82">
        <f t="shared" si="19"/>
        <v>8059.2000000000007</v>
      </c>
      <c r="S138" s="78">
        <f t="shared" si="20"/>
        <v>6564.6986126836382</v>
      </c>
      <c r="T138" s="82">
        <f t="shared" si="23"/>
        <v>386.15874192256695</v>
      </c>
      <c r="U138" s="78">
        <v>305</v>
      </c>
      <c r="V138" s="81">
        <f t="shared" si="24"/>
        <v>26563.794450734549</v>
      </c>
    </row>
    <row r="139" spans="1:22" s="445" customFormat="1" ht="16.5" customHeight="1" x14ac:dyDescent="0.2">
      <c r="A139" s="171">
        <f t="shared" si="27"/>
        <v>115</v>
      </c>
      <c r="B139" s="172">
        <f t="shared" si="28"/>
        <v>20.865237749151497</v>
      </c>
      <c r="C139" s="166">
        <v>25</v>
      </c>
      <c r="D139" s="174">
        <v>27860</v>
      </c>
      <c r="E139" s="459">
        <v>16790</v>
      </c>
      <c r="F139" s="167">
        <f t="shared" si="16"/>
        <v>16022.822458066428</v>
      </c>
      <c r="G139" s="168">
        <f t="shared" si="17"/>
        <v>8059.2000000000007</v>
      </c>
      <c r="H139" s="78">
        <f t="shared" si="25"/>
        <v>8187.8876357425861</v>
      </c>
      <c r="I139" s="82">
        <f t="shared" si="21"/>
        <v>481.6404491613286</v>
      </c>
      <c r="J139" s="78">
        <v>340</v>
      </c>
      <c r="K139" s="81">
        <f t="shared" si="22"/>
        <v>33091.550542970348</v>
      </c>
      <c r="L139" s="171">
        <f t="shared" si="26"/>
        <v>115</v>
      </c>
      <c r="M139" s="172">
        <f t="shared" si="29"/>
        <v>29.807482498787856</v>
      </c>
      <c r="N139" s="166">
        <v>25</v>
      </c>
      <c r="O139" s="174">
        <v>27860</v>
      </c>
      <c r="P139" s="457">
        <v>16790</v>
      </c>
      <c r="Q139" s="132">
        <f t="shared" si="18"/>
        <v>11215.975720646498</v>
      </c>
      <c r="R139" s="82">
        <f t="shared" si="19"/>
        <v>8059.2000000000007</v>
      </c>
      <c r="S139" s="78">
        <f t="shared" si="20"/>
        <v>6553.5597450198093</v>
      </c>
      <c r="T139" s="82">
        <f t="shared" si="23"/>
        <v>385.50351441292997</v>
      </c>
      <c r="U139" s="78">
        <v>305</v>
      </c>
      <c r="V139" s="81">
        <f t="shared" si="24"/>
        <v>26519.238980079237</v>
      </c>
    </row>
    <row r="140" spans="1:22" s="445" customFormat="1" ht="16.5" customHeight="1" x14ac:dyDescent="0.2">
      <c r="A140" s="171">
        <f t="shared" si="27"/>
        <v>116</v>
      </c>
      <c r="B140" s="172">
        <f t="shared" si="28"/>
        <v>20.925480549718088</v>
      </c>
      <c r="C140" s="166">
        <v>25</v>
      </c>
      <c r="D140" s="174">
        <v>27860</v>
      </c>
      <c r="E140" s="459">
        <v>16790</v>
      </c>
      <c r="F140" s="167">
        <f t="shared" si="16"/>
        <v>15976.694021705705</v>
      </c>
      <c r="G140" s="168">
        <f t="shared" si="17"/>
        <v>8059.2000000000007</v>
      </c>
      <c r="H140" s="78">
        <f t="shared" si="25"/>
        <v>8172.2039673799409</v>
      </c>
      <c r="I140" s="82">
        <f t="shared" si="21"/>
        <v>480.71788043411414</v>
      </c>
      <c r="J140" s="78">
        <v>340</v>
      </c>
      <c r="K140" s="81">
        <f t="shared" si="22"/>
        <v>33028.815869519764</v>
      </c>
      <c r="L140" s="171">
        <f t="shared" si="26"/>
        <v>116</v>
      </c>
      <c r="M140" s="172">
        <f t="shared" si="29"/>
        <v>29.893543642454414</v>
      </c>
      <c r="N140" s="166">
        <v>25</v>
      </c>
      <c r="O140" s="174">
        <v>27860</v>
      </c>
      <c r="P140" s="457">
        <v>16790</v>
      </c>
      <c r="Q140" s="132">
        <f t="shared" si="18"/>
        <v>11183.685815193994</v>
      </c>
      <c r="R140" s="82">
        <f t="shared" si="19"/>
        <v>8059.2000000000007</v>
      </c>
      <c r="S140" s="78">
        <f t="shared" si="20"/>
        <v>6542.5811771659583</v>
      </c>
      <c r="T140" s="82">
        <f t="shared" si="23"/>
        <v>384.8577163038799</v>
      </c>
      <c r="U140" s="78">
        <v>305</v>
      </c>
      <c r="V140" s="81">
        <f t="shared" si="24"/>
        <v>26475.324708663829</v>
      </c>
    </row>
    <row r="141" spans="1:22" s="445" customFormat="1" ht="16.5" customHeight="1" x14ac:dyDescent="0.2">
      <c r="A141" s="171">
        <f t="shared" si="27"/>
        <v>117</v>
      </c>
      <c r="B141" s="172">
        <f t="shared" si="28"/>
        <v>20.985206238322789</v>
      </c>
      <c r="C141" s="166">
        <v>25</v>
      </c>
      <c r="D141" s="174">
        <v>27860</v>
      </c>
      <c r="E141" s="459">
        <v>16790</v>
      </c>
      <c r="F141" s="167">
        <f t="shared" si="16"/>
        <v>15931.222986480407</v>
      </c>
      <c r="G141" s="168">
        <f t="shared" si="17"/>
        <v>8059.2000000000007</v>
      </c>
      <c r="H141" s="78">
        <f t="shared" si="25"/>
        <v>8156.7438154033389</v>
      </c>
      <c r="I141" s="82">
        <f t="shared" si="21"/>
        <v>479.80845972960816</v>
      </c>
      <c r="J141" s="78">
        <v>340</v>
      </c>
      <c r="K141" s="81">
        <f t="shared" si="22"/>
        <v>32966.975261613348</v>
      </c>
      <c r="L141" s="171">
        <f t="shared" si="26"/>
        <v>117</v>
      </c>
      <c r="M141" s="172">
        <f t="shared" si="29"/>
        <v>29.978866054746842</v>
      </c>
      <c r="N141" s="166">
        <v>25</v>
      </c>
      <c r="O141" s="174">
        <v>27860</v>
      </c>
      <c r="P141" s="457">
        <v>16790</v>
      </c>
      <c r="Q141" s="132">
        <f t="shared" si="18"/>
        <v>11151.856090536283</v>
      </c>
      <c r="R141" s="82">
        <f t="shared" si="19"/>
        <v>8059.2000000000007</v>
      </c>
      <c r="S141" s="78">
        <f t="shared" si="20"/>
        <v>6531.7590707823365</v>
      </c>
      <c r="T141" s="82">
        <f t="shared" si="23"/>
        <v>384.22112181072566</v>
      </c>
      <c r="U141" s="78">
        <v>305</v>
      </c>
      <c r="V141" s="81">
        <f t="shared" si="24"/>
        <v>26432.036283129346</v>
      </c>
    </row>
    <row r="142" spans="1:22" s="445" customFormat="1" ht="16.5" customHeight="1" x14ac:dyDescent="0.2">
      <c r="A142" s="171">
        <f t="shared" si="27"/>
        <v>118</v>
      </c>
      <c r="B142" s="172">
        <f t="shared" si="28"/>
        <v>21.044423617032102</v>
      </c>
      <c r="C142" s="166">
        <v>25</v>
      </c>
      <c r="D142" s="174">
        <v>27860</v>
      </c>
      <c r="E142" s="459">
        <v>16790</v>
      </c>
      <c r="F142" s="167">
        <f t="shared" si="16"/>
        <v>15886.393758459668</v>
      </c>
      <c r="G142" s="168">
        <f t="shared" si="17"/>
        <v>8059.2000000000007</v>
      </c>
      <c r="H142" s="78">
        <f t="shared" si="25"/>
        <v>8141.5018778762878</v>
      </c>
      <c r="I142" s="82">
        <f t="shared" si="21"/>
        <v>478.91187516919337</v>
      </c>
      <c r="J142" s="78">
        <v>340</v>
      </c>
      <c r="K142" s="81">
        <f t="shared" si="22"/>
        <v>32906.007511505151</v>
      </c>
      <c r="L142" s="171">
        <f t="shared" si="26"/>
        <v>118</v>
      </c>
      <c r="M142" s="172">
        <f t="shared" si="29"/>
        <v>30.06346231004586</v>
      </c>
      <c r="N142" s="166">
        <v>25</v>
      </c>
      <c r="O142" s="174">
        <v>27860</v>
      </c>
      <c r="P142" s="457">
        <v>16790</v>
      </c>
      <c r="Q142" s="132">
        <f t="shared" si="18"/>
        <v>11120.475630921766</v>
      </c>
      <c r="R142" s="82">
        <f t="shared" si="19"/>
        <v>8059.2000000000007</v>
      </c>
      <c r="S142" s="78">
        <f t="shared" si="20"/>
        <v>6521.0897145134013</v>
      </c>
      <c r="T142" s="82">
        <f t="shared" si="23"/>
        <v>383.59351261843534</v>
      </c>
      <c r="U142" s="78">
        <v>305</v>
      </c>
      <c r="V142" s="81">
        <f t="shared" si="24"/>
        <v>26389.358858053602</v>
      </c>
    </row>
    <row r="143" spans="1:22" s="445" customFormat="1" ht="16.5" customHeight="1" x14ac:dyDescent="0.2">
      <c r="A143" s="171">
        <f t="shared" si="27"/>
        <v>119</v>
      </c>
      <c r="B143" s="172">
        <f t="shared" si="28"/>
        <v>21.103141265070022</v>
      </c>
      <c r="C143" s="166">
        <v>25</v>
      </c>
      <c r="D143" s="174">
        <v>27860</v>
      </c>
      <c r="E143" s="459">
        <v>16790</v>
      </c>
      <c r="F143" s="167">
        <f t="shared" si="16"/>
        <v>15842.191254880494</v>
      </c>
      <c r="G143" s="168">
        <f t="shared" si="17"/>
        <v>8059.2000000000007</v>
      </c>
      <c r="H143" s="78">
        <f t="shared" si="25"/>
        <v>8126.4730266593688</v>
      </c>
      <c r="I143" s="82">
        <f t="shared" si="21"/>
        <v>478.02782509760988</v>
      </c>
      <c r="J143" s="78">
        <v>340</v>
      </c>
      <c r="K143" s="81">
        <f t="shared" si="22"/>
        <v>32845.892106637475</v>
      </c>
      <c r="L143" s="171">
        <f t="shared" si="26"/>
        <v>119</v>
      </c>
      <c r="M143" s="172">
        <f t="shared" si="29"/>
        <v>30.147344664385749</v>
      </c>
      <c r="N143" s="166">
        <v>25</v>
      </c>
      <c r="O143" s="174">
        <v>27860</v>
      </c>
      <c r="P143" s="457">
        <v>16790</v>
      </c>
      <c r="Q143" s="132">
        <f t="shared" si="18"/>
        <v>11089.533878416345</v>
      </c>
      <c r="R143" s="82">
        <f t="shared" si="19"/>
        <v>8059.2000000000007</v>
      </c>
      <c r="S143" s="78">
        <f t="shared" si="20"/>
        <v>6510.5695186615576</v>
      </c>
      <c r="T143" s="82">
        <f t="shared" si="23"/>
        <v>382.97467756832691</v>
      </c>
      <c r="U143" s="78">
        <v>305</v>
      </c>
      <c r="V143" s="81">
        <f t="shared" si="24"/>
        <v>26347.278074646227</v>
      </c>
    </row>
    <row r="144" spans="1:22" s="445" customFormat="1" ht="16.5" customHeight="1" x14ac:dyDescent="0.2">
      <c r="A144" s="176">
        <f t="shared" si="27"/>
        <v>120</v>
      </c>
      <c r="B144" s="172">
        <f t="shared" si="28"/>
        <v>21.161367546277475</v>
      </c>
      <c r="C144" s="166">
        <v>25</v>
      </c>
      <c r="D144" s="174">
        <v>27860</v>
      </c>
      <c r="E144" s="459">
        <v>16790</v>
      </c>
      <c r="F144" s="167">
        <f t="shared" si="16"/>
        <v>15798.600882900439</v>
      </c>
      <c r="G144" s="168">
        <f t="shared" si="17"/>
        <v>8059.2000000000007</v>
      </c>
      <c r="H144" s="78">
        <f t="shared" si="25"/>
        <v>8111.6523001861497</v>
      </c>
      <c r="I144" s="82">
        <f t="shared" si="21"/>
        <v>477.15601765800881</v>
      </c>
      <c r="J144" s="78">
        <v>340</v>
      </c>
      <c r="K144" s="81">
        <f t="shared" si="22"/>
        <v>32786.609200744599</v>
      </c>
      <c r="L144" s="176">
        <f t="shared" si="26"/>
        <v>120</v>
      </c>
      <c r="M144" s="172">
        <f t="shared" si="29"/>
        <v>30.23052506611068</v>
      </c>
      <c r="N144" s="166">
        <v>25</v>
      </c>
      <c r="O144" s="174">
        <v>27860</v>
      </c>
      <c r="P144" s="457">
        <v>16790</v>
      </c>
      <c r="Q144" s="132">
        <f t="shared" si="18"/>
        <v>11059.020618030307</v>
      </c>
      <c r="R144" s="82">
        <f t="shared" si="19"/>
        <v>8059.2000000000007</v>
      </c>
      <c r="S144" s="78">
        <f t="shared" si="20"/>
        <v>6500.1950101303046</v>
      </c>
      <c r="T144" s="82">
        <f t="shared" si="23"/>
        <v>382.36441236060614</v>
      </c>
      <c r="U144" s="78">
        <v>305</v>
      </c>
      <c r="V144" s="81">
        <f t="shared" si="24"/>
        <v>26305.780040521218</v>
      </c>
    </row>
    <row r="145" spans="1:22" s="445" customFormat="1" ht="16.5" customHeight="1" x14ac:dyDescent="0.2">
      <c r="A145" s="171">
        <f t="shared" si="27"/>
        <v>121</v>
      </c>
      <c r="B145" s="172">
        <f t="shared" si="28"/>
        <v>21.219110616262128</v>
      </c>
      <c r="C145" s="166">
        <v>25</v>
      </c>
      <c r="D145" s="174">
        <v>27860</v>
      </c>
      <c r="E145" s="459">
        <v>16790</v>
      </c>
      <c r="F145" s="167">
        <f t="shared" si="16"/>
        <v>15755.608519415524</v>
      </c>
      <c r="G145" s="168">
        <f t="shared" si="17"/>
        <v>8059.2000000000007</v>
      </c>
      <c r="H145" s="78">
        <f t="shared" si="25"/>
        <v>8097.0348966012789</v>
      </c>
      <c r="I145" s="82">
        <f t="shared" si="21"/>
        <v>476.29617038831049</v>
      </c>
      <c r="J145" s="78">
        <v>340</v>
      </c>
      <c r="K145" s="81">
        <f t="shared" si="22"/>
        <v>32728.139586405116</v>
      </c>
      <c r="L145" s="171">
        <f t="shared" si="26"/>
        <v>121</v>
      </c>
      <c r="M145" s="172">
        <f t="shared" si="29"/>
        <v>30.313015166088757</v>
      </c>
      <c r="N145" s="166">
        <v>25</v>
      </c>
      <c r="O145" s="174">
        <v>27860</v>
      </c>
      <c r="P145" s="457">
        <v>16790</v>
      </c>
      <c r="Q145" s="132">
        <f t="shared" si="18"/>
        <v>11028.925963590866</v>
      </c>
      <c r="R145" s="82">
        <f t="shared" si="19"/>
        <v>8059.2000000000007</v>
      </c>
      <c r="S145" s="78">
        <f t="shared" si="20"/>
        <v>6489.9628276208941</v>
      </c>
      <c r="T145" s="82">
        <f t="shared" si="23"/>
        <v>381.76251927181733</v>
      </c>
      <c r="U145" s="78">
        <v>305</v>
      </c>
      <c r="V145" s="81">
        <f t="shared" si="24"/>
        <v>26264.851310483577</v>
      </c>
    </row>
    <row r="146" spans="1:22" s="445" customFormat="1" ht="16.5" customHeight="1" x14ac:dyDescent="0.2">
      <c r="A146" s="171">
        <f t="shared" si="27"/>
        <v>122</v>
      </c>
      <c r="B146" s="172">
        <f t="shared" si="28"/>
        <v>21.276378429254002</v>
      </c>
      <c r="C146" s="166">
        <v>25</v>
      </c>
      <c r="D146" s="174">
        <v>27860</v>
      </c>
      <c r="E146" s="459">
        <v>16790</v>
      </c>
      <c r="F146" s="167">
        <f t="shared" si="16"/>
        <v>15713.200491880987</v>
      </c>
      <c r="G146" s="168">
        <f t="shared" si="17"/>
        <v>8059.2000000000007</v>
      </c>
      <c r="H146" s="78">
        <f t="shared" si="25"/>
        <v>8082.6161672395365</v>
      </c>
      <c r="I146" s="82">
        <f t="shared" si="21"/>
        <v>475.44800983761979</v>
      </c>
      <c r="J146" s="78">
        <v>340</v>
      </c>
      <c r="K146" s="81">
        <f t="shared" si="22"/>
        <v>32670.464668958142</v>
      </c>
      <c r="L146" s="171">
        <f t="shared" si="26"/>
        <v>122</v>
      </c>
      <c r="M146" s="172">
        <f t="shared" si="29"/>
        <v>30.394826327505719</v>
      </c>
      <c r="N146" s="166">
        <v>25</v>
      </c>
      <c r="O146" s="174">
        <v>27860</v>
      </c>
      <c r="P146" s="457">
        <v>16790</v>
      </c>
      <c r="Q146" s="132">
        <f t="shared" si="18"/>
        <v>10999.240344316691</v>
      </c>
      <c r="R146" s="82">
        <f t="shared" si="19"/>
        <v>8059.2000000000007</v>
      </c>
      <c r="S146" s="78">
        <f t="shared" si="20"/>
        <v>6479.869717067676</v>
      </c>
      <c r="T146" s="82">
        <f t="shared" si="23"/>
        <v>381.16880688633387</v>
      </c>
      <c r="U146" s="78">
        <v>305</v>
      </c>
      <c r="V146" s="81">
        <f t="shared" si="24"/>
        <v>26224.4788682707</v>
      </c>
    </row>
    <row r="147" spans="1:22" s="445" customFormat="1" ht="16.5" customHeight="1" x14ac:dyDescent="0.2">
      <c r="A147" s="171">
        <f t="shared" si="27"/>
        <v>123</v>
      </c>
      <c r="B147" s="172">
        <f t="shared" si="28"/>
        <v>21.333178744681277</v>
      </c>
      <c r="C147" s="166">
        <v>25</v>
      </c>
      <c r="D147" s="174">
        <v>27860</v>
      </c>
      <c r="E147" s="459">
        <v>16790</v>
      </c>
      <c r="F147" s="167">
        <f t="shared" si="16"/>
        <v>15671.363560076654</v>
      </c>
      <c r="G147" s="168">
        <f t="shared" si="17"/>
        <v>8059.2000000000007</v>
      </c>
      <c r="H147" s="78">
        <f t="shared" si="25"/>
        <v>8068.3916104260634</v>
      </c>
      <c r="I147" s="82">
        <f t="shared" si="21"/>
        <v>474.6112712015331</v>
      </c>
      <c r="J147" s="78">
        <v>340</v>
      </c>
      <c r="K147" s="81">
        <f t="shared" si="22"/>
        <v>32613.566441704254</v>
      </c>
      <c r="L147" s="171">
        <f t="shared" si="26"/>
        <v>123</v>
      </c>
      <c r="M147" s="172">
        <f t="shared" si="29"/>
        <v>30.47596963525897</v>
      </c>
      <c r="N147" s="166">
        <v>25</v>
      </c>
      <c r="O147" s="174">
        <v>27860</v>
      </c>
      <c r="P147" s="457">
        <v>16790</v>
      </c>
      <c r="Q147" s="132">
        <f t="shared" si="18"/>
        <v>10969.954492053657</v>
      </c>
      <c r="R147" s="82">
        <f t="shared" si="19"/>
        <v>8059.2000000000007</v>
      </c>
      <c r="S147" s="78">
        <f t="shared" si="20"/>
        <v>6469.9125272982446</v>
      </c>
      <c r="T147" s="82">
        <f t="shared" si="23"/>
        <v>380.58308984107316</v>
      </c>
      <c r="U147" s="78">
        <v>305</v>
      </c>
      <c r="V147" s="81">
        <f t="shared" si="24"/>
        <v>26184.650109192975</v>
      </c>
    </row>
    <row r="148" spans="1:22" s="445" customFormat="1" ht="16.5" customHeight="1" x14ac:dyDescent="0.2">
      <c r="A148" s="171">
        <f t="shared" si="27"/>
        <v>124</v>
      </c>
      <c r="B148" s="172">
        <f t="shared" si="28"/>
        <v>21.389519133479851</v>
      </c>
      <c r="C148" s="166">
        <v>25</v>
      </c>
      <c r="D148" s="174">
        <v>27860</v>
      </c>
      <c r="E148" s="459">
        <v>16790</v>
      </c>
      <c r="F148" s="167">
        <f t="shared" si="16"/>
        <v>15630.084898762732</v>
      </c>
      <c r="G148" s="168">
        <f t="shared" si="17"/>
        <v>8059.2000000000007</v>
      </c>
      <c r="H148" s="78">
        <f t="shared" si="25"/>
        <v>8054.3568655793297</v>
      </c>
      <c r="I148" s="82">
        <f t="shared" si="21"/>
        <v>473.78569797525466</v>
      </c>
      <c r="J148" s="78">
        <v>340</v>
      </c>
      <c r="K148" s="81">
        <f t="shared" si="22"/>
        <v>32557.427462317319</v>
      </c>
      <c r="L148" s="171">
        <f t="shared" si="26"/>
        <v>124</v>
      </c>
      <c r="M148" s="172">
        <f t="shared" si="29"/>
        <v>30.556455904971219</v>
      </c>
      <c r="N148" s="166">
        <v>25</v>
      </c>
      <c r="O148" s="174">
        <v>27860</v>
      </c>
      <c r="P148" s="457">
        <v>16790</v>
      </c>
      <c r="Q148" s="132">
        <f t="shared" si="18"/>
        <v>10941.059429133915</v>
      </c>
      <c r="R148" s="82">
        <f t="shared" si="19"/>
        <v>8059.2000000000007</v>
      </c>
      <c r="S148" s="78">
        <f t="shared" si="20"/>
        <v>6460.088205905532</v>
      </c>
      <c r="T148" s="82">
        <f t="shared" si="23"/>
        <v>380.00518858267833</v>
      </c>
      <c r="U148" s="78">
        <v>305</v>
      </c>
      <c r="V148" s="81">
        <f t="shared" si="24"/>
        <v>26145.352823622128</v>
      </c>
    </row>
    <row r="149" spans="1:22" s="445" customFormat="1" ht="16.5" customHeight="1" x14ac:dyDescent="0.2">
      <c r="A149" s="171">
        <f t="shared" si="27"/>
        <v>125</v>
      </c>
      <c r="B149" s="172">
        <f t="shared" si="28"/>
        <v>21.445406984149415</v>
      </c>
      <c r="C149" s="166">
        <v>25</v>
      </c>
      <c r="D149" s="174">
        <v>27860</v>
      </c>
      <c r="E149" s="459">
        <v>16790</v>
      </c>
      <c r="F149" s="167">
        <f t="shared" si="16"/>
        <v>15589.352081175253</v>
      </c>
      <c r="G149" s="168">
        <f t="shared" si="17"/>
        <v>8059.2000000000007</v>
      </c>
      <c r="H149" s="78">
        <f t="shared" si="25"/>
        <v>8040.5077075995869</v>
      </c>
      <c r="I149" s="82">
        <f t="shared" si="21"/>
        <v>472.97104162350507</v>
      </c>
      <c r="J149" s="78">
        <v>340</v>
      </c>
      <c r="K149" s="81">
        <f t="shared" si="22"/>
        <v>32502.030830398347</v>
      </c>
      <c r="L149" s="171">
        <f t="shared" si="26"/>
        <v>125</v>
      </c>
      <c r="M149" s="172">
        <f t="shared" si="29"/>
        <v>30.636295691642022</v>
      </c>
      <c r="N149" s="166">
        <v>25</v>
      </c>
      <c r="O149" s="174">
        <v>27860</v>
      </c>
      <c r="P149" s="457">
        <v>16790</v>
      </c>
      <c r="Q149" s="132">
        <f t="shared" si="18"/>
        <v>10912.546456822676</v>
      </c>
      <c r="R149" s="82">
        <f t="shared" si="19"/>
        <v>8059.2000000000007</v>
      </c>
      <c r="S149" s="78">
        <f t="shared" si="20"/>
        <v>6450.393795319711</v>
      </c>
      <c r="T149" s="82">
        <f t="shared" si="23"/>
        <v>379.4349291364536</v>
      </c>
      <c r="U149" s="78">
        <v>305</v>
      </c>
      <c r="V149" s="81">
        <f t="shared" si="24"/>
        <v>26106.57518127884</v>
      </c>
    </row>
    <row r="150" spans="1:22" s="445" customFormat="1" ht="16.5" customHeight="1" x14ac:dyDescent="0.2">
      <c r="A150" s="171">
        <f t="shared" si="27"/>
        <v>126</v>
      </c>
      <c r="B150" s="172">
        <f t="shared" si="28"/>
        <v>21.500849508568386</v>
      </c>
      <c r="C150" s="166">
        <v>25</v>
      </c>
      <c r="D150" s="174">
        <v>27860</v>
      </c>
      <c r="E150" s="459">
        <v>16790</v>
      </c>
      <c r="F150" s="167">
        <f t="shared" si="16"/>
        <v>15549.153063313561</v>
      </c>
      <c r="G150" s="168">
        <f t="shared" si="17"/>
        <v>8059.2000000000007</v>
      </c>
      <c r="H150" s="78">
        <f t="shared" si="25"/>
        <v>8026.8400415266105</v>
      </c>
      <c r="I150" s="82">
        <f t="shared" si="21"/>
        <v>472.16706126627122</v>
      </c>
      <c r="J150" s="78">
        <v>340</v>
      </c>
      <c r="K150" s="81">
        <f t="shared" si="22"/>
        <v>32447.360166106442</v>
      </c>
      <c r="L150" s="171">
        <f t="shared" si="26"/>
        <v>126</v>
      </c>
      <c r="M150" s="172">
        <f t="shared" si="29"/>
        <v>30.715499297954839</v>
      </c>
      <c r="N150" s="166">
        <v>25</v>
      </c>
      <c r="O150" s="174">
        <v>27860</v>
      </c>
      <c r="P150" s="457">
        <v>16790</v>
      </c>
      <c r="Q150" s="132">
        <f t="shared" si="18"/>
        <v>10884.407144319492</v>
      </c>
      <c r="R150" s="82">
        <f t="shared" si="19"/>
        <v>8059.2000000000007</v>
      </c>
      <c r="S150" s="78">
        <f t="shared" si="20"/>
        <v>6440.8264290686275</v>
      </c>
      <c r="T150" s="82">
        <f t="shared" si="23"/>
        <v>378.87214288638984</v>
      </c>
      <c r="U150" s="78">
        <v>305</v>
      </c>
      <c r="V150" s="81">
        <f t="shared" si="24"/>
        <v>26068.30571627451</v>
      </c>
    </row>
    <row r="151" spans="1:22" s="445" customFormat="1" ht="16.5" customHeight="1" x14ac:dyDescent="0.2">
      <c r="A151" s="171">
        <f t="shared" si="27"/>
        <v>127</v>
      </c>
      <c r="B151" s="172">
        <f t="shared" si="28"/>
        <v>21.55585374757888</v>
      </c>
      <c r="C151" s="166">
        <v>25</v>
      </c>
      <c r="D151" s="174">
        <v>27860</v>
      </c>
      <c r="E151" s="459">
        <v>16790</v>
      </c>
      <c r="F151" s="167">
        <f t="shared" si="16"/>
        <v>15509.476168975692</v>
      </c>
      <c r="G151" s="168">
        <f t="shared" si="17"/>
        <v>8059.2000000000007</v>
      </c>
      <c r="H151" s="78">
        <f t="shared" si="25"/>
        <v>8013.3498974517361</v>
      </c>
      <c r="I151" s="82">
        <f t="shared" si="21"/>
        <v>471.37352337951387</v>
      </c>
      <c r="J151" s="78">
        <v>340</v>
      </c>
      <c r="K151" s="81">
        <f t="shared" si="22"/>
        <v>32393.399589806941</v>
      </c>
      <c r="L151" s="171">
        <f t="shared" si="26"/>
        <v>127</v>
      </c>
      <c r="M151" s="172">
        <f t="shared" si="29"/>
        <v>30.794076782255544</v>
      </c>
      <c r="N151" s="166">
        <v>25</v>
      </c>
      <c r="O151" s="174">
        <v>27860</v>
      </c>
      <c r="P151" s="457">
        <v>16790</v>
      </c>
      <c r="Q151" s="132">
        <f t="shared" si="18"/>
        <v>10856.633318282984</v>
      </c>
      <c r="R151" s="82">
        <f t="shared" si="19"/>
        <v>8059.2000000000007</v>
      </c>
      <c r="S151" s="78">
        <f t="shared" si="20"/>
        <v>6431.383328216215</v>
      </c>
      <c r="T151" s="82">
        <f t="shared" si="23"/>
        <v>378.31666636565973</v>
      </c>
      <c r="U151" s="78">
        <v>305</v>
      </c>
      <c r="V151" s="81">
        <f t="shared" si="24"/>
        <v>26030.53331286486</v>
      </c>
    </row>
    <row r="152" spans="1:22" s="445" customFormat="1" ht="16.5" customHeight="1" x14ac:dyDescent="0.2">
      <c r="A152" s="171">
        <f t="shared" si="27"/>
        <v>128</v>
      </c>
      <c r="B152" s="172">
        <f t="shared" si="28"/>
        <v>21.610426576352694</v>
      </c>
      <c r="C152" s="166">
        <v>25</v>
      </c>
      <c r="D152" s="174">
        <v>27860</v>
      </c>
      <c r="E152" s="459">
        <v>16790</v>
      </c>
      <c r="F152" s="167">
        <f t="shared" si="16"/>
        <v>15470.310075499907</v>
      </c>
      <c r="G152" s="168">
        <f t="shared" si="17"/>
        <v>8059.2000000000007</v>
      </c>
      <c r="H152" s="78">
        <f t="shared" si="25"/>
        <v>8000.0334256699689</v>
      </c>
      <c r="I152" s="82">
        <f t="shared" si="21"/>
        <v>470.59020150999817</v>
      </c>
      <c r="J152" s="78">
        <v>340</v>
      </c>
      <c r="K152" s="81">
        <f t="shared" si="22"/>
        <v>32340.133702679872</v>
      </c>
      <c r="L152" s="171">
        <f t="shared" si="26"/>
        <v>128</v>
      </c>
      <c r="M152" s="172">
        <f t="shared" si="29"/>
        <v>30.872037966218137</v>
      </c>
      <c r="N152" s="166">
        <v>25</v>
      </c>
      <c r="O152" s="174">
        <v>27860</v>
      </c>
      <c r="P152" s="457">
        <v>16790</v>
      </c>
      <c r="Q152" s="132">
        <f t="shared" si="18"/>
        <v>10829.217052849932</v>
      </c>
      <c r="R152" s="82">
        <f t="shared" si="19"/>
        <v>8059.2000000000007</v>
      </c>
      <c r="S152" s="78">
        <f t="shared" si="20"/>
        <v>6422.0617979689769</v>
      </c>
      <c r="T152" s="82">
        <f t="shared" si="23"/>
        <v>377.76834105699862</v>
      </c>
      <c r="U152" s="78">
        <v>305</v>
      </c>
      <c r="V152" s="81">
        <f t="shared" si="24"/>
        <v>25993.247191875907</v>
      </c>
    </row>
    <row r="153" spans="1:22" s="445" customFormat="1" ht="16.5" customHeight="1" x14ac:dyDescent="0.2">
      <c r="A153" s="171">
        <f t="shared" si="27"/>
        <v>129</v>
      </c>
      <c r="B153" s="172">
        <f t="shared" si="28"/>
        <v>21.664574709548518</v>
      </c>
      <c r="C153" s="166">
        <v>25</v>
      </c>
      <c r="D153" s="174">
        <v>27860</v>
      </c>
      <c r="E153" s="459">
        <v>16790</v>
      </c>
      <c r="F153" s="167">
        <f t="shared" si="16"/>
        <v>15431.6438001735</v>
      </c>
      <c r="G153" s="168">
        <f t="shared" si="17"/>
        <v>8059.2000000000007</v>
      </c>
      <c r="H153" s="78">
        <f t="shared" si="25"/>
        <v>7986.8868920589912</v>
      </c>
      <c r="I153" s="82">
        <f t="shared" si="21"/>
        <v>469.81687600347004</v>
      </c>
      <c r="J153" s="78">
        <v>340</v>
      </c>
      <c r="K153" s="81">
        <f t="shared" si="22"/>
        <v>32287.547568235965</v>
      </c>
      <c r="L153" s="171">
        <f t="shared" si="26"/>
        <v>129</v>
      </c>
      <c r="M153" s="172">
        <f t="shared" si="29"/>
        <v>30.949392442212169</v>
      </c>
      <c r="N153" s="166">
        <v>25</v>
      </c>
      <c r="O153" s="174">
        <v>27860</v>
      </c>
      <c r="P153" s="457">
        <v>16790</v>
      </c>
      <c r="Q153" s="132">
        <f t="shared" si="18"/>
        <v>10802.150660121451</v>
      </c>
      <c r="R153" s="82">
        <f t="shared" si="19"/>
        <v>8059.2000000000007</v>
      </c>
      <c r="S153" s="78">
        <f t="shared" si="20"/>
        <v>6412.8592244412948</v>
      </c>
      <c r="T153" s="82">
        <f t="shared" si="23"/>
        <v>377.22701320242908</v>
      </c>
      <c r="U153" s="78">
        <v>305</v>
      </c>
      <c r="V153" s="81">
        <f t="shared" si="24"/>
        <v>25956.436897765176</v>
      </c>
    </row>
    <row r="154" spans="1:22" s="445" customFormat="1" ht="16.5" customHeight="1" x14ac:dyDescent="0.2">
      <c r="A154" s="176">
        <f t="shared" si="27"/>
        <v>130</v>
      </c>
      <c r="B154" s="172">
        <f t="shared" si="28"/>
        <v>21.71830470626994</v>
      </c>
      <c r="C154" s="166">
        <v>25</v>
      </c>
      <c r="D154" s="174">
        <v>27860</v>
      </c>
      <c r="E154" s="459">
        <v>16790</v>
      </c>
      <c r="F154" s="167">
        <f t="shared" ref="F154:F217" si="30">12*(1/B154*D154)</f>
        <v>15393.466687272507</v>
      </c>
      <c r="G154" s="168">
        <f t="shared" ref="G154:G217" si="31">12*(1/C154*E154)</f>
        <v>8059.2000000000007</v>
      </c>
      <c r="H154" s="78">
        <f t="shared" si="25"/>
        <v>7973.9066736726527</v>
      </c>
      <c r="I154" s="82">
        <f t="shared" si="21"/>
        <v>469.05333374545017</v>
      </c>
      <c r="J154" s="78">
        <v>340</v>
      </c>
      <c r="K154" s="81">
        <f t="shared" si="22"/>
        <v>32235.626694690611</v>
      </c>
      <c r="L154" s="176">
        <f t="shared" si="26"/>
        <v>130</v>
      </c>
      <c r="M154" s="172">
        <f t="shared" si="29"/>
        <v>31.026149580385631</v>
      </c>
      <c r="N154" s="166">
        <v>25</v>
      </c>
      <c r="O154" s="174">
        <v>27860</v>
      </c>
      <c r="P154" s="457">
        <v>16790</v>
      </c>
      <c r="Q154" s="132">
        <f t="shared" ref="Q154:Q217" si="32">12*(1/M154*O154)</f>
        <v>10775.426681090754</v>
      </c>
      <c r="R154" s="82">
        <f t="shared" ref="R154:R217" si="33">12*(1/N154*P154)</f>
        <v>8059.2000000000007</v>
      </c>
      <c r="S154" s="78">
        <f t="shared" ref="S154:S217" si="34">(Q154+R154)*34%</f>
        <v>6403.7730715708567</v>
      </c>
      <c r="T154" s="82">
        <f t="shared" si="23"/>
        <v>376.69253362181507</v>
      </c>
      <c r="U154" s="78">
        <v>305</v>
      </c>
      <c r="V154" s="81">
        <f t="shared" si="24"/>
        <v>25920.092286283427</v>
      </c>
    </row>
    <row r="155" spans="1:22" s="445" customFormat="1" ht="16.5" customHeight="1" x14ac:dyDescent="0.2">
      <c r="A155" s="171">
        <f t="shared" si="27"/>
        <v>131</v>
      </c>
      <c r="B155" s="172">
        <f t="shared" si="28"/>
        <v>21.771622974833612</v>
      </c>
      <c r="C155" s="166">
        <v>25</v>
      </c>
      <c r="D155" s="174">
        <v>27860</v>
      </c>
      <c r="E155" s="459">
        <v>16790</v>
      </c>
      <c r="F155" s="167">
        <f t="shared" si="30"/>
        <v>15355.768395697887</v>
      </c>
      <c r="G155" s="168">
        <f t="shared" si="31"/>
        <v>8059.2000000000007</v>
      </c>
      <c r="H155" s="78">
        <f t="shared" si="25"/>
        <v>7961.0892545372826</v>
      </c>
      <c r="I155" s="82">
        <f t="shared" ref="I155:I218" si="35">(F155+G155)*2%</f>
        <v>468.29936791395778</v>
      </c>
      <c r="J155" s="78">
        <v>340</v>
      </c>
      <c r="K155" s="81">
        <f t="shared" ref="K155:K218" si="36">SUM(F155:J155)</f>
        <v>32184.357018149127</v>
      </c>
      <c r="L155" s="171">
        <f t="shared" si="26"/>
        <v>131</v>
      </c>
      <c r="M155" s="172">
        <f t="shared" si="29"/>
        <v>31.102318535476591</v>
      </c>
      <c r="N155" s="166">
        <v>25</v>
      </c>
      <c r="O155" s="174">
        <v>27860</v>
      </c>
      <c r="P155" s="457">
        <v>16790</v>
      </c>
      <c r="Q155" s="132">
        <f t="shared" si="32"/>
        <v>10749.037876988521</v>
      </c>
      <c r="R155" s="82">
        <f t="shared" si="33"/>
        <v>8059.2000000000007</v>
      </c>
      <c r="S155" s="78">
        <f t="shared" si="34"/>
        <v>6394.8008781760982</v>
      </c>
      <c r="T155" s="82">
        <f t="shared" ref="T155:T218" si="37">(Q155+R155)*2%</f>
        <v>376.16475753977045</v>
      </c>
      <c r="U155" s="78">
        <v>305</v>
      </c>
      <c r="V155" s="81">
        <f t="shared" ref="V155:V218" si="38">SUM(Q155:U155)</f>
        <v>25884.203512704389</v>
      </c>
    </row>
    <row r="156" spans="1:22" s="445" customFormat="1" ht="16.5" customHeight="1" x14ac:dyDescent="0.2">
      <c r="A156" s="171">
        <f t="shared" si="27"/>
        <v>132</v>
      </c>
      <c r="B156" s="172">
        <f t="shared" si="28"/>
        <v>21.824535777355969</v>
      </c>
      <c r="C156" s="166">
        <v>25</v>
      </c>
      <c r="D156" s="174">
        <v>27860</v>
      </c>
      <c r="E156" s="459">
        <v>16790</v>
      </c>
      <c r="F156" s="167">
        <f t="shared" si="30"/>
        <v>15318.538887176401</v>
      </c>
      <c r="G156" s="168">
        <f t="shared" si="31"/>
        <v>8059.2000000000007</v>
      </c>
      <c r="H156" s="78">
        <f t="shared" ref="H156:H219" si="39">(F156+G156)*34%</f>
        <v>7948.4312216399767</v>
      </c>
      <c r="I156" s="82">
        <f t="shared" si="35"/>
        <v>467.55477774352806</v>
      </c>
      <c r="J156" s="78">
        <v>340</v>
      </c>
      <c r="K156" s="81">
        <f t="shared" si="36"/>
        <v>32133.724886559907</v>
      </c>
      <c r="L156" s="171">
        <f t="shared" si="26"/>
        <v>132</v>
      </c>
      <c r="M156" s="172">
        <f t="shared" si="29"/>
        <v>31.177908253365672</v>
      </c>
      <c r="N156" s="166">
        <v>25</v>
      </c>
      <c r="O156" s="174">
        <v>27860</v>
      </c>
      <c r="P156" s="457">
        <v>16790</v>
      </c>
      <c r="Q156" s="132">
        <f t="shared" si="32"/>
        <v>10722.977221023479</v>
      </c>
      <c r="R156" s="82">
        <f t="shared" si="33"/>
        <v>8059.2000000000007</v>
      </c>
      <c r="S156" s="78">
        <f t="shared" si="34"/>
        <v>6385.9402551479825</v>
      </c>
      <c r="T156" s="82">
        <f t="shared" si="37"/>
        <v>375.64354442046954</v>
      </c>
      <c r="U156" s="78">
        <v>305</v>
      </c>
      <c r="V156" s="81">
        <f t="shared" si="38"/>
        <v>25848.76102059193</v>
      </c>
    </row>
    <row r="157" spans="1:22" s="445" customFormat="1" ht="16.5" customHeight="1" x14ac:dyDescent="0.2">
      <c r="A157" s="171">
        <f t="shared" si="27"/>
        <v>133</v>
      </c>
      <c r="B157" s="172">
        <f t="shared" si="28"/>
        <v>21.877049234166968</v>
      </c>
      <c r="C157" s="166">
        <v>25</v>
      </c>
      <c r="D157" s="174">
        <v>27860</v>
      </c>
      <c r="E157" s="459">
        <v>16790</v>
      </c>
      <c r="F157" s="167">
        <f t="shared" si="30"/>
        <v>15281.768414995764</v>
      </c>
      <c r="G157" s="168">
        <f t="shared" si="31"/>
        <v>8059.2000000000007</v>
      </c>
      <c r="H157" s="78">
        <f t="shared" si="39"/>
        <v>7935.9292610985603</v>
      </c>
      <c r="I157" s="82">
        <f t="shared" si="35"/>
        <v>466.81936829991531</v>
      </c>
      <c r="J157" s="78">
        <v>340</v>
      </c>
      <c r="K157" s="81">
        <f t="shared" si="36"/>
        <v>32083.717044394241</v>
      </c>
      <c r="L157" s="171">
        <f t="shared" si="26"/>
        <v>133</v>
      </c>
      <c r="M157" s="172">
        <f t="shared" si="29"/>
        <v>31.252927477381384</v>
      </c>
      <c r="N157" s="166">
        <v>25</v>
      </c>
      <c r="O157" s="174">
        <v>27860</v>
      </c>
      <c r="P157" s="457">
        <v>16790</v>
      </c>
      <c r="Q157" s="132">
        <f t="shared" si="32"/>
        <v>10697.237890497034</v>
      </c>
      <c r="R157" s="82">
        <f t="shared" si="33"/>
        <v>8059.2000000000007</v>
      </c>
      <c r="S157" s="78">
        <f t="shared" si="34"/>
        <v>6377.1888827689927</v>
      </c>
      <c r="T157" s="82">
        <f t="shared" si="37"/>
        <v>375.12875780994074</v>
      </c>
      <c r="U157" s="78">
        <v>305</v>
      </c>
      <c r="V157" s="81">
        <f t="shared" si="38"/>
        <v>25813.755531075967</v>
      </c>
    </row>
    <row r="158" spans="1:22" s="445" customFormat="1" ht="16.5" customHeight="1" x14ac:dyDescent="0.2">
      <c r="A158" s="171">
        <f t="shared" si="27"/>
        <v>134</v>
      </c>
      <c r="B158" s="172">
        <f t="shared" si="28"/>
        <v>21.929169328058443</v>
      </c>
      <c r="C158" s="166">
        <v>25</v>
      </c>
      <c r="D158" s="174">
        <v>27860</v>
      </c>
      <c r="E158" s="459">
        <v>16790</v>
      </c>
      <c r="F158" s="167">
        <f t="shared" si="30"/>
        <v>15245.447513246043</v>
      </c>
      <c r="G158" s="168">
        <f t="shared" si="31"/>
        <v>8059.2000000000007</v>
      </c>
      <c r="H158" s="78">
        <f t="shared" si="39"/>
        <v>7923.5801545036556</v>
      </c>
      <c r="I158" s="82">
        <f t="shared" si="35"/>
        <v>466.09295026492089</v>
      </c>
      <c r="J158" s="78">
        <v>340</v>
      </c>
      <c r="K158" s="81">
        <f t="shared" si="36"/>
        <v>32034.320618014619</v>
      </c>
      <c r="L158" s="171">
        <f t="shared" si="26"/>
        <v>134</v>
      </c>
      <c r="M158" s="172">
        <f t="shared" si="29"/>
        <v>31.327384754369206</v>
      </c>
      <c r="N158" s="166">
        <v>25</v>
      </c>
      <c r="O158" s="174">
        <v>27860</v>
      </c>
      <c r="P158" s="457">
        <v>16790</v>
      </c>
      <c r="Q158" s="132">
        <f t="shared" si="32"/>
        <v>10671.813259272229</v>
      </c>
      <c r="R158" s="82">
        <f t="shared" si="33"/>
        <v>8059.2000000000007</v>
      </c>
      <c r="S158" s="78">
        <f t="shared" si="34"/>
        <v>6368.5445081525586</v>
      </c>
      <c r="T158" s="82">
        <f t="shared" si="37"/>
        <v>374.62026518544457</v>
      </c>
      <c r="U158" s="78">
        <v>305</v>
      </c>
      <c r="V158" s="81">
        <f t="shared" si="38"/>
        <v>25779.178032610231</v>
      </c>
    </row>
    <row r="159" spans="1:22" s="445" customFormat="1" ht="16.5" customHeight="1" x14ac:dyDescent="0.2">
      <c r="A159" s="171">
        <f t="shared" si="27"/>
        <v>135</v>
      </c>
      <c r="B159" s="172">
        <f t="shared" si="28"/>
        <v>21.980901908374598</v>
      </c>
      <c r="C159" s="166">
        <v>25</v>
      </c>
      <c r="D159" s="174">
        <v>27860</v>
      </c>
      <c r="E159" s="459">
        <v>16790</v>
      </c>
      <c r="F159" s="167">
        <f t="shared" si="30"/>
        <v>15209.566986540529</v>
      </c>
      <c r="G159" s="168">
        <f t="shared" si="31"/>
        <v>8059.2000000000007</v>
      </c>
      <c r="H159" s="78">
        <f t="shared" si="39"/>
        <v>7911.3807754237805</v>
      </c>
      <c r="I159" s="82">
        <f t="shared" si="35"/>
        <v>465.37533973081059</v>
      </c>
      <c r="J159" s="78">
        <v>340</v>
      </c>
      <c r="K159" s="81">
        <f t="shared" si="36"/>
        <v>31985.523101695122</v>
      </c>
      <c r="L159" s="171">
        <f t="shared" si="26"/>
        <v>135</v>
      </c>
      <c r="M159" s="172">
        <f t="shared" si="29"/>
        <v>31.401288440535144</v>
      </c>
      <c r="N159" s="166">
        <v>25</v>
      </c>
      <c r="O159" s="174">
        <v>27860</v>
      </c>
      <c r="P159" s="457">
        <v>16790</v>
      </c>
      <c r="Q159" s="132">
        <f t="shared" si="32"/>
        <v>10646.696890578369</v>
      </c>
      <c r="R159" s="82">
        <f t="shared" si="33"/>
        <v>8059.2000000000007</v>
      </c>
      <c r="S159" s="78">
        <f t="shared" si="34"/>
        <v>6360.004942796646</v>
      </c>
      <c r="T159" s="82">
        <f t="shared" si="37"/>
        <v>374.1179378115674</v>
      </c>
      <c r="U159" s="78">
        <v>305</v>
      </c>
      <c r="V159" s="81">
        <f t="shared" si="38"/>
        <v>25745.01977118658</v>
      </c>
    </row>
    <row r="160" spans="1:22" s="445" customFormat="1" ht="16.5" customHeight="1" x14ac:dyDescent="0.2">
      <c r="A160" s="171">
        <f t="shared" si="27"/>
        <v>136</v>
      </c>
      <c r="B160" s="172">
        <f t="shared" si="28"/>
        <v>22.032252694951453</v>
      </c>
      <c r="C160" s="166">
        <v>25</v>
      </c>
      <c r="D160" s="174">
        <v>27860</v>
      </c>
      <c r="E160" s="459">
        <v>16790</v>
      </c>
      <c r="F160" s="167">
        <f t="shared" si="30"/>
        <v>15174.117900191261</v>
      </c>
      <c r="G160" s="168">
        <f t="shared" si="31"/>
        <v>8059.2000000000007</v>
      </c>
      <c r="H160" s="78">
        <f t="shared" si="39"/>
        <v>7899.3280860650293</v>
      </c>
      <c r="I160" s="82">
        <f t="shared" si="35"/>
        <v>464.66635800382522</v>
      </c>
      <c r="J160" s="78">
        <v>340</v>
      </c>
      <c r="K160" s="81">
        <f t="shared" si="36"/>
        <v>31937.312344260117</v>
      </c>
      <c r="L160" s="171">
        <f t="shared" ref="L160:L223" si="40">+L159+1</f>
        <v>136</v>
      </c>
      <c r="M160" s="172">
        <f t="shared" si="29"/>
        <v>31.474646707073507</v>
      </c>
      <c r="N160" s="166">
        <v>25</v>
      </c>
      <c r="O160" s="174">
        <v>27860</v>
      </c>
      <c r="P160" s="457">
        <v>16790</v>
      </c>
      <c r="Q160" s="132">
        <f t="shared" si="32"/>
        <v>10621.88253013388</v>
      </c>
      <c r="R160" s="82">
        <f t="shared" si="33"/>
        <v>8059.2000000000007</v>
      </c>
      <c r="S160" s="78">
        <f t="shared" si="34"/>
        <v>6351.5680602455204</v>
      </c>
      <c r="T160" s="82">
        <f t="shared" si="37"/>
        <v>373.62165060267762</v>
      </c>
      <c r="U160" s="78">
        <v>305</v>
      </c>
      <c r="V160" s="81">
        <f t="shared" si="38"/>
        <v>25711.272240982078</v>
      </c>
    </row>
    <row r="161" spans="1:22" s="445" customFormat="1" ht="16.5" customHeight="1" x14ac:dyDescent="0.2">
      <c r="A161" s="171">
        <f t="shared" si="27"/>
        <v>137</v>
      </c>
      <c r="B161" s="172">
        <f t="shared" si="28"/>
        <v>22.083227281912094</v>
      </c>
      <c r="C161" s="166">
        <v>25</v>
      </c>
      <c r="D161" s="174">
        <v>27860</v>
      </c>
      <c r="E161" s="459">
        <v>16790</v>
      </c>
      <c r="F161" s="167">
        <f t="shared" si="30"/>
        <v>15139.091570815577</v>
      </c>
      <c r="G161" s="168">
        <f t="shared" si="31"/>
        <v>8059.2000000000007</v>
      </c>
      <c r="H161" s="78">
        <f t="shared" si="39"/>
        <v>7887.4191340772968</v>
      </c>
      <c r="I161" s="82">
        <f t="shared" si="35"/>
        <v>463.96583141631157</v>
      </c>
      <c r="J161" s="78">
        <v>340</v>
      </c>
      <c r="K161" s="81">
        <f t="shared" si="36"/>
        <v>31889.676536309184</v>
      </c>
      <c r="L161" s="171">
        <f t="shared" si="40"/>
        <v>137</v>
      </c>
      <c r="M161" s="172">
        <f t="shared" si="29"/>
        <v>31.547467545588709</v>
      </c>
      <c r="N161" s="166">
        <v>25</v>
      </c>
      <c r="O161" s="174">
        <v>27860</v>
      </c>
      <c r="P161" s="457">
        <v>16790</v>
      </c>
      <c r="Q161" s="132">
        <f t="shared" si="32"/>
        <v>10597.364099570905</v>
      </c>
      <c r="R161" s="82">
        <f t="shared" si="33"/>
        <v>8059.2000000000007</v>
      </c>
      <c r="S161" s="78">
        <f t="shared" si="34"/>
        <v>6343.2317938541073</v>
      </c>
      <c r="T161" s="82">
        <f t="shared" si="37"/>
        <v>373.13128199141806</v>
      </c>
      <c r="U161" s="78">
        <v>305</v>
      </c>
      <c r="V161" s="81">
        <f t="shared" si="38"/>
        <v>25677.927175416429</v>
      </c>
    </row>
    <row r="162" spans="1:22" s="445" customFormat="1" ht="16.5" customHeight="1" x14ac:dyDescent="0.2">
      <c r="A162" s="171">
        <f t="shared" si="27"/>
        <v>138</v>
      </c>
      <c r="B162" s="172">
        <f t="shared" si="28"/>
        <v>22.133831141323839</v>
      </c>
      <c r="C162" s="166">
        <v>25</v>
      </c>
      <c r="D162" s="174">
        <v>27860</v>
      </c>
      <c r="E162" s="459">
        <v>16790</v>
      </c>
      <c r="F162" s="167">
        <f t="shared" si="30"/>
        <v>15104.479557351682</v>
      </c>
      <c r="G162" s="168">
        <f t="shared" si="31"/>
        <v>8059.2000000000007</v>
      </c>
      <c r="H162" s="78">
        <f t="shared" si="39"/>
        <v>7875.6510494995728</v>
      </c>
      <c r="I162" s="82">
        <f t="shared" si="35"/>
        <v>463.27359114703364</v>
      </c>
      <c r="J162" s="78">
        <v>340</v>
      </c>
      <c r="K162" s="81">
        <f t="shared" si="36"/>
        <v>31842.604197998287</v>
      </c>
      <c r="L162" s="171">
        <f t="shared" si="40"/>
        <v>138</v>
      </c>
      <c r="M162" s="172">
        <f t="shared" si="29"/>
        <v>31.61975877331977</v>
      </c>
      <c r="N162" s="166">
        <v>25</v>
      </c>
      <c r="O162" s="174">
        <v>27860</v>
      </c>
      <c r="P162" s="457">
        <v>16790</v>
      </c>
      <c r="Q162" s="132">
        <f t="shared" si="32"/>
        <v>10573.135690146179</v>
      </c>
      <c r="R162" s="82">
        <f t="shared" si="33"/>
        <v>8059.2000000000007</v>
      </c>
      <c r="S162" s="78">
        <f t="shared" si="34"/>
        <v>6334.9941346497017</v>
      </c>
      <c r="T162" s="82">
        <f t="shared" si="37"/>
        <v>372.64671380292361</v>
      </c>
      <c r="U162" s="78">
        <v>305</v>
      </c>
      <c r="V162" s="81">
        <f t="shared" si="38"/>
        <v>25644.976538598803</v>
      </c>
    </row>
    <row r="163" spans="1:22" s="445" customFormat="1" ht="16.5" customHeight="1" x14ac:dyDescent="0.2">
      <c r="A163" s="171">
        <f t="shared" si="27"/>
        <v>139</v>
      </c>
      <c r="B163" s="172">
        <f t="shared" si="28"/>
        <v>22.184069626723357</v>
      </c>
      <c r="C163" s="166">
        <v>25</v>
      </c>
      <c r="D163" s="174">
        <v>27860</v>
      </c>
      <c r="E163" s="459">
        <v>16790</v>
      </c>
      <c r="F163" s="167">
        <f t="shared" si="30"/>
        <v>15070.273652462383</v>
      </c>
      <c r="G163" s="168">
        <f t="shared" si="31"/>
        <v>8059.2000000000007</v>
      </c>
      <c r="H163" s="78">
        <f t="shared" si="39"/>
        <v>7864.0210418372108</v>
      </c>
      <c r="I163" s="82">
        <f t="shared" si="35"/>
        <v>462.58947304924772</v>
      </c>
      <c r="J163" s="78">
        <v>340</v>
      </c>
      <c r="K163" s="81">
        <f t="shared" si="36"/>
        <v>31796.084167348843</v>
      </c>
      <c r="L163" s="171">
        <f t="shared" si="40"/>
        <v>139</v>
      </c>
      <c r="M163" s="172">
        <f t="shared" si="29"/>
        <v>31.691528038176227</v>
      </c>
      <c r="N163" s="166">
        <v>25</v>
      </c>
      <c r="O163" s="174">
        <v>27860</v>
      </c>
      <c r="P163" s="457">
        <v>16790</v>
      </c>
      <c r="Q163" s="132">
        <f t="shared" si="32"/>
        <v>10549.191556723668</v>
      </c>
      <c r="R163" s="82">
        <f t="shared" si="33"/>
        <v>8059.2000000000007</v>
      </c>
      <c r="S163" s="78">
        <f t="shared" si="34"/>
        <v>6326.853129286048</v>
      </c>
      <c r="T163" s="82">
        <f t="shared" si="37"/>
        <v>372.16783113447337</v>
      </c>
      <c r="U163" s="78">
        <v>305</v>
      </c>
      <c r="V163" s="81">
        <f t="shared" si="38"/>
        <v>25612.412517144192</v>
      </c>
    </row>
    <row r="164" spans="1:22" s="445" customFormat="1" ht="16.5" customHeight="1" x14ac:dyDescent="0.2">
      <c r="A164" s="176">
        <f t="shared" si="27"/>
        <v>140</v>
      </c>
      <c r="B164" s="172">
        <f t="shared" si="28"/>
        <v>22.233947976515537</v>
      </c>
      <c r="C164" s="166">
        <v>25</v>
      </c>
      <c r="D164" s="174">
        <v>27860</v>
      </c>
      <c r="E164" s="459">
        <v>16790</v>
      </c>
      <c r="F164" s="167">
        <f t="shared" si="30"/>
        <v>15036.465874307312</v>
      </c>
      <c r="G164" s="168">
        <f t="shared" si="31"/>
        <v>8059.2000000000007</v>
      </c>
      <c r="H164" s="78">
        <f t="shared" si="39"/>
        <v>7852.5263972644871</v>
      </c>
      <c r="I164" s="82">
        <f t="shared" si="35"/>
        <v>461.9133174861463</v>
      </c>
      <c r="J164" s="78">
        <v>340</v>
      </c>
      <c r="K164" s="81">
        <f t="shared" si="36"/>
        <v>31750.105589057945</v>
      </c>
      <c r="L164" s="176">
        <f t="shared" si="40"/>
        <v>140</v>
      </c>
      <c r="M164" s="172">
        <f t="shared" si="29"/>
        <v>31.762782823593628</v>
      </c>
      <c r="N164" s="166">
        <v>25</v>
      </c>
      <c r="O164" s="174">
        <v>27860</v>
      </c>
      <c r="P164" s="457">
        <v>16790</v>
      </c>
      <c r="Q164" s="132">
        <f t="shared" si="32"/>
        <v>10525.526112015117</v>
      </c>
      <c r="R164" s="82">
        <f t="shared" si="33"/>
        <v>8059.2000000000007</v>
      </c>
      <c r="S164" s="78">
        <f t="shared" si="34"/>
        <v>6318.8068780851399</v>
      </c>
      <c r="T164" s="82">
        <f t="shared" si="37"/>
        <v>371.69452224030232</v>
      </c>
      <c r="U164" s="78">
        <v>305</v>
      </c>
      <c r="V164" s="81">
        <f t="shared" si="38"/>
        <v>25580.227512340556</v>
      </c>
    </row>
    <row r="165" spans="1:22" s="445" customFormat="1" ht="16.5" customHeight="1" x14ac:dyDescent="0.2">
      <c r="A165" s="171">
        <f t="shared" si="27"/>
        <v>141</v>
      </c>
      <c r="B165" s="172">
        <f t="shared" si="28"/>
        <v>22.283471317251298</v>
      </c>
      <c r="C165" s="166">
        <v>25</v>
      </c>
      <c r="D165" s="174">
        <v>27860</v>
      </c>
      <c r="E165" s="459">
        <v>16790</v>
      </c>
      <c r="F165" s="167">
        <f t="shared" si="30"/>
        <v>15003.04845866532</v>
      </c>
      <c r="G165" s="168">
        <f t="shared" si="31"/>
        <v>8059.2000000000007</v>
      </c>
      <c r="H165" s="78">
        <f t="shared" si="39"/>
        <v>7841.1644759462106</v>
      </c>
      <c r="I165" s="82">
        <f t="shared" si="35"/>
        <v>461.24496917330646</v>
      </c>
      <c r="J165" s="78">
        <v>340</v>
      </c>
      <c r="K165" s="81">
        <f t="shared" si="36"/>
        <v>31704.657903784839</v>
      </c>
      <c r="L165" s="171">
        <f t="shared" si="40"/>
        <v>141</v>
      </c>
      <c r="M165" s="172">
        <f t="shared" si="29"/>
        <v>31.833530453216142</v>
      </c>
      <c r="N165" s="166">
        <v>25</v>
      </c>
      <c r="O165" s="174">
        <v>27860</v>
      </c>
      <c r="P165" s="457">
        <v>16790</v>
      </c>
      <c r="Q165" s="132">
        <f t="shared" si="32"/>
        <v>10502.133921065724</v>
      </c>
      <c r="R165" s="82">
        <f t="shared" si="33"/>
        <v>8059.2000000000007</v>
      </c>
      <c r="S165" s="78">
        <f t="shared" si="34"/>
        <v>6310.853533162347</v>
      </c>
      <c r="T165" s="82">
        <f t="shared" si="37"/>
        <v>371.22667842131449</v>
      </c>
      <c r="U165" s="78">
        <v>305</v>
      </c>
      <c r="V165" s="81">
        <f t="shared" si="38"/>
        <v>25548.414132649385</v>
      </c>
    </row>
    <row r="166" spans="1:22" s="445" customFormat="1" ht="16.5" customHeight="1" x14ac:dyDescent="0.2">
      <c r="A166" s="171">
        <f t="shared" si="27"/>
        <v>142</v>
      </c>
      <c r="B166" s="172">
        <f t="shared" si="28"/>
        <v>22.332644666789577</v>
      </c>
      <c r="C166" s="166">
        <v>25</v>
      </c>
      <c r="D166" s="174">
        <v>27860</v>
      </c>
      <c r="E166" s="459">
        <v>16790</v>
      </c>
      <c r="F166" s="167">
        <f t="shared" si="30"/>
        <v>14970.013851389509</v>
      </c>
      <c r="G166" s="168">
        <f t="shared" si="31"/>
        <v>8059.2000000000007</v>
      </c>
      <c r="H166" s="78">
        <f t="shared" si="39"/>
        <v>7829.9327094724349</v>
      </c>
      <c r="I166" s="82">
        <f t="shared" si="35"/>
        <v>460.58427702779022</v>
      </c>
      <c r="J166" s="78">
        <v>340</v>
      </c>
      <c r="K166" s="81">
        <f t="shared" si="36"/>
        <v>31659.730837889736</v>
      </c>
      <c r="L166" s="171">
        <f t="shared" si="40"/>
        <v>142</v>
      </c>
      <c r="M166" s="172">
        <f t="shared" si="29"/>
        <v>31.903778095413681</v>
      </c>
      <c r="N166" s="166">
        <v>25</v>
      </c>
      <c r="O166" s="174">
        <v>27860</v>
      </c>
      <c r="P166" s="457">
        <v>16790</v>
      </c>
      <c r="Q166" s="132">
        <f t="shared" si="32"/>
        <v>10479.009695972656</v>
      </c>
      <c r="R166" s="82">
        <f t="shared" si="33"/>
        <v>8059.2000000000007</v>
      </c>
      <c r="S166" s="78">
        <f t="shared" si="34"/>
        <v>6302.9912966307029</v>
      </c>
      <c r="T166" s="82">
        <f t="shared" si="37"/>
        <v>370.76419391945313</v>
      </c>
      <c r="U166" s="78">
        <v>305</v>
      </c>
      <c r="V166" s="81">
        <f t="shared" si="38"/>
        <v>25516.965186522812</v>
      </c>
    </row>
    <row r="167" spans="1:22" s="445" customFormat="1" ht="16.5" customHeight="1" x14ac:dyDescent="0.2">
      <c r="A167" s="171">
        <f t="shared" si="27"/>
        <v>143</v>
      </c>
      <c r="B167" s="172">
        <f t="shared" si="28"/>
        <v>22.381472937348434</v>
      </c>
      <c r="C167" s="166">
        <v>25</v>
      </c>
      <c r="D167" s="174">
        <v>27860</v>
      </c>
      <c r="E167" s="459">
        <v>16790</v>
      </c>
      <c r="F167" s="167">
        <f t="shared" si="30"/>
        <v>14937.354701178454</v>
      </c>
      <c r="G167" s="168">
        <f t="shared" si="31"/>
        <v>8059.2000000000007</v>
      </c>
      <c r="H167" s="78">
        <f t="shared" si="39"/>
        <v>7818.8285984006752</v>
      </c>
      <c r="I167" s="82">
        <f t="shared" si="35"/>
        <v>459.93109402356913</v>
      </c>
      <c r="J167" s="78">
        <v>340</v>
      </c>
      <c r="K167" s="81">
        <f t="shared" si="36"/>
        <v>31615.314393602701</v>
      </c>
      <c r="L167" s="171">
        <f t="shared" si="40"/>
        <v>143</v>
      </c>
      <c r="M167" s="172">
        <f t="shared" si="29"/>
        <v>31.973532767640624</v>
      </c>
      <c r="N167" s="166">
        <v>25</v>
      </c>
      <c r="O167" s="174">
        <v>27860</v>
      </c>
      <c r="P167" s="457">
        <v>16790</v>
      </c>
      <c r="Q167" s="132">
        <f t="shared" si="32"/>
        <v>10456.148290824918</v>
      </c>
      <c r="R167" s="82">
        <f t="shared" si="33"/>
        <v>8059.2000000000007</v>
      </c>
      <c r="S167" s="78">
        <f t="shared" si="34"/>
        <v>6295.2184188804731</v>
      </c>
      <c r="T167" s="82">
        <f t="shared" si="37"/>
        <v>370.3069658164984</v>
      </c>
      <c r="U167" s="78">
        <v>305</v>
      </c>
      <c r="V167" s="81">
        <f t="shared" si="38"/>
        <v>25485.873675521892</v>
      </c>
    </row>
    <row r="168" spans="1:22" s="445" customFormat="1" ht="16.5" customHeight="1" x14ac:dyDescent="0.2">
      <c r="A168" s="171">
        <f t="shared" si="27"/>
        <v>144</v>
      </c>
      <c r="B168" s="172">
        <f t="shared" si="28"/>
        <v>22.429960938449817</v>
      </c>
      <c r="C168" s="166">
        <v>25</v>
      </c>
      <c r="D168" s="174">
        <v>27860</v>
      </c>
      <c r="E168" s="459">
        <v>16790</v>
      </c>
      <c r="F168" s="167">
        <f t="shared" si="30"/>
        <v>14905.063852648225</v>
      </c>
      <c r="G168" s="168">
        <f t="shared" si="31"/>
        <v>8059.2000000000007</v>
      </c>
      <c r="H168" s="78">
        <f t="shared" si="39"/>
        <v>7807.8497099003971</v>
      </c>
      <c r="I168" s="82">
        <f t="shared" si="35"/>
        <v>459.28527705296455</v>
      </c>
      <c r="J168" s="78">
        <v>340</v>
      </c>
      <c r="K168" s="81">
        <f t="shared" si="36"/>
        <v>31571.398839601588</v>
      </c>
      <c r="L168" s="171">
        <f t="shared" si="40"/>
        <v>144</v>
      </c>
      <c r="M168" s="172">
        <f t="shared" si="29"/>
        <v>32.042801340642598</v>
      </c>
      <c r="N168" s="166">
        <v>25</v>
      </c>
      <c r="O168" s="174">
        <v>27860</v>
      </c>
      <c r="P168" s="457">
        <v>16790</v>
      </c>
      <c r="Q168" s="132">
        <f t="shared" si="32"/>
        <v>10433.544696853756</v>
      </c>
      <c r="R168" s="82">
        <f t="shared" si="33"/>
        <v>8059.2000000000007</v>
      </c>
      <c r="S168" s="78">
        <f t="shared" si="34"/>
        <v>6287.533196930277</v>
      </c>
      <c r="T168" s="82">
        <f t="shared" si="37"/>
        <v>369.85489393707513</v>
      </c>
      <c r="U168" s="78">
        <v>305</v>
      </c>
      <c r="V168" s="81">
        <f t="shared" si="38"/>
        <v>25455.132787721108</v>
      </c>
    </row>
    <row r="169" spans="1:22" s="445" customFormat="1" ht="16.5" customHeight="1" x14ac:dyDescent="0.2">
      <c r="A169" s="171">
        <f t="shared" si="27"/>
        <v>145</v>
      </c>
      <c r="B169" s="172">
        <f t="shared" si="28"/>
        <v>22.478113379762355</v>
      </c>
      <c r="C169" s="166">
        <v>25</v>
      </c>
      <c r="D169" s="174">
        <v>27860</v>
      </c>
      <c r="E169" s="459">
        <v>16790</v>
      </c>
      <c r="F169" s="167">
        <f t="shared" si="30"/>
        <v>14873.134339690501</v>
      </c>
      <c r="G169" s="168">
        <f t="shared" si="31"/>
        <v>8059.2000000000007</v>
      </c>
      <c r="H169" s="78">
        <f t="shared" si="39"/>
        <v>7796.9936754947721</v>
      </c>
      <c r="I169" s="82">
        <f t="shared" si="35"/>
        <v>458.64668679381009</v>
      </c>
      <c r="J169" s="78">
        <v>340</v>
      </c>
      <c r="K169" s="81">
        <f t="shared" si="36"/>
        <v>31527.974701979085</v>
      </c>
      <c r="L169" s="171">
        <f t="shared" si="40"/>
        <v>145</v>
      </c>
      <c r="M169" s="172">
        <f t="shared" si="29"/>
        <v>32.111590542517654</v>
      </c>
      <c r="N169" s="166">
        <v>25</v>
      </c>
      <c r="O169" s="174">
        <v>27860</v>
      </c>
      <c r="P169" s="457">
        <v>16790</v>
      </c>
      <c r="Q169" s="132">
        <f t="shared" si="32"/>
        <v>10411.194037783349</v>
      </c>
      <c r="R169" s="82">
        <f t="shared" si="33"/>
        <v>8059.2000000000007</v>
      </c>
      <c r="S169" s="78">
        <f t="shared" si="34"/>
        <v>6279.9339728463392</v>
      </c>
      <c r="T169" s="82">
        <f t="shared" si="37"/>
        <v>369.40788075566701</v>
      </c>
      <c r="U169" s="78">
        <v>305</v>
      </c>
      <c r="V169" s="81">
        <f t="shared" si="38"/>
        <v>25424.735891385353</v>
      </c>
    </row>
    <row r="170" spans="1:22" s="445" customFormat="1" ht="16.5" customHeight="1" x14ac:dyDescent="0.2">
      <c r="A170" s="171">
        <f t="shared" ref="A170:A233" si="41">+A169+1</f>
        <v>146</v>
      </c>
      <c r="B170" s="172">
        <f t="shared" si="28"/>
        <v>22.525934873846609</v>
      </c>
      <c r="C170" s="166">
        <v>25</v>
      </c>
      <c r="D170" s="174">
        <v>27860</v>
      </c>
      <c r="E170" s="459">
        <v>16790</v>
      </c>
      <c r="F170" s="167">
        <f t="shared" si="30"/>
        <v>14841.559379102935</v>
      </c>
      <c r="G170" s="168">
        <f t="shared" si="31"/>
        <v>8059.2000000000007</v>
      </c>
      <c r="H170" s="78">
        <f t="shared" si="39"/>
        <v>7786.258188894999</v>
      </c>
      <c r="I170" s="82">
        <f t="shared" si="35"/>
        <v>458.01518758205873</v>
      </c>
      <c r="J170" s="78">
        <v>340</v>
      </c>
      <c r="K170" s="81">
        <f t="shared" si="36"/>
        <v>31485.032755579996</v>
      </c>
      <c r="L170" s="171">
        <f t="shared" si="40"/>
        <v>146</v>
      </c>
      <c r="M170" s="172">
        <f t="shared" si="29"/>
        <v>32.179906962638015</v>
      </c>
      <c r="N170" s="166">
        <v>25</v>
      </c>
      <c r="O170" s="174">
        <v>27860</v>
      </c>
      <c r="P170" s="457">
        <v>16790</v>
      </c>
      <c r="Q170" s="132">
        <f t="shared" si="32"/>
        <v>10389.091565372053</v>
      </c>
      <c r="R170" s="82">
        <f t="shared" si="33"/>
        <v>8059.2000000000007</v>
      </c>
      <c r="S170" s="78">
        <f t="shared" si="34"/>
        <v>6272.4191322264996</v>
      </c>
      <c r="T170" s="82">
        <f t="shared" si="37"/>
        <v>368.96583130744114</v>
      </c>
      <c r="U170" s="78">
        <v>305</v>
      </c>
      <c r="V170" s="81">
        <f t="shared" si="38"/>
        <v>25394.676528905995</v>
      </c>
    </row>
    <row r="171" spans="1:22" s="445" customFormat="1" ht="16.5" customHeight="1" x14ac:dyDescent="0.2">
      <c r="A171" s="171">
        <f t="shared" si="41"/>
        <v>147</v>
      </c>
      <c r="B171" s="172">
        <f t="shared" si="28"/>
        <v>22.573429938806449</v>
      </c>
      <c r="C171" s="166">
        <v>25</v>
      </c>
      <c r="D171" s="174">
        <v>27860</v>
      </c>
      <c r="E171" s="459">
        <v>16790</v>
      </c>
      <c r="F171" s="167">
        <f t="shared" si="30"/>
        <v>14810.332364478807</v>
      </c>
      <c r="G171" s="168">
        <f t="shared" si="31"/>
        <v>8059.2000000000007</v>
      </c>
      <c r="H171" s="78">
        <f t="shared" si="39"/>
        <v>7775.6410039227949</v>
      </c>
      <c r="I171" s="82">
        <f t="shared" si="35"/>
        <v>457.39064728957618</v>
      </c>
      <c r="J171" s="78">
        <v>340</v>
      </c>
      <c r="K171" s="81">
        <f t="shared" si="36"/>
        <v>31442.56401569118</v>
      </c>
      <c r="L171" s="171">
        <f t="shared" si="40"/>
        <v>147</v>
      </c>
      <c r="M171" s="172">
        <f t="shared" si="29"/>
        <v>32.247757055437788</v>
      </c>
      <c r="N171" s="166">
        <v>25</v>
      </c>
      <c r="O171" s="174">
        <v>27860</v>
      </c>
      <c r="P171" s="457">
        <v>16790</v>
      </c>
      <c r="Q171" s="132">
        <f t="shared" si="32"/>
        <v>10367.232655135163</v>
      </c>
      <c r="R171" s="82">
        <f t="shared" si="33"/>
        <v>8059.2000000000007</v>
      </c>
      <c r="S171" s="78">
        <f t="shared" si="34"/>
        <v>6264.9871027459558</v>
      </c>
      <c r="T171" s="82">
        <f t="shared" si="37"/>
        <v>368.52865310270323</v>
      </c>
      <c r="U171" s="78">
        <v>305</v>
      </c>
      <c r="V171" s="81">
        <f t="shared" si="38"/>
        <v>25364.948410983823</v>
      </c>
    </row>
    <row r="172" spans="1:22" s="445" customFormat="1" ht="16.5" customHeight="1" x14ac:dyDescent="0.2">
      <c r="A172" s="171">
        <f t="shared" si="41"/>
        <v>148</v>
      </c>
      <c r="B172" s="172">
        <f t="shared" si="28"/>
        <v>22.620603000850714</v>
      </c>
      <c r="C172" s="166">
        <v>25</v>
      </c>
      <c r="D172" s="174">
        <v>27860</v>
      </c>
      <c r="E172" s="459">
        <v>16790</v>
      </c>
      <c r="F172" s="167">
        <f t="shared" si="30"/>
        <v>14779.446860343507</v>
      </c>
      <c r="G172" s="168">
        <f t="shared" si="31"/>
        <v>8059.2000000000007</v>
      </c>
      <c r="H172" s="78">
        <f t="shared" si="39"/>
        <v>7765.1399325167922</v>
      </c>
      <c r="I172" s="82">
        <f t="shared" si="35"/>
        <v>456.77293720687015</v>
      </c>
      <c r="J172" s="78">
        <v>340</v>
      </c>
      <c r="K172" s="81">
        <f t="shared" si="36"/>
        <v>31400.559730067169</v>
      </c>
      <c r="L172" s="171">
        <f t="shared" si="40"/>
        <v>148</v>
      </c>
      <c r="M172" s="172">
        <f t="shared" si="29"/>
        <v>32.315147144072448</v>
      </c>
      <c r="N172" s="166">
        <v>25</v>
      </c>
      <c r="O172" s="174">
        <v>27860</v>
      </c>
      <c r="P172" s="457">
        <v>16790</v>
      </c>
      <c r="Q172" s="132">
        <f t="shared" si="32"/>
        <v>10345.612802240454</v>
      </c>
      <c r="R172" s="82">
        <f t="shared" si="33"/>
        <v>8059.2000000000007</v>
      </c>
      <c r="S172" s="78">
        <f t="shared" si="34"/>
        <v>6257.6363527617559</v>
      </c>
      <c r="T172" s="82">
        <f t="shared" si="37"/>
        <v>368.09625604480914</v>
      </c>
      <c r="U172" s="78">
        <v>305</v>
      </c>
      <c r="V172" s="81">
        <f t="shared" si="38"/>
        <v>25335.545411047024</v>
      </c>
    </row>
    <row r="173" spans="1:22" s="445" customFormat="1" ht="16.5" customHeight="1" x14ac:dyDescent="0.2">
      <c r="A173" s="171">
        <f t="shared" si="41"/>
        <v>149</v>
      </c>
      <c r="B173" s="172">
        <f t="shared" si="28"/>
        <v>22.667458396768509</v>
      </c>
      <c r="C173" s="166">
        <v>25</v>
      </c>
      <c r="D173" s="174">
        <v>27860</v>
      </c>
      <c r="E173" s="459">
        <v>16790</v>
      </c>
      <c r="F173" s="167">
        <f t="shared" si="30"/>
        <v>14748.896596526276</v>
      </c>
      <c r="G173" s="168">
        <f t="shared" si="31"/>
        <v>8059.2000000000007</v>
      </c>
      <c r="H173" s="78">
        <f t="shared" si="39"/>
        <v>7754.7528428189344</v>
      </c>
      <c r="I173" s="82">
        <f t="shared" si="35"/>
        <v>456.16193193052555</v>
      </c>
      <c r="J173" s="78">
        <v>340</v>
      </c>
      <c r="K173" s="81">
        <f t="shared" si="36"/>
        <v>31359.011371275737</v>
      </c>
      <c r="L173" s="171">
        <f t="shared" si="40"/>
        <v>149</v>
      </c>
      <c r="M173" s="172">
        <f t="shared" si="29"/>
        <v>32.382083423955017</v>
      </c>
      <c r="N173" s="166">
        <v>25</v>
      </c>
      <c r="O173" s="174">
        <v>27860</v>
      </c>
      <c r="P173" s="457">
        <v>16790</v>
      </c>
      <c r="Q173" s="132">
        <f t="shared" si="32"/>
        <v>10324.227617568391</v>
      </c>
      <c r="R173" s="82">
        <f t="shared" si="33"/>
        <v>8059.2000000000007</v>
      </c>
      <c r="S173" s="78">
        <f t="shared" si="34"/>
        <v>6250.3653899732535</v>
      </c>
      <c r="T173" s="82">
        <f t="shared" si="37"/>
        <v>367.66855235136785</v>
      </c>
      <c r="U173" s="78">
        <v>305</v>
      </c>
      <c r="V173" s="81">
        <f t="shared" si="38"/>
        <v>25306.46155989301</v>
      </c>
    </row>
    <row r="174" spans="1:22" s="445" customFormat="1" ht="16.5" customHeight="1" x14ac:dyDescent="0.2">
      <c r="A174" s="176">
        <f t="shared" si="41"/>
        <v>150</v>
      </c>
      <c r="B174" s="172">
        <f t="shared" si="28"/>
        <v>22.714000376321749</v>
      </c>
      <c r="C174" s="166">
        <v>25</v>
      </c>
      <c r="D174" s="174">
        <v>27860</v>
      </c>
      <c r="E174" s="459">
        <v>16790</v>
      </c>
      <c r="F174" s="167">
        <f t="shared" si="30"/>
        <v>14718.675462756111</v>
      </c>
      <c r="G174" s="168">
        <f t="shared" si="31"/>
        <v>8059.2000000000007</v>
      </c>
      <c r="H174" s="78">
        <f t="shared" si="39"/>
        <v>7744.4776573370791</v>
      </c>
      <c r="I174" s="82">
        <f t="shared" si="35"/>
        <v>455.55750925512228</v>
      </c>
      <c r="J174" s="78">
        <v>340</v>
      </c>
      <c r="K174" s="81">
        <f t="shared" si="36"/>
        <v>31317.910629348316</v>
      </c>
      <c r="L174" s="176">
        <f t="shared" si="40"/>
        <v>150</v>
      </c>
      <c r="M174" s="172">
        <f t="shared" si="29"/>
        <v>32.44857196617393</v>
      </c>
      <c r="N174" s="166">
        <v>25</v>
      </c>
      <c r="O174" s="174">
        <v>27860</v>
      </c>
      <c r="P174" s="457">
        <v>16790</v>
      </c>
      <c r="Q174" s="132">
        <f t="shared" si="32"/>
        <v>10303.072823929277</v>
      </c>
      <c r="R174" s="82">
        <f t="shared" si="33"/>
        <v>8059.2000000000007</v>
      </c>
      <c r="S174" s="78">
        <f t="shared" si="34"/>
        <v>6243.1727601359544</v>
      </c>
      <c r="T174" s="82">
        <f t="shared" si="37"/>
        <v>367.24545647858554</v>
      </c>
      <c r="U174" s="78">
        <v>305</v>
      </c>
      <c r="V174" s="81">
        <f t="shared" si="38"/>
        <v>25277.691040543814</v>
      </c>
    </row>
    <row r="175" spans="1:22" s="445" customFormat="1" ht="16.5" customHeight="1" x14ac:dyDescent="0.2">
      <c r="A175" s="171">
        <f t="shared" si="41"/>
        <v>151</v>
      </c>
      <c r="B175" s="172">
        <f t="shared" si="28"/>
        <v>22.760233104558246</v>
      </c>
      <c r="C175" s="166">
        <v>25</v>
      </c>
      <c r="D175" s="177">
        <v>27860</v>
      </c>
      <c r="E175" s="459">
        <v>16790</v>
      </c>
      <c r="F175" s="167">
        <f t="shared" si="30"/>
        <v>14688.777503471392</v>
      </c>
      <c r="G175" s="168">
        <f t="shared" si="31"/>
        <v>8059.2000000000007</v>
      </c>
      <c r="H175" s="78">
        <f t="shared" si="39"/>
        <v>7734.3123511802742</v>
      </c>
      <c r="I175" s="82">
        <f t="shared" si="35"/>
        <v>454.95955006942785</v>
      </c>
      <c r="J175" s="78">
        <v>340</v>
      </c>
      <c r="K175" s="81">
        <f t="shared" si="36"/>
        <v>31277.249404721093</v>
      </c>
      <c r="L175" s="171">
        <f t="shared" si="40"/>
        <v>151</v>
      </c>
      <c r="M175" s="172">
        <f t="shared" si="29"/>
        <v>32.514618720797493</v>
      </c>
      <c r="N175" s="166">
        <v>25</v>
      </c>
      <c r="O175" s="177">
        <v>27860</v>
      </c>
      <c r="P175" s="459">
        <v>16790</v>
      </c>
      <c r="Q175" s="132">
        <f t="shared" si="32"/>
        <v>10282.144252429975</v>
      </c>
      <c r="R175" s="82">
        <f t="shared" si="33"/>
        <v>8059.2000000000007</v>
      </c>
      <c r="S175" s="78">
        <f t="shared" si="34"/>
        <v>6236.0570458261918</v>
      </c>
      <c r="T175" s="82">
        <f t="shared" si="37"/>
        <v>366.82688504859954</v>
      </c>
      <c r="U175" s="78">
        <v>305</v>
      </c>
      <c r="V175" s="81">
        <f t="shared" si="38"/>
        <v>25249.228183304767</v>
      </c>
    </row>
    <row r="176" spans="1:22" s="445" customFormat="1" ht="16.5" customHeight="1" x14ac:dyDescent="0.2">
      <c r="A176" s="171">
        <f t="shared" si="41"/>
        <v>152</v>
      </c>
      <c r="B176" s="172">
        <f t="shared" si="28"/>
        <v>22.806160664048392</v>
      </c>
      <c r="C176" s="166">
        <v>25</v>
      </c>
      <c r="D176" s="174">
        <v>27860</v>
      </c>
      <c r="E176" s="459">
        <v>16790</v>
      </c>
      <c r="F176" s="167">
        <f t="shared" si="30"/>
        <v>14659.196912833369</v>
      </c>
      <c r="G176" s="168">
        <f t="shared" si="31"/>
        <v>8059.2000000000007</v>
      </c>
      <c r="H176" s="78">
        <f t="shared" si="39"/>
        <v>7724.2549503633463</v>
      </c>
      <c r="I176" s="82">
        <f t="shared" si="35"/>
        <v>454.3679382566674</v>
      </c>
      <c r="J176" s="78">
        <v>340</v>
      </c>
      <c r="K176" s="81">
        <f t="shared" si="36"/>
        <v>31237.019801453382</v>
      </c>
      <c r="L176" s="171">
        <f t="shared" si="40"/>
        <v>152</v>
      </c>
      <c r="M176" s="172">
        <f t="shared" si="29"/>
        <v>32.580229520069132</v>
      </c>
      <c r="N176" s="166">
        <v>25</v>
      </c>
      <c r="O176" s="174">
        <v>27860</v>
      </c>
      <c r="P176" s="457">
        <v>16790</v>
      </c>
      <c r="Q176" s="132">
        <f t="shared" si="32"/>
        <v>10261.437838983358</v>
      </c>
      <c r="R176" s="82">
        <f t="shared" si="33"/>
        <v>8059.2000000000007</v>
      </c>
      <c r="S176" s="78">
        <f t="shared" si="34"/>
        <v>6229.0168652543425</v>
      </c>
      <c r="T176" s="82">
        <f t="shared" si="37"/>
        <v>366.41275677966718</v>
      </c>
      <c r="U176" s="78">
        <v>305</v>
      </c>
      <c r="V176" s="81">
        <f t="shared" si="38"/>
        <v>25221.06746101737</v>
      </c>
    </row>
    <row r="177" spans="1:22" s="445" customFormat="1" ht="16.5" customHeight="1" x14ac:dyDescent="0.2">
      <c r="A177" s="171">
        <f t="shared" si="41"/>
        <v>153</v>
      </c>
      <c r="B177" s="172">
        <f t="shared" si="28"/>
        <v>22.851787057048568</v>
      </c>
      <c r="C177" s="166">
        <v>25</v>
      </c>
      <c r="D177" s="174">
        <v>27860</v>
      </c>
      <c r="E177" s="459">
        <v>16790</v>
      </c>
      <c r="F177" s="167">
        <f t="shared" si="30"/>
        <v>14629.928029934095</v>
      </c>
      <c r="G177" s="168">
        <f t="shared" si="31"/>
        <v>8059.2000000000007</v>
      </c>
      <c r="H177" s="78">
        <f t="shared" si="39"/>
        <v>7714.3035301775926</v>
      </c>
      <c r="I177" s="82">
        <f t="shared" si="35"/>
        <v>453.78256059868187</v>
      </c>
      <c r="J177" s="78">
        <v>340</v>
      </c>
      <c r="K177" s="81">
        <f t="shared" si="36"/>
        <v>31197.21412071037</v>
      </c>
      <c r="L177" s="171">
        <f t="shared" si="40"/>
        <v>153</v>
      </c>
      <c r="M177" s="172">
        <f t="shared" si="29"/>
        <v>32.645410081497957</v>
      </c>
      <c r="N177" s="166">
        <v>25</v>
      </c>
      <c r="O177" s="174">
        <v>27860</v>
      </c>
      <c r="P177" s="457">
        <v>16790</v>
      </c>
      <c r="Q177" s="132">
        <f t="shared" si="32"/>
        <v>10240.949620953867</v>
      </c>
      <c r="R177" s="82">
        <f t="shared" si="33"/>
        <v>8059.2000000000007</v>
      </c>
      <c r="S177" s="78">
        <f t="shared" si="34"/>
        <v>6222.0508711243156</v>
      </c>
      <c r="T177" s="82">
        <f t="shared" si="37"/>
        <v>366.00299241907737</v>
      </c>
      <c r="U177" s="78">
        <v>305</v>
      </c>
      <c r="V177" s="81">
        <f t="shared" si="38"/>
        <v>25193.203484497262</v>
      </c>
    </row>
    <row r="178" spans="1:22" s="445" customFormat="1" ht="16.5" customHeight="1" x14ac:dyDescent="0.2">
      <c r="A178" s="171">
        <f t="shared" si="41"/>
        <v>154</v>
      </c>
      <c r="B178" s="172">
        <f t="shared" si="28"/>
        <v>22.897116207594038</v>
      </c>
      <c r="C178" s="166">
        <v>25</v>
      </c>
      <c r="D178" s="174">
        <v>27860</v>
      </c>
      <c r="E178" s="459">
        <v>16790</v>
      </c>
      <c r="F178" s="167">
        <f t="shared" si="30"/>
        <v>14600.965334189976</v>
      </c>
      <c r="G178" s="168">
        <f t="shared" si="31"/>
        <v>8059.2000000000007</v>
      </c>
      <c r="H178" s="78">
        <f t="shared" si="39"/>
        <v>7704.4562136245922</v>
      </c>
      <c r="I178" s="82">
        <f t="shared" si="35"/>
        <v>453.20330668379955</v>
      </c>
      <c r="J178" s="78">
        <v>340</v>
      </c>
      <c r="K178" s="81">
        <f t="shared" si="36"/>
        <v>31157.824854498369</v>
      </c>
      <c r="L178" s="171">
        <f t="shared" si="40"/>
        <v>154</v>
      </c>
      <c r="M178" s="172">
        <f t="shared" si="29"/>
        <v>32.710166010848631</v>
      </c>
      <c r="N178" s="166">
        <v>25</v>
      </c>
      <c r="O178" s="174">
        <v>27860</v>
      </c>
      <c r="P178" s="457">
        <v>16790</v>
      </c>
      <c r="Q178" s="132">
        <f t="shared" si="32"/>
        <v>10220.675733932982</v>
      </c>
      <c r="R178" s="82">
        <f t="shared" si="33"/>
        <v>8059.2000000000007</v>
      </c>
      <c r="S178" s="78">
        <f t="shared" si="34"/>
        <v>6215.1577495372148</v>
      </c>
      <c r="T178" s="82">
        <f t="shared" si="37"/>
        <v>365.59751467865965</v>
      </c>
      <c r="U178" s="78">
        <v>305</v>
      </c>
      <c r="V178" s="81">
        <f t="shared" si="38"/>
        <v>25165.630998148856</v>
      </c>
    </row>
    <row r="179" spans="1:22" s="445" customFormat="1" ht="16.5" customHeight="1" x14ac:dyDescent="0.2">
      <c r="A179" s="171">
        <f t="shared" si="41"/>
        <v>155</v>
      </c>
      <c r="B179" s="172">
        <f t="shared" si="28"/>
        <v>22.942151963524118</v>
      </c>
      <c r="C179" s="166">
        <v>25</v>
      </c>
      <c r="D179" s="174">
        <v>27860</v>
      </c>
      <c r="E179" s="459">
        <v>16790</v>
      </c>
      <c r="F179" s="167">
        <f t="shared" si="30"/>
        <v>14572.303440912503</v>
      </c>
      <c r="G179" s="168">
        <f t="shared" si="31"/>
        <v>8059.2000000000007</v>
      </c>
      <c r="H179" s="78">
        <f t="shared" si="39"/>
        <v>7694.7111699102516</v>
      </c>
      <c r="I179" s="82">
        <f t="shared" si="35"/>
        <v>452.63006881825009</v>
      </c>
      <c r="J179" s="78">
        <v>340</v>
      </c>
      <c r="K179" s="81">
        <f t="shared" si="36"/>
        <v>31118.844679641003</v>
      </c>
      <c r="L179" s="171">
        <f t="shared" si="40"/>
        <v>155</v>
      </c>
      <c r="M179" s="172">
        <f t="shared" si="29"/>
        <v>32.774502805034459</v>
      </c>
      <c r="N179" s="166">
        <v>25</v>
      </c>
      <c r="O179" s="174">
        <v>27860</v>
      </c>
      <c r="P179" s="457">
        <v>16790</v>
      </c>
      <c r="Q179" s="132">
        <f t="shared" si="32"/>
        <v>10200.61240863875</v>
      </c>
      <c r="R179" s="82">
        <f t="shared" si="33"/>
        <v>8059.2000000000007</v>
      </c>
      <c r="S179" s="78">
        <f t="shared" si="34"/>
        <v>6208.3362189371755</v>
      </c>
      <c r="T179" s="82">
        <f t="shared" si="37"/>
        <v>365.19624817277503</v>
      </c>
      <c r="U179" s="78">
        <v>305</v>
      </c>
      <c r="V179" s="81">
        <f t="shared" si="38"/>
        <v>25138.344875748702</v>
      </c>
    </row>
    <row r="180" spans="1:22" s="445" customFormat="1" ht="16.5" customHeight="1" x14ac:dyDescent="0.2">
      <c r="A180" s="171">
        <f t="shared" si="41"/>
        <v>156</v>
      </c>
      <c r="B180" s="172">
        <f t="shared" si="28"/>
        <v>22.986898098442282</v>
      </c>
      <c r="C180" s="166">
        <v>25</v>
      </c>
      <c r="D180" s="174">
        <v>27860</v>
      </c>
      <c r="E180" s="459">
        <v>16790</v>
      </c>
      <c r="F180" s="167">
        <f t="shared" si="30"/>
        <v>14543.93709704814</v>
      </c>
      <c r="G180" s="168">
        <f t="shared" si="31"/>
        <v>8059.2000000000007</v>
      </c>
      <c r="H180" s="78">
        <f t="shared" si="39"/>
        <v>7685.0666129963683</v>
      </c>
      <c r="I180" s="82">
        <f t="shared" si="35"/>
        <v>452.06274194096284</v>
      </c>
      <c r="J180" s="78">
        <v>340</v>
      </c>
      <c r="K180" s="81">
        <f t="shared" si="36"/>
        <v>31080.26645198547</v>
      </c>
      <c r="L180" s="171">
        <f t="shared" si="40"/>
        <v>156</v>
      </c>
      <c r="M180" s="172">
        <f t="shared" si="29"/>
        <v>32.838425854917546</v>
      </c>
      <c r="N180" s="166">
        <v>25</v>
      </c>
      <c r="O180" s="174">
        <v>27860</v>
      </c>
      <c r="P180" s="457">
        <v>16790</v>
      </c>
      <c r="Q180" s="132">
        <f t="shared" si="32"/>
        <v>10180.755967933697</v>
      </c>
      <c r="R180" s="82">
        <f t="shared" si="33"/>
        <v>8059.2000000000007</v>
      </c>
      <c r="S180" s="78">
        <f t="shared" si="34"/>
        <v>6201.5850290974568</v>
      </c>
      <c r="T180" s="82">
        <f t="shared" si="37"/>
        <v>364.79911935867392</v>
      </c>
      <c r="U180" s="78">
        <v>305</v>
      </c>
      <c r="V180" s="81">
        <f t="shared" si="38"/>
        <v>25111.340116389827</v>
      </c>
    </row>
    <row r="181" spans="1:22" s="445" customFormat="1" ht="16.5" customHeight="1" x14ac:dyDescent="0.2">
      <c r="A181" s="171">
        <f t="shared" si="41"/>
        <v>157</v>
      </c>
      <c r="B181" s="172">
        <f t="shared" si="28"/>
        <v>23.031358313613531</v>
      </c>
      <c r="C181" s="166">
        <v>25</v>
      </c>
      <c r="D181" s="174">
        <v>27860</v>
      </c>
      <c r="E181" s="459">
        <v>16790</v>
      </c>
      <c r="F181" s="167">
        <f t="shared" si="30"/>
        <v>14515.861177079942</v>
      </c>
      <c r="G181" s="168">
        <f t="shared" si="31"/>
        <v>8059.2000000000007</v>
      </c>
      <c r="H181" s="78">
        <f t="shared" si="39"/>
        <v>7675.5208002071813</v>
      </c>
      <c r="I181" s="82">
        <f t="shared" si="35"/>
        <v>451.5012235415989</v>
      </c>
      <c r="J181" s="78">
        <v>340</v>
      </c>
      <c r="K181" s="81">
        <f t="shared" si="36"/>
        <v>31042.083200828725</v>
      </c>
      <c r="L181" s="171">
        <f t="shared" si="40"/>
        <v>157</v>
      </c>
      <c r="M181" s="172">
        <f t="shared" si="29"/>
        <v>32.901940448019332</v>
      </c>
      <c r="N181" s="166">
        <v>25</v>
      </c>
      <c r="O181" s="174">
        <v>27860</v>
      </c>
      <c r="P181" s="457">
        <v>16790</v>
      </c>
      <c r="Q181" s="132">
        <f t="shared" si="32"/>
        <v>10161.102823955958</v>
      </c>
      <c r="R181" s="82">
        <f t="shared" si="33"/>
        <v>8059.2000000000007</v>
      </c>
      <c r="S181" s="78">
        <f t="shared" si="34"/>
        <v>6194.9029601450256</v>
      </c>
      <c r="T181" s="82">
        <f t="shared" si="37"/>
        <v>364.40605647911917</v>
      </c>
      <c r="U181" s="78">
        <v>305</v>
      </c>
      <c r="V181" s="81">
        <f t="shared" si="38"/>
        <v>25084.611840580099</v>
      </c>
    </row>
    <row r="182" spans="1:22" s="445" customFormat="1" ht="16.5" customHeight="1" x14ac:dyDescent="0.2">
      <c r="A182" s="171">
        <f t="shared" si="41"/>
        <v>158</v>
      </c>
      <c r="B182" s="172">
        <f t="shared" si="28"/>
        <v>23.075536239801636</v>
      </c>
      <c r="C182" s="166">
        <v>25</v>
      </c>
      <c r="D182" s="174">
        <v>27860</v>
      </c>
      <c r="E182" s="459">
        <v>16790</v>
      </c>
      <c r="F182" s="167">
        <f t="shared" si="30"/>
        <v>14488.070679083552</v>
      </c>
      <c r="G182" s="168">
        <f t="shared" si="31"/>
        <v>8059.2000000000007</v>
      </c>
      <c r="H182" s="78">
        <f t="shared" si="39"/>
        <v>7666.0720308884074</v>
      </c>
      <c r="I182" s="82">
        <f t="shared" si="35"/>
        <v>450.945413581671</v>
      </c>
      <c r="J182" s="78">
        <v>340</v>
      </c>
      <c r="K182" s="81">
        <f t="shared" si="36"/>
        <v>31004.28812355363</v>
      </c>
      <c r="L182" s="171">
        <f t="shared" si="40"/>
        <v>158</v>
      </c>
      <c r="M182" s="172">
        <f t="shared" si="29"/>
        <v>32.965051771145198</v>
      </c>
      <c r="N182" s="166">
        <v>25</v>
      </c>
      <c r="O182" s="174">
        <v>27860</v>
      </c>
      <c r="P182" s="457">
        <v>16790</v>
      </c>
      <c r="Q182" s="132">
        <f t="shared" si="32"/>
        <v>10141.649475358485</v>
      </c>
      <c r="R182" s="82">
        <f t="shared" si="33"/>
        <v>8059.2000000000007</v>
      </c>
      <c r="S182" s="78">
        <f t="shared" si="34"/>
        <v>6188.2888216218853</v>
      </c>
      <c r="T182" s="82">
        <f t="shared" si="37"/>
        <v>364.01698950716974</v>
      </c>
      <c r="U182" s="78">
        <v>305</v>
      </c>
      <c r="V182" s="81">
        <f t="shared" si="38"/>
        <v>25058.155286487541</v>
      </c>
    </row>
    <row r="183" spans="1:22" s="445" customFormat="1" ht="16.5" customHeight="1" x14ac:dyDescent="0.2">
      <c r="A183" s="171">
        <f t="shared" si="41"/>
        <v>159</v>
      </c>
      <c r="B183" s="172">
        <f t="shared" si="28"/>
        <v>23.119435439048374</v>
      </c>
      <c r="C183" s="166">
        <v>25</v>
      </c>
      <c r="D183" s="174">
        <v>27860</v>
      </c>
      <c r="E183" s="459">
        <v>16790</v>
      </c>
      <c r="F183" s="167">
        <f t="shared" si="30"/>
        <v>14460.560720930866</v>
      </c>
      <c r="G183" s="168">
        <f t="shared" si="31"/>
        <v>8059.2000000000007</v>
      </c>
      <c r="H183" s="78">
        <f t="shared" si="39"/>
        <v>7656.7186451164953</v>
      </c>
      <c r="I183" s="82">
        <f t="shared" si="35"/>
        <v>450.39521441861734</v>
      </c>
      <c r="J183" s="78">
        <v>340</v>
      </c>
      <c r="K183" s="81">
        <f t="shared" si="36"/>
        <v>30966.874580465981</v>
      </c>
      <c r="L183" s="171">
        <f t="shared" si="40"/>
        <v>159</v>
      </c>
      <c r="M183" s="172">
        <f t="shared" si="29"/>
        <v>33.027764912926251</v>
      </c>
      <c r="N183" s="166">
        <v>25</v>
      </c>
      <c r="O183" s="174">
        <v>27860</v>
      </c>
      <c r="P183" s="457">
        <v>16790</v>
      </c>
      <c r="Q183" s="132">
        <f t="shared" si="32"/>
        <v>10122.392504651607</v>
      </c>
      <c r="R183" s="82">
        <f t="shared" si="33"/>
        <v>8059.2000000000007</v>
      </c>
      <c r="S183" s="78">
        <f t="shared" si="34"/>
        <v>6181.7414515815462</v>
      </c>
      <c r="T183" s="82">
        <f t="shared" si="37"/>
        <v>363.63185009303214</v>
      </c>
      <c r="U183" s="78">
        <v>305</v>
      </c>
      <c r="V183" s="81">
        <f t="shared" si="38"/>
        <v>25031.965806326185</v>
      </c>
    </row>
    <row r="184" spans="1:22" s="445" customFormat="1" ht="16.5" customHeight="1" x14ac:dyDescent="0.2">
      <c r="A184" s="176">
        <f t="shared" si="41"/>
        <v>160</v>
      </c>
      <c r="B184" s="172">
        <f t="shared" si="28"/>
        <v>23.163059406396968</v>
      </c>
      <c r="C184" s="166">
        <v>25</v>
      </c>
      <c r="D184" s="174">
        <v>27860</v>
      </c>
      <c r="E184" s="459">
        <v>16790</v>
      </c>
      <c r="F184" s="167">
        <f t="shared" si="30"/>
        <v>14433.326536634899</v>
      </c>
      <c r="G184" s="168">
        <f t="shared" si="31"/>
        <v>8059.2000000000007</v>
      </c>
      <c r="H184" s="78">
        <f t="shared" si="39"/>
        <v>7647.459022455866</v>
      </c>
      <c r="I184" s="82">
        <f t="shared" si="35"/>
        <v>449.85053073269796</v>
      </c>
      <c r="J184" s="78">
        <v>340</v>
      </c>
      <c r="K184" s="81">
        <f t="shared" si="36"/>
        <v>30929.836089823464</v>
      </c>
      <c r="L184" s="176">
        <f t="shared" si="40"/>
        <v>160</v>
      </c>
      <c r="M184" s="172">
        <f t="shared" si="29"/>
        <v>33.090084866281387</v>
      </c>
      <c r="N184" s="166">
        <v>25</v>
      </c>
      <c r="O184" s="174">
        <v>27860</v>
      </c>
      <c r="P184" s="457">
        <v>16790</v>
      </c>
      <c r="Q184" s="132">
        <f t="shared" si="32"/>
        <v>10103.328575644429</v>
      </c>
      <c r="R184" s="82">
        <f t="shared" si="33"/>
        <v>8059.2000000000007</v>
      </c>
      <c r="S184" s="78">
        <f t="shared" si="34"/>
        <v>6175.2597157191058</v>
      </c>
      <c r="T184" s="82">
        <f t="shared" si="37"/>
        <v>363.2505715128886</v>
      </c>
      <c r="U184" s="78">
        <v>305</v>
      </c>
      <c r="V184" s="81">
        <f t="shared" si="38"/>
        <v>25006.038862876423</v>
      </c>
    </row>
    <row r="185" spans="1:22" s="445" customFormat="1" ht="16.5" customHeight="1" x14ac:dyDescent="0.2">
      <c r="A185" s="171">
        <f t="shared" si="41"/>
        <v>161</v>
      </c>
      <c r="B185" s="172">
        <f t="shared" si="28"/>
        <v>23.206411571561894</v>
      </c>
      <c r="C185" s="166">
        <v>25</v>
      </c>
      <c r="D185" s="174">
        <v>27860</v>
      </c>
      <c r="E185" s="459">
        <v>16790</v>
      </c>
      <c r="F185" s="167">
        <f t="shared" si="30"/>
        <v>14406.363472829624</v>
      </c>
      <c r="G185" s="168">
        <f t="shared" si="31"/>
        <v>8059.2000000000007</v>
      </c>
      <c r="H185" s="78">
        <f t="shared" si="39"/>
        <v>7638.291580762073</v>
      </c>
      <c r="I185" s="82">
        <f t="shared" si="35"/>
        <v>449.31126945659253</v>
      </c>
      <c r="J185" s="78">
        <v>340</v>
      </c>
      <c r="K185" s="81">
        <f t="shared" si="36"/>
        <v>30893.166323048292</v>
      </c>
      <c r="L185" s="171">
        <f t="shared" si="40"/>
        <v>161</v>
      </c>
      <c r="M185" s="172">
        <f t="shared" si="29"/>
        <v>33.152016530802705</v>
      </c>
      <c r="N185" s="166">
        <v>25</v>
      </c>
      <c r="O185" s="174">
        <v>27860</v>
      </c>
      <c r="P185" s="457">
        <v>16790</v>
      </c>
      <c r="Q185" s="132">
        <f t="shared" si="32"/>
        <v>10084.454430980739</v>
      </c>
      <c r="R185" s="82">
        <f t="shared" si="33"/>
        <v>8059.2000000000007</v>
      </c>
      <c r="S185" s="78">
        <f t="shared" si="34"/>
        <v>6168.8425065334523</v>
      </c>
      <c r="T185" s="82">
        <f t="shared" si="37"/>
        <v>362.8730886196148</v>
      </c>
      <c r="U185" s="78">
        <v>305</v>
      </c>
      <c r="V185" s="81">
        <f t="shared" si="38"/>
        <v>24980.370026133805</v>
      </c>
    </row>
    <row r="186" spans="1:22" s="445" customFormat="1" ht="16.5" customHeight="1" x14ac:dyDescent="0.2">
      <c r="A186" s="171">
        <f t="shared" si="41"/>
        <v>162</v>
      </c>
      <c r="B186" s="172">
        <f t="shared" si="28"/>
        <v>23.249495300546926</v>
      </c>
      <c r="C186" s="166">
        <v>25</v>
      </c>
      <c r="D186" s="174">
        <v>27860</v>
      </c>
      <c r="E186" s="459">
        <v>16790</v>
      </c>
      <c r="F186" s="167">
        <f t="shared" si="30"/>
        <v>14379.666985379052</v>
      </c>
      <c r="G186" s="168">
        <f t="shared" si="31"/>
        <v>8059.2000000000007</v>
      </c>
      <c r="H186" s="78">
        <f t="shared" si="39"/>
        <v>7629.2147750288786</v>
      </c>
      <c r="I186" s="82">
        <f t="shared" si="35"/>
        <v>448.77733970758106</v>
      </c>
      <c r="J186" s="78">
        <v>340</v>
      </c>
      <c r="K186" s="81">
        <f t="shared" si="36"/>
        <v>30856.859100115511</v>
      </c>
      <c r="L186" s="171">
        <f t="shared" si="40"/>
        <v>162</v>
      </c>
      <c r="M186" s="172">
        <f t="shared" si="29"/>
        <v>33.213564715067037</v>
      </c>
      <c r="N186" s="166">
        <v>25</v>
      </c>
      <c r="O186" s="174">
        <v>27860</v>
      </c>
      <c r="P186" s="457">
        <v>16790</v>
      </c>
      <c r="Q186" s="132">
        <f t="shared" si="32"/>
        <v>10065.766889765335</v>
      </c>
      <c r="R186" s="82">
        <f t="shared" si="33"/>
        <v>8059.2000000000007</v>
      </c>
      <c r="S186" s="78">
        <f t="shared" si="34"/>
        <v>6162.4887425202141</v>
      </c>
      <c r="T186" s="82">
        <f t="shared" si="37"/>
        <v>362.4993377953067</v>
      </c>
      <c r="U186" s="78">
        <v>305</v>
      </c>
      <c r="V186" s="81">
        <f t="shared" si="38"/>
        <v>24954.954970080857</v>
      </c>
    </row>
    <row r="187" spans="1:22" s="445" customFormat="1" ht="16.5" customHeight="1" x14ac:dyDescent="0.2">
      <c r="A187" s="171">
        <f t="shared" si="41"/>
        <v>163</v>
      </c>
      <c r="B187" s="172">
        <f t="shared" si="28"/>
        <v>23.292313897213454</v>
      </c>
      <c r="C187" s="166">
        <v>25</v>
      </c>
      <c r="D187" s="174">
        <v>27860</v>
      </c>
      <c r="E187" s="459">
        <v>16790</v>
      </c>
      <c r="F187" s="167">
        <f t="shared" si="30"/>
        <v>14353.232636109884</v>
      </c>
      <c r="G187" s="168">
        <f t="shared" si="31"/>
        <v>8059.2000000000007</v>
      </c>
      <c r="H187" s="78">
        <f t="shared" si="39"/>
        <v>7620.2270962773619</v>
      </c>
      <c r="I187" s="82">
        <f t="shared" si="35"/>
        <v>448.24865272219773</v>
      </c>
      <c r="J187" s="78">
        <v>340</v>
      </c>
      <c r="K187" s="81">
        <f t="shared" si="36"/>
        <v>30820.908385109447</v>
      </c>
      <c r="L187" s="171">
        <f t="shared" si="40"/>
        <v>163</v>
      </c>
      <c r="M187" s="172">
        <f t="shared" si="29"/>
        <v>33.274734138876362</v>
      </c>
      <c r="N187" s="166">
        <v>25</v>
      </c>
      <c r="O187" s="174">
        <v>27860</v>
      </c>
      <c r="P187" s="457">
        <v>16790</v>
      </c>
      <c r="Q187" s="132">
        <f t="shared" si="32"/>
        <v>10047.26284527692</v>
      </c>
      <c r="R187" s="82">
        <f t="shared" si="33"/>
        <v>8059.2000000000007</v>
      </c>
      <c r="S187" s="78">
        <f t="shared" si="34"/>
        <v>6156.1973673941538</v>
      </c>
      <c r="T187" s="82">
        <f t="shared" si="37"/>
        <v>362.12925690553845</v>
      </c>
      <c r="U187" s="78">
        <v>305</v>
      </c>
      <c r="V187" s="81">
        <f t="shared" si="38"/>
        <v>24929.789469576612</v>
      </c>
    </row>
    <row r="188" spans="1:22" s="445" customFormat="1" ht="16.5" customHeight="1" x14ac:dyDescent="0.2">
      <c r="A188" s="171">
        <f t="shared" si="41"/>
        <v>164</v>
      </c>
      <c r="B188" s="172">
        <f t="shared" si="28"/>
        <v>23.334870604800777</v>
      </c>
      <c r="C188" s="166">
        <v>25</v>
      </c>
      <c r="D188" s="174">
        <v>27860</v>
      </c>
      <c r="E188" s="459">
        <v>16790</v>
      </c>
      <c r="F188" s="167">
        <f t="shared" si="30"/>
        <v>14327.056089662608</v>
      </c>
      <c r="G188" s="168">
        <f t="shared" si="31"/>
        <v>8059.2000000000007</v>
      </c>
      <c r="H188" s="78">
        <f t="shared" si="39"/>
        <v>7611.3270704852875</v>
      </c>
      <c r="I188" s="82">
        <f t="shared" si="35"/>
        <v>447.72512179325219</v>
      </c>
      <c r="J188" s="78">
        <v>340</v>
      </c>
      <c r="K188" s="81">
        <f t="shared" si="36"/>
        <v>30785.30828194115</v>
      </c>
      <c r="L188" s="171">
        <f t="shared" si="40"/>
        <v>164</v>
      </c>
      <c r="M188" s="172">
        <f t="shared" si="29"/>
        <v>33.335529435429684</v>
      </c>
      <c r="N188" s="166">
        <v>25</v>
      </c>
      <c r="O188" s="174">
        <v>27860</v>
      </c>
      <c r="P188" s="457">
        <v>16790</v>
      </c>
      <c r="Q188" s="132">
        <f t="shared" si="32"/>
        <v>10028.939262763826</v>
      </c>
      <c r="R188" s="82">
        <f t="shared" si="33"/>
        <v>8059.2000000000007</v>
      </c>
      <c r="S188" s="78">
        <f t="shared" si="34"/>
        <v>6149.9673493397013</v>
      </c>
      <c r="T188" s="82">
        <f t="shared" si="37"/>
        <v>361.76278525527653</v>
      </c>
      <c r="U188" s="78">
        <v>305</v>
      </c>
      <c r="V188" s="81">
        <f t="shared" si="38"/>
        <v>24904.869397358805</v>
      </c>
    </row>
    <row r="189" spans="1:22" s="445" customFormat="1" ht="16.5" customHeight="1" x14ac:dyDescent="0.2">
      <c r="A189" s="171">
        <f t="shared" si="41"/>
        <v>165</v>
      </c>
      <c r="B189" s="172">
        <f t="shared" si="28"/>
        <v>23.377168607400243</v>
      </c>
      <c r="C189" s="166">
        <v>25</v>
      </c>
      <c r="D189" s="174">
        <v>27860</v>
      </c>
      <c r="E189" s="459">
        <v>16790</v>
      </c>
      <c r="F189" s="167">
        <f t="shared" si="30"/>
        <v>14301.133110455819</v>
      </c>
      <c r="G189" s="168">
        <f t="shared" si="31"/>
        <v>8059.2000000000007</v>
      </c>
      <c r="H189" s="78">
        <f t="shared" si="39"/>
        <v>7602.5132575549796</v>
      </c>
      <c r="I189" s="82">
        <f t="shared" si="35"/>
        <v>447.20666220911642</v>
      </c>
      <c r="J189" s="78">
        <v>340</v>
      </c>
      <c r="K189" s="81">
        <f t="shared" si="36"/>
        <v>30750.053030219915</v>
      </c>
      <c r="L189" s="171">
        <f t="shared" si="40"/>
        <v>165</v>
      </c>
      <c r="M189" s="172">
        <f t="shared" si="29"/>
        <v>33.395955153428922</v>
      </c>
      <c r="N189" s="166">
        <v>25</v>
      </c>
      <c r="O189" s="174">
        <v>27860</v>
      </c>
      <c r="P189" s="457">
        <v>16790</v>
      </c>
      <c r="Q189" s="132">
        <f t="shared" si="32"/>
        <v>10010.793177319072</v>
      </c>
      <c r="R189" s="82">
        <f t="shared" si="33"/>
        <v>8059.2000000000007</v>
      </c>
      <c r="S189" s="78">
        <f t="shared" si="34"/>
        <v>6143.797680288485</v>
      </c>
      <c r="T189" s="82">
        <f t="shared" si="37"/>
        <v>361.39986354638148</v>
      </c>
      <c r="U189" s="78">
        <v>305</v>
      </c>
      <c r="V189" s="81">
        <f t="shared" si="38"/>
        <v>24880.19072115394</v>
      </c>
    </row>
    <row r="190" spans="1:22" s="445" customFormat="1" ht="16.5" customHeight="1" x14ac:dyDescent="0.2">
      <c r="A190" s="171">
        <f t="shared" si="41"/>
        <v>166</v>
      </c>
      <c r="B190" s="172">
        <f t="shared" si="28"/>
        <v>23.419211031384833</v>
      </c>
      <c r="C190" s="166">
        <v>25</v>
      </c>
      <c r="D190" s="174">
        <v>27860</v>
      </c>
      <c r="E190" s="459">
        <v>16790</v>
      </c>
      <c r="F190" s="167">
        <f t="shared" si="30"/>
        <v>14275.459559759169</v>
      </c>
      <c r="G190" s="168">
        <f t="shared" si="31"/>
        <v>8059.2000000000007</v>
      </c>
      <c r="H190" s="78">
        <f t="shared" si="39"/>
        <v>7593.7842503181182</v>
      </c>
      <c r="I190" s="82">
        <f t="shared" si="35"/>
        <v>446.69319119518337</v>
      </c>
      <c r="J190" s="78">
        <v>340</v>
      </c>
      <c r="K190" s="81">
        <f t="shared" si="36"/>
        <v>30715.137001272473</v>
      </c>
      <c r="L190" s="171">
        <f t="shared" si="40"/>
        <v>166</v>
      </c>
      <c r="M190" s="172">
        <f t="shared" si="29"/>
        <v>33.456015759121193</v>
      </c>
      <c r="N190" s="166">
        <v>25</v>
      </c>
      <c r="O190" s="174">
        <v>27860</v>
      </c>
      <c r="P190" s="457">
        <v>16790</v>
      </c>
      <c r="Q190" s="132">
        <f t="shared" si="32"/>
        <v>9992.8216918314174</v>
      </c>
      <c r="R190" s="82">
        <f t="shared" si="33"/>
        <v>8059.2000000000007</v>
      </c>
      <c r="S190" s="78">
        <f t="shared" si="34"/>
        <v>6137.6873752226829</v>
      </c>
      <c r="T190" s="82">
        <f t="shared" si="37"/>
        <v>361.04043383662838</v>
      </c>
      <c r="U190" s="78">
        <v>305</v>
      </c>
      <c r="V190" s="81">
        <f t="shared" si="38"/>
        <v>24855.749500890728</v>
      </c>
    </row>
    <row r="191" spans="1:22" s="445" customFormat="1" ht="16.5" customHeight="1" x14ac:dyDescent="0.2">
      <c r="A191" s="171">
        <f t="shared" si="41"/>
        <v>167</v>
      </c>
      <c r="B191" s="172">
        <f t="shared" si="28"/>
        <v>23.461000946795785</v>
      </c>
      <c r="C191" s="166">
        <v>25</v>
      </c>
      <c r="D191" s="174">
        <v>27860</v>
      </c>
      <c r="E191" s="459">
        <v>16790</v>
      </c>
      <c r="F191" s="167">
        <f t="shared" si="30"/>
        <v>14250.031392870311</v>
      </c>
      <c r="G191" s="168">
        <f t="shared" si="31"/>
        <v>8059.2000000000007</v>
      </c>
      <c r="H191" s="78">
        <f t="shared" si="39"/>
        <v>7585.1386735759061</v>
      </c>
      <c r="I191" s="82">
        <f t="shared" si="35"/>
        <v>446.18462785740621</v>
      </c>
      <c r="J191" s="78">
        <v>340</v>
      </c>
      <c r="K191" s="81">
        <f t="shared" si="36"/>
        <v>30680.554694303621</v>
      </c>
      <c r="L191" s="171">
        <f t="shared" si="40"/>
        <v>167</v>
      </c>
      <c r="M191" s="172">
        <f t="shared" si="29"/>
        <v>33.515715638279694</v>
      </c>
      <c r="N191" s="166">
        <v>25</v>
      </c>
      <c r="O191" s="174">
        <v>27860</v>
      </c>
      <c r="P191" s="457">
        <v>16790</v>
      </c>
      <c r="Q191" s="132">
        <f t="shared" si="32"/>
        <v>9975.0219750092147</v>
      </c>
      <c r="R191" s="82">
        <f t="shared" si="33"/>
        <v>8059.2000000000007</v>
      </c>
      <c r="S191" s="78">
        <f t="shared" si="34"/>
        <v>6131.6354715031339</v>
      </c>
      <c r="T191" s="82">
        <f t="shared" si="37"/>
        <v>360.68443950018434</v>
      </c>
      <c r="U191" s="78">
        <v>305</v>
      </c>
      <c r="V191" s="81">
        <f t="shared" si="38"/>
        <v>24831.541886012532</v>
      </c>
    </row>
    <row r="192" spans="1:22" s="445" customFormat="1" ht="16.5" customHeight="1" x14ac:dyDescent="0.2">
      <c r="A192" s="171">
        <f t="shared" si="41"/>
        <v>168</v>
      </c>
      <c r="B192" s="172">
        <f t="shared" si="28"/>
        <v>23.502541368687879</v>
      </c>
      <c r="C192" s="166">
        <v>25</v>
      </c>
      <c r="D192" s="174">
        <v>27860</v>
      </c>
      <c r="E192" s="459">
        <v>16790</v>
      </c>
      <c r="F192" s="167">
        <f t="shared" si="30"/>
        <v>14224.844656391502</v>
      </c>
      <c r="G192" s="168">
        <f t="shared" si="31"/>
        <v>8059.2000000000007</v>
      </c>
      <c r="H192" s="78">
        <f t="shared" si="39"/>
        <v>7576.5751831731113</v>
      </c>
      <c r="I192" s="82">
        <f t="shared" si="35"/>
        <v>445.68089312783007</v>
      </c>
      <c r="J192" s="78">
        <v>340</v>
      </c>
      <c r="K192" s="81">
        <f t="shared" si="36"/>
        <v>30646.300732692442</v>
      </c>
      <c r="L192" s="171">
        <f t="shared" si="40"/>
        <v>168</v>
      </c>
      <c r="M192" s="172">
        <f t="shared" si="29"/>
        <v>33.575059098125543</v>
      </c>
      <c r="N192" s="166">
        <v>25</v>
      </c>
      <c r="O192" s="174">
        <v>27860</v>
      </c>
      <c r="P192" s="457">
        <v>16790</v>
      </c>
      <c r="Q192" s="132">
        <f t="shared" si="32"/>
        <v>9957.3912594740523</v>
      </c>
      <c r="R192" s="82">
        <f t="shared" si="33"/>
        <v>8059.2000000000007</v>
      </c>
      <c r="S192" s="78">
        <f t="shared" si="34"/>
        <v>6125.6410282211782</v>
      </c>
      <c r="T192" s="82">
        <f t="shared" si="37"/>
        <v>360.33182518948104</v>
      </c>
      <c r="U192" s="78">
        <v>305</v>
      </c>
      <c r="V192" s="81">
        <f t="shared" si="38"/>
        <v>24807.564112884713</v>
      </c>
    </row>
    <row r="193" spans="1:22" s="445" customFormat="1" ht="16.5" customHeight="1" x14ac:dyDescent="0.2">
      <c r="A193" s="171">
        <f t="shared" si="41"/>
        <v>169</v>
      </c>
      <c r="B193" s="172">
        <f t="shared" ref="B193:B256" si="42">6.958*LN(A193)-12.15</f>
        <v>23.543835258434747</v>
      </c>
      <c r="C193" s="166">
        <v>25</v>
      </c>
      <c r="D193" s="174">
        <v>27860</v>
      </c>
      <c r="E193" s="459">
        <v>16790</v>
      </c>
      <c r="F193" s="167">
        <f t="shared" si="30"/>
        <v>14199.895485601797</v>
      </c>
      <c r="G193" s="168">
        <f t="shared" si="31"/>
        <v>8059.2000000000007</v>
      </c>
      <c r="H193" s="78">
        <f t="shared" si="39"/>
        <v>7568.0924651046125</v>
      </c>
      <c r="I193" s="82">
        <f t="shared" si="35"/>
        <v>445.18190971203603</v>
      </c>
      <c r="J193" s="78">
        <v>340</v>
      </c>
      <c r="K193" s="81">
        <f t="shared" si="36"/>
        <v>30612.369860418446</v>
      </c>
      <c r="L193" s="171">
        <f t="shared" si="40"/>
        <v>169</v>
      </c>
      <c r="M193" s="172">
        <f t="shared" ref="M193:M256" si="43">(6.958*LN(L193)-12.15)/0.7</f>
        <v>33.634050369192501</v>
      </c>
      <c r="N193" s="166">
        <v>25</v>
      </c>
      <c r="O193" s="174">
        <v>27860</v>
      </c>
      <c r="P193" s="457">
        <v>16790</v>
      </c>
      <c r="Q193" s="132">
        <f t="shared" si="32"/>
        <v>9939.926839921256</v>
      </c>
      <c r="R193" s="82">
        <f t="shared" si="33"/>
        <v>8059.2000000000007</v>
      </c>
      <c r="S193" s="78">
        <f t="shared" si="34"/>
        <v>6119.7031255732281</v>
      </c>
      <c r="T193" s="82">
        <f t="shared" si="37"/>
        <v>359.98253679842514</v>
      </c>
      <c r="U193" s="78">
        <v>305</v>
      </c>
      <c r="V193" s="81">
        <f t="shared" si="38"/>
        <v>24783.812502292913</v>
      </c>
    </row>
    <row r="194" spans="1:22" s="445" customFormat="1" ht="16.5" customHeight="1" x14ac:dyDescent="0.2">
      <c r="A194" s="176">
        <f t="shared" si="41"/>
        <v>170</v>
      </c>
      <c r="B194" s="172">
        <f t="shared" si="42"/>
        <v>23.584885524995727</v>
      </c>
      <c r="C194" s="166">
        <v>25</v>
      </c>
      <c r="D194" s="174">
        <v>27860</v>
      </c>
      <c r="E194" s="459">
        <v>16790</v>
      </c>
      <c r="F194" s="167">
        <f t="shared" si="30"/>
        <v>14175.180101920829</v>
      </c>
      <c r="G194" s="168">
        <f t="shared" si="31"/>
        <v>8059.2000000000007</v>
      </c>
      <c r="H194" s="78">
        <f t="shared" si="39"/>
        <v>7559.6892346530822</v>
      </c>
      <c r="I194" s="82">
        <f t="shared" si="35"/>
        <v>444.68760203841657</v>
      </c>
      <c r="J194" s="78">
        <v>340</v>
      </c>
      <c r="K194" s="81">
        <f t="shared" si="36"/>
        <v>30578.756938612329</v>
      </c>
      <c r="L194" s="176">
        <f t="shared" si="40"/>
        <v>170</v>
      </c>
      <c r="M194" s="172">
        <f t="shared" si="43"/>
        <v>33.692693607136754</v>
      </c>
      <c r="N194" s="166">
        <v>25</v>
      </c>
      <c r="O194" s="174">
        <v>27860</v>
      </c>
      <c r="P194" s="457">
        <v>16790</v>
      </c>
      <c r="Q194" s="132">
        <f t="shared" si="32"/>
        <v>9922.626071344579</v>
      </c>
      <c r="R194" s="82">
        <f t="shared" si="33"/>
        <v>8059.2000000000007</v>
      </c>
      <c r="S194" s="78">
        <f t="shared" si="34"/>
        <v>6113.8208642571572</v>
      </c>
      <c r="T194" s="82">
        <f t="shared" si="37"/>
        <v>359.63652142689159</v>
      </c>
      <c r="U194" s="78">
        <v>305</v>
      </c>
      <c r="V194" s="81">
        <f t="shared" si="38"/>
        <v>24760.283457028625</v>
      </c>
    </row>
    <row r="195" spans="1:22" s="445" customFormat="1" ht="16.5" customHeight="1" x14ac:dyDescent="0.2">
      <c r="A195" s="171">
        <f t="shared" si="41"/>
        <v>171</v>
      </c>
      <c r="B195" s="172">
        <f t="shared" si="42"/>
        <v>23.625695026145515</v>
      </c>
      <c r="C195" s="166">
        <v>25</v>
      </c>
      <c r="D195" s="174">
        <v>27860</v>
      </c>
      <c r="E195" s="459">
        <v>16790</v>
      </c>
      <c r="F195" s="167">
        <f t="shared" si="30"/>
        <v>14150.694810460511</v>
      </c>
      <c r="G195" s="168">
        <f t="shared" si="31"/>
        <v>8059.2000000000007</v>
      </c>
      <c r="H195" s="78">
        <f t="shared" si="39"/>
        <v>7551.3642355565744</v>
      </c>
      <c r="I195" s="82">
        <f t="shared" si="35"/>
        <v>444.19789620921023</v>
      </c>
      <c r="J195" s="78">
        <v>340</v>
      </c>
      <c r="K195" s="81">
        <f t="shared" si="36"/>
        <v>30545.456942226298</v>
      </c>
      <c r="L195" s="171">
        <f t="shared" si="40"/>
        <v>171</v>
      </c>
      <c r="M195" s="172">
        <f t="shared" si="43"/>
        <v>33.750992894493592</v>
      </c>
      <c r="N195" s="166">
        <v>25</v>
      </c>
      <c r="O195" s="174">
        <v>27860</v>
      </c>
      <c r="P195" s="457">
        <v>16790</v>
      </c>
      <c r="Q195" s="132">
        <f t="shared" si="32"/>
        <v>9905.4863673223554</v>
      </c>
      <c r="R195" s="82">
        <f t="shared" si="33"/>
        <v>8059.2000000000007</v>
      </c>
      <c r="S195" s="78">
        <f t="shared" si="34"/>
        <v>6107.9933648896013</v>
      </c>
      <c r="T195" s="82">
        <f t="shared" si="37"/>
        <v>359.29372734644716</v>
      </c>
      <c r="U195" s="78">
        <v>305</v>
      </c>
      <c r="V195" s="81">
        <f t="shared" si="38"/>
        <v>24736.973459558405</v>
      </c>
    </row>
    <row r="196" spans="1:22" s="445" customFormat="1" ht="16.5" customHeight="1" x14ac:dyDescent="0.2">
      <c r="A196" s="171">
        <f t="shared" si="41"/>
        <v>172</v>
      </c>
      <c r="B196" s="172">
        <f t="shared" si="42"/>
        <v>23.666266569668004</v>
      </c>
      <c r="C196" s="166">
        <v>25</v>
      </c>
      <c r="D196" s="174">
        <v>27860</v>
      </c>
      <c r="E196" s="459">
        <v>16790</v>
      </c>
      <c r="F196" s="167">
        <f t="shared" si="30"/>
        <v>14126.435997661034</v>
      </c>
      <c r="G196" s="168">
        <f t="shared" si="31"/>
        <v>8059.2000000000007</v>
      </c>
      <c r="H196" s="78">
        <f t="shared" si="39"/>
        <v>7543.1162392047518</v>
      </c>
      <c r="I196" s="82">
        <f t="shared" si="35"/>
        <v>443.71271995322064</v>
      </c>
      <c r="J196" s="78">
        <v>340</v>
      </c>
      <c r="K196" s="81">
        <f t="shared" si="36"/>
        <v>30512.464956819007</v>
      </c>
      <c r="L196" s="171">
        <f t="shared" si="40"/>
        <v>172</v>
      </c>
      <c r="M196" s="172">
        <f t="shared" si="43"/>
        <v>33.808952242382865</v>
      </c>
      <c r="N196" s="166">
        <v>25</v>
      </c>
      <c r="O196" s="174">
        <v>27860</v>
      </c>
      <c r="P196" s="457">
        <v>16790</v>
      </c>
      <c r="Q196" s="132">
        <f t="shared" si="32"/>
        <v>9888.5051983627236</v>
      </c>
      <c r="R196" s="82">
        <f t="shared" si="33"/>
        <v>8059.2000000000007</v>
      </c>
      <c r="S196" s="78">
        <f t="shared" si="34"/>
        <v>6102.2197674433264</v>
      </c>
      <c r="T196" s="82">
        <f t="shared" si="37"/>
        <v>358.95410396725447</v>
      </c>
      <c r="U196" s="78">
        <v>305</v>
      </c>
      <c r="V196" s="81">
        <f t="shared" si="38"/>
        <v>24713.879069773306</v>
      </c>
    </row>
    <row r="197" spans="1:22" s="445" customFormat="1" ht="16.5" customHeight="1" x14ac:dyDescent="0.2">
      <c r="A197" s="171">
        <f t="shared" si="41"/>
        <v>173</v>
      </c>
      <c r="B197" s="172">
        <f t="shared" si="42"/>
        <v>23.70660291451555</v>
      </c>
      <c r="C197" s="166">
        <v>25</v>
      </c>
      <c r="D197" s="174">
        <v>27860</v>
      </c>
      <c r="E197" s="459">
        <v>16790</v>
      </c>
      <c r="F197" s="167">
        <f t="shared" si="30"/>
        <v>14102.400129007769</v>
      </c>
      <c r="G197" s="168">
        <f t="shared" si="31"/>
        <v>8059.2000000000007</v>
      </c>
      <c r="H197" s="78">
        <f t="shared" si="39"/>
        <v>7534.9440438626425</v>
      </c>
      <c r="I197" s="82">
        <f t="shared" si="35"/>
        <v>443.23200258015538</v>
      </c>
      <c r="J197" s="78">
        <v>340</v>
      </c>
      <c r="K197" s="81">
        <f t="shared" si="36"/>
        <v>30479.776175450566</v>
      </c>
      <c r="L197" s="171">
        <f t="shared" si="40"/>
        <v>173</v>
      </c>
      <c r="M197" s="172">
        <f t="shared" si="43"/>
        <v>33.86657559216507</v>
      </c>
      <c r="N197" s="166">
        <v>25</v>
      </c>
      <c r="O197" s="174">
        <v>27860</v>
      </c>
      <c r="P197" s="457">
        <v>16790</v>
      </c>
      <c r="Q197" s="132">
        <f t="shared" si="32"/>
        <v>9871.6800903054373</v>
      </c>
      <c r="R197" s="82">
        <f t="shared" si="33"/>
        <v>8059.2000000000007</v>
      </c>
      <c r="S197" s="78">
        <f t="shared" si="34"/>
        <v>6096.4992307038483</v>
      </c>
      <c r="T197" s="82">
        <f t="shared" si="37"/>
        <v>358.61760180610872</v>
      </c>
      <c r="U197" s="78">
        <v>305</v>
      </c>
      <c r="V197" s="81">
        <f t="shared" si="38"/>
        <v>24690.996922815393</v>
      </c>
    </row>
    <row r="198" spans="1:22" s="445" customFormat="1" ht="16.5" customHeight="1" x14ac:dyDescent="0.2">
      <c r="A198" s="171">
        <f t="shared" si="41"/>
        <v>174</v>
      </c>
      <c r="B198" s="172">
        <f t="shared" si="42"/>
        <v>23.746706771934697</v>
      </c>
      <c r="C198" s="166">
        <v>25</v>
      </c>
      <c r="D198" s="174">
        <v>27860</v>
      </c>
      <c r="E198" s="459">
        <v>16790</v>
      </c>
      <c r="F198" s="167">
        <f t="shared" si="30"/>
        <v>14078.583746825887</v>
      </c>
      <c r="G198" s="168">
        <f t="shared" si="31"/>
        <v>8059.2000000000007</v>
      </c>
      <c r="H198" s="78">
        <f t="shared" si="39"/>
        <v>7526.8464739208021</v>
      </c>
      <c r="I198" s="82">
        <f t="shared" si="35"/>
        <v>442.75567493651778</v>
      </c>
      <c r="J198" s="78">
        <v>340</v>
      </c>
      <c r="K198" s="81">
        <f t="shared" si="36"/>
        <v>30447.385895683208</v>
      </c>
      <c r="L198" s="171">
        <f t="shared" si="40"/>
        <v>174</v>
      </c>
      <c r="M198" s="172">
        <f t="shared" si="43"/>
        <v>33.923866817049571</v>
      </c>
      <c r="N198" s="166">
        <v>25</v>
      </c>
      <c r="O198" s="174">
        <v>27860</v>
      </c>
      <c r="P198" s="457">
        <v>16790</v>
      </c>
      <c r="Q198" s="132">
        <f t="shared" si="32"/>
        <v>9855.0086227781176</v>
      </c>
      <c r="R198" s="82">
        <f t="shared" si="33"/>
        <v>8059.2000000000007</v>
      </c>
      <c r="S198" s="78">
        <f t="shared" si="34"/>
        <v>6090.830931744561</v>
      </c>
      <c r="T198" s="82">
        <f t="shared" si="37"/>
        <v>358.28417245556238</v>
      </c>
      <c r="U198" s="78">
        <v>305</v>
      </c>
      <c r="V198" s="81">
        <f t="shared" si="38"/>
        <v>24668.32372697824</v>
      </c>
    </row>
    <row r="199" spans="1:22" s="445" customFormat="1" ht="16.5" customHeight="1" x14ac:dyDescent="0.2">
      <c r="A199" s="171">
        <f t="shared" si="41"/>
        <v>175</v>
      </c>
      <c r="B199" s="172">
        <f t="shared" si="42"/>
        <v>23.786580806559819</v>
      </c>
      <c r="C199" s="166">
        <v>25</v>
      </c>
      <c r="D199" s="174">
        <v>27860</v>
      </c>
      <c r="E199" s="459">
        <v>16790</v>
      </c>
      <c r="F199" s="167">
        <f t="shared" si="30"/>
        <v>14054.983468149483</v>
      </c>
      <c r="G199" s="168">
        <f t="shared" si="31"/>
        <v>8059.2000000000007</v>
      </c>
      <c r="H199" s="78">
        <f t="shared" si="39"/>
        <v>7518.8223791708251</v>
      </c>
      <c r="I199" s="82">
        <f t="shared" si="35"/>
        <v>442.28366936298971</v>
      </c>
      <c r="J199" s="78">
        <v>340</v>
      </c>
      <c r="K199" s="81">
        <f t="shared" si="36"/>
        <v>30415.2895166833</v>
      </c>
      <c r="L199" s="171">
        <f t="shared" si="40"/>
        <v>175</v>
      </c>
      <c r="M199" s="172">
        <f t="shared" si="43"/>
        <v>33.980829723656889</v>
      </c>
      <c r="N199" s="166">
        <v>25</v>
      </c>
      <c r="O199" s="174">
        <v>27860</v>
      </c>
      <c r="P199" s="457">
        <v>16790</v>
      </c>
      <c r="Q199" s="132">
        <f t="shared" si="32"/>
        <v>9838.4884277046349</v>
      </c>
      <c r="R199" s="82">
        <f t="shared" si="33"/>
        <v>8059.2000000000007</v>
      </c>
      <c r="S199" s="78">
        <f t="shared" si="34"/>
        <v>6085.2140654195755</v>
      </c>
      <c r="T199" s="82">
        <f t="shared" si="37"/>
        <v>357.95376855409268</v>
      </c>
      <c r="U199" s="78">
        <v>305</v>
      </c>
      <c r="V199" s="81">
        <f t="shared" si="38"/>
        <v>24645.856261678302</v>
      </c>
    </row>
    <row r="200" spans="1:22" s="445" customFormat="1" ht="16.5" customHeight="1" x14ac:dyDescent="0.2">
      <c r="A200" s="171">
        <f t="shared" si="41"/>
        <v>176</v>
      </c>
      <c r="B200" s="172">
        <f t="shared" si="42"/>
        <v>23.826227637475462</v>
      </c>
      <c r="C200" s="166">
        <v>25</v>
      </c>
      <c r="D200" s="174">
        <v>27860</v>
      </c>
      <c r="E200" s="459">
        <v>16790</v>
      </c>
      <c r="F200" s="167">
        <f t="shared" si="30"/>
        <v>14031.595982662378</v>
      </c>
      <c r="G200" s="168">
        <f t="shared" si="31"/>
        <v>8059.2000000000007</v>
      </c>
      <c r="H200" s="78">
        <f t="shared" si="39"/>
        <v>7510.8706341052084</v>
      </c>
      <c r="I200" s="82">
        <f t="shared" si="35"/>
        <v>441.81591965324753</v>
      </c>
      <c r="J200" s="78">
        <v>340</v>
      </c>
      <c r="K200" s="81">
        <f t="shared" si="36"/>
        <v>30383.482536420834</v>
      </c>
      <c r="L200" s="171">
        <f t="shared" si="40"/>
        <v>176</v>
      </c>
      <c r="M200" s="172">
        <f t="shared" si="43"/>
        <v>34.037468053536379</v>
      </c>
      <c r="N200" s="166">
        <v>25</v>
      </c>
      <c r="O200" s="174">
        <v>27860</v>
      </c>
      <c r="P200" s="457">
        <v>16790</v>
      </c>
      <c r="Q200" s="132">
        <f t="shared" si="32"/>
        <v>9822.1171878636633</v>
      </c>
      <c r="R200" s="82">
        <f t="shared" si="33"/>
        <v>8059.2000000000007</v>
      </c>
      <c r="S200" s="78">
        <f t="shared" si="34"/>
        <v>6079.6478438736458</v>
      </c>
      <c r="T200" s="82">
        <f t="shared" si="37"/>
        <v>357.62634375727328</v>
      </c>
      <c r="U200" s="78">
        <v>305</v>
      </c>
      <c r="V200" s="81">
        <f t="shared" si="38"/>
        <v>24623.591375494583</v>
      </c>
    </row>
    <row r="201" spans="1:22" s="445" customFormat="1" ht="16.5" customHeight="1" x14ac:dyDescent="0.2">
      <c r="A201" s="171">
        <f t="shared" si="41"/>
        <v>177</v>
      </c>
      <c r="B201" s="172">
        <f t="shared" si="42"/>
        <v>23.865649839248704</v>
      </c>
      <c r="C201" s="166">
        <v>25</v>
      </c>
      <c r="D201" s="174">
        <v>27860</v>
      </c>
      <c r="E201" s="459">
        <v>16790</v>
      </c>
      <c r="F201" s="167">
        <f t="shared" si="30"/>
        <v>14008.418050707663</v>
      </c>
      <c r="G201" s="168">
        <f t="shared" si="31"/>
        <v>8059.2000000000007</v>
      </c>
      <c r="H201" s="78">
        <f t="shared" si="39"/>
        <v>7502.9901372406066</v>
      </c>
      <c r="I201" s="82">
        <f t="shared" si="35"/>
        <v>441.3523610141533</v>
      </c>
      <c r="J201" s="78">
        <v>340</v>
      </c>
      <c r="K201" s="81">
        <f t="shared" si="36"/>
        <v>30351.960548962423</v>
      </c>
      <c r="L201" s="171">
        <f t="shared" si="40"/>
        <v>177</v>
      </c>
      <c r="M201" s="172">
        <f t="shared" si="43"/>
        <v>34.09378548464101</v>
      </c>
      <c r="N201" s="166">
        <v>25</v>
      </c>
      <c r="O201" s="174">
        <v>27860</v>
      </c>
      <c r="P201" s="457">
        <v>16790</v>
      </c>
      <c r="Q201" s="132">
        <f t="shared" si="32"/>
        <v>9805.8926354953637</v>
      </c>
      <c r="R201" s="82">
        <f t="shared" si="33"/>
        <v>8059.2000000000007</v>
      </c>
      <c r="S201" s="78">
        <f t="shared" si="34"/>
        <v>6074.131496068424</v>
      </c>
      <c r="T201" s="82">
        <f t="shared" si="37"/>
        <v>357.30185270990728</v>
      </c>
      <c r="U201" s="78">
        <v>305</v>
      </c>
      <c r="V201" s="81">
        <f t="shared" si="38"/>
        <v>24601.525984273696</v>
      </c>
    </row>
    <row r="202" spans="1:22" s="445" customFormat="1" ht="16.5" customHeight="1" x14ac:dyDescent="0.2">
      <c r="A202" s="171">
        <f t="shared" si="41"/>
        <v>178</v>
      </c>
      <c r="B202" s="172">
        <f t="shared" si="42"/>
        <v>23.90484994293233</v>
      </c>
      <c r="C202" s="166">
        <v>25</v>
      </c>
      <c r="D202" s="174">
        <v>27860</v>
      </c>
      <c r="E202" s="459">
        <v>16790</v>
      </c>
      <c r="F202" s="167">
        <f t="shared" si="30"/>
        <v>13985.446501363398</v>
      </c>
      <c r="G202" s="168">
        <f t="shared" si="31"/>
        <v>8059.2000000000007</v>
      </c>
      <c r="H202" s="78">
        <f t="shared" si="39"/>
        <v>7495.1798104635564</v>
      </c>
      <c r="I202" s="82">
        <f t="shared" si="35"/>
        <v>440.89293002726799</v>
      </c>
      <c r="J202" s="78">
        <v>340</v>
      </c>
      <c r="K202" s="81">
        <f t="shared" si="36"/>
        <v>30320.719241854225</v>
      </c>
      <c r="L202" s="171">
        <f t="shared" si="40"/>
        <v>178</v>
      </c>
      <c r="M202" s="172">
        <f t="shared" si="43"/>
        <v>34.149785632760477</v>
      </c>
      <c r="N202" s="166">
        <v>25</v>
      </c>
      <c r="O202" s="174">
        <v>27860</v>
      </c>
      <c r="P202" s="457">
        <v>16790</v>
      </c>
      <c r="Q202" s="132">
        <f t="shared" si="32"/>
        <v>9789.8125509543788</v>
      </c>
      <c r="R202" s="82">
        <f t="shared" si="33"/>
        <v>8059.2000000000007</v>
      </c>
      <c r="S202" s="78">
        <f t="shared" si="34"/>
        <v>6068.6642673244896</v>
      </c>
      <c r="T202" s="82">
        <f t="shared" si="37"/>
        <v>356.98025101908758</v>
      </c>
      <c r="U202" s="78">
        <v>305</v>
      </c>
      <c r="V202" s="81">
        <f t="shared" si="38"/>
        <v>24579.657069297959</v>
      </c>
    </row>
    <row r="203" spans="1:22" s="445" customFormat="1" ht="16.5" customHeight="1" x14ac:dyDescent="0.2">
      <c r="A203" s="171">
        <f t="shared" si="41"/>
        <v>179</v>
      </c>
      <c r="B203" s="172">
        <f t="shared" si="42"/>
        <v>23.943830437039978</v>
      </c>
      <c r="C203" s="166">
        <v>25</v>
      </c>
      <c r="D203" s="174">
        <v>27860</v>
      </c>
      <c r="E203" s="459">
        <v>16790</v>
      </c>
      <c r="F203" s="167">
        <f t="shared" si="30"/>
        <v>13962.678230581801</v>
      </c>
      <c r="G203" s="168">
        <f t="shared" si="31"/>
        <v>8059.2000000000007</v>
      </c>
      <c r="H203" s="78">
        <f t="shared" si="39"/>
        <v>7487.4385983978136</v>
      </c>
      <c r="I203" s="82">
        <f t="shared" si="35"/>
        <v>440.43756461163605</v>
      </c>
      <c r="J203" s="78">
        <v>340</v>
      </c>
      <c r="K203" s="81">
        <f t="shared" si="36"/>
        <v>30289.754393591251</v>
      </c>
      <c r="L203" s="171">
        <f t="shared" si="40"/>
        <v>179</v>
      </c>
      <c r="M203" s="172">
        <f t="shared" si="43"/>
        <v>34.205472052914253</v>
      </c>
      <c r="N203" s="166">
        <v>25</v>
      </c>
      <c r="O203" s="174">
        <v>27860</v>
      </c>
      <c r="P203" s="457">
        <v>16790</v>
      </c>
      <c r="Q203" s="132">
        <f t="shared" si="32"/>
        <v>9773.8747614072599</v>
      </c>
      <c r="R203" s="82">
        <f t="shared" si="33"/>
        <v>8059.2000000000007</v>
      </c>
      <c r="S203" s="78">
        <f t="shared" si="34"/>
        <v>6063.2454188784686</v>
      </c>
      <c r="T203" s="82">
        <f t="shared" si="37"/>
        <v>356.66149522814521</v>
      </c>
      <c r="U203" s="78">
        <v>305</v>
      </c>
      <c r="V203" s="81">
        <f t="shared" si="38"/>
        <v>24557.981675513875</v>
      </c>
    </row>
    <row r="204" spans="1:22" s="445" customFormat="1" ht="16.5" customHeight="1" x14ac:dyDescent="0.2">
      <c r="A204" s="176">
        <f t="shared" si="41"/>
        <v>180</v>
      </c>
      <c r="B204" s="172">
        <f t="shared" si="42"/>
        <v>23.982593768494084</v>
      </c>
      <c r="C204" s="166">
        <v>25</v>
      </c>
      <c r="D204" s="174">
        <v>27860</v>
      </c>
      <c r="E204" s="459">
        <v>16790</v>
      </c>
      <c r="F204" s="167">
        <f t="shared" si="30"/>
        <v>13940.110199389521</v>
      </c>
      <c r="G204" s="168">
        <f t="shared" si="31"/>
        <v>8059.2000000000007</v>
      </c>
      <c r="H204" s="78">
        <f t="shared" si="39"/>
        <v>7479.7654677924374</v>
      </c>
      <c r="I204" s="168">
        <f t="shared" si="35"/>
        <v>439.98620398779042</v>
      </c>
      <c r="J204" s="169">
        <v>340</v>
      </c>
      <c r="K204" s="81">
        <f t="shared" si="36"/>
        <v>30259.06187116975</v>
      </c>
      <c r="L204" s="179">
        <f t="shared" si="40"/>
        <v>180</v>
      </c>
      <c r="M204" s="165">
        <f t="shared" si="43"/>
        <v>34.260848240705833</v>
      </c>
      <c r="N204" s="166">
        <v>25</v>
      </c>
      <c r="O204" s="174">
        <v>27860</v>
      </c>
      <c r="P204" s="457">
        <v>16790</v>
      </c>
      <c r="Q204" s="132">
        <f t="shared" si="32"/>
        <v>9758.0771395726679</v>
      </c>
      <c r="R204" s="82">
        <f t="shared" si="33"/>
        <v>8059.2000000000007</v>
      </c>
      <c r="S204" s="78">
        <f t="shared" si="34"/>
        <v>6057.8742274547076</v>
      </c>
      <c r="T204" s="168">
        <f t="shared" si="37"/>
        <v>356.34554279145334</v>
      </c>
      <c r="U204" s="169">
        <v>305</v>
      </c>
      <c r="V204" s="170">
        <f t="shared" si="38"/>
        <v>24536.496909818827</v>
      </c>
    </row>
    <row r="205" spans="1:22" s="445" customFormat="1" ht="16.5" customHeight="1" x14ac:dyDescent="0.2">
      <c r="A205" s="171">
        <f t="shared" si="41"/>
        <v>181</v>
      </c>
      <c r="B205" s="172">
        <f t="shared" si="42"/>
        <v>24.021142343547623</v>
      </c>
      <c r="C205" s="166">
        <v>25</v>
      </c>
      <c r="D205" s="174">
        <v>27860</v>
      </c>
      <c r="E205" s="459">
        <v>16790</v>
      </c>
      <c r="F205" s="167">
        <f t="shared" si="30"/>
        <v>13917.739432146636</v>
      </c>
      <c r="G205" s="168">
        <f t="shared" si="31"/>
        <v>8059.2000000000007</v>
      </c>
      <c r="H205" s="78">
        <f t="shared" si="39"/>
        <v>7472.1594069298581</v>
      </c>
      <c r="I205" s="82">
        <f t="shared" si="35"/>
        <v>439.53878864293279</v>
      </c>
      <c r="J205" s="78">
        <v>340</v>
      </c>
      <c r="K205" s="81">
        <f t="shared" si="36"/>
        <v>30228.637627719432</v>
      </c>
      <c r="L205" s="171">
        <f t="shared" si="40"/>
        <v>181</v>
      </c>
      <c r="M205" s="172">
        <f t="shared" si="43"/>
        <v>34.315917633639465</v>
      </c>
      <c r="N205" s="166">
        <v>25</v>
      </c>
      <c r="O205" s="174">
        <v>27860</v>
      </c>
      <c r="P205" s="457">
        <v>16790</v>
      </c>
      <c r="Q205" s="132">
        <f t="shared" si="32"/>
        <v>9742.4176025026445</v>
      </c>
      <c r="R205" s="82">
        <f t="shared" si="33"/>
        <v>8059.2000000000007</v>
      </c>
      <c r="S205" s="78">
        <f t="shared" si="34"/>
        <v>6052.5499848508989</v>
      </c>
      <c r="T205" s="82">
        <f t="shared" si="37"/>
        <v>356.03235205005285</v>
      </c>
      <c r="U205" s="78">
        <v>305</v>
      </c>
      <c r="V205" s="81">
        <f t="shared" si="38"/>
        <v>24515.199939403596</v>
      </c>
    </row>
    <row r="206" spans="1:22" s="445" customFormat="1" ht="16.5" customHeight="1" x14ac:dyDescent="0.2">
      <c r="A206" s="171">
        <f t="shared" si="41"/>
        <v>182</v>
      </c>
      <c r="B206" s="172">
        <f t="shared" si="42"/>
        <v>24.059478528680344</v>
      </c>
      <c r="C206" s="166">
        <v>25</v>
      </c>
      <c r="D206" s="174">
        <v>27860</v>
      </c>
      <c r="E206" s="459">
        <v>16790</v>
      </c>
      <c r="F206" s="167">
        <f t="shared" si="30"/>
        <v>13895.563014862124</v>
      </c>
      <c r="G206" s="168">
        <f t="shared" si="31"/>
        <v>8059.2000000000007</v>
      </c>
      <c r="H206" s="78">
        <f t="shared" si="39"/>
        <v>7464.6194250531225</v>
      </c>
      <c r="I206" s="82">
        <f t="shared" si="35"/>
        <v>439.09526029724248</v>
      </c>
      <c r="J206" s="78">
        <v>340</v>
      </c>
      <c r="K206" s="81">
        <f t="shared" si="36"/>
        <v>30198.47770021249</v>
      </c>
      <c r="L206" s="171">
        <f t="shared" si="40"/>
        <v>182</v>
      </c>
      <c r="M206" s="172">
        <f t="shared" si="43"/>
        <v>34.370683612400491</v>
      </c>
      <c r="N206" s="166">
        <v>25</v>
      </c>
      <c r="O206" s="174">
        <v>27860</v>
      </c>
      <c r="P206" s="457">
        <v>16790</v>
      </c>
      <c r="Q206" s="132">
        <f t="shared" si="32"/>
        <v>9726.8941104034857</v>
      </c>
      <c r="R206" s="82">
        <f t="shared" si="33"/>
        <v>8059.2000000000007</v>
      </c>
      <c r="S206" s="78">
        <f t="shared" si="34"/>
        <v>6047.2719975371856</v>
      </c>
      <c r="T206" s="82">
        <f t="shared" si="37"/>
        <v>355.72188220806976</v>
      </c>
      <c r="U206" s="78">
        <v>305</v>
      </c>
      <c r="V206" s="81">
        <f t="shared" si="38"/>
        <v>24494.087990148742</v>
      </c>
    </row>
    <row r="207" spans="1:22" s="445" customFormat="1" ht="16.5" customHeight="1" x14ac:dyDescent="0.2">
      <c r="A207" s="171">
        <f t="shared" si="41"/>
        <v>183</v>
      </c>
      <c r="B207" s="172">
        <f t="shared" si="42"/>
        <v>24.097604651470611</v>
      </c>
      <c r="C207" s="166">
        <v>25</v>
      </c>
      <c r="D207" s="174">
        <v>27860</v>
      </c>
      <c r="E207" s="459">
        <v>16790</v>
      </c>
      <c r="F207" s="167">
        <f t="shared" si="30"/>
        <v>13873.578093563643</v>
      </c>
      <c r="G207" s="168">
        <f t="shared" si="31"/>
        <v>8059.2000000000007</v>
      </c>
      <c r="H207" s="78">
        <f t="shared" si="39"/>
        <v>7457.1445518116398</v>
      </c>
      <c r="I207" s="82">
        <f t="shared" si="35"/>
        <v>438.65556187127288</v>
      </c>
      <c r="J207" s="78">
        <v>340</v>
      </c>
      <c r="K207" s="81">
        <f t="shared" si="36"/>
        <v>30168.578207246559</v>
      </c>
      <c r="L207" s="171">
        <f t="shared" si="40"/>
        <v>183</v>
      </c>
      <c r="M207" s="172">
        <f t="shared" si="43"/>
        <v>34.425149502100872</v>
      </c>
      <c r="N207" s="166">
        <v>25</v>
      </c>
      <c r="O207" s="174">
        <v>27860</v>
      </c>
      <c r="P207" s="457">
        <v>16790</v>
      </c>
      <c r="Q207" s="132">
        <f t="shared" si="32"/>
        <v>9711.504665494549</v>
      </c>
      <c r="R207" s="82">
        <f t="shared" si="33"/>
        <v>8059.2000000000007</v>
      </c>
      <c r="S207" s="78">
        <f t="shared" si="34"/>
        <v>6042.039586268148</v>
      </c>
      <c r="T207" s="82">
        <f t="shared" si="37"/>
        <v>355.41409330989103</v>
      </c>
      <c r="U207" s="78">
        <v>305</v>
      </c>
      <c r="V207" s="81">
        <f t="shared" si="38"/>
        <v>24473.158345072588</v>
      </c>
    </row>
    <row r="208" spans="1:22" s="445" customFormat="1" ht="16.5" customHeight="1" x14ac:dyDescent="0.2">
      <c r="A208" s="171">
        <f t="shared" si="41"/>
        <v>184</v>
      </c>
      <c r="B208" s="172">
        <f t="shared" si="42"/>
        <v>24.135523001443325</v>
      </c>
      <c r="C208" s="166">
        <v>25</v>
      </c>
      <c r="D208" s="174">
        <v>27860</v>
      </c>
      <c r="E208" s="459">
        <v>16790</v>
      </c>
      <c r="F208" s="167">
        <f t="shared" si="30"/>
        <v>13851.781872719614</v>
      </c>
      <c r="G208" s="168">
        <f t="shared" si="31"/>
        <v>8059.2000000000007</v>
      </c>
      <c r="H208" s="78">
        <f t="shared" si="39"/>
        <v>7449.7338367246693</v>
      </c>
      <c r="I208" s="82">
        <f t="shared" si="35"/>
        <v>438.21963745439228</v>
      </c>
      <c r="J208" s="78">
        <v>340</v>
      </c>
      <c r="K208" s="81">
        <f t="shared" si="36"/>
        <v>30138.935346898677</v>
      </c>
      <c r="L208" s="171">
        <f t="shared" si="40"/>
        <v>184</v>
      </c>
      <c r="M208" s="172">
        <f t="shared" si="43"/>
        <v>34.479318573490467</v>
      </c>
      <c r="N208" s="166">
        <v>25</v>
      </c>
      <c r="O208" s="174">
        <v>27860</v>
      </c>
      <c r="P208" s="457">
        <v>16790</v>
      </c>
      <c r="Q208" s="132">
        <f t="shared" si="32"/>
        <v>9696.247310903731</v>
      </c>
      <c r="R208" s="82">
        <f t="shared" si="33"/>
        <v>8059.2000000000007</v>
      </c>
      <c r="S208" s="78">
        <f t="shared" si="34"/>
        <v>6036.852085707269</v>
      </c>
      <c r="T208" s="82">
        <f t="shared" si="37"/>
        <v>355.10894621807466</v>
      </c>
      <c r="U208" s="78">
        <v>305</v>
      </c>
      <c r="V208" s="81">
        <f t="shared" si="38"/>
        <v>24452.408342829076</v>
      </c>
    </row>
    <row r="209" spans="1:22" s="445" customFormat="1" ht="16.5" customHeight="1" x14ac:dyDescent="0.2">
      <c r="A209" s="171">
        <f t="shared" si="41"/>
        <v>185</v>
      </c>
      <c r="B209" s="172">
        <f t="shared" si="42"/>
        <v>24.173235830894981</v>
      </c>
      <c r="C209" s="166">
        <v>25</v>
      </c>
      <c r="D209" s="174">
        <v>27860</v>
      </c>
      <c r="E209" s="459">
        <v>16790</v>
      </c>
      <c r="F209" s="167">
        <f t="shared" si="30"/>
        <v>13830.171613711602</v>
      </c>
      <c r="G209" s="168">
        <f t="shared" si="31"/>
        <v>8059.2000000000007</v>
      </c>
      <c r="H209" s="78">
        <f t="shared" si="39"/>
        <v>7442.3863486619457</v>
      </c>
      <c r="I209" s="82">
        <f t="shared" si="35"/>
        <v>437.78743227423206</v>
      </c>
      <c r="J209" s="78">
        <v>340</v>
      </c>
      <c r="K209" s="81">
        <f t="shared" si="36"/>
        <v>30109.545394647779</v>
      </c>
      <c r="L209" s="171">
        <f t="shared" si="40"/>
        <v>185</v>
      </c>
      <c r="M209" s="172">
        <f t="shared" si="43"/>
        <v>34.533194044135691</v>
      </c>
      <c r="N209" s="166">
        <v>25</v>
      </c>
      <c r="O209" s="174">
        <v>27860</v>
      </c>
      <c r="P209" s="457">
        <v>16790</v>
      </c>
      <c r="Q209" s="132">
        <f t="shared" si="32"/>
        <v>9681.1201295981227</v>
      </c>
      <c r="R209" s="82">
        <f t="shared" si="33"/>
        <v>8059.2000000000007</v>
      </c>
      <c r="S209" s="78">
        <f t="shared" si="34"/>
        <v>6031.7088440633624</v>
      </c>
      <c r="T209" s="82">
        <f t="shared" si="37"/>
        <v>354.80640259196247</v>
      </c>
      <c r="U209" s="78">
        <v>305</v>
      </c>
      <c r="V209" s="81">
        <f t="shared" si="38"/>
        <v>24431.83537625345</v>
      </c>
    </row>
    <row r="210" spans="1:22" s="445" customFormat="1" ht="16.5" customHeight="1" x14ac:dyDescent="0.2">
      <c r="A210" s="171">
        <f t="shared" si="41"/>
        <v>186</v>
      </c>
      <c r="B210" s="172">
        <f t="shared" si="42"/>
        <v>24.21074535569646</v>
      </c>
      <c r="C210" s="166">
        <v>25</v>
      </c>
      <c r="D210" s="174">
        <v>27860</v>
      </c>
      <c r="E210" s="459">
        <v>16790</v>
      </c>
      <c r="F210" s="167">
        <f t="shared" si="30"/>
        <v>13808.744633355083</v>
      </c>
      <c r="G210" s="168">
        <f t="shared" si="31"/>
        <v>8059.2000000000007</v>
      </c>
      <c r="H210" s="78">
        <f t="shared" si="39"/>
        <v>7435.1011753407292</v>
      </c>
      <c r="I210" s="82">
        <f t="shared" si="35"/>
        <v>437.35889266710171</v>
      </c>
      <c r="J210" s="78">
        <v>340</v>
      </c>
      <c r="K210" s="81">
        <f t="shared" si="36"/>
        <v>30080.404701362913</v>
      </c>
      <c r="L210" s="171">
        <f t="shared" si="40"/>
        <v>186</v>
      </c>
      <c r="M210" s="172">
        <f t="shared" si="43"/>
        <v>34.586779079566377</v>
      </c>
      <c r="N210" s="166">
        <v>25</v>
      </c>
      <c r="O210" s="174">
        <v>27860</v>
      </c>
      <c r="P210" s="457">
        <v>16790</v>
      </c>
      <c r="Q210" s="132">
        <f t="shared" si="32"/>
        <v>9666.121243348558</v>
      </c>
      <c r="R210" s="82">
        <f t="shared" si="33"/>
        <v>8059.2000000000007</v>
      </c>
      <c r="S210" s="78">
        <f t="shared" si="34"/>
        <v>6026.6092227385107</v>
      </c>
      <c r="T210" s="82">
        <f t="shared" si="37"/>
        <v>354.5064248669712</v>
      </c>
      <c r="U210" s="78">
        <v>305</v>
      </c>
      <c r="V210" s="81">
        <f t="shared" si="38"/>
        <v>24411.436890954039</v>
      </c>
    </row>
    <row r="211" spans="1:22" s="445" customFormat="1" ht="16.5" customHeight="1" x14ac:dyDescent="0.2">
      <c r="A211" s="171">
        <f t="shared" si="41"/>
        <v>187</v>
      </c>
      <c r="B211" s="172">
        <f t="shared" si="42"/>
        <v>24.248053756074221</v>
      </c>
      <c r="C211" s="166">
        <v>25</v>
      </c>
      <c r="D211" s="174">
        <v>27860</v>
      </c>
      <c r="E211" s="459">
        <v>16790</v>
      </c>
      <c r="F211" s="167">
        <f t="shared" si="30"/>
        <v>13787.498302466924</v>
      </c>
      <c r="G211" s="168">
        <f t="shared" si="31"/>
        <v>8059.2000000000007</v>
      </c>
      <c r="H211" s="78">
        <f t="shared" si="39"/>
        <v>7427.8774228387547</v>
      </c>
      <c r="I211" s="82">
        <f t="shared" si="35"/>
        <v>436.93396604933849</v>
      </c>
      <c r="J211" s="78">
        <v>340</v>
      </c>
      <c r="K211" s="81">
        <f t="shared" si="36"/>
        <v>30051.509691355019</v>
      </c>
      <c r="L211" s="171">
        <f t="shared" si="40"/>
        <v>187</v>
      </c>
      <c r="M211" s="172">
        <f t="shared" si="43"/>
        <v>34.640076794391746</v>
      </c>
      <c r="N211" s="166">
        <v>25</v>
      </c>
      <c r="O211" s="174">
        <v>27860</v>
      </c>
      <c r="P211" s="457">
        <v>16790</v>
      </c>
      <c r="Q211" s="132">
        <f t="shared" si="32"/>
        <v>9651.2488117268458</v>
      </c>
      <c r="R211" s="82">
        <f t="shared" si="33"/>
        <v>8059.2000000000007</v>
      </c>
      <c r="S211" s="78">
        <f t="shared" si="34"/>
        <v>6021.5525959871293</v>
      </c>
      <c r="T211" s="82">
        <f t="shared" si="37"/>
        <v>354.20897623453698</v>
      </c>
      <c r="U211" s="78">
        <v>305</v>
      </c>
      <c r="V211" s="81">
        <f t="shared" si="38"/>
        <v>24391.210383948517</v>
      </c>
    </row>
    <row r="212" spans="1:22" s="445" customFormat="1" ht="16.5" customHeight="1" x14ac:dyDescent="0.2">
      <c r="A212" s="171">
        <f t="shared" si="41"/>
        <v>188</v>
      </c>
      <c r="B212" s="172">
        <f t="shared" si="42"/>
        <v>24.285163177370791</v>
      </c>
      <c r="C212" s="166">
        <v>25</v>
      </c>
      <c r="D212" s="174">
        <v>27860</v>
      </c>
      <c r="E212" s="459">
        <v>16790</v>
      </c>
      <c r="F212" s="167">
        <f t="shared" si="30"/>
        <v>13766.430044477667</v>
      </c>
      <c r="G212" s="168">
        <f t="shared" si="31"/>
        <v>8059.2000000000007</v>
      </c>
      <c r="H212" s="78">
        <f t="shared" si="39"/>
        <v>7420.7142151224079</v>
      </c>
      <c r="I212" s="82">
        <f t="shared" si="35"/>
        <v>436.51260088955337</v>
      </c>
      <c r="J212" s="78">
        <v>340</v>
      </c>
      <c r="K212" s="81">
        <f t="shared" si="36"/>
        <v>30022.856860489628</v>
      </c>
      <c r="L212" s="171">
        <f t="shared" si="40"/>
        <v>188</v>
      </c>
      <c r="M212" s="172">
        <f t="shared" si="43"/>
        <v>34.693090253386849</v>
      </c>
      <c r="N212" s="166">
        <v>25</v>
      </c>
      <c r="O212" s="174">
        <v>27860</v>
      </c>
      <c r="P212" s="457">
        <v>16790</v>
      </c>
      <c r="Q212" s="132">
        <f t="shared" si="32"/>
        <v>9636.5010311343667</v>
      </c>
      <c r="R212" s="82">
        <f t="shared" si="33"/>
        <v>8059.2000000000007</v>
      </c>
      <c r="S212" s="78">
        <f t="shared" si="34"/>
        <v>6016.5383505856862</v>
      </c>
      <c r="T212" s="82">
        <f t="shared" si="37"/>
        <v>353.91402062268742</v>
      </c>
      <c r="U212" s="78">
        <v>305</v>
      </c>
      <c r="V212" s="81">
        <f t="shared" si="38"/>
        <v>24371.153402342745</v>
      </c>
    </row>
    <row r="213" spans="1:22" s="445" customFormat="1" ht="16.5" customHeight="1" x14ac:dyDescent="0.2">
      <c r="A213" s="171">
        <f t="shared" si="41"/>
        <v>189</v>
      </c>
      <c r="B213" s="172">
        <f t="shared" si="42"/>
        <v>24.322075730784995</v>
      </c>
      <c r="C213" s="166">
        <v>25</v>
      </c>
      <c r="D213" s="174">
        <v>27860</v>
      </c>
      <c r="E213" s="459">
        <v>16790</v>
      </c>
      <c r="F213" s="167">
        <f t="shared" si="30"/>
        <v>13745.537334087145</v>
      </c>
      <c r="G213" s="168">
        <f t="shared" si="31"/>
        <v>8059.2000000000007</v>
      </c>
      <c r="H213" s="78">
        <f t="shared" si="39"/>
        <v>7413.6106935896296</v>
      </c>
      <c r="I213" s="82">
        <f t="shared" si="35"/>
        <v>436.09474668174289</v>
      </c>
      <c r="J213" s="78">
        <v>340</v>
      </c>
      <c r="K213" s="81">
        <f t="shared" si="36"/>
        <v>29994.442774358515</v>
      </c>
      <c r="L213" s="171">
        <f t="shared" si="40"/>
        <v>189</v>
      </c>
      <c r="M213" s="172">
        <f t="shared" si="43"/>
        <v>34.745822472549996</v>
      </c>
      <c r="N213" s="166">
        <v>25</v>
      </c>
      <c r="O213" s="174">
        <v>27860</v>
      </c>
      <c r="P213" s="457">
        <v>16790</v>
      </c>
      <c r="Q213" s="132">
        <f t="shared" si="32"/>
        <v>9621.8761338610002</v>
      </c>
      <c r="R213" s="82">
        <f t="shared" si="33"/>
        <v>8059.2000000000007</v>
      </c>
      <c r="S213" s="78">
        <f t="shared" si="34"/>
        <v>6011.5658855127413</v>
      </c>
      <c r="T213" s="82">
        <f t="shared" si="37"/>
        <v>353.62152267722007</v>
      </c>
      <c r="U213" s="78">
        <v>305</v>
      </c>
      <c r="V213" s="81">
        <f t="shared" si="38"/>
        <v>24351.263542050961</v>
      </c>
    </row>
    <row r="214" spans="1:22" s="445" customFormat="1" ht="16.5" customHeight="1" x14ac:dyDescent="0.2">
      <c r="A214" s="176">
        <f t="shared" si="41"/>
        <v>190</v>
      </c>
      <c r="B214" s="172">
        <f t="shared" si="42"/>
        <v>24.358793494092666</v>
      </c>
      <c r="C214" s="166">
        <v>25</v>
      </c>
      <c r="D214" s="174">
        <v>27860</v>
      </c>
      <c r="E214" s="459">
        <v>16790</v>
      </c>
      <c r="F214" s="167">
        <f t="shared" si="30"/>
        <v>13724.81769596171</v>
      </c>
      <c r="G214" s="168">
        <f t="shared" si="31"/>
        <v>8059.2000000000007</v>
      </c>
      <c r="H214" s="78">
        <f t="shared" si="39"/>
        <v>7406.5660166269818</v>
      </c>
      <c r="I214" s="82">
        <f t="shared" si="35"/>
        <v>435.68035391923422</v>
      </c>
      <c r="J214" s="78">
        <v>340</v>
      </c>
      <c r="K214" s="81">
        <f t="shared" si="36"/>
        <v>29966.264066507923</v>
      </c>
      <c r="L214" s="176">
        <f t="shared" si="40"/>
        <v>190</v>
      </c>
      <c r="M214" s="172">
        <f t="shared" si="43"/>
        <v>34.798276420132382</v>
      </c>
      <c r="N214" s="166">
        <v>25</v>
      </c>
      <c r="O214" s="174">
        <v>27860</v>
      </c>
      <c r="P214" s="457">
        <v>16790</v>
      </c>
      <c r="Q214" s="132">
        <f t="shared" si="32"/>
        <v>9607.3723871731963</v>
      </c>
      <c r="R214" s="82">
        <f t="shared" si="33"/>
        <v>8059.2000000000007</v>
      </c>
      <c r="S214" s="78">
        <f t="shared" si="34"/>
        <v>6006.6346116388877</v>
      </c>
      <c r="T214" s="82">
        <f t="shared" si="37"/>
        <v>353.33144774346397</v>
      </c>
      <c r="U214" s="78">
        <v>305</v>
      </c>
      <c r="V214" s="81">
        <f t="shared" si="38"/>
        <v>24331.538446555551</v>
      </c>
    </row>
    <row r="215" spans="1:22" s="445" customFormat="1" ht="16.5" customHeight="1" x14ac:dyDescent="0.2">
      <c r="A215" s="171">
        <f t="shared" si="41"/>
        <v>191</v>
      </c>
      <c r="B215" s="172">
        <f t="shared" si="42"/>
        <v>24.395318512348453</v>
      </c>
      <c r="C215" s="166">
        <v>25</v>
      </c>
      <c r="D215" s="174">
        <v>27860</v>
      </c>
      <c r="E215" s="459">
        <v>16790</v>
      </c>
      <c r="F215" s="167">
        <f t="shared" si="30"/>
        <v>13704.268703471671</v>
      </c>
      <c r="G215" s="168">
        <f t="shared" si="31"/>
        <v>8059.2000000000007</v>
      </c>
      <c r="H215" s="78">
        <f t="shared" si="39"/>
        <v>7399.5793591803686</v>
      </c>
      <c r="I215" s="82">
        <f t="shared" si="35"/>
        <v>435.26937406943341</v>
      </c>
      <c r="J215" s="78">
        <v>340</v>
      </c>
      <c r="K215" s="81">
        <f t="shared" si="36"/>
        <v>29938.317436721471</v>
      </c>
      <c r="L215" s="171">
        <f t="shared" si="40"/>
        <v>191</v>
      </c>
      <c r="M215" s="172">
        <f t="shared" si="43"/>
        <v>34.850455017640648</v>
      </c>
      <c r="N215" s="166">
        <v>25</v>
      </c>
      <c r="O215" s="174">
        <v>27860</v>
      </c>
      <c r="P215" s="457">
        <v>16790</v>
      </c>
      <c r="Q215" s="132">
        <f t="shared" si="32"/>
        <v>9592.9880924301688</v>
      </c>
      <c r="R215" s="82">
        <f t="shared" si="33"/>
        <v>8059.2000000000007</v>
      </c>
      <c r="S215" s="78">
        <f t="shared" si="34"/>
        <v>6001.7439514262578</v>
      </c>
      <c r="T215" s="82">
        <f t="shared" si="37"/>
        <v>353.04376184860342</v>
      </c>
      <c r="U215" s="78">
        <v>305</v>
      </c>
      <c r="V215" s="81">
        <f t="shared" si="38"/>
        <v>24311.975805705031</v>
      </c>
    </row>
    <row r="216" spans="1:22" s="445" customFormat="1" ht="16.5" customHeight="1" x14ac:dyDescent="0.2">
      <c r="A216" s="171">
        <f t="shared" si="41"/>
        <v>192</v>
      </c>
      <c r="B216" s="172">
        <f t="shared" si="42"/>
        <v>24.431652798569303</v>
      </c>
      <c r="C216" s="166">
        <v>25</v>
      </c>
      <c r="D216" s="174">
        <v>27860</v>
      </c>
      <c r="E216" s="459">
        <v>16790</v>
      </c>
      <c r="F216" s="167">
        <f t="shared" si="30"/>
        <v>13683.887977467391</v>
      </c>
      <c r="G216" s="168">
        <f t="shared" si="31"/>
        <v>8059.2000000000007</v>
      </c>
      <c r="H216" s="78">
        <f t="shared" si="39"/>
        <v>7392.649912338914</v>
      </c>
      <c r="I216" s="82">
        <f t="shared" si="35"/>
        <v>434.86175954934788</v>
      </c>
      <c r="J216" s="78">
        <v>340</v>
      </c>
      <c r="K216" s="81">
        <f t="shared" si="36"/>
        <v>29910.599649355656</v>
      </c>
      <c r="L216" s="171">
        <f t="shared" si="40"/>
        <v>192</v>
      </c>
      <c r="M216" s="172">
        <f t="shared" si="43"/>
        <v>34.902361140813291</v>
      </c>
      <c r="N216" s="166">
        <v>25</v>
      </c>
      <c r="O216" s="174">
        <v>27860</v>
      </c>
      <c r="P216" s="457">
        <v>16790</v>
      </c>
      <c r="Q216" s="132">
        <f t="shared" si="32"/>
        <v>9578.7215842271726</v>
      </c>
      <c r="R216" s="82">
        <f t="shared" si="33"/>
        <v>8059.2000000000007</v>
      </c>
      <c r="S216" s="78">
        <f t="shared" si="34"/>
        <v>5996.8933386372391</v>
      </c>
      <c r="T216" s="82">
        <f t="shared" si="37"/>
        <v>352.7584316845435</v>
      </c>
      <c r="U216" s="78">
        <v>305</v>
      </c>
      <c r="V216" s="81">
        <f t="shared" si="38"/>
        <v>24292.573354548953</v>
      </c>
    </row>
    <row r="217" spans="1:22" s="445" customFormat="1" ht="16.5" customHeight="1" x14ac:dyDescent="0.2">
      <c r="A217" s="171">
        <f t="shared" si="41"/>
        <v>193</v>
      </c>
      <c r="B217" s="172">
        <f t="shared" si="42"/>
        <v>24.467798334400193</v>
      </c>
      <c r="C217" s="166">
        <v>25</v>
      </c>
      <c r="D217" s="174">
        <v>27860</v>
      </c>
      <c r="E217" s="459">
        <v>16790</v>
      </c>
      <c r="F217" s="167">
        <f t="shared" si="30"/>
        <v>13663.67318509271</v>
      </c>
      <c r="G217" s="168">
        <f t="shared" si="31"/>
        <v>8059.2000000000007</v>
      </c>
      <c r="H217" s="78">
        <f t="shared" si="39"/>
        <v>7385.7768829315219</v>
      </c>
      <c r="I217" s="82">
        <f t="shared" si="35"/>
        <v>434.45746370185424</v>
      </c>
      <c r="J217" s="78">
        <v>340</v>
      </c>
      <c r="K217" s="81">
        <f t="shared" si="36"/>
        <v>29883.107531726087</v>
      </c>
      <c r="L217" s="171">
        <f t="shared" si="40"/>
        <v>193</v>
      </c>
      <c r="M217" s="172">
        <f t="shared" si="43"/>
        <v>34.953997620571705</v>
      </c>
      <c r="N217" s="166">
        <v>25</v>
      </c>
      <c r="O217" s="174">
        <v>27860</v>
      </c>
      <c r="P217" s="457">
        <v>16790</v>
      </c>
      <c r="Q217" s="132">
        <f t="shared" si="32"/>
        <v>9564.5712295648973</v>
      </c>
      <c r="R217" s="82">
        <f t="shared" si="33"/>
        <v>8059.2000000000007</v>
      </c>
      <c r="S217" s="78">
        <f t="shared" si="34"/>
        <v>5992.0822180520654</v>
      </c>
      <c r="T217" s="82">
        <f t="shared" si="37"/>
        <v>352.47542459129795</v>
      </c>
      <c r="U217" s="78">
        <v>305</v>
      </c>
      <c r="V217" s="81">
        <f t="shared" si="38"/>
        <v>24273.328872208262</v>
      </c>
    </row>
    <row r="218" spans="1:22" s="445" customFormat="1" ht="16.5" customHeight="1" x14ac:dyDescent="0.2">
      <c r="A218" s="171">
        <f t="shared" si="41"/>
        <v>194</v>
      </c>
      <c r="B218" s="172">
        <f t="shared" si="42"/>
        <v>24.503757070762639</v>
      </c>
      <c r="C218" s="166">
        <v>25</v>
      </c>
      <c r="D218" s="174">
        <v>27860</v>
      </c>
      <c r="E218" s="459">
        <v>16790</v>
      </c>
      <c r="F218" s="167">
        <f t="shared" ref="F218:F281" si="44">12*(1/B218*D218)</f>
        <v>13643.622038634374</v>
      </c>
      <c r="G218" s="168">
        <f t="shared" ref="G218:G281" si="45">12*(1/C218*E218)</f>
        <v>8059.2000000000007</v>
      </c>
      <c r="H218" s="78">
        <f t="shared" si="39"/>
        <v>7378.9594931356878</v>
      </c>
      <c r="I218" s="82">
        <f t="shared" si="35"/>
        <v>434.05644077268749</v>
      </c>
      <c r="J218" s="78">
        <v>340</v>
      </c>
      <c r="K218" s="81">
        <f t="shared" si="36"/>
        <v>29855.837972542751</v>
      </c>
      <c r="L218" s="171">
        <f t="shared" si="40"/>
        <v>194</v>
      </c>
      <c r="M218" s="172">
        <f t="shared" si="43"/>
        <v>35.00536724394663</v>
      </c>
      <c r="N218" s="166">
        <v>25</v>
      </c>
      <c r="O218" s="174">
        <v>27860</v>
      </c>
      <c r="P218" s="457">
        <v>16790</v>
      </c>
      <c r="Q218" s="132">
        <f t="shared" ref="Q218:Q281" si="46">12*(1/M218*O218)</f>
        <v>9550.5354270440603</v>
      </c>
      <c r="R218" s="82">
        <f t="shared" ref="R218:R281" si="47">12*(1/N218*P218)</f>
        <v>8059.2000000000007</v>
      </c>
      <c r="S218" s="78">
        <f t="shared" ref="S218:S281" si="48">(Q218+R218)*34%</f>
        <v>5987.3100451949822</v>
      </c>
      <c r="T218" s="82">
        <f t="shared" si="37"/>
        <v>352.19470854088127</v>
      </c>
      <c r="U218" s="78">
        <v>305</v>
      </c>
      <c r="V218" s="81">
        <f t="shared" si="38"/>
        <v>24254.240180779929</v>
      </c>
    </row>
    <row r="219" spans="1:22" s="445" customFormat="1" ht="16.5" customHeight="1" x14ac:dyDescent="0.2">
      <c r="A219" s="171">
        <f t="shared" si="41"/>
        <v>195</v>
      </c>
      <c r="B219" s="172">
        <f t="shared" si="42"/>
        <v>24.539530928486556</v>
      </c>
      <c r="C219" s="166">
        <v>25</v>
      </c>
      <c r="D219" s="174">
        <v>27860</v>
      </c>
      <c r="E219" s="459">
        <v>16790</v>
      </c>
      <c r="F219" s="167">
        <f t="shared" si="44"/>
        <v>13623.732294406116</v>
      </c>
      <c r="G219" s="168">
        <f t="shared" si="45"/>
        <v>8059.2000000000007</v>
      </c>
      <c r="H219" s="78">
        <f t="shared" si="39"/>
        <v>7372.1969800980805</v>
      </c>
      <c r="I219" s="82">
        <f t="shared" ref="I219:I282" si="49">(F219+G219)*2%</f>
        <v>433.65864588812235</v>
      </c>
      <c r="J219" s="78">
        <v>340</v>
      </c>
      <c r="K219" s="81">
        <f t="shared" ref="K219:K282" si="50">SUM(F219:J219)</f>
        <v>29828.787920392318</v>
      </c>
      <c r="L219" s="171">
        <f t="shared" si="40"/>
        <v>195</v>
      </c>
      <c r="M219" s="172">
        <f t="shared" si="43"/>
        <v>35.056472754980796</v>
      </c>
      <c r="N219" s="166">
        <v>25</v>
      </c>
      <c r="O219" s="174">
        <v>27860</v>
      </c>
      <c r="P219" s="457">
        <v>16790</v>
      </c>
      <c r="Q219" s="132">
        <f t="shared" si="46"/>
        <v>9536.6126060842817</v>
      </c>
      <c r="R219" s="82">
        <f t="shared" si="47"/>
        <v>8059.2000000000007</v>
      </c>
      <c r="S219" s="78">
        <f t="shared" si="48"/>
        <v>5982.5762860686573</v>
      </c>
      <c r="T219" s="82">
        <f t="shared" ref="T219:T282" si="51">(Q219+R219)*2%</f>
        <v>351.91625212168572</v>
      </c>
      <c r="U219" s="78">
        <v>305</v>
      </c>
      <c r="V219" s="81">
        <f t="shared" ref="V219:V282" si="52">SUM(Q219:U219)</f>
        <v>24235.305144274629</v>
      </c>
    </row>
    <row r="220" spans="1:22" s="445" customFormat="1" ht="16.5" customHeight="1" x14ac:dyDescent="0.2">
      <c r="A220" s="171">
        <f t="shared" si="41"/>
        <v>196</v>
      </c>
      <c r="B220" s="172">
        <f t="shared" si="42"/>
        <v>24.575121798925942</v>
      </c>
      <c r="C220" s="166">
        <v>25</v>
      </c>
      <c r="D220" s="174">
        <v>27860</v>
      </c>
      <c r="E220" s="459">
        <v>16790</v>
      </c>
      <c r="F220" s="167">
        <f t="shared" si="44"/>
        <v>13604.001751666252</v>
      </c>
      <c r="G220" s="168">
        <f t="shared" si="45"/>
        <v>8059.2000000000007</v>
      </c>
      <c r="H220" s="78">
        <f t="shared" ref="H220:H283" si="53">(F220+G220)*34%</f>
        <v>7365.4885955665268</v>
      </c>
      <c r="I220" s="82">
        <f t="shared" si="49"/>
        <v>433.26403503332506</v>
      </c>
      <c r="J220" s="78">
        <v>340</v>
      </c>
      <c r="K220" s="81">
        <f t="shared" si="50"/>
        <v>29801.954382266103</v>
      </c>
      <c r="L220" s="171">
        <f t="shared" si="40"/>
        <v>196</v>
      </c>
      <c r="M220" s="172">
        <f t="shared" si="43"/>
        <v>35.107316855608488</v>
      </c>
      <c r="N220" s="166">
        <v>25</v>
      </c>
      <c r="O220" s="174">
        <v>27860</v>
      </c>
      <c r="P220" s="457">
        <v>16790</v>
      </c>
      <c r="Q220" s="132">
        <f t="shared" si="46"/>
        <v>9522.8012261663771</v>
      </c>
      <c r="R220" s="82">
        <f t="shared" si="47"/>
        <v>8059.2000000000007</v>
      </c>
      <c r="S220" s="78">
        <f t="shared" si="48"/>
        <v>5977.8804168965698</v>
      </c>
      <c r="T220" s="82">
        <f t="shared" si="51"/>
        <v>351.64002452332761</v>
      </c>
      <c r="U220" s="78">
        <v>305</v>
      </c>
      <c r="V220" s="81">
        <f t="shared" si="52"/>
        <v>24216.521667586276</v>
      </c>
    </row>
    <row r="221" spans="1:22" s="445" customFormat="1" ht="16.5" customHeight="1" x14ac:dyDescent="0.2">
      <c r="A221" s="171">
        <f t="shared" si="41"/>
        <v>197</v>
      </c>
      <c r="B221" s="172">
        <f t="shared" si="42"/>
        <v>24.610531544558924</v>
      </c>
      <c r="C221" s="166">
        <v>25</v>
      </c>
      <c r="D221" s="174">
        <v>27860</v>
      </c>
      <c r="E221" s="459">
        <v>16790</v>
      </c>
      <c r="F221" s="167">
        <f t="shared" si="44"/>
        <v>13584.428251567526</v>
      </c>
      <c r="G221" s="168">
        <f t="shared" si="45"/>
        <v>8059.2000000000007</v>
      </c>
      <c r="H221" s="78">
        <f t="shared" si="53"/>
        <v>7358.8336055329592</v>
      </c>
      <c r="I221" s="82">
        <f t="shared" si="49"/>
        <v>432.87256503135052</v>
      </c>
      <c r="J221" s="78">
        <v>340</v>
      </c>
      <c r="K221" s="81">
        <f t="shared" si="50"/>
        <v>29775.334422131837</v>
      </c>
      <c r="L221" s="171">
        <f t="shared" si="40"/>
        <v>197</v>
      </c>
      <c r="M221" s="172">
        <f t="shared" si="43"/>
        <v>35.157902206512752</v>
      </c>
      <c r="N221" s="166">
        <v>25</v>
      </c>
      <c r="O221" s="174">
        <v>27860</v>
      </c>
      <c r="P221" s="457">
        <v>16790</v>
      </c>
      <c r="Q221" s="132">
        <f t="shared" si="46"/>
        <v>9509.0997760972659</v>
      </c>
      <c r="R221" s="82">
        <f t="shared" si="47"/>
        <v>8059.2000000000007</v>
      </c>
      <c r="S221" s="78">
        <f t="shared" si="48"/>
        <v>5973.2219238730704</v>
      </c>
      <c r="T221" s="82">
        <f t="shared" si="51"/>
        <v>351.36599552194531</v>
      </c>
      <c r="U221" s="78">
        <v>305</v>
      </c>
      <c r="V221" s="81">
        <f t="shared" si="52"/>
        <v>24197.887695492278</v>
      </c>
    </row>
    <row r="222" spans="1:22" s="445" customFormat="1" ht="16.5" customHeight="1" x14ac:dyDescent="0.2">
      <c r="A222" s="171">
        <f t="shared" si="41"/>
        <v>198</v>
      </c>
      <c r="B222" s="172">
        <f t="shared" si="42"/>
        <v>24.645761999572578</v>
      </c>
      <c r="C222" s="166">
        <v>25</v>
      </c>
      <c r="D222" s="174">
        <v>27860</v>
      </c>
      <c r="E222" s="459">
        <v>16790</v>
      </c>
      <c r="F222" s="167">
        <f t="shared" si="44"/>
        <v>13565.00967613815</v>
      </c>
      <c r="G222" s="168">
        <f t="shared" si="45"/>
        <v>8059.2000000000007</v>
      </c>
      <c r="H222" s="78">
        <f t="shared" si="53"/>
        <v>7352.2312898869723</v>
      </c>
      <c r="I222" s="82">
        <f t="shared" si="49"/>
        <v>432.48419352276301</v>
      </c>
      <c r="J222" s="78">
        <v>340</v>
      </c>
      <c r="K222" s="81">
        <f t="shared" si="50"/>
        <v>29748.925159547885</v>
      </c>
      <c r="L222" s="171">
        <f t="shared" si="40"/>
        <v>198</v>
      </c>
      <c r="M222" s="172">
        <f t="shared" si="43"/>
        <v>35.208231427960825</v>
      </c>
      <c r="N222" s="166">
        <v>25</v>
      </c>
      <c r="O222" s="174">
        <v>27860</v>
      </c>
      <c r="P222" s="457">
        <v>16790</v>
      </c>
      <c r="Q222" s="132">
        <f t="shared" si="46"/>
        <v>9495.5067732967073</v>
      </c>
      <c r="R222" s="82">
        <f t="shared" si="47"/>
        <v>8059.2000000000007</v>
      </c>
      <c r="S222" s="78">
        <f t="shared" si="48"/>
        <v>5968.6003029208814</v>
      </c>
      <c r="T222" s="82">
        <f t="shared" si="51"/>
        <v>351.09413546593419</v>
      </c>
      <c r="U222" s="78">
        <v>305</v>
      </c>
      <c r="V222" s="81">
        <f t="shared" si="52"/>
        <v>24179.401211683522</v>
      </c>
    </row>
    <row r="223" spans="1:22" s="445" customFormat="1" ht="16.5" customHeight="1" x14ac:dyDescent="0.2">
      <c r="A223" s="171">
        <f t="shared" si="41"/>
        <v>199</v>
      </c>
      <c r="B223" s="172">
        <f t="shared" si="42"/>
        <v>24.680814970433019</v>
      </c>
      <c r="C223" s="166">
        <v>25</v>
      </c>
      <c r="D223" s="174">
        <v>27860</v>
      </c>
      <c r="E223" s="459">
        <v>16790</v>
      </c>
      <c r="F223" s="167">
        <f t="shared" si="44"/>
        <v>13545.743947292938</v>
      </c>
      <c r="G223" s="168">
        <f t="shared" si="45"/>
        <v>8059.2000000000007</v>
      </c>
      <c r="H223" s="78">
        <f t="shared" si="53"/>
        <v>7345.6809420795989</v>
      </c>
      <c r="I223" s="82">
        <f t="shared" si="49"/>
        <v>432.09887894585876</v>
      </c>
      <c r="J223" s="78">
        <v>340</v>
      </c>
      <c r="K223" s="81">
        <f t="shared" si="50"/>
        <v>29722.723768318392</v>
      </c>
      <c r="L223" s="171">
        <f t="shared" si="40"/>
        <v>199</v>
      </c>
      <c r="M223" s="172">
        <f t="shared" si="43"/>
        <v>35.258307100618602</v>
      </c>
      <c r="N223" s="166">
        <v>25</v>
      </c>
      <c r="O223" s="174">
        <v>27860</v>
      </c>
      <c r="P223" s="457">
        <v>16790</v>
      </c>
      <c r="Q223" s="132">
        <f t="shared" si="46"/>
        <v>9482.0207631050562</v>
      </c>
      <c r="R223" s="82">
        <f t="shared" si="47"/>
        <v>8059.2000000000007</v>
      </c>
      <c r="S223" s="78">
        <f t="shared" si="48"/>
        <v>5964.015059455719</v>
      </c>
      <c r="T223" s="82">
        <f t="shared" si="51"/>
        <v>350.82441526210113</v>
      </c>
      <c r="U223" s="78">
        <v>305</v>
      </c>
      <c r="V223" s="81">
        <f t="shared" si="52"/>
        <v>24161.060237822876</v>
      </c>
    </row>
    <row r="224" spans="1:22" s="445" customFormat="1" ht="16.5" customHeight="1" x14ac:dyDescent="0.2">
      <c r="A224" s="179">
        <f t="shared" si="41"/>
        <v>200</v>
      </c>
      <c r="B224" s="165">
        <f t="shared" si="42"/>
        <v>24.715692236441242</v>
      </c>
      <c r="C224" s="166">
        <v>25</v>
      </c>
      <c r="D224" s="174">
        <v>27860</v>
      </c>
      <c r="E224" s="459">
        <v>16790</v>
      </c>
      <c r="F224" s="167">
        <f t="shared" si="44"/>
        <v>13526.629025873402</v>
      </c>
      <c r="G224" s="168">
        <f t="shared" si="45"/>
        <v>8059.2000000000007</v>
      </c>
      <c r="H224" s="78">
        <f t="shared" si="53"/>
        <v>7339.181868796958</v>
      </c>
      <c r="I224" s="82">
        <f t="shared" si="49"/>
        <v>431.71658051746812</v>
      </c>
      <c r="J224" s="169">
        <v>340</v>
      </c>
      <c r="K224" s="170">
        <f t="shared" si="50"/>
        <v>29696.727475187829</v>
      </c>
      <c r="L224" s="176">
        <f t="shared" ref="L224:L287" si="54">+L223+1</f>
        <v>200</v>
      </c>
      <c r="M224" s="172">
        <f t="shared" si="43"/>
        <v>35.308131766344637</v>
      </c>
      <c r="N224" s="166">
        <v>25</v>
      </c>
      <c r="O224" s="174">
        <v>27860</v>
      </c>
      <c r="P224" s="457">
        <v>16790</v>
      </c>
      <c r="Q224" s="132">
        <f t="shared" si="46"/>
        <v>9468.6403181113801</v>
      </c>
      <c r="R224" s="82">
        <f t="shared" si="47"/>
        <v>8059.2000000000007</v>
      </c>
      <c r="S224" s="78">
        <f t="shared" si="48"/>
        <v>5959.4657081578707</v>
      </c>
      <c r="T224" s="82">
        <f t="shared" si="51"/>
        <v>350.55680636222763</v>
      </c>
      <c r="U224" s="78">
        <v>305</v>
      </c>
      <c r="V224" s="81">
        <f t="shared" si="52"/>
        <v>24142.862832631479</v>
      </c>
    </row>
    <row r="225" spans="1:22" s="445" customFormat="1" ht="16.5" customHeight="1" x14ac:dyDescent="0.2">
      <c r="A225" s="171">
        <f t="shared" si="41"/>
        <v>201</v>
      </c>
      <c r="B225" s="172">
        <f t="shared" si="42"/>
        <v>24.750395550275051</v>
      </c>
      <c r="C225" s="166">
        <v>25</v>
      </c>
      <c r="D225" s="174">
        <v>27860</v>
      </c>
      <c r="E225" s="459">
        <v>16790</v>
      </c>
      <c r="F225" s="167">
        <f t="shared" si="44"/>
        <v>13507.662910715973</v>
      </c>
      <c r="G225" s="168">
        <f t="shared" si="45"/>
        <v>8059.2000000000007</v>
      </c>
      <c r="H225" s="78">
        <f t="shared" si="53"/>
        <v>7332.7333896434311</v>
      </c>
      <c r="I225" s="82">
        <f t="shared" si="49"/>
        <v>431.33725821431943</v>
      </c>
      <c r="J225" s="78">
        <v>340</v>
      </c>
      <c r="K225" s="81">
        <f t="shared" si="50"/>
        <v>29670.933558573724</v>
      </c>
      <c r="L225" s="171">
        <f t="shared" si="54"/>
        <v>201</v>
      </c>
      <c r="M225" s="172">
        <f t="shared" si="43"/>
        <v>35.357707928964359</v>
      </c>
      <c r="N225" s="166">
        <v>25</v>
      </c>
      <c r="O225" s="174">
        <v>27860</v>
      </c>
      <c r="P225" s="457">
        <v>16790</v>
      </c>
      <c r="Q225" s="132">
        <f t="shared" si="46"/>
        <v>9455.3640375011819</v>
      </c>
      <c r="R225" s="82">
        <f t="shared" si="47"/>
        <v>8059.2000000000007</v>
      </c>
      <c r="S225" s="78">
        <f t="shared" si="48"/>
        <v>5954.9517727504026</v>
      </c>
      <c r="T225" s="82">
        <f t="shared" si="51"/>
        <v>350.29128075002365</v>
      </c>
      <c r="U225" s="78">
        <v>305</v>
      </c>
      <c r="V225" s="81">
        <f t="shared" si="52"/>
        <v>24124.80709100161</v>
      </c>
    </row>
    <row r="226" spans="1:22" s="445" customFormat="1" ht="16.5" customHeight="1" x14ac:dyDescent="0.2">
      <c r="A226" s="171">
        <f t="shared" si="41"/>
        <v>202</v>
      </c>
      <c r="B226" s="172">
        <f t="shared" si="42"/>
        <v>24.784926638517589</v>
      </c>
      <c r="C226" s="166">
        <v>25</v>
      </c>
      <c r="D226" s="174">
        <v>27860</v>
      </c>
      <c r="E226" s="459">
        <v>16790</v>
      </c>
      <c r="F226" s="167">
        <f t="shared" si="44"/>
        <v>13488.843637747239</v>
      </c>
      <c r="G226" s="168">
        <f t="shared" si="45"/>
        <v>8059.2000000000007</v>
      </c>
      <c r="H226" s="78">
        <f t="shared" si="53"/>
        <v>7326.3348368340621</v>
      </c>
      <c r="I226" s="82">
        <f t="shared" si="49"/>
        <v>430.96087275494483</v>
      </c>
      <c r="J226" s="78">
        <v>340</v>
      </c>
      <c r="K226" s="81">
        <f t="shared" si="50"/>
        <v>29645.339347336248</v>
      </c>
      <c r="L226" s="171">
        <f t="shared" si="54"/>
        <v>202</v>
      </c>
      <c r="M226" s="172">
        <f t="shared" si="43"/>
        <v>35.407038055025133</v>
      </c>
      <c r="N226" s="166">
        <v>25</v>
      </c>
      <c r="O226" s="174">
        <v>27860</v>
      </c>
      <c r="P226" s="457">
        <v>16790</v>
      </c>
      <c r="Q226" s="132">
        <f t="shared" si="46"/>
        <v>9442.190546423064</v>
      </c>
      <c r="R226" s="82">
        <f t="shared" si="47"/>
        <v>8059.2000000000007</v>
      </c>
      <c r="S226" s="78">
        <f t="shared" si="48"/>
        <v>5950.4727857838416</v>
      </c>
      <c r="T226" s="82">
        <f t="shared" si="51"/>
        <v>350.02781092846129</v>
      </c>
      <c r="U226" s="78">
        <v>305</v>
      </c>
      <c r="V226" s="81">
        <f t="shared" si="52"/>
        <v>24106.891143135366</v>
      </c>
    </row>
    <row r="227" spans="1:22" s="445" customFormat="1" ht="16.5" customHeight="1" x14ac:dyDescent="0.2">
      <c r="A227" s="171">
        <f t="shared" si="41"/>
        <v>203</v>
      </c>
      <c r="B227" s="172">
        <f t="shared" si="42"/>
        <v>24.81928720217276</v>
      </c>
      <c r="C227" s="166">
        <v>25</v>
      </c>
      <c r="D227" s="174">
        <v>27860</v>
      </c>
      <c r="E227" s="459">
        <v>16790</v>
      </c>
      <c r="F227" s="167">
        <f t="shared" si="44"/>
        <v>13470.169279105347</v>
      </c>
      <c r="G227" s="168">
        <f t="shared" si="45"/>
        <v>8059.2000000000007</v>
      </c>
      <c r="H227" s="78">
        <f t="shared" si="53"/>
        <v>7319.9855548958185</v>
      </c>
      <c r="I227" s="82">
        <f t="shared" si="49"/>
        <v>430.58738558210695</v>
      </c>
      <c r="J227" s="78">
        <v>340</v>
      </c>
      <c r="K227" s="81">
        <f t="shared" si="50"/>
        <v>29619.942219583274</v>
      </c>
      <c r="L227" s="171">
        <f t="shared" si="54"/>
        <v>203</v>
      </c>
      <c r="M227" s="172">
        <f t="shared" si="43"/>
        <v>35.456124574532517</v>
      </c>
      <c r="N227" s="166">
        <v>25</v>
      </c>
      <c r="O227" s="174">
        <v>27860</v>
      </c>
      <c r="P227" s="457">
        <v>16790</v>
      </c>
      <c r="Q227" s="132">
        <f t="shared" si="46"/>
        <v>9429.1184953737411</v>
      </c>
      <c r="R227" s="82">
        <f t="shared" si="47"/>
        <v>8059.2000000000007</v>
      </c>
      <c r="S227" s="78">
        <f t="shared" si="48"/>
        <v>5946.0282884270737</v>
      </c>
      <c r="T227" s="82">
        <f t="shared" si="51"/>
        <v>349.76636990747488</v>
      </c>
      <c r="U227" s="78">
        <v>305</v>
      </c>
      <c r="V227" s="81">
        <f t="shared" si="52"/>
        <v>24089.113153708295</v>
      </c>
    </row>
    <row r="228" spans="1:22" s="445" customFormat="1" ht="16.5" customHeight="1" x14ac:dyDescent="0.2">
      <c r="A228" s="171">
        <f t="shared" si="41"/>
        <v>204</v>
      </c>
      <c r="B228" s="172">
        <f t="shared" si="42"/>
        <v>24.853478917168054</v>
      </c>
      <c r="C228" s="166">
        <v>25</v>
      </c>
      <c r="D228" s="174">
        <v>27860</v>
      </c>
      <c r="E228" s="459">
        <v>16790</v>
      </c>
      <c r="F228" s="167">
        <f t="shared" si="44"/>
        <v>13451.637942286685</v>
      </c>
      <c r="G228" s="168">
        <f t="shared" si="45"/>
        <v>8059.2000000000007</v>
      </c>
      <c r="H228" s="78">
        <f t="shared" si="53"/>
        <v>7313.6849003774732</v>
      </c>
      <c r="I228" s="82">
        <f t="shared" si="49"/>
        <v>430.21675884573369</v>
      </c>
      <c r="J228" s="78">
        <v>340</v>
      </c>
      <c r="K228" s="81">
        <f t="shared" si="50"/>
        <v>29594.739601509893</v>
      </c>
      <c r="L228" s="171">
        <f t="shared" si="54"/>
        <v>204</v>
      </c>
      <c r="M228" s="172">
        <f t="shared" si="43"/>
        <v>35.50496988166865</v>
      </c>
      <c r="N228" s="166">
        <v>25</v>
      </c>
      <c r="O228" s="174">
        <v>27860</v>
      </c>
      <c r="P228" s="457">
        <v>16790</v>
      </c>
      <c r="Q228" s="132">
        <f t="shared" si="46"/>
        <v>9416.1465596006801</v>
      </c>
      <c r="R228" s="82">
        <f t="shared" si="47"/>
        <v>8059.2000000000007</v>
      </c>
      <c r="S228" s="78">
        <f t="shared" si="48"/>
        <v>5941.6178302642311</v>
      </c>
      <c r="T228" s="82">
        <f t="shared" si="51"/>
        <v>349.50693119201361</v>
      </c>
      <c r="U228" s="78">
        <v>305</v>
      </c>
      <c r="V228" s="81">
        <f t="shared" si="52"/>
        <v>24071.471321056921</v>
      </c>
    </row>
    <row r="229" spans="1:22" s="445" customFormat="1" ht="16.5" customHeight="1" x14ac:dyDescent="0.2">
      <c r="A229" s="171">
        <f t="shared" si="41"/>
        <v>205</v>
      </c>
      <c r="B229" s="172">
        <f t="shared" si="42"/>
        <v>24.887503434845051</v>
      </c>
      <c r="C229" s="166">
        <v>25</v>
      </c>
      <c r="D229" s="174">
        <v>27860</v>
      </c>
      <c r="E229" s="459">
        <v>16790</v>
      </c>
      <c r="F229" s="167">
        <f t="shared" si="44"/>
        <v>13433.247769316942</v>
      </c>
      <c r="G229" s="168">
        <f t="shared" si="45"/>
        <v>8059.2000000000007</v>
      </c>
      <c r="H229" s="78">
        <f t="shared" si="53"/>
        <v>7307.4322415677607</v>
      </c>
      <c r="I229" s="82">
        <f t="shared" si="49"/>
        <v>429.84895538633884</v>
      </c>
      <c r="J229" s="78">
        <v>340</v>
      </c>
      <c r="K229" s="81">
        <f t="shared" si="50"/>
        <v>29569.728966271043</v>
      </c>
      <c r="L229" s="171">
        <f t="shared" si="54"/>
        <v>205</v>
      </c>
      <c r="M229" s="172">
        <f t="shared" si="43"/>
        <v>35.553576335492934</v>
      </c>
      <c r="N229" s="166">
        <v>25</v>
      </c>
      <c r="O229" s="174">
        <v>27860</v>
      </c>
      <c r="P229" s="457">
        <v>16790</v>
      </c>
      <c r="Q229" s="132">
        <f t="shared" si="46"/>
        <v>9403.2734385218573</v>
      </c>
      <c r="R229" s="82">
        <f t="shared" si="47"/>
        <v>8059.2000000000007</v>
      </c>
      <c r="S229" s="78">
        <f t="shared" si="48"/>
        <v>5937.2409690974318</v>
      </c>
      <c r="T229" s="82">
        <f t="shared" si="51"/>
        <v>349.24946877043715</v>
      </c>
      <c r="U229" s="78">
        <v>305</v>
      </c>
      <c r="V229" s="81">
        <f t="shared" si="52"/>
        <v>24053.963876389727</v>
      </c>
    </row>
    <row r="230" spans="1:22" s="445" customFormat="1" ht="16.5" customHeight="1" x14ac:dyDescent="0.2">
      <c r="A230" s="171">
        <f t="shared" si="41"/>
        <v>206</v>
      </c>
      <c r="B230" s="172">
        <f t="shared" si="42"/>
        <v>24.921362382437906</v>
      </c>
      <c r="C230" s="166">
        <v>25</v>
      </c>
      <c r="D230" s="174">
        <v>27860</v>
      </c>
      <c r="E230" s="459">
        <v>16790</v>
      </c>
      <c r="F230" s="167">
        <f t="shared" si="44"/>
        <v>13414.996935945823</v>
      </c>
      <c r="G230" s="168">
        <f t="shared" si="45"/>
        <v>8059.2000000000007</v>
      </c>
      <c r="H230" s="78">
        <f t="shared" si="53"/>
        <v>7301.2269582215804</v>
      </c>
      <c r="I230" s="82">
        <f t="shared" si="49"/>
        <v>429.48393871891648</v>
      </c>
      <c r="J230" s="78">
        <v>340</v>
      </c>
      <c r="K230" s="81">
        <f t="shared" si="50"/>
        <v>29544.907832886322</v>
      </c>
      <c r="L230" s="171">
        <f t="shared" si="54"/>
        <v>206</v>
      </c>
      <c r="M230" s="172">
        <f t="shared" si="43"/>
        <v>35.601946260625581</v>
      </c>
      <c r="N230" s="166">
        <v>25</v>
      </c>
      <c r="O230" s="174">
        <v>27860</v>
      </c>
      <c r="P230" s="457">
        <v>16790</v>
      </c>
      <c r="Q230" s="132">
        <f t="shared" si="46"/>
        <v>9390.4978551620752</v>
      </c>
      <c r="R230" s="82">
        <f t="shared" si="47"/>
        <v>8059.2000000000007</v>
      </c>
      <c r="S230" s="78">
        <f t="shared" si="48"/>
        <v>5932.8972707551065</v>
      </c>
      <c r="T230" s="82">
        <f t="shared" si="51"/>
        <v>348.99395710324154</v>
      </c>
      <c r="U230" s="78">
        <v>305</v>
      </c>
      <c r="V230" s="81">
        <f t="shared" si="52"/>
        <v>24036.589083020426</v>
      </c>
    </row>
    <row r="231" spans="1:22" s="445" customFormat="1" ht="16.5" customHeight="1" x14ac:dyDescent="0.2">
      <c r="A231" s="171">
        <f t="shared" si="41"/>
        <v>207</v>
      </c>
      <c r="B231" s="172">
        <f t="shared" si="42"/>
        <v>24.95505736354044</v>
      </c>
      <c r="C231" s="166">
        <v>25</v>
      </c>
      <c r="D231" s="174">
        <v>27860</v>
      </c>
      <c r="E231" s="459">
        <v>16790</v>
      </c>
      <c r="F231" s="167">
        <f t="shared" si="44"/>
        <v>13396.883650864471</v>
      </c>
      <c r="G231" s="168">
        <f t="shared" si="45"/>
        <v>8059.2000000000007</v>
      </c>
      <c r="H231" s="78">
        <f t="shared" si="53"/>
        <v>7295.0684412939208</v>
      </c>
      <c r="I231" s="82">
        <f t="shared" si="49"/>
        <v>429.12167301728942</v>
      </c>
      <c r="J231" s="78">
        <v>340</v>
      </c>
      <c r="K231" s="81">
        <f t="shared" si="50"/>
        <v>29520.273765175683</v>
      </c>
      <c r="L231" s="171">
        <f t="shared" si="54"/>
        <v>207</v>
      </c>
      <c r="M231" s="172">
        <f t="shared" si="43"/>
        <v>35.65008194791492</v>
      </c>
      <c r="N231" s="166">
        <v>25</v>
      </c>
      <c r="O231" s="174">
        <v>27860</v>
      </c>
      <c r="P231" s="457">
        <v>16790</v>
      </c>
      <c r="Q231" s="132">
        <f t="shared" si="46"/>
        <v>9377.8185556051285</v>
      </c>
      <c r="R231" s="82">
        <f t="shared" si="47"/>
        <v>8059.2000000000007</v>
      </c>
      <c r="S231" s="78">
        <f t="shared" si="48"/>
        <v>5928.5863089057448</v>
      </c>
      <c r="T231" s="82">
        <f t="shared" si="51"/>
        <v>348.74037111210259</v>
      </c>
      <c r="U231" s="78">
        <v>305</v>
      </c>
      <c r="V231" s="81">
        <f t="shared" si="52"/>
        <v>24019.345235622979</v>
      </c>
    </row>
    <row r="232" spans="1:22" s="445" customFormat="1" ht="16.5" customHeight="1" x14ac:dyDescent="0.2">
      <c r="A232" s="171">
        <f t="shared" si="41"/>
        <v>208</v>
      </c>
      <c r="B232" s="172">
        <f t="shared" si="42"/>
        <v>24.988589958561775</v>
      </c>
      <c r="C232" s="166">
        <v>25</v>
      </c>
      <c r="D232" s="174">
        <v>27860</v>
      </c>
      <c r="E232" s="459">
        <v>16790</v>
      </c>
      <c r="F232" s="167">
        <f t="shared" si="44"/>
        <v>13378.906154945042</v>
      </c>
      <c r="G232" s="168">
        <f t="shared" si="45"/>
        <v>8059.2000000000007</v>
      </c>
      <c r="H232" s="78">
        <f t="shared" si="53"/>
        <v>7288.9560926813147</v>
      </c>
      <c r="I232" s="82">
        <f t="shared" si="49"/>
        <v>428.76212309890087</v>
      </c>
      <c r="J232" s="78">
        <v>340</v>
      </c>
      <c r="K232" s="81">
        <f t="shared" si="50"/>
        <v>29495.824370725259</v>
      </c>
      <c r="L232" s="171">
        <f t="shared" si="54"/>
        <v>208</v>
      </c>
      <c r="M232" s="172">
        <f t="shared" si="43"/>
        <v>35.697985655088253</v>
      </c>
      <c r="N232" s="166">
        <v>25</v>
      </c>
      <c r="O232" s="174">
        <v>27860</v>
      </c>
      <c r="P232" s="457">
        <v>16790</v>
      </c>
      <c r="Q232" s="132">
        <f t="shared" si="46"/>
        <v>9365.2343084615277</v>
      </c>
      <c r="R232" s="82">
        <f t="shared" si="47"/>
        <v>8059.2000000000007</v>
      </c>
      <c r="S232" s="78">
        <f t="shared" si="48"/>
        <v>5924.3076648769202</v>
      </c>
      <c r="T232" s="82">
        <f t="shared" si="51"/>
        <v>348.48868616923056</v>
      </c>
      <c r="U232" s="78">
        <v>305</v>
      </c>
      <c r="V232" s="81">
        <f t="shared" si="52"/>
        <v>24002.230659507681</v>
      </c>
    </row>
    <row r="233" spans="1:22" s="445" customFormat="1" ht="16.5" customHeight="1" x14ac:dyDescent="0.2">
      <c r="A233" s="171">
        <f t="shared" si="41"/>
        <v>209</v>
      </c>
      <c r="B233" s="172">
        <f t="shared" si="42"/>
        <v>25.02196172517116</v>
      </c>
      <c r="C233" s="166">
        <v>25</v>
      </c>
      <c r="D233" s="174">
        <v>27860</v>
      </c>
      <c r="E233" s="459">
        <v>16790</v>
      </c>
      <c r="F233" s="167">
        <f t="shared" si="44"/>
        <v>13361.062720501508</v>
      </c>
      <c r="G233" s="168">
        <f t="shared" si="45"/>
        <v>8059.2000000000007</v>
      </c>
      <c r="H233" s="78">
        <f t="shared" si="53"/>
        <v>7282.8893249705134</v>
      </c>
      <c r="I233" s="82">
        <f t="shared" si="49"/>
        <v>428.40525441003018</v>
      </c>
      <c r="J233" s="78">
        <v>340</v>
      </c>
      <c r="K233" s="81">
        <f t="shared" si="50"/>
        <v>29471.557299882053</v>
      </c>
      <c r="L233" s="171">
        <f t="shared" si="54"/>
        <v>209</v>
      </c>
      <c r="M233" s="172">
        <f t="shared" si="43"/>
        <v>35.745659607387374</v>
      </c>
      <c r="N233" s="166">
        <v>25</v>
      </c>
      <c r="O233" s="174">
        <v>27860</v>
      </c>
      <c r="P233" s="457">
        <v>16790</v>
      </c>
      <c r="Q233" s="132">
        <f t="shared" si="46"/>
        <v>9352.7439043510549</v>
      </c>
      <c r="R233" s="82">
        <f t="shared" si="47"/>
        <v>8059.2000000000007</v>
      </c>
      <c r="S233" s="78">
        <f t="shared" si="48"/>
        <v>5920.0609274793596</v>
      </c>
      <c r="T233" s="82">
        <f t="shared" si="51"/>
        <v>348.23887808702113</v>
      </c>
      <c r="U233" s="78">
        <v>305</v>
      </c>
      <c r="V233" s="81">
        <f t="shared" si="52"/>
        <v>23985.243709917439</v>
      </c>
    </row>
    <row r="234" spans="1:22" s="445" customFormat="1" ht="16.5" customHeight="1" x14ac:dyDescent="0.2">
      <c r="A234" s="176">
        <f t="shared" ref="A234:A297" si="55">+A233+1</f>
        <v>210</v>
      </c>
      <c r="B234" s="172">
        <f t="shared" si="42"/>
        <v>25.055174198732146</v>
      </c>
      <c r="C234" s="166">
        <v>25</v>
      </c>
      <c r="D234" s="174">
        <v>27860</v>
      </c>
      <c r="E234" s="459">
        <v>16790</v>
      </c>
      <c r="F234" s="167">
        <f t="shared" si="44"/>
        <v>13343.351650571138</v>
      </c>
      <c r="G234" s="168">
        <f t="shared" si="45"/>
        <v>8059.2000000000007</v>
      </c>
      <c r="H234" s="78">
        <f t="shared" si="53"/>
        <v>7276.8675611941871</v>
      </c>
      <c r="I234" s="82">
        <f t="shared" si="49"/>
        <v>428.05103301142276</v>
      </c>
      <c r="J234" s="78">
        <v>340</v>
      </c>
      <c r="K234" s="81">
        <f t="shared" si="50"/>
        <v>29447.470244776749</v>
      </c>
      <c r="L234" s="176">
        <f t="shared" si="54"/>
        <v>210</v>
      </c>
      <c r="M234" s="172">
        <f t="shared" si="43"/>
        <v>35.793105998188786</v>
      </c>
      <c r="N234" s="166">
        <v>25</v>
      </c>
      <c r="O234" s="174">
        <v>27860</v>
      </c>
      <c r="P234" s="457">
        <v>16790</v>
      </c>
      <c r="Q234" s="132">
        <f t="shared" si="46"/>
        <v>9340.346155399795</v>
      </c>
      <c r="R234" s="82">
        <f t="shared" si="47"/>
        <v>8059.2000000000007</v>
      </c>
      <c r="S234" s="78">
        <f t="shared" si="48"/>
        <v>5915.845692835931</v>
      </c>
      <c r="T234" s="82">
        <f t="shared" si="51"/>
        <v>347.99092310799591</v>
      </c>
      <c r="U234" s="78">
        <v>305</v>
      </c>
      <c r="V234" s="81">
        <f t="shared" si="52"/>
        <v>23968.38277134372</v>
      </c>
    </row>
    <row r="235" spans="1:22" s="445" customFormat="1" ht="16.5" customHeight="1" x14ac:dyDescent="0.2">
      <c r="A235" s="171">
        <f t="shared" si="55"/>
        <v>211</v>
      </c>
      <c r="B235" s="172">
        <f t="shared" si="42"/>
        <v>25.088228892726477</v>
      </c>
      <c r="C235" s="166">
        <v>25</v>
      </c>
      <c r="D235" s="174">
        <v>27860</v>
      </c>
      <c r="E235" s="459">
        <v>16790</v>
      </c>
      <c r="F235" s="167">
        <f t="shared" si="44"/>
        <v>13325.771278215871</v>
      </c>
      <c r="G235" s="168">
        <f t="shared" si="45"/>
        <v>8059.2000000000007</v>
      </c>
      <c r="H235" s="78">
        <f t="shared" si="53"/>
        <v>7270.8902345933966</v>
      </c>
      <c r="I235" s="82">
        <f t="shared" si="49"/>
        <v>427.69942556431744</v>
      </c>
      <c r="J235" s="78">
        <v>340</v>
      </c>
      <c r="K235" s="81">
        <f t="shared" si="50"/>
        <v>29423.560938373586</v>
      </c>
      <c r="L235" s="171">
        <f t="shared" si="54"/>
        <v>211</v>
      </c>
      <c r="M235" s="172">
        <f t="shared" si="43"/>
        <v>35.840326989609252</v>
      </c>
      <c r="N235" s="166">
        <v>25</v>
      </c>
      <c r="O235" s="174">
        <v>27860</v>
      </c>
      <c r="P235" s="457">
        <v>16790</v>
      </c>
      <c r="Q235" s="132">
        <f t="shared" si="46"/>
        <v>9328.0398947511076</v>
      </c>
      <c r="R235" s="82">
        <f t="shared" si="47"/>
        <v>8059.2000000000007</v>
      </c>
      <c r="S235" s="78">
        <f t="shared" si="48"/>
        <v>5911.6615642153774</v>
      </c>
      <c r="T235" s="82">
        <f t="shared" si="51"/>
        <v>347.7447978950222</v>
      </c>
      <c r="U235" s="78">
        <v>305</v>
      </c>
      <c r="V235" s="81">
        <f t="shared" si="52"/>
        <v>23951.64625686151</v>
      </c>
    </row>
    <row r="236" spans="1:22" s="445" customFormat="1" ht="16.5" customHeight="1" x14ac:dyDescent="0.2">
      <c r="A236" s="171">
        <f t="shared" si="55"/>
        <v>212</v>
      </c>
      <c r="B236" s="172">
        <f t="shared" si="42"/>
        <v>25.121127299167867</v>
      </c>
      <c r="C236" s="166">
        <v>25</v>
      </c>
      <c r="D236" s="174">
        <v>27860</v>
      </c>
      <c r="E236" s="459">
        <v>16790</v>
      </c>
      <c r="F236" s="167">
        <f t="shared" si="44"/>
        <v>13308.319965843024</v>
      </c>
      <c r="G236" s="168">
        <f t="shared" si="45"/>
        <v>8059.2000000000007</v>
      </c>
      <c r="H236" s="78">
        <f t="shared" si="53"/>
        <v>7264.9567883866293</v>
      </c>
      <c r="I236" s="82">
        <f t="shared" si="49"/>
        <v>427.35039931686049</v>
      </c>
      <c r="J236" s="78">
        <v>340</v>
      </c>
      <c r="K236" s="81">
        <f t="shared" si="50"/>
        <v>29399.827153546514</v>
      </c>
      <c r="L236" s="171">
        <f t="shared" si="54"/>
        <v>212</v>
      </c>
      <c r="M236" s="172">
        <f t="shared" si="43"/>
        <v>35.887324713096952</v>
      </c>
      <c r="N236" s="166">
        <v>25</v>
      </c>
      <c r="O236" s="174">
        <v>27860</v>
      </c>
      <c r="P236" s="457">
        <v>16790</v>
      </c>
      <c r="Q236" s="132">
        <f t="shared" si="46"/>
        <v>9315.8239760901179</v>
      </c>
      <c r="R236" s="82">
        <f t="shared" si="47"/>
        <v>8059.2000000000007</v>
      </c>
      <c r="S236" s="78">
        <f t="shared" si="48"/>
        <v>5907.5081518706402</v>
      </c>
      <c r="T236" s="82">
        <f t="shared" si="51"/>
        <v>347.50047952180233</v>
      </c>
      <c r="U236" s="78">
        <v>305</v>
      </c>
      <c r="V236" s="81">
        <f t="shared" si="52"/>
        <v>23935.032607482557</v>
      </c>
    </row>
    <row r="237" spans="1:22" s="445" customFormat="1" ht="16.5" customHeight="1" x14ac:dyDescent="0.2">
      <c r="A237" s="171">
        <f t="shared" si="55"/>
        <v>213</v>
      </c>
      <c r="B237" s="172">
        <f t="shared" si="42"/>
        <v>25.153870889006186</v>
      </c>
      <c r="C237" s="166">
        <v>25</v>
      </c>
      <c r="D237" s="174">
        <v>27860</v>
      </c>
      <c r="E237" s="459">
        <v>16790</v>
      </c>
      <c r="F237" s="167">
        <f t="shared" si="44"/>
        <v>13290.99610454464</v>
      </c>
      <c r="G237" s="168">
        <f t="shared" si="45"/>
        <v>8059.2000000000007</v>
      </c>
      <c r="H237" s="78">
        <f t="shared" si="53"/>
        <v>7259.0666755451784</v>
      </c>
      <c r="I237" s="82">
        <f t="shared" si="49"/>
        <v>427.00392209089284</v>
      </c>
      <c r="J237" s="78">
        <v>340</v>
      </c>
      <c r="K237" s="81">
        <f t="shared" si="50"/>
        <v>29376.26670218071</v>
      </c>
      <c r="L237" s="171">
        <f t="shared" si="54"/>
        <v>213</v>
      </c>
      <c r="M237" s="172">
        <f t="shared" si="43"/>
        <v>35.934101270008838</v>
      </c>
      <c r="N237" s="166">
        <v>25</v>
      </c>
      <c r="O237" s="174">
        <v>27860</v>
      </c>
      <c r="P237" s="457">
        <v>16790</v>
      </c>
      <c r="Q237" s="132">
        <f t="shared" si="46"/>
        <v>9303.6972731812475</v>
      </c>
      <c r="R237" s="82">
        <f t="shared" si="47"/>
        <v>8059.2000000000007</v>
      </c>
      <c r="S237" s="78">
        <f t="shared" si="48"/>
        <v>5903.3850728816242</v>
      </c>
      <c r="T237" s="82">
        <f t="shared" si="51"/>
        <v>347.25794546362494</v>
      </c>
      <c r="U237" s="78">
        <v>305</v>
      </c>
      <c r="V237" s="81">
        <f t="shared" si="52"/>
        <v>23918.540291526497</v>
      </c>
    </row>
    <row r="238" spans="1:22" s="445" customFormat="1" ht="16.5" customHeight="1" x14ac:dyDescent="0.2">
      <c r="A238" s="171">
        <f t="shared" si="55"/>
        <v>214</v>
      </c>
      <c r="B238" s="172">
        <f t="shared" si="42"/>
        <v>25.186461112522046</v>
      </c>
      <c r="C238" s="166">
        <v>25</v>
      </c>
      <c r="D238" s="174">
        <v>27860</v>
      </c>
      <c r="E238" s="459">
        <v>16790</v>
      </c>
      <c r="F238" s="167">
        <f t="shared" si="44"/>
        <v>13273.798113454886</v>
      </c>
      <c r="G238" s="168">
        <f t="shared" si="45"/>
        <v>8059.2000000000007</v>
      </c>
      <c r="H238" s="78">
        <f t="shared" si="53"/>
        <v>7253.2193585746618</v>
      </c>
      <c r="I238" s="82">
        <f t="shared" si="49"/>
        <v>426.65996226909778</v>
      </c>
      <c r="J238" s="78">
        <v>340</v>
      </c>
      <c r="K238" s="81">
        <f t="shared" si="50"/>
        <v>29352.877434298647</v>
      </c>
      <c r="L238" s="171">
        <f t="shared" si="54"/>
        <v>214</v>
      </c>
      <c r="M238" s="172">
        <f t="shared" si="43"/>
        <v>35.980658732174355</v>
      </c>
      <c r="N238" s="166">
        <v>25</v>
      </c>
      <c r="O238" s="174">
        <v>27860</v>
      </c>
      <c r="P238" s="457">
        <v>16790</v>
      </c>
      <c r="Q238" s="132">
        <f t="shared" si="46"/>
        <v>9291.6586794184204</v>
      </c>
      <c r="R238" s="82">
        <f t="shared" si="47"/>
        <v>8059.2000000000007</v>
      </c>
      <c r="S238" s="78">
        <f t="shared" si="48"/>
        <v>5899.2919510022639</v>
      </c>
      <c r="T238" s="82">
        <f t="shared" si="51"/>
        <v>347.01717358836845</v>
      </c>
      <c r="U238" s="78">
        <v>305</v>
      </c>
      <c r="V238" s="81">
        <f t="shared" si="52"/>
        <v>23902.167804009052</v>
      </c>
    </row>
    <row r="239" spans="1:22" s="445" customFormat="1" ht="16.5" customHeight="1" x14ac:dyDescent="0.2">
      <c r="A239" s="171">
        <f t="shared" si="55"/>
        <v>215</v>
      </c>
      <c r="B239" s="172">
        <f t="shared" si="42"/>
        <v>25.218899399712278</v>
      </c>
      <c r="C239" s="166">
        <v>25</v>
      </c>
      <c r="D239" s="174">
        <v>27860</v>
      </c>
      <c r="E239" s="459">
        <v>16790</v>
      </c>
      <c r="F239" s="167">
        <f t="shared" si="44"/>
        <v>13256.724439124977</v>
      </c>
      <c r="G239" s="168">
        <f t="shared" si="45"/>
        <v>8059.2000000000007</v>
      </c>
      <c r="H239" s="78">
        <f t="shared" si="53"/>
        <v>7247.4143093024932</v>
      </c>
      <c r="I239" s="82">
        <f t="shared" si="49"/>
        <v>426.31848878249957</v>
      </c>
      <c r="J239" s="78">
        <v>340</v>
      </c>
      <c r="K239" s="81">
        <f t="shared" si="50"/>
        <v>29329.657237209973</v>
      </c>
      <c r="L239" s="171">
        <f t="shared" si="54"/>
        <v>215</v>
      </c>
      <c r="M239" s="172">
        <f t="shared" si="43"/>
        <v>36.026999142446115</v>
      </c>
      <c r="N239" s="166">
        <v>25</v>
      </c>
      <c r="O239" s="174">
        <v>27860</v>
      </c>
      <c r="P239" s="457">
        <v>16790</v>
      </c>
      <c r="Q239" s="132">
        <f t="shared" si="46"/>
        <v>9279.7071073874831</v>
      </c>
      <c r="R239" s="82">
        <f t="shared" si="47"/>
        <v>8059.2000000000007</v>
      </c>
      <c r="S239" s="78">
        <f t="shared" si="48"/>
        <v>5895.2284165117453</v>
      </c>
      <c r="T239" s="82">
        <f t="shared" si="51"/>
        <v>346.77814214774969</v>
      </c>
      <c r="U239" s="78">
        <v>305</v>
      </c>
      <c r="V239" s="81">
        <f t="shared" si="52"/>
        <v>23885.913666046978</v>
      </c>
    </row>
    <row r="240" spans="1:22" s="445" customFormat="1" ht="16.5" customHeight="1" x14ac:dyDescent="0.2">
      <c r="A240" s="171">
        <f t="shared" si="55"/>
        <v>216</v>
      </c>
      <c r="B240" s="172">
        <f t="shared" si="42"/>
        <v>25.251187160666426</v>
      </c>
      <c r="C240" s="166">
        <v>25</v>
      </c>
      <c r="D240" s="174">
        <v>27860</v>
      </c>
      <c r="E240" s="459">
        <v>16790</v>
      </c>
      <c r="F240" s="167">
        <f t="shared" si="44"/>
        <v>13239.77355491498</v>
      </c>
      <c r="G240" s="168">
        <f t="shared" si="45"/>
        <v>8059.2000000000007</v>
      </c>
      <c r="H240" s="78">
        <f t="shared" si="53"/>
        <v>7241.6510086710941</v>
      </c>
      <c r="I240" s="82">
        <f t="shared" si="49"/>
        <v>425.97947109829965</v>
      </c>
      <c r="J240" s="78">
        <v>340</v>
      </c>
      <c r="K240" s="81">
        <f t="shared" si="50"/>
        <v>29306.604034684377</v>
      </c>
      <c r="L240" s="171">
        <f t="shared" si="54"/>
        <v>216</v>
      </c>
      <c r="M240" s="172">
        <f t="shared" si="43"/>
        <v>36.073124515237751</v>
      </c>
      <c r="N240" s="166">
        <v>25</v>
      </c>
      <c r="O240" s="174">
        <v>27860</v>
      </c>
      <c r="P240" s="457">
        <v>16790</v>
      </c>
      <c r="Q240" s="132">
        <f t="shared" si="46"/>
        <v>9267.8414884404847</v>
      </c>
      <c r="R240" s="82">
        <f t="shared" si="47"/>
        <v>8059.2000000000007</v>
      </c>
      <c r="S240" s="78">
        <f t="shared" si="48"/>
        <v>5891.1941060697654</v>
      </c>
      <c r="T240" s="82">
        <f t="shared" si="51"/>
        <v>346.54082976880972</v>
      </c>
      <c r="U240" s="78">
        <v>305</v>
      </c>
      <c r="V240" s="81">
        <f t="shared" si="52"/>
        <v>23869.776424279058</v>
      </c>
    </row>
    <row r="241" spans="1:22" s="445" customFormat="1" ht="16.5" customHeight="1" x14ac:dyDescent="0.2">
      <c r="A241" s="171">
        <f t="shared" si="55"/>
        <v>217</v>
      </c>
      <c r="B241" s="172">
        <f t="shared" si="42"/>
        <v>25.283325785934522</v>
      </c>
      <c r="C241" s="166">
        <v>25</v>
      </c>
      <c r="D241" s="174">
        <v>27860</v>
      </c>
      <c r="E241" s="459">
        <v>16790</v>
      </c>
      <c r="F241" s="167">
        <f t="shared" si="44"/>
        <v>13222.943960402041</v>
      </c>
      <c r="G241" s="168">
        <f t="shared" si="45"/>
        <v>8059.2000000000007</v>
      </c>
      <c r="H241" s="78">
        <f t="shared" si="53"/>
        <v>7235.9289465366946</v>
      </c>
      <c r="I241" s="82">
        <f t="shared" si="49"/>
        <v>425.64287920804082</v>
      </c>
      <c r="J241" s="78">
        <v>340</v>
      </c>
      <c r="K241" s="81">
        <f t="shared" si="50"/>
        <v>29283.715786146779</v>
      </c>
      <c r="L241" s="171">
        <f t="shared" si="54"/>
        <v>217</v>
      </c>
      <c r="M241" s="172">
        <f t="shared" si="43"/>
        <v>36.119036837049322</v>
      </c>
      <c r="N241" s="166">
        <v>25</v>
      </c>
      <c r="O241" s="174">
        <v>27860</v>
      </c>
      <c r="P241" s="457">
        <v>16790</v>
      </c>
      <c r="Q241" s="132">
        <f t="shared" si="46"/>
        <v>9256.0607722814257</v>
      </c>
      <c r="R241" s="82">
        <f t="shared" si="47"/>
        <v>8059.2000000000007</v>
      </c>
      <c r="S241" s="78">
        <f t="shared" si="48"/>
        <v>5887.1886625756861</v>
      </c>
      <c r="T241" s="82">
        <f t="shared" si="51"/>
        <v>346.30521544562856</v>
      </c>
      <c r="U241" s="78">
        <v>305</v>
      </c>
      <c r="V241" s="81">
        <f t="shared" si="52"/>
        <v>23853.754650302741</v>
      </c>
    </row>
    <row r="242" spans="1:22" s="445" customFormat="1" ht="16.5" customHeight="1" x14ac:dyDescent="0.2">
      <c r="A242" s="171">
        <f t="shared" si="55"/>
        <v>218</v>
      </c>
      <c r="B242" s="172">
        <f t="shared" si="42"/>
        <v>25.31531664688648</v>
      </c>
      <c r="C242" s="166">
        <v>25</v>
      </c>
      <c r="D242" s="174">
        <v>27860</v>
      </c>
      <c r="E242" s="459">
        <v>16790</v>
      </c>
      <c r="F242" s="167">
        <f t="shared" si="44"/>
        <v>13206.234180804444</v>
      </c>
      <c r="G242" s="168">
        <f t="shared" si="45"/>
        <v>8059.2000000000007</v>
      </c>
      <c r="H242" s="78">
        <f t="shared" si="53"/>
        <v>7230.2476214735116</v>
      </c>
      <c r="I242" s="82">
        <f t="shared" si="49"/>
        <v>425.3086836160889</v>
      </c>
      <c r="J242" s="78">
        <v>340</v>
      </c>
      <c r="K242" s="81">
        <f t="shared" si="50"/>
        <v>29260.990485894043</v>
      </c>
      <c r="L242" s="171">
        <f t="shared" si="54"/>
        <v>218</v>
      </c>
      <c r="M242" s="172">
        <f t="shared" si="43"/>
        <v>36.164738066980689</v>
      </c>
      <c r="N242" s="166">
        <v>25</v>
      </c>
      <c r="O242" s="174">
        <v>27860</v>
      </c>
      <c r="P242" s="457">
        <v>16790</v>
      </c>
      <c r="Q242" s="132">
        <f t="shared" si="46"/>
        <v>9244.36392656311</v>
      </c>
      <c r="R242" s="82">
        <f t="shared" si="47"/>
        <v>8059.2000000000007</v>
      </c>
      <c r="S242" s="78">
        <f t="shared" si="48"/>
        <v>5883.2117350314584</v>
      </c>
      <c r="T242" s="82">
        <f t="shared" si="51"/>
        <v>346.07127853126224</v>
      </c>
      <c r="U242" s="78">
        <v>305</v>
      </c>
      <c r="V242" s="81">
        <f t="shared" si="52"/>
        <v>23837.84694012583</v>
      </c>
    </row>
    <row r="243" spans="1:22" s="445" customFormat="1" ht="16.5" customHeight="1" x14ac:dyDescent="0.2">
      <c r="A243" s="171">
        <f t="shared" si="55"/>
        <v>219</v>
      </c>
      <c r="B243" s="172">
        <f t="shared" si="42"/>
        <v>25.347161096063218</v>
      </c>
      <c r="C243" s="166">
        <v>25</v>
      </c>
      <c r="D243" s="174">
        <v>27860</v>
      </c>
      <c r="E243" s="459">
        <v>16790</v>
      </c>
      <c r="F243" s="167">
        <f t="shared" si="44"/>
        <v>13189.642766421079</v>
      </c>
      <c r="G243" s="168">
        <f t="shared" si="45"/>
        <v>8059.2000000000007</v>
      </c>
      <c r="H243" s="78">
        <f t="shared" si="53"/>
        <v>7224.6065405831678</v>
      </c>
      <c r="I243" s="82">
        <f t="shared" si="49"/>
        <v>424.97685532842161</v>
      </c>
      <c r="J243" s="78">
        <v>340</v>
      </c>
      <c r="K243" s="81">
        <f t="shared" si="50"/>
        <v>29238.426162332671</v>
      </c>
      <c r="L243" s="171">
        <f t="shared" si="54"/>
        <v>219</v>
      </c>
      <c r="M243" s="172">
        <f t="shared" si="43"/>
        <v>36.210230137233168</v>
      </c>
      <c r="N243" s="166">
        <v>25</v>
      </c>
      <c r="O243" s="174">
        <v>27860</v>
      </c>
      <c r="P243" s="457">
        <v>16790</v>
      </c>
      <c r="Q243" s="132">
        <f t="shared" si="46"/>
        <v>9232.7499364947544</v>
      </c>
      <c r="R243" s="82">
        <f t="shared" si="47"/>
        <v>8059.2000000000007</v>
      </c>
      <c r="S243" s="78">
        <f t="shared" si="48"/>
        <v>5879.2629784082174</v>
      </c>
      <c r="T243" s="82">
        <f t="shared" si="51"/>
        <v>345.83899872989508</v>
      </c>
      <c r="U243" s="78">
        <v>305</v>
      </c>
      <c r="V243" s="81">
        <f t="shared" si="52"/>
        <v>23822.051913632866</v>
      </c>
    </row>
    <row r="244" spans="1:22" s="445" customFormat="1" ht="16.5" customHeight="1" x14ac:dyDescent="0.2">
      <c r="A244" s="176">
        <f t="shared" si="55"/>
        <v>220</v>
      </c>
      <c r="B244" s="172">
        <f t="shared" si="42"/>
        <v>25.378860467519736</v>
      </c>
      <c r="C244" s="166">
        <v>25</v>
      </c>
      <c r="D244" s="174">
        <v>27860</v>
      </c>
      <c r="E244" s="459">
        <v>16790</v>
      </c>
      <c r="F244" s="167">
        <f t="shared" si="44"/>
        <v>13173.168292085769</v>
      </c>
      <c r="G244" s="168">
        <f t="shared" si="45"/>
        <v>8059.2000000000007</v>
      </c>
      <c r="H244" s="78">
        <f t="shared" si="53"/>
        <v>7219.0052193091615</v>
      </c>
      <c r="I244" s="82">
        <f t="shared" si="49"/>
        <v>424.64736584171538</v>
      </c>
      <c r="J244" s="78">
        <v>340</v>
      </c>
      <c r="K244" s="81">
        <f t="shared" si="50"/>
        <v>29216.020877236646</v>
      </c>
      <c r="L244" s="176">
        <f t="shared" si="54"/>
        <v>220</v>
      </c>
      <c r="M244" s="172">
        <f t="shared" si="43"/>
        <v>36.255514953599622</v>
      </c>
      <c r="N244" s="166">
        <v>25</v>
      </c>
      <c r="O244" s="174">
        <v>27860</v>
      </c>
      <c r="P244" s="457">
        <v>16790</v>
      </c>
      <c r="Q244" s="132">
        <f t="shared" si="46"/>
        <v>9221.2178044600405</v>
      </c>
      <c r="R244" s="82">
        <f t="shared" si="47"/>
        <v>8059.2000000000007</v>
      </c>
      <c r="S244" s="78">
        <f t="shared" si="48"/>
        <v>5875.3420535164141</v>
      </c>
      <c r="T244" s="82">
        <f t="shared" si="51"/>
        <v>345.60835608920081</v>
      </c>
      <c r="U244" s="78">
        <v>305</v>
      </c>
      <c r="V244" s="81">
        <f t="shared" si="52"/>
        <v>23806.368214065657</v>
      </c>
    </row>
    <row r="245" spans="1:22" s="445" customFormat="1" ht="16.5" customHeight="1" x14ac:dyDescent="0.2">
      <c r="A245" s="171">
        <f t="shared" si="55"/>
        <v>221</v>
      </c>
      <c r="B245" s="172">
        <f t="shared" si="42"/>
        <v>25.410416077160527</v>
      </c>
      <c r="C245" s="166">
        <v>25</v>
      </c>
      <c r="D245" s="174">
        <v>27860</v>
      </c>
      <c r="E245" s="459">
        <v>16790</v>
      </c>
      <c r="F245" s="167">
        <f t="shared" si="44"/>
        <v>13156.809356636022</v>
      </c>
      <c r="G245" s="168">
        <f t="shared" si="45"/>
        <v>8059.2000000000007</v>
      </c>
      <c r="H245" s="78">
        <f t="shared" si="53"/>
        <v>7213.443181256248</v>
      </c>
      <c r="I245" s="82">
        <f t="shared" si="49"/>
        <v>424.32018713272049</v>
      </c>
      <c r="J245" s="78">
        <v>340</v>
      </c>
      <c r="K245" s="81">
        <f t="shared" si="50"/>
        <v>29193.772725024992</v>
      </c>
      <c r="L245" s="171">
        <f t="shared" si="54"/>
        <v>221</v>
      </c>
      <c r="M245" s="172">
        <f t="shared" si="43"/>
        <v>36.300594395943612</v>
      </c>
      <c r="N245" s="166">
        <v>25</v>
      </c>
      <c r="O245" s="174">
        <v>27860</v>
      </c>
      <c r="P245" s="457">
        <v>16790</v>
      </c>
      <c r="Q245" s="132">
        <f t="shared" si="46"/>
        <v>9209.7665496452137</v>
      </c>
      <c r="R245" s="82">
        <f t="shared" si="47"/>
        <v>8059.2000000000007</v>
      </c>
      <c r="S245" s="78">
        <f t="shared" si="48"/>
        <v>5871.4486268793735</v>
      </c>
      <c r="T245" s="82">
        <f t="shared" si="51"/>
        <v>345.37933099290427</v>
      </c>
      <c r="U245" s="78">
        <v>305</v>
      </c>
      <c r="V245" s="81">
        <f t="shared" si="52"/>
        <v>23790.794507517494</v>
      </c>
    </row>
    <row r="246" spans="1:22" s="445" customFormat="1" ht="16.5" customHeight="1" x14ac:dyDescent="0.2">
      <c r="A246" s="171">
        <f t="shared" si="55"/>
        <v>222</v>
      </c>
      <c r="B246" s="172">
        <f t="shared" si="42"/>
        <v>25.441829223067323</v>
      </c>
      <c r="C246" s="166">
        <v>25</v>
      </c>
      <c r="D246" s="174">
        <v>27860</v>
      </c>
      <c r="E246" s="459">
        <v>16790</v>
      </c>
      <c r="F246" s="167">
        <f t="shared" si="44"/>
        <v>13140.564582395762</v>
      </c>
      <c r="G246" s="168">
        <f t="shared" si="45"/>
        <v>8059.2000000000007</v>
      </c>
      <c r="H246" s="78">
        <f t="shared" si="53"/>
        <v>7207.9199580145605</v>
      </c>
      <c r="I246" s="82">
        <f t="shared" si="49"/>
        <v>423.99529164791528</v>
      </c>
      <c r="J246" s="78">
        <v>340</v>
      </c>
      <c r="K246" s="81">
        <f t="shared" si="50"/>
        <v>29171.679832058242</v>
      </c>
      <c r="L246" s="171">
        <f t="shared" si="54"/>
        <v>222</v>
      </c>
      <c r="M246" s="172">
        <f t="shared" si="43"/>
        <v>36.345470318667608</v>
      </c>
      <c r="N246" s="166">
        <v>25</v>
      </c>
      <c r="O246" s="174">
        <v>27860</v>
      </c>
      <c r="P246" s="457">
        <v>16790</v>
      </c>
      <c r="Q246" s="132">
        <f t="shared" si="46"/>
        <v>9198.3952076770347</v>
      </c>
      <c r="R246" s="82">
        <f t="shared" si="47"/>
        <v>8059.2000000000007</v>
      </c>
      <c r="S246" s="78">
        <f t="shared" si="48"/>
        <v>5867.5823706101919</v>
      </c>
      <c r="T246" s="82">
        <f t="shared" si="51"/>
        <v>345.15190415354067</v>
      </c>
      <c r="U246" s="78">
        <v>305</v>
      </c>
      <c r="V246" s="81">
        <f t="shared" si="52"/>
        <v>23775.329482440764</v>
      </c>
    </row>
    <row r="247" spans="1:22" s="445" customFormat="1" ht="16.5" customHeight="1" x14ac:dyDescent="0.2">
      <c r="A247" s="171">
        <f t="shared" si="55"/>
        <v>223</v>
      </c>
      <c r="B247" s="172">
        <f t="shared" si="42"/>
        <v>25.473101185819509</v>
      </c>
      <c r="C247" s="166">
        <v>25</v>
      </c>
      <c r="D247" s="174">
        <v>27860</v>
      </c>
      <c r="E247" s="459">
        <v>16790</v>
      </c>
      <c r="F247" s="167">
        <f t="shared" si="44"/>
        <v>13124.432614671627</v>
      </c>
      <c r="G247" s="168">
        <f t="shared" si="45"/>
        <v>8059.2000000000007</v>
      </c>
      <c r="H247" s="78">
        <f t="shared" si="53"/>
        <v>7202.4350889883535</v>
      </c>
      <c r="I247" s="82">
        <f t="shared" si="49"/>
        <v>423.67265229343258</v>
      </c>
      <c r="J247" s="78">
        <v>340</v>
      </c>
      <c r="K247" s="81">
        <f t="shared" si="50"/>
        <v>29149.740355953414</v>
      </c>
      <c r="L247" s="171">
        <f t="shared" si="54"/>
        <v>223</v>
      </c>
      <c r="M247" s="172">
        <f t="shared" si="43"/>
        <v>36.390144551170728</v>
      </c>
      <c r="N247" s="166">
        <v>25</v>
      </c>
      <c r="O247" s="174">
        <v>27860</v>
      </c>
      <c r="P247" s="457">
        <v>16790</v>
      </c>
      <c r="Q247" s="132">
        <f t="shared" si="46"/>
        <v>9187.1028302701379</v>
      </c>
      <c r="R247" s="82">
        <f t="shared" si="47"/>
        <v>8059.2000000000007</v>
      </c>
      <c r="S247" s="78">
        <f t="shared" si="48"/>
        <v>5863.742962291848</v>
      </c>
      <c r="T247" s="82">
        <f t="shared" si="51"/>
        <v>344.92605660540278</v>
      </c>
      <c r="U247" s="78">
        <v>305</v>
      </c>
      <c r="V247" s="81">
        <f t="shared" si="52"/>
        <v>23759.971849167388</v>
      </c>
    </row>
    <row r="248" spans="1:22" s="445" customFormat="1" ht="16.5" customHeight="1" x14ac:dyDescent="0.2">
      <c r="A248" s="171">
        <f t="shared" si="55"/>
        <v>224</v>
      </c>
      <c r="B248" s="172">
        <f t="shared" si="42"/>
        <v>25.504233228807365</v>
      </c>
      <c r="C248" s="166">
        <v>25</v>
      </c>
      <c r="D248" s="174">
        <v>27860</v>
      </c>
      <c r="E248" s="459">
        <v>16790</v>
      </c>
      <c r="F248" s="167">
        <f t="shared" si="44"/>
        <v>13108.412121262332</v>
      </c>
      <c r="G248" s="168">
        <f t="shared" si="45"/>
        <v>8059.2000000000007</v>
      </c>
      <c r="H248" s="78">
        <f t="shared" si="53"/>
        <v>7196.9881212291939</v>
      </c>
      <c r="I248" s="82">
        <f t="shared" si="49"/>
        <v>423.35224242524669</v>
      </c>
      <c r="J248" s="78">
        <v>340</v>
      </c>
      <c r="K248" s="81">
        <f t="shared" si="50"/>
        <v>29127.952484916776</v>
      </c>
      <c r="L248" s="171">
        <f t="shared" si="54"/>
        <v>224</v>
      </c>
      <c r="M248" s="172">
        <f t="shared" si="43"/>
        <v>36.434618898296236</v>
      </c>
      <c r="N248" s="166">
        <v>25</v>
      </c>
      <c r="O248" s="174">
        <v>27860</v>
      </c>
      <c r="P248" s="457">
        <v>16790</v>
      </c>
      <c r="Q248" s="132">
        <f t="shared" si="46"/>
        <v>9175.8884848836315</v>
      </c>
      <c r="R248" s="82">
        <f t="shared" si="47"/>
        <v>8059.2000000000007</v>
      </c>
      <c r="S248" s="78">
        <f t="shared" si="48"/>
        <v>5859.9300848604353</v>
      </c>
      <c r="T248" s="82">
        <f t="shared" si="51"/>
        <v>344.70176969767266</v>
      </c>
      <c r="U248" s="78">
        <v>305</v>
      </c>
      <c r="V248" s="81">
        <f t="shared" si="52"/>
        <v>23744.720339441741</v>
      </c>
    </row>
    <row r="249" spans="1:22" s="445" customFormat="1" ht="16.5" customHeight="1" x14ac:dyDescent="0.2">
      <c r="A249" s="171">
        <f t="shared" si="55"/>
        <v>225</v>
      </c>
      <c r="B249" s="172">
        <f t="shared" si="42"/>
        <v>25.535226598538358</v>
      </c>
      <c r="C249" s="166">
        <v>25</v>
      </c>
      <c r="D249" s="174">
        <v>27860</v>
      </c>
      <c r="E249" s="459">
        <v>16790</v>
      </c>
      <c r="F249" s="167">
        <f t="shared" si="44"/>
        <v>13092.501791980829</v>
      </c>
      <c r="G249" s="168">
        <f t="shared" si="45"/>
        <v>8059.2000000000007</v>
      </c>
      <c r="H249" s="78">
        <f t="shared" si="53"/>
        <v>7191.5786092734816</v>
      </c>
      <c r="I249" s="82">
        <f t="shared" si="49"/>
        <v>423.03403583961654</v>
      </c>
      <c r="J249" s="78">
        <v>340</v>
      </c>
      <c r="K249" s="81">
        <f t="shared" si="50"/>
        <v>29106.314437093926</v>
      </c>
      <c r="L249" s="171">
        <f t="shared" si="54"/>
        <v>225</v>
      </c>
      <c r="M249" s="172">
        <f t="shared" si="43"/>
        <v>36.478895140769083</v>
      </c>
      <c r="N249" s="166">
        <v>25</v>
      </c>
      <c r="O249" s="174">
        <v>27860</v>
      </c>
      <c r="P249" s="457">
        <v>16790</v>
      </c>
      <c r="Q249" s="132">
        <f t="shared" si="46"/>
        <v>9164.7512543865814</v>
      </c>
      <c r="R249" s="82">
        <f t="shared" si="47"/>
        <v>8059.2000000000007</v>
      </c>
      <c r="S249" s="78">
        <f t="shared" si="48"/>
        <v>5856.1434264914387</v>
      </c>
      <c r="T249" s="82">
        <f t="shared" si="51"/>
        <v>344.47902508773166</v>
      </c>
      <c r="U249" s="78">
        <v>305</v>
      </c>
      <c r="V249" s="81">
        <f t="shared" si="52"/>
        <v>23729.573705965751</v>
      </c>
    </row>
    <row r="250" spans="1:22" s="445" customFormat="1" ht="16.5" customHeight="1" x14ac:dyDescent="0.2">
      <c r="A250" s="171">
        <f t="shared" si="55"/>
        <v>226</v>
      </c>
      <c r="B250" s="172">
        <f t="shared" si="42"/>
        <v>25.566082524936569</v>
      </c>
      <c r="C250" s="166">
        <v>25</v>
      </c>
      <c r="D250" s="174">
        <v>27860</v>
      </c>
      <c r="E250" s="459">
        <v>16790</v>
      </c>
      <c r="F250" s="167">
        <f t="shared" si="44"/>
        <v>13076.70033818877</v>
      </c>
      <c r="G250" s="168">
        <f t="shared" si="45"/>
        <v>8059.2000000000007</v>
      </c>
      <c r="H250" s="78">
        <f t="shared" si="53"/>
        <v>7186.2061149841829</v>
      </c>
      <c r="I250" s="82">
        <f t="shared" si="49"/>
        <v>422.71800676377541</v>
      </c>
      <c r="J250" s="78">
        <v>340</v>
      </c>
      <c r="K250" s="81">
        <f t="shared" si="50"/>
        <v>29084.824459936728</v>
      </c>
      <c r="L250" s="171">
        <f t="shared" si="54"/>
        <v>226</v>
      </c>
      <c r="M250" s="172">
        <f t="shared" si="43"/>
        <v>36.522975035623674</v>
      </c>
      <c r="N250" s="166">
        <v>25</v>
      </c>
      <c r="O250" s="174">
        <v>27860</v>
      </c>
      <c r="P250" s="457">
        <v>16790</v>
      </c>
      <c r="Q250" s="132">
        <f t="shared" si="46"/>
        <v>9153.6902367321381</v>
      </c>
      <c r="R250" s="82">
        <f t="shared" si="47"/>
        <v>8059.2000000000007</v>
      </c>
      <c r="S250" s="78">
        <f t="shared" si="48"/>
        <v>5852.3826804889277</v>
      </c>
      <c r="T250" s="82">
        <f t="shared" si="51"/>
        <v>344.25780473464278</v>
      </c>
      <c r="U250" s="78">
        <v>305</v>
      </c>
      <c r="V250" s="81">
        <f t="shared" si="52"/>
        <v>23714.530721955711</v>
      </c>
    </row>
    <row r="251" spans="1:22" s="445" customFormat="1" ht="16.5" customHeight="1" x14ac:dyDescent="0.2">
      <c r="A251" s="171">
        <f t="shared" si="55"/>
        <v>227</v>
      </c>
      <c r="B251" s="172">
        <f t="shared" si="42"/>
        <v>25.596802221635606</v>
      </c>
      <c r="C251" s="166">
        <v>25</v>
      </c>
      <c r="D251" s="174">
        <v>27860</v>
      </c>
      <c r="E251" s="459">
        <v>16790</v>
      </c>
      <c r="F251" s="167">
        <f t="shared" si="44"/>
        <v>13061.006492342907</v>
      </c>
      <c r="G251" s="168">
        <f t="shared" si="45"/>
        <v>8059.2000000000007</v>
      </c>
      <c r="H251" s="78">
        <f t="shared" si="53"/>
        <v>7180.8702073965887</v>
      </c>
      <c r="I251" s="82">
        <f t="shared" si="49"/>
        <v>422.40412984685815</v>
      </c>
      <c r="J251" s="78">
        <v>340</v>
      </c>
      <c r="K251" s="81">
        <f t="shared" si="50"/>
        <v>29063.480829586355</v>
      </c>
      <c r="L251" s="171">
        <f t="shared" si="54"/>
        <v>227</v>
      </c>
      <c r="M251" s="172">
        <f t="shared" si="43"/>
        <v>36.566860316622297</v>
      </c>
      <c r="N251" s="166">
        <v>25</v>
      </c>
      <c r="O251" s="174">
        <v>27860</v>
      </c>
      <c r="P251" s="457">
        <v>16790</v>
      </c>
      <c r="Q251" s="132">
        <f t="shared" si="46"/>
        <v>9142.7045446400352</v>
      </c>
      <c r="R251" s="82">
        <f t="shared" si="47"/>
        <v>8059.2000000000007</v>
      </c>
      <c r="S251" s="78">
        <f t="shared" si="48"/>
        <v>5848.6475451776123</v>
      </c>
      <c r="T251" s="82">
        <f t="shared" si="51"/>
        <v>344.03809089280071</v>
      </c>
      <c r="U251" s="78">
        <v>305</v>
      </c>
      <c r="V251" s="81">
        <f t="shared" si="52"/>
        <v>23699.590180710449</v>
      </c>
    </row>
    <row r="252" spans="1:22" s="445" customFormat="1" ht="16.5" customHeight="1" x14ac:dyDescent="0.2">
      <c r="A252" s="171">
        <f t="shared" si="55"/>
        <v>228</v>
      </c>
      <c r="B252" s="172">
        <f t="shared" si="42"/>
        <v>25.627386886265</v>
      </c>
      <c r="C252" s="166">
        <v>25</v>
      </c>
      <c r="D252" s="174">
        <v>27860</v>
      </c>
      <c r="E252" s="459">
        <v>16790</v>
      </c>
      <c r="F252" s="167">
        <f t="shared" si="44"/>
        <v>13045.419007553159</v>
      </c>
      <c r="G252" s="168">
        <f t="shared" si="45"/>
        <v>8059.2000000000007</v>
      </c>
      <c r="H252" s="78">
        <f t="shared" si="53"/>
        <v>7175.5704625680746</v>
      </c>
      <c r="I252" s="82">
        <f t="shared" si="49"/>
        <v>422.0923801510632</v>
      </c>
      <c r="J252" s="78">
        <v>340</v>
      </c>
      <c r="K252" s="81">
        <f t="shared" si="50"/>
        <v>29042.281850272295</v>
      </c>
      <c r="L252" s="171">
        <f t="shared" si="54"/>
        <v>228</v>
      </c>
      <c r="M252" s="172">
        <f t="shared" si="43"/>
        <v>36.610552694664285</v>
      </c>
      <c r="N252" s="166">
        <v>25</v>
      </c>
      <c r="O252" s="174">
        <v>27860</v>
      </c>
      <c r="P252" s="457">
        <v>16790</v>
      </c>
      <c r="Q252" s="132">
        <f t="shared" si="46"/>
        <v>9131.7933052872104</v>
      </c>
      <c r="R252" s="82">
        <f t="shared" si="47"/>
        <v>8059.2000000000007</v>
      </c>
      <c r="S252" s="78">
        <f t="shared" si="48"/>
        <v>5844.9377237976523</v>
      </c>
      <c r="T252" s="82">
        <f t="shared" si="51"/>
        <v>343.81986610574421</v>
      </c>
      <c r="U252" s="78">
        <v>305</v>
      </c>
      <c r="V252" s="81">
        <f t="shared" si="52"/>
        <v>23684.750895190606</v>
      </c>
    </row>
    <row r="253" spans="1:22" s="445" customFormat="1" ht="16.5" customHeight="1" x14ac:dyDescent="0.2">
      <c r="A253" s="171">
        <f t="shared" si="55"/>
        <v>229</v>
      </c>
      <c r="B253" s="172">
        <f t="shared" si="42"/>
        <v>25.657837700730404</v>
      </c>
      <c r="C253" s="166">
        <v>25</v>
      </c>
      <c r="D253" s="174">
        <v>27860</v>
      </c>
      <c r="E253" s="459">
        <v>16790</v>
      </c>
      <c r="F253" s="167">
        <f t="shared" si="44"/>
        <v>13029.936657151859</v>
      </c>
      <c r="G253" s="168">
        <f t="shared" si="45"/>
        <v>8059.2000000000007</v>
      </c>
      <c r="H253" s="78">
        <f t="shared" si="53"/>
        <v>7170.3064634316324</v>
      </c>
      <c r="I253" s="82">
        <f t="shared" si="49"/>
        <v>421.78273314303721</v>
      </c>
      <c r="J253" s="78">
        <v>340</v>
      </c>
      <c r="K253" s="81">
        <f t="shared" si="50"/>
        <v>29021.22585372653</v>
      </c>
      <c r="L253" s="171">
        <f t="shared" si="54"/>
        <v>229</v>
      </c>
      <c r="M253" s="172">
        <f t="shared" si="43"/>
        <v>36.654053858186295</v>
      </c>
      <c r="N253" s="166">
        <v>25</v>
      </c>
      <c r="O253" s="174">
        <v>27860</v>
      </c>
      <c r="P253" s="457">
        <v>16790</v>
      </c>
      <c r="Q253" s="132">
        <f t="shared" si="46"/>
        <v>9120.9556600062988</v>
      </c>
      <c r="R253" s="82">
        <f t="shared" si="47"/>
        <v>8059.2000000000007</v>
      </c>
      <c r="S253" s="78">
        <f t="shared" si="48"/>
        <v>5841.2529244021416</v>
      </c>
      <c r="T253" s="82">
        <f t="shared" si="51"/>
        <v>343.60311320012596</v>
      </c>
      <c r="U253" s="78">
        <v>305</v>
      </c>
      <c r="V253" s="81">
        <f t="shared" si="52"/>
        <v>23670.011697608566</v>
      </c>
    </row>
    <row r="254" spans="1:22" s="445" customFormat="1" ht="16.5" customHeight="1" x14ac:dyDescent="0.2">
      <c r="A254" s="176">
        <f t="shared" si="55"/>
        <v>230</v>
      </c>
      <c r="B254" s="172">
        <f t="shared" si="42"/>
        <v>25.688155831487599</v>
      </c>
      <c r="C254" s="166">
        <v>25</v>
      </c>
      <c r="D254" s="174">
        <v>27860</v>
      </c>
      <c r="E254" s="459">
        <v>16790</v>
      </c>
      <c r="F254" s="167">
        <f t="shared" si="44"/>
        <v>13014.558234273976</v>
      </c>
      <c r="G254" s="168">
        <f t="shared" si="45"/>
        <v>8059.2000000000007</v>
      </c>
      <c r="H254" s="78">
        <f t="shared" si="53"/>
        <v>7165.0777996531524</v>
      </c>
      <c r="I254" s="82">
        <f t="shared" si="49"/>
        <v>421.47516468547957</v>
      </c>
      <c r="J254" s="78">
        <v>340</v>
      </c>
      <c r="K254" s="81">
        <f t="shared" si="50"/>
        <v>29000.31119861261</v>
      </c>
      <c r="L254" s="176">
        <f t="shared" si="54"/>
        <v>230</v>
      </c>
      <c r="M254" s="172">
        <f t="shared" si="43"/>
        <v>36.697365473553717</v>
      </c>
      <c r="N254" s="166">
        <v>25</v>
      </c>
      <c r="O254" s="174">
        <v>27860</v>
      </c>
      <c r="P254" s="457">
        <v>16790</v>
      </c>
      <c r="Q254" s="132">
        <f t="shared" si="46"/>
        <v>9110.1907639917827</v>
      </c>
      <c r="R254" s="82">
        <f t="shared" si="47"/>
        <v>8059.2000000000007</v>
      </c>
      <c r="S254" s="78">
        <f t="shared" si="48"/>
        <v>5837.5928597572065</v>
      </c>
      <c r="T254" s="82">
        <f t="shared" si="51"/>
        <v>343.38781527983565</v>
      </c>
      <c r="U254" s="78">
        <v>305</v>
      </c>
      <c r="V254" s="81">
        <f t="shared" si="52"/>
        <v>23655.371439028822</v>
      </c>
    </row>
    <row r="255" spans="1:22" s="445" customFormat="1" ht="16.5" customHeight="1" x14ac:dyDescent="0.2">
      <c r="A255" s="171">
        <f t="shared" si="55"/>
        <v>231</v>
      </c>
      <c r="B255" s="172">
        <f t="shared" si="42"/>
        <v>25.71834242981064</v>
      </c>
      <c r="C255" s="166">
        <v>25</v>
      </c>
      <c r="D255" s="174">
        <v>27860</v>
      </c>
      <c r="E255" s="459">
        <v>16790</v>
      </c>
      <c r="F255" s="167">
        <f t="shared" si="44"/>
        <v>12999.282551447915</v>
      </c>
      <c r="G255" s="168">
        <f t="shared" si="45"/>
        <v>8059.2000000000007</v>
      </c>
      <c r="H255" s="78">
        <f t="shared" si="53"/>
        <v>7159.8840674922922</v>
      </c>
      <c r="I255" s="82">
        <f t="shared" si="49"/>
        <v>421.16965102895836</v>
      </c>
      <c r="J255" s="78">
        <v>340</v>
      </c>
      <c r="K255" s="81">
        <f t="shared" si="50"/>
        <v>28979.536269969165</v>
      </c>
      <c r="L255" s="171">
        <f t="shared" si="54"/>
        <v>231</v>
      </c>
      <c r="M255" s="172">
        <f t="shared" si="43"/>
        <v>36.740489185443771</v>
      </c>
      <c r="N255" s="166">
        <v>25</v>
      </c>
      <c r="O255" s="174">
        <v>27860</v>
      </c>
      <c r="P255" s="457">
        <v>16790</v>
      </c>
      <c r="Q255" s="132">
        <f t="shared" si="46"/>
        <v>9099.4977860135386</v>
      </c>
      <c r="R255" s="82">
        <f t="shared" si="47"/>
        <v>8059.2000000000007</v>
      </c>
      <c r="S255" s="78">
        <f t="shared" si="48"/>
        <v>5833.9572472446034</v>
      </c>
      <c r="T255" s="82">
        <f t="shared" si="51"/>
        <v>343.17395572027078</v>
      </c>
      <c r="U255" s="78">
        <v>305</v>
      </c>
      <c r="V255" s="81">
        <f t="shared" si="52"/>
        <v>23640.82898897841</v>
      </c>
    </row>
    <row r="256" spans="1:22" s="445" customFormat="1" ht="16.5" customHeight="1" x14ac:dyDescent="0.2">
      <c r="A256" s="171">
        <f t="shared" si="55"/>
        <v>232</v>
      </c>
      <c r="B256" s="172">
        <f t="shared" si="42"/>
        <v>25.748398632054183</v>
      </c>
      <c r="C256" s="166">
        <v>25</v>
      </c>
      <c r="D256" s="174">
        <v>27860</v>
      </c>
      <c r="E256" s="459">
        <v>16790</v>
      </c>
      <c r="F256" s="167">
        <f t="shared" si="44"/>
        <v>12984.108440196549</v>
      </c>
      <c r="G256" s="168">
        <f t="shared" si="45"/>
        <v>8059.2000000000007</v>
      </c>
      <c r="H256" s="78">
        <f t="shared" si="53"/>
        <v>7154.7248696668275</v>
      </c>
      <c r="I256" s="82">
        <f t="shared" si="49"/>
        <v>420.86616880393103</v>
      </c>
      <c r="J256" s="78">
        <v>340</v>
      </c>
      <c r="K256" s="81">
        <f t="shared" si="50"/>
        <v>28958.89947866731</v>
      </c>
      <c r="L256" s="171">
        <f t="shared" si="54"/>
        <v>232</v>
      </c>
      <c r="M256" s="172">
        <f t="shared" si="43"/>
        <v>36.783426617220265</v>
      </c>
      <c r="N256" s="166">
        <v>25</v>
      </c>
      <c r="O256" s="174">
        <v>27860</v>
      </c>
      <c r="P256" s="457">
        <v>16790</v>
      </c>
      <c r="Q256" s="132">
        <f t="shared" si="46"/>
        <v>9088.8759081375847</v>
      </c>
      <c r="R256" s="82">
        <f t="shared" si="47"/>
        <v>8059.2000000000007</v>
      </c>
      <c r="S256" s="78">
        <f t="shared" si="48"/>
        <v>5830.3458087667805</v>
      </c>
      <c r="T256" s="82">
        <f t="shared" si="51"/>
        <v>342.96151816275176</v>
      </c>
      <c r="U256" s="78">
        <v>305</v>
      </c>
      <c r="V256" s="81">
        <f t="shared" si="52"/>
        <v>23626.383235067122</v>
      </c>
    </row>
    <row r="257" spans="1:22" s="445" customFormat="1" ht="16.5" customHeight="1" x14ac:dyDescent="0.2">
      <c r="A257" s="171">
        <f t="shared" si="55"/>
        <v>233</v>
      </c>
      <c r="B257" s="172">
        <f t="shared" ref="B257:B320" si="56">6.958*LN(A257)-12.15</f>
        <v>25.778325559910144</v>
      </c>
      <c r="C257" s="166">
        <v>25</v>
      </c>
      <c r="D257" s="174">
        <v>27860</v>
      </c>
      <c r="E257" s="459">
        <v>16790</v>
      </c>
      <c r="F257" s="167">
        <f t="shared" si="44"/>
        <v>12969.034750648303</v>
      </c>
      <c r="G257" s="168">
        <f t="shared" si="45"/>
        <v>8059.2000000000007</v>
      </c>
      <c r="H257" s="78">
        <f t="shared" si="53"/>
        <v>7149.5998152204247</v>
      </c>
      <c r="I257" s="82">
        <f t="shared" si="49"/>
        <v>420.56469501296613</v>
      </c>
      <c r="J257" s="78">
        <v>340</v>
      </c>
      <c r="K257" s="81">
        <f t="shared" si="50"/>
        <v>28938.399260881699</v>
      </c>
      <c r="L257" s="171">
        <f t="shared" si="54"/>
        <v>233</v>
      </c>
      <c r="M257" s="172">
        <f t="shared" ref="M257:M320" si="57">(6.958*LN(L257)-12.15)/0.7</f>
        <v>36.826179371300206</v>
      </c>
      <c r="N257" s="166">
        <v>25</v>
      </c>
      <c r="O257" s="174">
        <v>27860</v>
      </c>
      <c r="P257" s="457">
        <v>16790</v>
      </c>
      <c r="Q257" s="132">
        <f t="shared" si="46"/>
        <v>9078.3243254538102</v>
      </c>
      <c r="R257" s="82">
        <f t="shared" si="47"/>
        <v>8059.2000000000007</v>
      </c>
      <c r="S257" s="78">
        <f t="shared" si="48"/>
        <v>5826.7582706542962</v>
      </c>
      <c r="T257" s="82">
        <f t="shared" si="51"/>
        <v>342.75048650907621</v>
      </c>
      <c r="U257" s="78">
        <v>305</v>
      </c>
      <c r="V257" s="81">
        <f t="shared" si="52"/>
        <v>23612.033082617185</v>
      </c>
    </row>
    <row r="258" spans="1:22" s="445" customFormat="1" ht="16.5" customHeight="1" x14ac:dyDescent="0.2">
      <c r="A258" s="171">
        <f t="shared" si="55"/>
        <v>234</v>
      </c>
      <c r="B258" s="172">
        <f t="shared" si="56"/>
        <v>25.808124320658891</v>
      </c>
      <c r="C258" s="166">
        <v>25</v>
      </c>
      <c r="D258" s="174">
        <v>27860</v>
      </c>
      <c r="E258" s="459">
        <v>16790</v>
      </c>
      <c r="F258" s="167">
        <f t="shared" si="44"/>
        <v>12954.060351157852</v>
      </c>
      <c r="G258" s="168">
        <f t="shared" si="45"/>
        <v>8059.2000000000007</v>
      </c>
      <c r="H258" s="78">
        <f t="shared" si="53"/>
        <v>7144.5085193936702</v>
      </c>
      <c r="I258" s="82">
        <f t="shared" si="49"/>
        <v>420.26520702315707</v>
      </c>
      <c r="J258" s="78">
        <v>340</v>
      </c>
      <c r="K258" s="81">
        <f t="shared" si="50"/>
        <v>28918.034077574681</v>
      </c>
      <c r="L258" s="171">
        <f t="shared" si="54"/>
        <v>234</v>
      </c>
      <c r="M258" s="172">
        <f t="shared" si="57"/>
        <v>36.868749029512706</v>
      </c>
      <c r="N258" s="166">
        <v>25</v>
      </c>
      <c r="O258" s="174">
        <v>27860</v>
      </c>
      <c r="P258" s="457">
        <v>16790</v>
      </c>
      <c r="Q258" s="132">
        <f t="shared" si="46"/>
        <v>9067.842245810496</v>
      </c>
      <c r="R258" s="82">
        <f t="shared" si="47"/>
        <v>8059.2000000000007</v>
      </c>
      <c r="S258" s="78">
        <f t="shared" si="48"/>
        <v>5823.1943635755688</v>
      </c>
      <c r="T258" s="82">
        <f t="shared" si="51"/>
        <v>342.54084491620989</v>
      </c>
      <c r="U258" s="78">
        <v>305</v>
      </c>
      <c r="V258" s="81">
        <f t="shared" si="52"/>
        <v>23597.777454302272</v>
      </c>
    </row>
    <row r="259" spans="1:22" s="445" customFormat="1" ht="16.5" customHeight="1" x14ac:dyDescent="0.2">
      <c r="A259" s="171">
        <f t="shared" si="55"/>
        <v>235</v>
      </c>
      <c r="B259" s="172">
        <f t="shared" si="56"/>
        <v>25.837796007415058</v>
      </c>
      <c r="C259" s="166">
        <v>25</v>
      </c>
      <c r="D259" s="174">
        <v>27860</v>
      </c>
      <c r="E259" s="459">
        <v>16790</v>
      </c>
      <c r="F259" s="167">
        <f t="shared" si="44"/>
        <v>12939.184127936271</v>
      </c>
      <c r="G259" s="168">
        <f t="shared" si="45"/>
        <v>8059.2000000000007</v>
      </c>
      <c r="H259" s="78">
        <f t="shared" si="53"/>
        <v>7139.4506034983324</v>
      </c>
      <c r="I259" s="82">
        <f t="shared" si="49"/>
        <v>419.96768255872541</v>
      </c>
      <c r="J259" s="78">
        <v>340</v>
      </c>
      <c r="K259" s="81">
        <f t="shared" si="50"/>
        <v>28897.80241399333</v>
      </c>
      <c r="L259" s="171">
        <f t="shared" si="54"/>
        <v>235</v>
      </c>
      <c r="M259" s="172">
        <f t="shared" si="57"/>
        <v>36.911137153450085</v>
      </c>
      <c r="N259" s="166">
        <v>25</v>
      </c>
      <c r="O259" s="174">
        <v>27860</v>
      </c>
      <c r="P259" s="457">
        <v>16790</v>
      </c>
      <c r="Q259" s="132">
        <f t="shared" si="46"/>
        <v>9057.4288895553873</v>
      </c>
      <c r="R259" s="82">
        <f t="shared" si="47"/>
        <v>8059.2000000000007</v>
      </c>
      <c r="S259" s="78">
        <f t="shared" si="48"/>
        <v>5819.6538224488322</v>
      </c>
      <c r="T259" s="82">
        <f t="shared" si="51"/>
        <v>342.33257779110778</v>
      </c>
      <c r="U259" s="78">
        <v>305</v>
      </c>
      <c r="V259" s="81">
        <f t="shared" si="52"/>
        <v>23583.615289795329</v>
      </c>
    </row>
    <row r="260" spans="1:22" s="445" customFormat="1" ht="16.5" customHeight="1" x14ac:dyDescent="0.2">
      <c r="A260" s="171">
        <f t="shared" si="55"/>
        <v>236</v>
      </c>
      <c r="B260" s="172">
        <f t="shared" si="56"/>
        <v>25.867341699368197</v>
      </c>
      <c r="C260" s="166">
        <v>25</v>
      </c>
      <c r="D260" s="174">
        <v>27860</v>
      </c>
      <c r="E260" s="459">
        <v>16790</v>
      </c>
      <c r="F260" s="167">
        <f t="shared" si="44"/>
        <v>12924.404984690238</v>
      </c>
      <c r="G260" s="168">
        <f t="shared" si="45"/>
        <v>8059.2000000000007</v>
      </c>
      <c r="H260" s="78">
        <f t="shared" si="53"/>
        <v>7134.4256947946815</v>
      </c>
      <c r="I260" s="82">
        <f t="shared" si="49"/>
        <v>419.6720996938048</v>
      </c>
      <c r="J260" s="78">
        <v>340</v>
      </c>
      <c r="K260" s="81">
        <f t="shared" si="50"/>
        <v>28877.702779178726</v>
      </c>
      <c r="L260" s="171">
        <f t="shared" si="54"/>
        <v>236</v>
      </c>
      <c r="M260" s="172">
        <f t="shared" si="57"/>
        <v>36.953345284811711</v>
      </c>
      <c r="N260" s="166">
        <v>25</v>
      </c>
      <c r="O260" s="174">
        <v>27860</v>
      </c>
      <c r="P260" s="457">
        <v>16790</v>
      </c>
      <c r="Q260" s="132">
        <f t="shared" si="46"/>
        <v>9047.0834892831663</v>
      </c>
      <c r="R260" s="82">
        <f t="shared" si="47"/>
        <v>8059.2000000000007</v>
      </c>
      <c r="S260" s="78">
        <f t="shared" si="48"/>
        <v>5816.1363863562774</v>
      </c>
      <c r="T260" s="82">
        <f t="shared" si="51"/>
        <v>342.12566978566332</v>
      </c>
      <c r="U260" s="78">
        <v>305</v>
      </c>
      <c r="V260" s="81">
        <f t="shared" si="52"/>
        <v>23569.545545425106</v>
      </c>
    </row>
    <row r="261" spans="1:22" s="445" customFormat="1" ht="16.5" customHeight="1" x14ac:dyDescent="0.2">
      <c r="A261" s="171">
        <f t="shared" si="55"/>
        <v>237</v>
      </c>
      <c r="B261" s="172">
        <f t="shared" si="56"/>
        <v>25.896762462018245</v>
      </c>
      <c r="C261" s="166">
        <v>25</v>
      </c>
      <c r="D261" s="174">
        <v>27860</v>
      </c>
      <c r="E261" s="459">
        <v>16790</v>
      </c>
      <c r="F261" s="167">
        <f t="shared" si="44"/>
        <v>12909.721842270203</v>
      </c>
      <c r="G261" s="168">
        <f t="shared" si="45"/>
        <v>8059.2000000000007</v>
      </c>
      <c r="H261" s="78">
        <f t="shared" si="53"/>
        <v>7129.4334263718692</v>
      </c>
      <c r="I261" s="82">
        <f t="shared" si="49"/>
        <v>419.37843684540405</v>
      </c>
      <c r="J261" s="78">
        <v>340</v>
      </c>
      <c r="K261" s="81">
        <f t="shared" si="50"/>
        <v>28857.733705487477</v>
      </c>
      <c r="L261" s="171">
        <f t="shared" si="54"/>
        <v>237</v>
      </c>
      <c r="M261" s="172">
        <f t="shared" si="57"/>
        <v>36.995374945740352</v>
      </c>
      <c r="N261" s="166">
        <v>25</v>
      </c>
      <c r="O261" s="174">
        <v>27860</v>
      </c>
      <c r="P261" s="457">
        <v>16790</v>
      </c>
      <c r="Q261" s="132">
        <f t="shared" si="46"/>
        <v>9036.8052895891415</v>
      </c>
      <c r="R261" s="82">
        <f t="shared" si="47"/>
        <v>8059.2000000000007</v>
      </c>
      <c r="S261" s="78">
        <f t="shared" si="48"/>
        <v>5812.6417984603086</v>
      </c>
      <c r="T261" s="82">
        <f t="shared" si="51"/>
        <v>341.92010579178287</v>
      </c>
      <c r="U261" s="78">
        <v>305</v>
      </c>
      <c r="V261" s="81">
        <f t="shared" si="52"/>
        <v>23555.567193841234</v>
      </c>
    </row>
    <row r="262" spans="1:22" s="445" customFormat="1" ht="16.5" customHeight="1" x14ac:dyDescent="0.2">
      <c r="A262" s="171">
        <f t="shared" si="55"/>
        <v>238</v>
      </c>
      <c r="B262" s="172">
        <f t="shared" si="56"/>
        <v>25.926059347406124</v>
      </c>
      <c r="C262" s="166">
        <v>25</v>
      </c>
      <c r="D262" s="174">
        <v>27860</v>
      </c>
      <c r="E262" s="459">
        <v>16790</v>
      </c>
      <c r="F262" s="167">
        <f t="shared" si="44"/>
        <v>12895.133638327043</v>
      </c>
      <c r="G262" s="168">
        <f t="shared" si="45"/>
        <v>8059.2000000000007</v>
      </c>
      <c r="H262" s="78">
        <f t="shared" si="53"/>
        <v>7124.4734370311953</v>
      </c>
      <c r="I262" s="82">
        <f t="shared" si="49"/>
        <v>419.08667276654086</v>
      </c>
      <c r="J262" s="78">
        <v>340</v>
      </c>
      <c r="K262" s="81">
        <f t="shared" si="50"/>
        <v>28837.893748124781</v>
      </c>
      <c r="L262" s="171">
        <f t="shared" si="54"/>
        <v>238</v>
      </c>
      <c r="M262" s="172">
        <f t="shared" si="57"/>
        <v>37.03722763915161</v>
      </c>
      <c r="N262" s="166">
        <v>25</v>
      </c>
      <c r="O262" s="174">
        <v>27860</v>
      </c>
      <c r="P262" s="457">
        <v>16790</v>
      </c>
      <c r="Q262" s="132">
        <f t="shared" si="46"/>
        <v>9026.5935468289299</v>
      </c>
      <c r="R262" s="82">
        <f t="shared" si="47"/>
        <v>8059.2000000000007</v>
      </c>
      <c r="S262" s="78">
        <f t="shared" si="48"/>
        <v>5809.1698059218361</v>
      </c>
      <c r="T262" s="82">
        <f t="shared" si="51"/>
        <v>341.7158709365786</v>
      </c>
      <c r="U262" s="78">
        <v>305</v>
      </c>
      <c r="V262" s="81">
        <f t="shared" si="52"/>
        <v>23541.679223687344</v>
      </c>
    </row>
    <row r="263" spans="1:22" s="445" customFormat="1" ht="16.5" customHeight="1" x14ac:dyDescent="0.2">
      <c r="A263" s="171">
        <f t="shared" si="55"/>
        <v>239</v>
      </c>
      <c r="B263" s="172">
        <f t="shared" si="56"/>
        <v>25.955233394339459</v>
      </c>
      <c r="C263" s="166">
        <v>25</v>
      </c>
      <c r="D263" s="174">
        <v>27860</v>
      </c>
      <c r="E263" s="459">
        <v>16790</v>
      </c>
      <c r="F263" s="167">
        <f t="shared" si="44"/>
        <v>12880.639326977171</v>
      </c>
      <c r="G263" s="168">
        <f t="shared" si="45"/>
        <v>8059.2000000000007</v>
      </c>
      <c r="H263" s="78">
        <f t="shared" si="53"/>
        <v>7119.5453711722384</v>
      </c>
      <c r="I263" s="82">
        <f t="shared" si="49"/>
        <v>418.7967865395434</v>
      </c>
      <c r="J263" s="78">
        <v>340</v>
      </c>
      <c r="K263" s="81">
        <f t="shared" si="50"/>
        <v>28818.18148468895</v>
      </c>
      <c r="L263" s="171">
        <f t="shared" si="54"/>
        <v>239</v>
      </c>
      <c r="M263" s="172">
        <f t="shared" si="57"/>
        <v>37.078904849056372</v>
      </c>
      <c r="N263" s="166">
        <v>25</v>
      </c>
      <c r="O263" s="174">
        <v>27860</v>
      </c>
      <c r="P263" s="457">
        <v>16790</v>
      </c>
      <c r="Q263" s="132">
        <f t="shared" si="46"/>
        <v>9016.4475288840185</v>
      </c>
      <c r="R263" s="82">
        <f t="shared" si="47"/>
        <v>8059.2000000000007</v>
      </c>
      <c r="S263" s="78">
        <f t="shared" si="48"/>
        <v>5805.7201598205666</v>
      </c>
      <c r="T263" s="82">
        <f t="shared" si="51"/>
        <v>341.51295057768039</v>
      </c>
      <c r="U263" s="78">
        <v>305</v>
      </c>
      <c r="V263" s="81">
        <f t="shared" si="52"/>
        <v>23527.880639282266</v>
      </c>
    </row>
    <row r="264" spans="1:22" s="445" customFormat="1" ht="16.5" customHeight="1" x14ac:dyDescent="0.2">
      <c r="A264" s="176">
        <f t="shared" si="55"/>
        <v>240</v>
      </c>
      <c r="B264" s="172">
        <f t="shared" si="56"/>
        <v>25.984285628613577</v>
      </c>
      <c r="C264" s="166">
        <v>25</v>
      </c>
      <c r="D264" s="174">
        <v>27860</v>
      </c>
      <c r="E264" s="459">
        <v>16790</v>
      </c>
      <c r="F264" s="167">
        <f t="shared" si="44"/>
        <v>12866.237878475709</v>
      </c>
      <c r="G264" s="168">
        <f t="shared" si="45"/>
        <v>8059.2000000000007</v>
      </c>
      <c r="H264" s="78">
        <f t="shared" si="53"/>
        <v>7114.6488786817417</v>
      </c>
      <c r="I264" s="82">
        <f t="shared" si="49"/>
        <v>418.50875756951422</v>
      </c>
      <c r="J264" s="78">
        <v>340</v>
      </c>
      <c r="K264" s="81">
        <f t="shared" si="50"/>
        <v>28798.595514726967</v>
      </c>
      <c r="L264" s="176">
        <f t="shared" si="54"/>
        <v>240</v>
      </c>
      <c r="M264" s="172">
        <f t="shared" si="57"/>
        <v>37.120408040876541</v>
      </c>
      <c r="N264" s="166">
        <v>25</v>
      </c>
      <c r="O264" s="174">
        <v>27860</v>
      </c>
      <c r="P264" s="457">
        <v>16790</v>
      </c>
      <c r="Q264" s="132">
        <f t="shared" si="46"/>
        <v>9006.3665149329954</v>
      </c>
      <c r="R264" s="82">
        <f t="shared" si="47"/>
        <v>8059.2000000000007</v>
      </c>
      <c r="S264" s="78">
        <f t="shared" si="48"/>
        <v>5802.2926150772182</v>
      </c>
      <c r="T264" s="82">
        <f t="shared" si="51"/>
        <v>341.31133029865987</v>
      </c>
      <c r="U264" s="78">
        <v>305</v>
      </c>
      <c r="V264" s="81">
        <f t="shared" si="52"/>
        <v>23514.170460308873</v>
      </c>
    </row>
    <row r="265" spans="1:22" s="445" customFormat="1" ht="16.5" customHeight="1" x14ac:dyDescent="0.2">
      <c r="A265" s="171">
        <f t="shared" si="55"/>
        <v>241</v>
      </c>
      <c r="B265" s="172">
        <f t="shared" si="56"/>
        <v>26.013217063227977</v>
      </c>
      <c r="C265" s="166">
        <v>25</v>
      </c>
      <c r="D265" s="174">
        <v>27860</v>
      </c>
      <c r="E265" s="459">
        <v>16790</v>
      </c>
      <c r="F265" s="167">
        <f t="shared" si="44"/>
        <v>12851.928278897551</v>
      </c>
      <c r="G265" s="168">
        <f t="shared" si="45"/>
        <v>8059.2000000000007</v>
      </c>
      <c r="H265" s="78">
        <f t="shared" si="53"/>
        <v>7109.7836148251681</v>
      </c>
      <c r="I265" s="82">
        <f t="shared" si="49"/>
        <v>418.22256557795106</v>
      </c>
      <c r="J265" s="78">
        <v>340</v>
      </c>
      <c r="K265" s="81">
        <f t="shared" si="50"/>
        <v>28779.134459300669</v>
      </c>
      <c r="L265" s="171">
        <f t="shared" si="54"/>
        <v>241</v>
      </c>
      <c r="M265" s="172">
        <f t="shared" si="57"/>
        <v>37.161738661754256</v>
      </c>
      <c r="N265" s="166">
        <v>25</v>
      </c>
      <c r="O265" s="174">
        <v>27860</v>
      </c>
      <c r="P265" s="457">
        <v>16790</v>
      </c>
      <c r="Q265" s="132">
        <f t="shared" si="46"/>
        <v>8996.3497952282869</v>
      </c>
      <c r="R265" s="82">
        <f t="shared" si="47"/>
        <v>8059.2000000000007</v>
      </c>
      <c r="S265" s="78">
        <f t="shared" si="48"/>
        <v>5798.8869303776191</v>
      </c>
      <c r="T265" s="82">
        <f t="shared" si="51"/>
        <v>341.11099590456581</v>
      </c>
      <c r="U265" s="78">
        <v>305</v>
      </c>
      <c r="V265" s="81">
        <f t="shared" si="52"/>
        <v>23500.547721510473</v>
      </c>
    </row>
    <row r="266" spans="1:22" s="445" customFormat="1" ht="16.5" customHeight="1" x14ac:dyDescent="0.2">
      <c r="A266" s="171">
        <f t="shared" si="55"/>
        <v>242</v>
      </c>
      <c r="B266" s="172">
        <f t="shared" si="56"/>
        <v>26.04202869859823</v>
      </c>
      <c r="C266" s="166">
        <v>25</v>
      </c>
      <c r="D266" s="174">
        <v>27860</v>
      </c>
      <c r="E266" s="459">
        <v>16790</v>
      </c>
      <c r="F266" s="167">
        <f t="shared" si="44"/>
        <v>12837.70952982613</v>
      </c>
      <c r="G266" s="168">
        <f t="shared" si="45"/>
        <v>8059.2000000000007</v>
      </c>
      <c r="H266" s="78">
        <f t="shared" si="53"/>
        <v>7104.9492401408852</v>
      </c>
      <c r="I266" s="82">
        <f t="shared" si="49"/>
        <v>417.93819059652265</v>
      </c>
      <c r="J266" s="78">
        <v>340</v>
      </c>
      <c r="K266" s="81">
        <f t="shared" si="50"/>
        <v>28759.796960563541</v>
      </c>
      <c r="L266" s="171">
        <f t="shared" si="54"/>
        <v>242</v>
      </c>
      <c r="M266" s="172">
        <f t="shared" si="57"/>
        <v>37.202898140854614</v>
      </c>
      <c r="N266" s="166">
        <v>25</v>
      </c>
      <c r="O266" s="174">
        <v>27860</v>
      </c>
      <c r="P266" s="457">
        <v>16790</v>
      </c>
      <c r="Q266" s="132">
        <f t="shared" si="46"/>
        <v>8986.39667087829</v>
      </c>
      <c r="R266" s="82">
        <f t="shared" si="47"/>
        <v>8059.2000000000007</v>
      </c>
      <c r="S266" s="78">
        <f t="shared" si="48"/>
        <v>5795.5028680986188</v>
      </c>
      <c r="T266" s="82">
        <f t="shared" si="51"/>
        <v>340.91193341756582</v>
      </c>
      <c r="U266" s="78">
        <v>305</v>
      </c>
      <c r="V266" s="81">
        <f t="shared" si="52"/>
        <v>23487.011472394475</v>
      </c>
    </row>
    <row r="267" spans="1:22" s="445" customFormat="1" ht="16.5" customHeight="1" x14ac:dyDescent="0.2">
      <c r="A267" s="171">
        <f t="shared" si="55"/>
        <v>243</v>
      </c>
      <c r="B267" s="172">
        <f t="shared" si="56"/>
        <v>26.070721522763534</v>
      </c>
      <c r="C267" s="166">
        <v>25</v>
      </c>
      <c r="D267" s="174">
        <v>27860</v>
      </c>
      <c r="E267" s="459">
        <v>16790</v>
      </c>
      <c r="F267" s="167">
        <f t="shared" si="44"/>
        <v>12823.580648049574</v>
      </c>
      <c r="G267" s="168">
        <f t="shared" si="45"/>
        <v>8059.2000000000007</v>
      </c>
      <c r="H267" s="78">
        <f t="shared" si="53"/>
        <v>7100.1454203368558</v>
      </c>
      <c r="I267" s="82">
        <f t="shared" si="49"/>
        <v>417.6556129609915</v>
      </c>
      <c r="J267" s="78">
        <v>340</v>
      </c>
      <c r="K267" s="81">
        <f t="shared" si="50"/>
        <v>28740.581681347423</v>
      </c>
      <c r="L267" s="171">
        <f t="shared" si="54"/>
        <v>243</v>
      </c>
      <c r="M267" s="172">
        <f t="shared" si="57"/>
        <v>37.243887889662197</v>
      </c>
      <c r="N267" s="166">
        <v>25</v>
      </c>
      <c r="O267" s="174">
        <v>27860</v>
      </c>
      <c r="P267" s="457">
        <v>16790</v>
      </c>
      <c r="Q267" s="132">
        <f t="shared" si="46"/>
        <v>8976.5064536347018</v>
      </c>
      <c r="R267" s="82">
        <f t="shared" si="47"/>
        <v>8059.2000000000007</v>
      </c>
      <c r="S267" s="78">
        <f t="shared" si="48"/>
        <v>5792.1401942357988</v>
      </c>
      <c r="T267" s="82">
        <f t="shared" si="51"/>
        <v>340.71412907269405</v>
      </c>
      <c r="U267" s="78">
        <v>305</v>
      </c>
      <c r="V267" s="81">
        <f t="shared" si="52"/>
        <v>23473.560776943195</v>
      </c>
    </row>
    <row r="268" spans="1:22" s="445" customFormat="1" ht="16.5" customHeight="1" x14ac:dyDescent="0.2">
      <c r="A268" s="171">
        <f t="shared" si="55"/>
        <v>244</v>
      </c>
      <c r="B268" s="172">
        <f t="shared" si="56"/>
        <v>26.099296511590104</v>
      </c>
      <c r="C268" s="166">
        <v>25</v>
      </c>
      <c r="D268" s="174">
        <v>27860</v>
      </c>
      <c r="E268" s="459">
        <v>16790</v>
      </c>
      <c r="F268" s="167">
        <f t="shared" si="44"/>
        <v>12809.540665264143</v>
      </c>
      <c r="G268" s="168">
        <f t="shared" si="45"/>
        <v>8059.2000000000007</v>
      </c>
      <c r="H268" s="78">
        <f t="shared" si="53"/>
        <v>7095.3718261898093</v>
      </c>
      <c r="I268" s="82">
        <f t="shared" si="49"/>
        <v>417.37481330528288</v>
      </c>
      <c r="J268" s="78">
        <v>340</v>
      </c>
      <c r="K268" s="81">
        <f t="shared" si="50"/>
        <v>28721.487304759237</v>
      </c>
      <c r="L268" s="171">
        <f t="shared" si="54"/>
        <v>244</v>
      </c>
      <c r="M268" s="172">
        <f t="shared" si="57"/>
        <v>37.28470930227158</v>
      </c>
      <c r="N268" s="166">
        <v>25</v>
      </c>
      <c r="O268" s="174">
        <v>27860</v>
      </c>
      <c r="P268" s="457">
        <v>16790</v>
      </c>
      <c r="Q268" s="132">
        <f t="shared" si="46"/>
        <v>8966.6784656848977</v>
      </c>
      <c r="R268" s="82">
        <f t="shared" si="47"/>
        <v>8059.2000000000007</v>
      </c>
      <c r="S268" s="78">
        <f t="shared" si="48"/>
        <v>5788.7986783328661</v>
      </c>
      <c r="T268" s="82">
        <f t="shared" si="51"/>
        <v>340.51756931369795</v>
      </c>
      <c r="U268" s="78">
        <v>305</v>
      </c>
      <c r="V268" s="81">
        <f t="shared" si="52"/>
        <v>23460.194713331464</v>
      </c>
    </row>
    <row r="269" spans="1:22" s="445" customFormat="1" ht="16.5" customHeight="1" x14ac:dyDescent="0.2">
      <c r="A269" s="171">
        <f t="shared" si="55"/>
        <v>245</v>
      </c>
      <c r="B269" s="172">
        <f t="shared" si="56"/>
        <v>26.127754628970216</v>
      </c>
      <c r="C269" s="166">
        <v>25</v>
      </c>
      <c r="D269" s="174">
        <v>27860</v>
      </c>
      <c r="E269" s="459">
        <v>16790</v>
      </c>
      <c r="F269" s="167">
        <f t="shared" si="44"/>
        <v>12795.588627784688</v>
      </c>
      <c r="G269" s="168">
        <f t="shared" si="45"/>
        <v>8059.2000000000007</v>
      </c>
      <c r="H269" s="78">
        <f t="shared" si="53"/>
        <v>7090.6281334467949</v>
      </c>
      <c r="I269" s="82">
        <f t="shared" si="49"/>
        <v>417.09577255569377</v>
      </c>
      <c r="J269" s="78">
        <v>340</v>
      </c>
      <c r="K269" s="81">
        <f t="shared" si="50"/>
        <v>28702.51253378718</v>
      </c>
      <c r="L269" s="171">
        <f t="shared" si="54"/>
        <v>245</v>
      </c>
      <c r="M269" s="172">
        <f t="shared" si="57"/>
        <v>37.325363755671738</v>
      </c>
      <c r="N269" s="166">
        <v>25</v>
      </c>
      <c r="O269" s="174">
        <v>27860</v>
      </c>
      <c r="P269" s="457">
        <v>16790</v>
      </c>
      <c r="Q269" s="132">
        <f t="shared" si="46"/>
        <v>8956.9120394492802</v>
      </c>
      <c r="R269" s="82">
        <f t="shared" si="47"/>
        <v>8059.2000000000007</v>
      </c>
      <c r="S269" s="78">
        <f t="shared" si="48"/>
        <v>5785.4780934127566</v>
      </c>
      <c r="T269" s="82">
        <f t="shared" si="51"/>
        <v>340.32224078898565</v>
      </c>
      <c r="U269" s="78">
        <v>305</v>
      </c>
      <c r="V269" s="81">
        <f t="shared" si="52"/>
        <v>23446.912373651023</v>
      </c>
    </row>
    <row r="270" spans="1:22" s="445" customFormat="1" ht="16.5" customHeight="1" x14ac:dyDescent="0.2">
      <c r="A270" s="171">
        <f t="shared" si="55"/>
        <v>246</v>
      </c>
      <c r="B270" s="172">
        <f t="shared" si="56"/>
        <v>26.156096827017379</v>
      </c>
      <c r="C270" s="166">
        <v>25</v>
      </c>
      <c r="D270" s="174">
        <v>27860</v>
      </c>
      <c r="E270" s="459">
        <v>16790</v>
      </c>
      <c r="F270" s="167">
        <f t="shared" si="44"/>
        <v>12781.723596261936</v>
      </c>
      <c r="G270" s="168">
        <f t="shared" si="45"/>
        <v>8059.2000000000007</v>
      </c>
      <c r="H270" s="78">
        <f t="shared" si="53"/>
        <v>7085.9140227290582</v>
      </c>
      <c r="I270" s="82">
        <f t="shared" si="49"/>
        <v>416.81847192523873</v>
      </c>
      <c r="J270" s="78">
        <v>340</v>
      </c>
      <c r="K270" s="81">
        <f t="shared" si="50"/>
        <v>28683.656090916233</v>
      </c>
      <c r="L270" s="171">
        <f t="shared" si="54"/>
        <v>246</v>
      </c>
      <c r="M270" s="172">
        <f t="shared" si="57"/>
        <v>37.365852610024831</v>
      </c>
      <c r="N270" s="166">
        <v>25</v>
      </c>
      <c r="O270" s="174">
        <v>27860</v>
      </c>
      <c r="P270" s="457">
        <v>16790</v>
      </c>
      <c r="Q270" s="132">
        <f t="shared" si="46"/>
        <v>8947.2065173833544</v>
      </c>
      <c r="R270" s="82">
        <f t="shared" si="47"/>
        <v>8059.2000000000007</v>
      </c>
      <c r="S270" s="78">
        <f t="shared" si="48"/>
        <v>5782.1782159103414</v>
      </c>
      <c r="T270" s="82">
        <f t="shared" si="51"/>
        <v>340.12813034766708</v>
      </c>
      <c r="U270" s="78">
        <v>305</v>
      </c>
      <c r="V270" s="81">
        <f t="shared" si="52"/>
        <v>23433.712863641365</v>
      </c>
    </row>
    <row r="271" spans="1:22" s="445" customFormat="1" ht="16.5" customHeight="1" x14ac:dyDescent="0.2">
      <c r="A271" s="171">
        <f t="shared" si="55"/>
        <v>247</v>
      </c>
      <c r="B271" s="172">
        <f t="shared" si="56"/>
        <v>26.184324046257473</v>
      </c>
      <c r="C271" s="166">
        <v>25</v>
      </c>
      <c r="D271" s="174">
        <v>27860</v>
      </c>
      <c r="E271" s="459">
        <v>16790</v>
      </c>
      <c r="F271" s="167">
        <f t="shared" si="44"/>
        <v>12767.944645406431</v>
      </c>
      <c r="G271" s="168">
        <f t="shared" si="45"/>
        <v>8059.2000000000007</v>
      </c>
      <c r="H271" s="78">
        <f t="shared" si="53"/>
        <v>7081.2291794381872</v>
      </c>
      <c r="I271" s="82">
        <f t="shared" si="49"/>
        <v>416.54289290812864</v>
      </c>
      <c r="J271" s="78">
        <v>340</v>
      </c>
      <c r="K271" s="81">
        <f t="shared" si="50"/>
        <v>28664.916717752745</v>
      </c>
      <c r="L271" s="171">
        <f t="shared" si="54"/>
        <v>247</v>
      </c>
      <c r="M271" s="172">
        <f t="shared" si="57"/>
        <v>37.406177208939248</v>
      </c>
      <c r="N271" s="166">
        <v>25</v>
      </c>
      <c r="O271" s="174">
        <v>27860</v>
      </c>
      <c r="P271" s="457">
        <v>16790</v>
      </c>
      <c r="Q271" s="132">
        <f t="shared" si="46"/>
        <v>8937.561251784502</v>
      </c>
      <c r="R271" s="82">
        <f t="shared" si="47"/>
        <v>8059.2000000000007</v>
      </c>
      <c r="S271" s="78">
        <f t="shared" si="48"/>
        <v>5778.8988256067323</v>
      </c>
      <c r="T271" s="82">
        <f t="shared" si="51"/>
        <v>339.93522503569011</v>
      </c>
      <c r="U271" s="78">
        <v>305</v>
      </c>
      <c r="V271" s="81">
        <f t="shared" si="52"/>
        <v>23420.595302426926</v>
      </c>
    </row>
    <row r="272" spans="1:22" s="445" customFormat="1" ht="16.5" customHeight="1" x14ac:dyDescent="0.2">
      <c r="A272" s="171">
        <f t="shared" si="55"/>
        <v>248</v>
      </c>
      <c r="B272" s="172">
        <f t="shared" si="56"/>
        <v>26.212437215815953</v>
      </c>
      <c r="C272" s="166">
        <v>25</v>
      </c>
      <c r="D272" s="174">
        <v>27860</v>
      </c>
      <c r="E272" s="459">
        <v>16790</v>
      </c>
      <c r="F272" s="167">
        <f t="shared" si="44"/>
        <v>12754.250863718973</v>
      </c>
      <c r="G272" s="168">
        <f t="shared" si="45"/>
        <v>8059.2000000000007</v>
      </c>
      <c r="H272" s="78">
        <f t="shared" si="53"/>
        <v>7076.5732936644508</v>
      </c>
      <c r="I272" s="82">
        <f t="shared" si="49"/>
        <v>416.26901727437945</v>
      </c>
      <c r="J272" s="78">
        <v>340</v>
      </c>
      <c r="K272" s="81">
        <f t="shared" si="50"/>
        <v>28646.2931746578</v>
      </c>
      <c r="L272" s="171">
        <f t="shared" si="54"/>
        <v>248</v>
      </c>
      <c r="M272" s="172">
        <f t="shared" si="57"/>
        <v>37.446338879737077</v>
      </c>
      <c r="N272" s="166">
        <v>25</v>
      </c>
      <c r="O272" s="174">
        <v>27860</v>
      </c>
      <c r="P272" s="457">
        <v>16790</v>
      </c>
      <c r="Q272" s="132">
        <f t="shared" si="46"/>
        <v>8927.9756046032817</v>
      </c>
      <c r="R272" s="82">
        <f t="shared" si="47"/>
        <v>8059.2000000000007</v>
      </c>
      <c r="S272" s="78">
        <f t="shared" si="48"/>
        <v>5775.6397055651169</v>
      </c>
      <c r="T272" s="82">
        <f t="shared" si="51"/>
        <v>339.74351209206566</v>
      </c>
      <c r="U272" s="78">
        <v>305</v>
      </c>
      <c r="V272" s="81">
        <f t="shared" si="52"/>
        <v>23407.558822260467</v>
      </c>
    </row>
    <row r="273" spans="1:22" s="445" customFormat="1" ht="16.5" customHeight="1" x14ac:dyDescent="0.2">
      <c r="A273" s="171">
        <f t="shared" si="55"/>
        <v>249</v>
      </c>
      <c r="B273" s="172">
        <f t="shared" si="56"/>
        <v>26.240437253601435</v>
      </c>
      <c r="C273" s="166">
        <v>25</v>
      </c>
      <c r="D273" s="174">
        <v>27860</v>
      </c>
      <c r="E273" s="459">
        <v>16790</v>
      </c>
      <c r="F273" s="167">
        <f t="shared" si="44"/>
        <v>12740.641353227278</v>
      </c>
      <c r="G273" s="168">
        <f t="shared" si="45"/>
        <v>8059.2000000000007</v>
      </c>
      <c r="H273" s="78">
        <f t="shared" si="53"/>
        <v>7071.9460600972752</v>
      </c>
      <c r="I273" s="82">
        <f t="shared" si="49"/>
        <v>415.99682706454558</v>
      </c>
      <c r="J273" s="78">
        <v>340</v>
      </c>
      <c r="K273" s="81">
        <f t="shared" si="50"/>
        <v>28627.784240389097</v>
      </c>
      <c r="L273" s="171">
        <f t="shared" si="54"/>
        <v>249</v>
      </c>
      <c r="M273" s="172">
        <f t="shared" si="57"/>
        <v>37.48633893371634</v>
      </c>
      <c r="N273" s="166">
        <v>25</v>
      </c>
      <c r="O273" s="174">
        <v>27860</v>
      </c>
      <c r="P273" s="457">
        <v>16790</v>
      </c>
      <c r="Q273" s="132">
        <f t="shared" si="46"/>
        <v>8918.4489472590903</v>
      </c>
      <c r="R273" s="82">
        <f t="shared" si="47"/>
        <v>8059.2000000000007</v>
      </c>
      <c r="S273" s="78">
        <f t="shared" si="48"/>
        <v>5772.4006420680917</v>
      </c>
      <c r="T273" s="82">
        <f t="shared" si="51"/>
        <v>339.55297894518185</v>
      </c>
      <c r="U273" s="78">
        <v>305</v>
      </c>
      <c r="V273" s="81">
        <f t="shared" si="52"/>
        <v>23394.602568272367</v>
      </c>
    </row>
    <row r="274" spans="1:22" s="445" customFormat="1" ht="16.5" customHeight="1" x14ac:dyDescent="0.2">
      <c r="A274" s="176">
        <f t="shared" si="55"/>
        <v>250</v>
      </c>
      <c r="B274" s="172">
        <f t="shared" si="56"/>
        <v>26.268325066485509</v>
      </c>
      <c r="C274" s="166">
        <v>25</v>
      </c>
      <c r="D274" s="174">
        <v>27860</v>
      </c>
      <c r="E274" s="459">
        <v>16790</v>
      </c>
      <c r="F274" s="167">
        <f t="shared" si="44"/>
        <v>12727.115229228788</v>
      </c>
      <c r="G274" s="168">
        <f t="shared" si="45"/>
        <v>8059.2000000000007</v>
      </c>
      <c r="H274" s="78">
        <f t="shared" si="53"/>
        <v>7067.3471779377887</v>
      </c>
      <c r="I274" s="82">
        <f t="shared" si="49"/>
        <v>415.72630458457576</v>
      </c>
      <c r="J274" s="78">
        <v>340</v>
      </c>
      <c r="K274" s="81">
        <f t="shared" si="50"/>
        <v>28609.388711751155</v>
      </c>
      <c r="L274" s="176">
        <f t="shared" si="54"/>
        <v>250</v>
      </c>
      <c r="M274" s="172">
        <f t="shared" si="57"/>
        <v>37.526178666407873</v>
      </c>
      <c r="N274" s="166">
        <v>25</v>
      </c>
      <c r="O274" s="174">
        <v>27860</v>
      </c>
      <c r="P274" s="457">
        <v>16790</v>
      </c>
      <c r="Q274" s="132">
        <f t="shared" si="46"/>
        <v>8908.9806604601508</v>
      </c>
      <c r="R274" s="82">
        <f t="shared" si="47"/>
        <v>8059.2000000000007</v>
      </c>
      <c r="S274" s="78">
        <f t="shared" si="48"/>
        <v>5769.1814245564519</v>
      </c>
      <c r="T274" s="82">
        <f t="shared" si="51"/>
        <v>339.36361320920304</v>
      </c>
      <c r="U274" s="78">
        <v>305</v>
      </c>
      <c r="V274" s="81">
        <f t="shared" si="52"/>
        <v>23381.725698225808</v>
      </c>
    </row>
    <row r="275" spans="1:22" s="445" customFormat="1" ht="16.5" customHeight="1" x14ac:dyDescent="0.2">
      <c r="A275" s="171">
        <f t="shared" si="55"/>
        <v>251</v>
      </c>
      <c r="B275" s="172">
        <f t="shared" si="56"/>
        <v>26.296101550478951</v>
      </c>
      <c r="C275" s="166">
        <v>25</v>
      </c>
      <c r="D275" s="174">
        <v>27860</v>
      </c>
      <c r="E275" s="459">
        <v>16790</v>
      </c>
      <c r="F275" s="167">
        <f t="shared" si="44"/>
        <v>12713.671620039462</v>
      </c>
      <c r="G275" s="168">
        <f t="shared" si="45"/>
        <v>8059.2000000000007</v>
      </c>
      <c r="H275" s="78">
        <f t="shared" si="53"/>
        <v>7062.7763508134176</v>
      </c>
      <c r="I275" s="82">
        <f t="shared" si="49"/>
        <v>415.45743240078929</v>
      </c>
      <c r="J275" s="78">
        <v>340</v>
      </c>
      <c r="K275" s="81">
        <f t="shared" si="50"/>
        <v>28591.105403253667</v>
      </c>
      <c r="L275" s="171">
        <f t="shared" si="54"/>
        <v>251</v>
      </c>
      <c r="M275" s="172">
        <f t="shared" si="57"/>
        <v>37.565859357827073</v>
      </c>
      <c r="N275" s="166">
        <v>25</v>
      </c>
      <c r="O275" s="174">
        <v>27860</v>
      </c>
      <c r="P275" s="457">
        <v>16790</v>
      </c>
      <c r="Q275" s="132">
        <f t="shared" si="46"/>
        <v>8899.5701340276246</v>
      </c>
      <c r="R275" s="82">
        <f t="shared" si="47"/>
        <v>8059.2000000000007</v>
      </c>
      <c r="S275" s="78">
        <f t="shared" si="48"/>
        <v>5765.981845569393</v>
      </c>
      <c r="T275" s="82">
        <f t="shared" si="51"/>
        <v>339.17540268055251</v>
      </c>
      <c r="U275" s="78">
        <v>305</v>
      </c>
      <c r="V275" s="81">
        <f t="shared" si="52"/>
        <v>23368.927382277572</v>
      </c>
    </row>
    <row r="276" spans="1:22" s="445" customFormat="1" ht="16.5" customHeight="1" x14ac:dyDescent="0.2">
      <c r="A276" s="171">
        <f t="shared" si="55"/>
        <v>252</v>
      </c>
      <c r="B276" s="172">
        <f t="shared" si="56"/>
        <v>26.323767590904488</v>
      </c>
      <c r="C276" s="166">
        <v>25</v>
      </c>
      <c r="D276" s="177">
        <v>27860</v>
      </c>
      <c r="E276" s="459">
        <v>16790</v>
      </c>
      <c r="F276" s="167">
        <f t="shared" si="44"/>
        <v>12700.309666748304</v>
      </c>
      <c r="G276" s="168">
        <f t="shared" si="45"/>
        <v>8059.2000000000007</v>
      </c>
      <c r="H276" s="78">
        <f t="shared" si="53"/>
        <v>7058.2332866944244</v>
      </c>
      <c r="I276" s="82">
        <f t="shared" si="49"/>
        <v>415.19019333496612</v>
      </c>
      <c r="J276" s="78">
        <v>340</v>
      </c>
      <c r="K276" s="81">
        <f t="shared" si="50"/>
        <v>28572.933146777694</v>
      </c>
      <c r="L276" s="171">
        <f t="shared" si="54"/>
        <v>252</v>
      </c>
      <c r="M276" s="172">
        <f t="shared" si="57"/>
        <v>37.605382272720696</v>
      </c>
      <c r="N276" s="166">
        <v>25</v>
      </c>
      <c r="O276" s="177">
        <v>27860</v>
      </c>
      <c r="P276" s="459">
        <v>16790</v>
      </c>
      <c r="Q276" s="132">
        <f t="shared" si="46"/>
        <v>8890.2167667238136</v>
      </c>
      <c r="R276" s="82">
        <f t="shared" si="47"/>
        <v>8059.2000000000007</v>
      </c>
      <c r="S276" s="78">
        <f t="shared" si="48"/>
        <v>5762.8017006860973</v>
      </c>
      <c r="T276" s="82">
        <f t="shared" si="51"/>
        <v>338.98833533447629</v>
      </c>
      <c r="U276" s="78">
        <v>305</v>
      </c>
      <c r="V276" s="81">
        <f t="shared" si="52"/>
        <v>23356.206802744389</v>
      </c>
    </row>
    <row r="277" spans="1:22" s="445" customFormat="1" ht="16.5" customHeight="1" x14ac:dyDescent="0.2">
      <c r="A277" s="171">
        <f t="shared" si="55"/>
        <v>253</v>
      </c>
      <c r="B277" s="172">
        <f t="shared" si="56"/>
        <v>26.351324062566086</v>
      </c>
      <c r="C277" s="166">
        <v>25</v>
      </c>
      <c r="D277" s="174">
        <v>27860</v>
      </c>
      <c r="E277" s="459">
        <v>16790</v>
      </c>
      <c r="F277" s="167">
        <f t="shared" si="44"/>
        <v>12687.028522977529</v>
      </c>
      <c r="G277" s="168">
        <f t="shared" si="45"/>
        <v>8059.2000000000007</v>
      </c>
      <c r="H277" s="78">
        <f t="shared" si="53"/>
        <v>7053.7176978123607</v>
      </c>
      <c r="I277" s="82">
        <f t="shared" si="49"/>
        <v>414.92457045955058</v>
      </c>
      <c r="J277" s="78">
        <v>340</v>
      </c>
      <c r="K277" s="81">
        <f t="shared" si="50"/>
        <v>28554.870791249443</v>
      </c>
      <c r="L277" s="171">
        <f t="shared" si="54"/>
        <v>253</v>
      </c>
      <c r="M277" s="172">
        <f t="shared" si="57"/>
        <v>37.644748660808695</v>
      </c>
      <c r="N277" s="166">
        <v>25</v>
      </c>
      <c r="O277" s="174">
        <v>27860</v>
      </c>
      <c r="P277" s="457">
        <v>16790</v>
      </c>
      <c r="Q277" s="132">
        <f t="shared" si="46"/>
        <v>8880.9199660842696</v>
      </c>
      <c r="R277" s="82">
        <f t="shared" si="47"/>
        <v>8059.2000000000007</v>
      </c>
      <c r="S277" s="78">
        <f t="shared" si="48"/>
        <v>5759.6407884686514</v>
      </c>
      <c r="T277" s="82">
        <f t="shared" si="51"/>
        <v>338.80239932168536</v>
      </c>
      <c r="U277" s="78">
        <v>305</v>
      </c>
      <c r="V277" s="81">
        <f t="shared" si="52"/>
        <v>23343.563153874606</v>
      </c>
    </row>
    <row r="278" spans="1:22" s="445" customFormat="1" ht="16.5" customHeight="1" x14ac:dyDescent="0.2">
      <c r="A278" s="171">
        <f t="shared" si="55"/>
        <v>254</v>
      </c>
      <c r="B278" s="172">
        <f t="shared" si="56"/>
        <v>26.378771829914982</v>
      </c>
      <c r="C278" s="166">
        <v>25</v>
      </c>
      <c r="D278" s="174">
        <v>27860</v>
      </c>
      <c r="E278" s="459">
        <v>16790</v>
      </c>
      <c r="F278" s="167">
        <f t="shared" si="44"/>
        <v>12673.827354648205</v>
      </c>
      <c r="G278" s="168">
        <f t="shared" si="45"/>
        <v>8059.2000000000007</v>
      </c>
      <c r="H278" s="78">
        <f t="shared" si="53"/>
        <v>7049.2293005803904</v>
      </c>
      <c r="I278" s="82">
        <f t="shared" si="49"/>
        <v>414.66054709296412</v>
      </c>
      <c r="J278" s="78">
        <v>340</v>
      </c>
      <c r="K278" s="81">
        <f t="shared" si="50"/>
        <v>28536.917202321561</v>
      </c>
      <c r="L278" s="171">
        <f t="shared" si="54"/>
        <v>254</v>
      </c>
      <c r="M278" s="172">
        <f t="shared" si="57"/>
        <v>37.683959757021405</v>
      </c>
      <c r="N278" s="166">
        <v>25</v>
      </c>
      <c r="O278" s="174">
        <v>27860</v>
      </c>
      <c r="P278" s="457">
        <v>16790</v>
      </c>
      <c r="Q278" s="132">
        <f t="shared" si="46"/>
        <v>8871.6791482537446</v>
      </c>
      <c r="R278" s="82">
        <f t="shared" si="47"/>
        <v>8059.2000000000007</v>
      </c>
      <c r="S278" s="78">
        <f t="shared" si="48"/>
        <v>5756.4989104062743</v>
      </c>
      <c r="T278" s="82">
        <f t="shared" si="51"/>
        <v>338.61758296507492</v>
      </c>
      <c r="U278" s="78">
        <v>305</v>
      </c>
      <c r="V278" s="81">
        <f t="shared" si="52"/>
        <v>23330.995641625093</v>
      </c>
    </row>
    <row r="279" spans="1:22" s="445" customFormat="1" ht="16.5" customHeight="1" x14ac:dyDescent="0.2">
      <c r="A279" s="171">
        <f t="shared" si="55"/>
        <v>255</v>
      </c>
      <c r="B279" s="172">
        <f t="shared" si="56"/>
        <v>26.406111747212329</v>
      </c>
      <c r="C279" s="166">
        <v>25</v>
      </c>
      <c r="D279" s="174">
        <v>27860</v>
      </c>
      <c r="E279" s="459">
        <v>16790</v>
      </c>
      <c r="F279" s="167">
        <f t="shared" si="44"/>
        <v>12660.705339751275</v>
      </c>
      <c r="G279" s="168">
        <f t="shared" si="45"/>
        <v>8059.2000000000007</v>
      </c>
      <c r="H279" s="78">
        <f t="shared" si="53"/>
        <v>7044.7678155154344</v>
      </c>
      <c r="I279" s="82">
        <f t="shared" si="49"/>
        <v>414.39810679502551</v>
      </c>
      <c r="J279" s="78">
        <v>340</v>
      </c>
      <c r="K279" s="81">
        <f t="shared" si="50"/>
        <v>28519.071262061738</v>
      </c>
      <c r="L279" s="171">
        <f t="shared" si="54"/>
        <v>255</v>
      </c>
      <c r="M279" s="172">
        <f t="shared" si="57"/>
        <v>37.7230167817319</v>
      </c>
      <c r="N279" s="166">
        <v>25</v>
      </c>
      <c r="O279" s="174">
        <v>27860</v>
      </c>
      <c r="P279" s="457">
        <v>16790</v>
      </c>
      <c r="Q279" s="132">
        <f t="shared" si="46"/>
        <v>8862.4937378258928</v>
      </c>
      <c r="R279" s="82">
        <f t="shared" si="47"/>
        <v>8059.2000000000007</v>
      </c>
      <c r="S279" s="78">
        <f t="shared" si="48"/>
        <v>5753.3758708608048</v>
      </c>
      <c r="T279" s="82">
        <f t="shared" si="51"/>
        <v>338.43387475651792</v>
      </c>
      <c r="U279" s="78">
        <v>305</v>
      </c>
      <c r="V279" s="81">
        <f t="shared" si="52"/>
        <v>23318.503483443215</v>
      </c>
    </row>
    <row r="280" spans="1:22" s="445" customFormat="1" ht="16.5" customHeight="1" x14ac:dyDescent="0.2">
      <c r="A280" s="171">
        <f t="shared" si="55"/>
        <v>256</v>
      </c>
      <c r="B280" s="172">
        <f t="shared" si="56"/>
        <v>26.433344658688796</v>
      </c>
      <c r="C280" s="166">
        <v>25</v>
      </c>
      <c r="D280" s="174">
        <v>27860</v>
      </c>
      <c r="E280" s="459">
        <v>16790</v>
      </c>
      <c r="F280" s="167">
        <f t="shared" si="44"/>
        <v>12647.661668123676</v>
      </c>
      <c r="G280" s="168">
        <f t="shared" si="45"/>
        <v>8059.2000000000007</v>
      </c>
      <c r="H280" s="78">
        <f t="shared" si="53"/>
        <v>7040.3329671620495</v>
      </c>
      <c r="I280" s="82">
        <f t="shared" si="49"/>
        <v>414.13723336247352</v>
      </c>
      <c r="J280" s="78">
        <v>340</v>
      </c>
      <c r="K280" s="81">
        <f t="shared" si="50"/>
        <v>28501.331868648198</v>
      </c>
      <c r="L280" s="171">
        <f t="shared" si="54"/>
        <v>256</v>
      </c>
      <c r="M280" s="172">
        <f t="shared" si="57"/>
        <v>37.761920940983998</v>
      </c>
      <c r="N280" s="166">
        <v>25</v>
      </c>
      <c r="O280" s="174">
        <v>27860</v>
      </c>
      <c r="P280" s="457">
        <v>16790</v>
      </c>
      <c r="Q280" s="132">
        <f t="shared" si="46"/>
        <v>8853.3631676865716</v>
      </c>
      <c r="R280" s="82">
        <f t="shared" si="47"/>
        <v>8059.2000000000007</v>
      </c>
      <c r="S280" s="78">
        <f t="shared" si="48"/>
        <v>5750.2714770134353</v>
      </c>
      <c r="T280" s="82">
        <f t="shared" si="51"/>
        <v>338.25126335373147</v>
      </c>
      <c r="U280" s="78">
        <v>305</v>
      </c>
      <c r="V280" s="81">
        <f t="shared" si="52"/>
        <v>23306.085908053738</v>
      </c>
    </row>
    <row r="281" spans="1:22" s="445" customFormat="1" ht="16.5" customHeight="1" x14ac:dyDescent="0.2">
      <c r="A281" s="171">
        <f t="shared" si="55"/>
        <v>257</v>
      </c>
      <c r="B281" s="172">
        <f t="shared" si="56"/>
        <v>26.460471398700946</v>
      </c>
      <c r="C281" s="166">
        <v>25</v>
      </c>
      <c r="D281" s="174">
        <v>27860</v>
      </c>
      <c r="E281" s="459">
        <v>16790</v>
      </c>
      <c r="F281" s="167">
        <f t="shared" si="44"/>
        <v>12634.695541229594</v>
      </c>
      <c r="G281" s="168">
        <f t="shared" si="45"/>
        <v>8059.2000000000007</v>
      </c>
      <c r="H281" s="78">
        <f t="shared" si="53"/>
        <v>7035.9244840180627</v>
      </c>
      <c r="I281" s="82">
        <f t="shared" si="49"/>
        <v>413.87791082459188</v>
      </c>
      <c r="J281" s="78">
        <v>340</v>
      </c>
      <c r="K281" s="81">
        <f t="shared" si="50"/>
        <v>28483.697936072247</v>
      </c>
      <c r="L281" s="171">
        <f t="shared" si="54"/>
        <v>257</v>
      </c>
      <c r="M281" s="172">
        <f t="shared" si="57"/>
        <v>37.80067342671564</v>
      </c>
      <c r="N281" s="166">
        <v>25</v>
      </c>
      <c r="O281" s="174">
        <v>27860</v>
      </c>
      <c r="P281" s="457">
        <v>16790</v>
      </c>
      <c r="Q281" s="132">
        <f t="shared" si="46"/>
        <v>8844.2868788607138</v>
      </c>
      <c r="R281" s="82">
        <f t="shared" si="47"/>
        <v>8059.2000000000007</v>
      </c>
      <c r="S281" s="78">
        <f t="shared" si="48"/>
        <v>5747.1855388126423</v>
      </c>
      <c r="T281" s="82">
        <f t="shared" si="51"/>
        <v>338.06973757721425</v>
      </c>
      <c r="U281" s="78">
        <v>305</v>
      </c>
      <c r="V281" s="81">
        <f t="shared" si="52"/>
        <v>23293.742155250569</v>
      </c>
    </row>
    <row r="282" spans="1:22" s="445" customFormat="1" ht="16.5" customHeight="1" x14ac:dyDescent="0.2">
      <c r="A282" s="171">
        <f t="shared" si="55"/>
        <v>258</v>
      </c>
      <c r="B282" s="172">
        <f t="shared" si="56"/>
        <v>26.487492791884613</v>
      </c>
      <c r="C282" s="166">
        <v>25</v>
      </c>
      <c r="D282" s="174">
        <v>27860</v>
      </c>
      <c r="E282" s="459">
        <v>16790</v>
      </c>
      <c r="F282" s="167">
        <f t="shared" ref="F282:F345" si="58">12*(1/B282*D282)</f>
        <v>12621.806171946588</v>
      </c>
      <c r="G282" s="168">
        <f t="shared" ref="G282:G345" si="59">12*(1/C282*E282)</f>
        <v>8059.2000000000007</v>
      </c>
      <c r="H282" s="78">
        <f t="shared" si="53"/>
        <v>7031.5420984618404</v>
      </c>
      <c r="I282" s="82">
        <f t="shared" si="49"/>
        <v>413.62012343893178</v>
      </c>
      <c r="J282" s="78">
        <v>340</v>
      </c>
      <c r="K282" s="81">
        <f t="shared" si="50"/>
        <v>28466.168393847358</v>
      </c>
      <c r="L282" s="171">
        <f t="shared" si="54"/>
        <v>258</v>
      </c>
      <c r="M282" s="172">
        <f t="shared" si="57"/>
        <v>37.839275416978019</v>
      </c>
      <c r="N282" s="166">
        <v>25</v>
      </c>
      <c r="O282" s="174">
        <v>27860</v>
      </c>
      <c r="P282" s="457">
        <v>16790</v>
      </c>
      <c r="Q282" s="132">
        <f t="shared" ref="Q282:Q345" si="60">12*(1/M282*O282)</f>
        <v>8835.2643203626121</v>
      </c>
      <c r="R282" s="82">
        <f t="shared" ref="R282:R345" si="61">12*(1/N282*P282)</f>
        <v>8059.2000000000007</v>
      </c>
      <c r="S282" s="78">
        <f t="shared" ref="S282:S345" si="62">(Q282+R282)*34%</f>
        <v>5744.1178689232884</v>
      </c>
      <c r="T282" s="82">
        <f t="shared" si="51"/>
        <v>337.8892864072522</v>
      </c>
      <c r="U282" s="78">
        <v>305</v>
      </c>
      <c r="V282" s="81">
        <f t="shared" si="52"/>
        <v>23281.47147569315</v>
      </c>
    </row>
    <row r="283" spans="1:22" s="445" customFormat="1" ht="16.5" customHeight="1" x14ac:dyDescent="0.2">
      <c r="A283" s="171">
        <f t="shared" si="55"/>
        <v>259</v>
      </c>
      <c r="B283" s="172">
        <f t="shared" si="56"/>
        <v>26.514409653305385</v>
      </c>
      <c r="C283" s="166">
        <v>25</v>
      </c>
      <c r="D283" s="174">
        <v>27860</v>
      </c>
      <c r="E283" s="459">
        <v>16790</v>
      </c>
      <c r="F283" s="167">
        <f t="shared" si="58"/>
        <v>12608.992784356502</v>
      </c>
      <c r="G283" s="168">
        <f t="shared" si="59"/>
        <v>8059.2000000000007</v>
      </c>
      <c r="H283" s="78">
        <f t="shared" si="53"/>
        <v>7027.1855466812112</v>
      </c>
      <c r="I283" s="82">
        <f t="shared" ref="I283:I346" si="63">(F283+G283)*2%</f>
        <v>413.36385568713007</v>
      </c>
      <c r="J283" s="78">
        <v>340</v>
      </c>
      <c r="K283" s="81">
        <f t="shared" ref="K283:K346" si="64">SUM(F283:J283)</f>
        <v>28448.742186724845</v>
      </c>
      <c r="L283" s="171">
        <f t="shared" si="54"/>
        <v>259</v>
      </c>
      <c r="M283" s="172">
        <f t="shared" si="57"/>
        <v>37.877728076150554</v>
      </c>
      <c r="N283" s="166">
        <v>25</v>
      </c>
      <c r="O283" s="174">
        <v>27860</v>
      </c>
      <c r="P283" s="457">
        <v>16790</v>
      </c>
      <c r="Q283" s="132">
        <f t="shared" si="60"/>
        <v>8826.2949490495521</v>
      </c>
      <c r="R283" s="82">
        <f t="shared" si="61"/>
        <v>8059.2000000000007</v>
      </c>
      <c r="S283" s="78">
        <f t="shared" si="62"/>
        <v>5741.068282676848</v>
      </c>
      <c r="T283" s="82">
        <f t="shared" ref="T283:T346" si="65">(Q283+R283)*2%</f>
        <v>337.70989898099106</v>
      </c>
      <c r="U283" s="78">
        <v>305</v>
      </c>
      <c r="V283" s="81">
        <f t="shared" ref="V283:V346" si="66">SUM(Q283:U283)</f>
        <v>23269.273130707392</v>
      </c>
    </row>
    <row r="284" spans="1:22" s="445" customFormat="1" ht="16.5" customHeight="1" x14ac:dyDescent="0.2">
      <c r="A284" s="176">
        <f t="shared" si="55"/>
        <v>260</v>
      </c>
      <c r="B284" s="172">
        <f t="shared" si="56"/>
        <v>26.541222788606042</v>
      </c>
      <c r="C284" s="166">
        <v>25</v>
      </c>
      <c r="D284" s="174">
        <v>27860</v>
      </c>
      <c r="E284" s="459">
        <v>16790</v>
      </c>
      <c r="F284" s="167">
        <f t="shared" si="58"/>
        <v>12596.254613541063</v>
      </c>
      <c r="G284" s="168">
        <f t="shared" si="59"/>
        <v>8059.2000000000007</v>
      </c>
      <c r="H284" s="78">
        <f t="shared" ref="H284:H347" si="67">(F284+G284)*34%</f>
        <v>7022.8545686039624</v>
      </c>
      <c r="I284" s="82">
        <f t="shared" si="63"/>
        <v>413.10909227082129</v>
      </c>
      <c r="J284" s="78">
        <v>340</v>
      </c>
      <c r="K284" s="81">
        <f t="shared" si="64"/>
        <v>28431.418274415846</v>
      </c>
      <c r="L284" s="176">
        <f t="shared" si="54"/>
        <v>260</v>
      </c>
      <c r="M284" s="172">
        <f t="shared" si="57"/>
        <v>37.916032555151489</v>
      </c>
      <c r="N284" s="166">
        <v>25</v>
      </c>
      <c r="O284" s="174">
        <v>27860</v>
      </c>
      <c r="P284" s="457">
        <v>16790</v>
      </c>
      <c r="Q284" s="132">
        <f t="shared" si="60"/>
        <v>8817.3782294787434</v>
      </c>
      <c r="R284" s="82">
        <f t="shared" si="61"/>
        <v>8059.2000000000007</v>
      </c>
      <c r="S284" s="78">
        <f t="shared" si="62"/>
        <v>5738.0365980227725</v>
      </c>
      <c r="T284" s="82">
        <f t="shared" si="65"/>
        <v>337.53156458957483</v>
      </c>
      <c r="U284" s="78">
        <v>305</v>
      </c>
      <c r="V284" s="81">
        <f t="shared" si="66"/>
        <v>23257.14639209109</v>
      </c>
    </row>
    <row r="285" spans="1:22" s="445" customFormat="1" ht="16.5" customHeight="1" x14ac:dyDescent="0.2">
      <c r="A285" s="171">
        <f t="shared" si="55"/>
        <v>261</v>
      </c>
      <c r="B285" s="172">
        <f t="shared" si="56"/>
        <v>26.567932994151306</v>
      </c>
      <c r="C285" s="166">
        <v>25</v>
      </c>
      <c r="D285" s="174">
        <v>27860</v>
      </c>
      <c r="E285" s="459">
        <v>16790</v>
      </c>
      <c r="F285" s="167">
        <f t="shared" si="58"/>
        <v>12583.590905381971</v>
      </c>
      <c r="G285" s="168">
        <f t="shared" si="59"/>
        <v>8059.2000000000007</v>
      </c>
      <c r="H285" s="78">
        <f t="shared" si="67"/>
        <v>7018.5489078298706</v>
      </c>
      <c r="I285" s="82">
        <f t="shared" si="63"/>
        <v>412.85581810763944</v>
      </c>
      <c r="J285" s="78">
        <v>340</v>
      </c>
      <c r="K285" s="81">
        <f t="shared" si="64"/>
        <v>28414.195631319482</v>
      </c>
      <c r="L285" s="171">
        <f t="shared" si="54"/>
        <v>261</v>
      </c>
      <c r="M285" s="172">
        <f t="shared" si="57"/>
        <v>37.954189991644725</v>
      </c>
      <c r="N285" s="166">
        <v>25</v>
      </c>
      <c r="O285" s="174">
        <v>27860</v>
      </c>
      <c r="P285" s="457">
        <v>16790</v>
      </c>
      <c r="Q285" s="132">
        <f t="shared" si="60"/>
        <v>8808.5136337673794</v>
      </c>
      <c r="R285" s="82">
        <f t="shared" si="61"/>
        <v>8059.2000000000007</v>
      </c>
      <c r="S285" s="78">
        <f t="shared" si="62"/>
        <v>5735.0226354809092</v>
      </c>
      <c r="T285" s="82">
        <f t="shared" si="65"/>
        <v>337.3542726753476</v>
      </c>
      <c r="U285" s="78">
        <v>305</v>
      </c>
      <c r="V285" s="81">
        <f t="shared" si="66"/>
        <v>23245.090541923637</v>
      </c>
    </row>
    <row r="286" spans="1:22" s="445" customFormat="1" ht="16.5" customHeight="1" x14ac:dyDescent="0.2">
      <c r="A286" s="171">
        <f t="shared" si="55"/>
        <v>262</v>
      </c>
      <c r="B286" s="172">
        <f t="shared" si="56"/>
        <v>26.594541057169714</v>
      </c>
      <c r="C286" s="166">
        <v>25</v>
      </c>
      <c r="D286" s="174">
        <v>27860</v>
      </c>
      <c r="E286" s="459">
        <v>16790</v>
      </c>
      <c r="F286" s="167">
        <f t="shared" si="58"/>
        <v>12571.000916365487</v>
      </c>
      <c r="G286" s="168">
        <f t="shared" si="59"/>
        <v>8059.2000000000007</v>
      </c>
      <c r="H286" s="78">
        <f t="shared" si="67"/>
        <v>7014.2683115642667</v>
      </c>
      <c r="I286" s="82">
        <f t="shared" si="63"/>
        <v>412.60401832730975</v>
      </c>
      <c r="J286" s="78">
        <v>340</v>
      </c>
      <c r="K286" s="81">
        <f t="shared" si="64"/>
        <v>28397.073246257063</v>
      </c>
      <c r="L286" s="171">
        <f t="shared" si="54"/>
        <v>262</v>
      </c>
      <c r="M286" s="172">
        <f t="shared" si="57"/>
        <v>37.992201510242452</v>
      </c>
      <c r="N286" s="166">
        <v>25</v>
      </c>
      <c r="O286" s="174">
        <v>27860</v>
      </c>
      <c r="P286" s="457">
        <v>16790</v>
      </c>
      <c r="Q286" s="132">
        <f t="shared" si="60"/>
        <v>8799.7006414558382</v>
      </c>
      <c r="R286" s="82">
        <f t="shared" si="61"/>
        <v>8059.2000000000007</v>
      </c>
      <c r="S286" s="78">
        <f t="shared" si="62"/>
        <v>5732.0262180949858</v>
      </c>
      <c r="T286" s="82">
        <f t="shared" si="65"/>
        <v>337.17801282911677</v>
      </c>
      <c r="U286" s="78">
        <v>305</v>
      </c>
      <c r="V286" s="81">
        <f t="shared" si="66"/>
        <v>23233.104872379943</v>
      </c>
    </row>
    <row r="287" spans="1:22" s="445" customFormat="1" ht="16.5" customHeight="1" x14ac:dyDescent="0.2">
      <c r="A287" s="171">
        <f t="shared" si="55"/>
        <v>263</v>
      </c>
      <c r="B287" s="172">
        <f t="shared" si="56"/>
        <v>26.621047755892889</v>
      </c>
      <c r="C287" s="166">
        <v>25</v>
      </c>
      <c r="D287" s="174">
        <v>27860</v>
      </c>
      <c r="E287" s="459">
        <v>16790</v>
      </c>
      <c r="F287" s="167">
        <f t="shared" si="58"/>
        <v>12558.483913391208</v>
      </c>
      <c r="G287" s="168">
        <f t="shared" si="59"/>
        <v>8059.2000000000007</v>
      </c>
      <c r="H287" s="78">
        <f t="shared" si="67"/>
        <v>7010.0125305530109</v>
      </c>
      <c r="I287" s="82">
        <f t="shared" si="63"/>
        <v>412.35367826782414</v>
      </c>
      <c r="J287" s="78">
        <v>340</v>
      </c>
      <c r="K287" s="81">
        <f t="shared" si="64"/>
        <v>28380.05012221204</v>
      </c>
      <c r="L287" s="171">
        <f t="shared" si="54"/>
        <v>263</v>
      </c>
      <c r="M287" s="172">
        <f t="shared" si="57"/>
        <v>38.030068222704131</v>
      </c>
      <c r="N287" s="166">
        <v>25</v>
      </c>
      <c r="O287" s="174">
        <v>27860</v>
      </c>
      <c r="P287" s="457">
        <v>16790</v>
      </c>
      <c r="Q287" s="132">
        <f t="shared" si="60"/>
        <v>8790.9387393738452</v>
      </c>
      <c r="R287" s="82">
        <f t="shared" si="61"/>
        <v>8059.2000000000007</v>
      </c>
      <c r="S287" s="78">
        <f t="shared" si="62"/>
        <v>5729.0471713871084</v>
      </c>
      <c r="T287" s="82">
        <f t="shared" si="65"/>
        <v>337.00277478747694</v>
      </c>
      <c r="U287" s="78">
        <v>305</v>
      </c>
      <c r="V287" s="81">
        <f t="shared" si="66"/>
        <v>23221.188685548434</v>
      </c>
    </row>
    <row r="288" spans="1:22" s="445" customFormat="1" ht="16.5" customHeight="1" x14ac:dyDescent="0.2">
      <c r="A288" s="171">
        <f t="shared" si="55"/>
        <v>264</v>
      </c>
      <c r="B288" s="172">
        <f t="shared" si="56"/>
        <v>26.647453859692071</v>
      </c>
      <c r="C288" s="166">
        <v>25</v>
      </c>
      <c r="D288" s="174">
        <v>27860</v>
      </c>
      <c r="E288" s="459">
        <v>16790</v>
      </c>
      <c r="F288" s="167">
        <f t="shared" si="58"/>
        <v>12546.039173585168</v>
      </c>
      <c r="G288" s="168">
        <f t="shared" si="59"/>
        <v>8059.2000000000007</v>
      </c>
      <c r="H288" s="78">
        <f t="shared" si="67"/>
        <v>7005.7813190189581</v>
      </c>
      <c r="I288" s="82">
        <f t="shared" si="63"/>
        <v>412.1047834717034</v>
      </c>
      <c r="J288" s="78">
        <v>340</v>
      </c>
      <c r="K288" s="81">
        <f t="shared" si="64"/>
        <v>28363.125276075833</v>
      </c>
      <c r="L288" s="171">
        <f t="shared" ref="L288:L351" si="68">+L287+1</f>
        <v>264</v>
      </c>
      <c r="M288" s="172">
        <f t="shared" si="57"/>
        <v>38.067791228131533</v>
      </c>
      <c r="N288" s="166">
        <v>25</v>
      </c>
      <c r="O288" s="174">
        <v>27860</v>
      </c>
      <c r="P288" s="457">
        <v>16790</v>
      </c>
      <c r="Q288" s="132">
        <f t="shared" si="60"/>
        <v>8782.2274215096186</v>
      </c>
      <c r="R288" s="82">
        <f t="shared" si="61"/>
        <v>8059.2000000000007</v>
      </c>
      <c r="S288" s="78">
        <f t="shared" si="62"/>
        <v>5726.0853233132711</v>
      </c>
      <c r="T288" s="82">
        <f t="shared" si="65"/>
        <v>336.82854843019237</v>
      </c>
      <c r="U288" s="78">
        <v>305</v>
      </c>
      <c r="V288" s="81">
        <f t="shared" si="66"/>
        <v>23209.341293253081</v>
      </c>
    </row>
    <row r="289" spans="1:22" s="445" customFormat="1" ht="16.5" customHeight="1" x14ac:dyDescent="0.2">
      <c r="A289" s="171">
        <f t="shared" si="55"/>
        <v>265</v>
      </c>
      <c r="B289" s="172">
        <f t="shared" si="56"/>
        <v>26.673760129212134</v>
      </c>
      <c r="C289" s="166">
        <v>25</v>
      </c>
      <c r="D289" s="174">
        <v>27860</v>
      </c>
      <c r="E289" s="459">
        <v>16790</v>
      </c>
      <c r="F289" s="167">
        <f t="shared" si="58"/>
        <v>12533.665984116909</v>
      </c>
      <c r="G289" s="168">
        <f t="shared" si="59"/>
        <v>8059.2000000000007</v>
      </c>
      <c r="H289" s="78">
        <f t="shared" si="67"/>
        <v>7001.57443459975</v>
      </c>
      <c r="I289" s="82">
        <f t="shared" si="63"/>
        <v>411.85731968233819</v>
      </c>
      <c r="J289" s="78">
        <v>340</v>
      </c>
      <c r="K289" s="81">
        <f t="shared" si="64"/>
        <v>28346.297738398996</v>
      </c>
      <c r="L289" s="171">
        <f t="shared" si="68"/>
        <v>265</v>
      </c>
      <c r="M289" s="172">
        <f t="shared" si="57"/>
        <v>38.105371613160194</v>
      </c>
      <c r="N289" s="166">
        <v>25</v>
      </c>
      <c r="O289" s="174">
        <v>27860</v>
      </c>
      <c r="P289" s="457">
        <v>16790</v>
      </c>
      <c r="Q289" s="132">
        <f t="shared" si="60"/>
        <v>8773.5661888818377</v>
      </c>
      <c r="R289" s="82">
        <f t="shared" si="61"/>
        <v>8059.2000000000007</v>
      </c>
      <c r="S289" s="78">
        <f t="shared" si="62"/>
        <v>5723.1405042198257</v>
      </c>
      <c r="T289" s="82">
        <f t="shared" si="65"/>
        <v>336.6553237776368</v>
      </c>
      <c r="U289" s="78">
        <v>305</v>
      </c>
      <c r="V289" s="81">
        <f t="shared" si="66"/>
        <v>23197.562016879299</v>
      </c>
    </row>
    <row r="290" spans="1:22" s="445" customFormat="1" ht="16.5" customHeight="1" x14ac:dyDescent="0.2">
      <c r="A290" s="171">
        <f t="shared" si="55"/>
        <v>266</v>
      </c>
      <c r="B290" s="172">
        <f t="shared" si="56"/>
        <v>26.699967316503063</v>
      </c>
      <c r="C290" s="166">
        <v>25</v>
      </c>
      <c r="D290" s="174">
        <v>27860</v>
      </c>
      <c r="E290" s="459">
        <v>16790</v>
      </c>
      <c r="F290" s="167">
        <f t="shared" si="58"/>
        <v>12521.363642020609</v>
      </c>
      <c r="G290" s="168">
        <f t="shared" si="59"/>
        <v>8059.2000000000007</v>
      </c>
      <c r="H290" s="78">
        <f t="shared" si="67"/>
        <v>6997.3916382870084</v>
      </c>
      <c r="I290" s="82">
        <f t="shared" si="63"/>
        <v>411.6112728404122</v>
      </c>
      <c r="J290" s="78">
        <v>340</v>
      </c>
      <c r="K290" s="81">
        <f t="shared" si="64"/>
        <v>28329.56655314803</v>
      </c>
      <c r="L290" s="171">
        <f t="shared" si="68"/>
        <v>266</v>
      </c>
      <c r="M290" s="172">
        <f t="shared" si="57"/>
        <v>38.142810452147238</v>
      </c>
      <c r="N290" s="166">
        <v>25</v>
      </c>
      <c r="O290" s="174">
        <v>27860</v>
      </c>
      <c r="P290" s="457">
        <v>16790</v>
      </c>
      <c r="Q290" s="132">
        <f t="shared" si="60"/>
        <v>8764.9545494144259</v>
      </c>
      <c r="R290" s="82">
        <f t="shared" si="61"/>
        <v>8059.2000000000007</v>
      </c>
      <c r="S290" s="78">
        <f t="shared" si="62"/>
        <v>5720.2125468009053</v>
      </c>
      <c r="T290" s="82">
        <f t="shared" si="65"/>
        <v>336.48309098828855</v>
      </c>
      <c r="U290" s="78">
        <v>305</v>
      </c>
      <c r="V290" s="81">
        <f t="shared" si="66"/>
        <v>23185.850187203621</v>
      </c>
    </row>
    <row r="291" spans="1:22" s="445" customFormat="1" ht="16.5" customHeight="1" x14ac:dyDescent="0.2">
      <c r="A291" s="171">
        <f t="shared" si="55"/>
        <v>267</v>
      </c>
      <c r="B291" s="172">
        <f t="shared" si="56"/>
        <v>26.726076165148939</v>
      </c>
      <c r="C291" s="166">
        <v>25</v>
      </c>
      <c r="D291" s="174">
        <v>27860</v>
      </c>
      <c r="E291" s="459">
        <v>16790</v>
      </c>
      <c r="F291" s="167">
        <f t="shared" si="58"/>
        <v>12509.131454020044</v>
      </c>
      <c r="G291" s="168">
        <f t="shared" si="59"/>
        <v>8059.2000000000007</v>
      </c>
      <c r="H291" s="78">
        <f t="shared" si="67"/>
        <v>6993.2326943668158</v>
      </c>
      <c r="I291" s="82">
        <f t="shared" si="63"/>
        <v>411.36662908040091</v>
      </c>
      <c r="J291" s="78">
        <v>340</v>
      </c>
      <c r="K291" s="81">
        <f t="shared" si="64"/>
        <v>28312.93077746726</v>
      </c>
      <c r="L291" s="171">
        <f t="shared" si="68"/>
        <v>267</v>
      </c>
      <c r="M291" s="172">
        <f t="shared" si="57"/>
        <v>38.18010880735563</v>
      </c>
      <c r="N291" s="166">
        <v>25</v>
      </c>
      <c r="O291" s="174">
        <v>27860</v>
      </c>
      <c r="P291" s="457">
        <v>16790</v>
      </c>
      <c r="Q291" s="132">
        <f t="shared" si="60"/>
        <v>8756.3920178140306</v>
      </c>
      <c r="R291" s="82">
        <f t="shared" si="61"/>
        <v>8059.2000000000007</v>
      </c>
      <c r="S291" s="78">
        <f t="shared" si="62"/>
        <v>5717.3012860567706</v>
      </c>
      <c r="T291" s="82">
        <f t="shared" si="65"/>
        <v>336.31184035628058</v>
      </c>
      <c r="U291" s="78">
        <v>305</v>
      </c>
      <c r="V291" s="81">
        <f t="shared" si="66"/>
        <v>23174.205144227079</v>
      </c>
    </row>
    <row r="292" spans="1:22" s="445" customFormat="1" ht="16.5" customHeight="1" x14ac:dyDescent="0.2">
      <c r="A292" s="171">
        <f t="shared" si="55"/>
        <v>268</v>
      </c>
      <c r="B292" s="172">
        <f t="shared" si="56"/>
        <v>26.752087410394545</v>
      </c>
      <c r="C292" s="166">
        <v>25</v>
      </c>
      <c r="D292" s="174">
        <v>27860</v>
      </c>
      <c r="E292" s="459">
        <v>16790</v>
      </c>
      <c r="F292" s="167">
        <f t="shared" si="58"/>
        <v>12496.968736357365</v>
      </c>
      <c r="G292" s="168">
        <f t="shared" si="59"/>
        <v>8059.2000000000007</v>
      </c>
      <c r="H292" s="78">
        <f t="shared" si="67"/>
        <v>6989.0973703615045</v>
      </c>
      <c r="I292" s="82">
        <f t="shared" si="63"/>
        <v>411.12337472714734</v>
      </c>
      <c r="J292" s="78">
        <v>340</v>
      </c>
      <c r="K292" s="81">
        <f t="shared" si="64"/>
        <v>28296.389481446018</v>
      </c>
      <c r="L292" s="171">
        <f t="shared" si="68"/>
        <v>268</v>
      </c>
      <c r="M292" s="172">
        <f t="shared" si="57"/>
        <v>38.217267729135067</v>
      </c>
      <c r="N292" s="166">
        <v>25</v>
      </c>
      <c r="O292" s="174">
        <v>27860</v>
      </c>
      <c r="P292" s="457">
        <v>16790</v>
      </c>
      <c r="Q292" s="132">
        <f t="shared" si="60"/>
        <v>8747.8781154501521</v>
      </c>
      <c r="R292" s="82">
        <f t="shared" si="61"/>
        <v>8059.2000000000007</v>
      </c>
      <c r="S292" s="78">
        <f t="shared" si="62"/>
        <v>5714.4065592530524</v>
      </c>
      <c r="T292" s="82">
        <f t="shared" si="65"/>
        <v>336.14156230900306</v>
      </c>
      <c r="U292" s="78">
        <v>305</v>
      </c>
      <c r="V292" s="81">
        <f t="shared" si="66"/>
        <v>23162.626237012209</v>
      </c>
    </row>
    <row r="293" spans="1:22" s="445" customFormat="1" ht="16.5" customHeight="1" x14ac:dyDescent="0.2">
      <c r="A293" s="171">
        <f t="shared" si="55"/>
        <v>269</v>
      </c>
      <c r="B293" s="172">
        <f t="shared" si="56"/>
        <v>26.778001779269601</v>
      </c>
      <c r="C293" s="166">
        <v>25</v>
      </c>
      <c r="D293" s="174">
        <v>27860</v>
      </c>
      <c r="E293" s="459">
        <v>16790</v>
      </c>
      <c r="F293" s="167">
        <f t="shared" si="58"/>
        <v>12484.874814625506</v>
      </c>
      <c r="G293" s="168">
        <f t="shared" si="59"/>
        <v>8059.2000000000007</v>
      </c>
      <c r="H293" s="78">
        <f t="shared" si="67"/>
        <v>6984.9854369726727</v>
      </c>
      <c r="I293" s="82">
        <f t="shared" si="63"/>
        <v>410.88149629251012</v>
      </c>
      <c r="J293" s="78">
        <v>340</v>
      </c>
      <c r="K293" s="81">
        <f t="shared" si="64"/>
        <v>28279.941747890691</v>
      </c>
      <c r="L293" s="171">
        <f t="shared" si="68"/>
        <v>269</v>
      </c>
      <c r="M293" s="172">
        <f t="shared" si="57"/>
        <v>38.254288256099436</v>
      </c>
      <c r="N293" s="166">
        <v>25</v>
      </c>
      <c r="O293" s="174">
        <v>27860</v>
      </c>
      <c r="P293" s="457">
        <v>16790</v>
      </c>
      <c r="Q293" s="132">
        <f t="shared" si="60"/>
        <v>8739.4123702378529</v>
      </c>
      <c r="R293" s="82">
        <f t="shared" si="61"/>
        <v>8059.2000000000007</v>
      </c>
      <c r="S293" s="78">
        <f t="shared" si="62"/>
        <v>5711.5282058808707</v>
      </c>
      <c r="T293" s="82">
        <f t="shared" si="65"/>
        <v>335.97224740475707</v>
      </c>
      <c r="U293" s="78">
        <v>305</v>
      </c>
      <c r="V293" s="81">
        <f t="shared" si="66"/>
        <v>23151.112823523479</v>
      </c>
    </row>
    <row r="294" spans="1:22" s="445" customFormat="1" ht="16.5" customHeight="1" x14ac:dyDescent="0.2">
      <c r="A294" s="176">
        <f t="shared" si="55"/>
        <v>270</v>
      </c>
      <c r="B294" s="172">
        <f t="shared" si="56"/>
        <v>26.803819990710693</v>
      </c>
      <c r="C294" s="166">
        <v>25</v>
      </c>
      <c r="D294" s="174">
        <v>27860</v>
      </c>
      <c r="E294" s="459">
        <v>16790</v>
      </c>
      <c r="F294" s="167">
        <f t="shared" si="58"/>
        <v>12472.849023604253</v>
      </c>
      <c r="G294" s="168">
        <f t="shared" si="59"/>
        <v>8059.2000000000007</v>
      </c>
      <c r="H294" s="78">
        <f t="shared" si="67"/>
        <v>6980.8966680254471</v>
      </c>
      <c r="I294" s="82">
        <f t="shared" si="63"/>
        <v>410.64098047208506</v>
      </c>
      <c r="J294" s="78">
        <v>340</v>
      </c>
      <c r="K294" s="81">
        <f t="shared" si="64"/>
        <v>28263.586672101785</v>
      </c>
      <c r="L294" s="176">
        <f t="shared" si="68"/>
        <v>270</v>
      </c>
      <c r="M294" s="172">
        <f t="shared" si="57"/>
        <v>38.291171415300994</v>
      </c>
      <c r="N294" s="166">
        <v>25</v>
      </c>
      <c r="O294" s="174">
        <v>27860</v>
      </c>
      <c r="P294" s="457">
        <v>16790</v>
      </c>
      <c r="Q294" s="132">
        <f t="shared" si="60"/>
        <v>8730.9943165229761</v>
      </c>
      <c r="R294" s="82">
        <f t="shared" si="61"/>
        <v>8059.2000000000007</v>
      </c>
      <c r="S294" s="78">
        <f t="shared" si="62"/>
        <v>5708.6660676178117</v>
      </c>
      <c r="T294" s="82">
        <f t="shared" si="65"/>
        <v>335.80388633045953</v>
      </c>
      <c r="U294" s="78">
        <v>305</v>
      </c>
      <c r="V294" s="81">
        <f t="shared" si="66"/>
        <v>23139.664270471247</v>
      </c>
    </row>
    <row r="295" spans="1:22" s="445" customFormat="1" ht="16.5" customHeight="1" x14ac:dyDescent="0.2">
      <c r="A295" s="171">
        <f t="shared" si="55"/>
        <v>271</v>
      </c>
      <c r="B295" s="172">
        <f t="shared" si="56"/>
        <v>26.829542755680961</v>
      </c>
      <c r="C295" s="166">
        <v>25</v>
      </c>
      <c r="D295" s="174">
        <v>27860</v>
      </c>
      <c r="E295" s="459">
        <v>16790</v>
      </c>
      <c r="F295" s="167">
        <f t="shared" si="58"/>
        <v>12460.890707099737</v>
      </c>
      <c r="G295" s="168">
        <f t="shared" si="59"/>
        <v>8059.2000000000007</v>
      </c>
      <c r="H295" s="78">
        <f t="shared" si="67"/>
        <v>6976.8308404139116</v>
      </c>
      <c r="I295" s="82">
        <f t="shared" si="63"/>
        <v>410.40181414199475</v>
      </c>
      <c r="J295" s="78">
        <v>340</v>
      </c>
      <c r="K295" s="81">
        <f t="shared" si="64"/>
        <v>28247.323361655646</v>
      </c>
      <c r="L295" s="171">
        <f t="shared" si="68"/>
        <v>271</v>
      </c>
      <c r="M295" s="172">
        <f t="shared" si="57"/>
        <v>38.327918222401372</v>
      </c>
      <c r="N295" s="166">
        <v>25</v>
      </c>
      <c r="O295" s="174">
        <v>27860</v>
      </c>
      <c r="P295" s="457">
        <v>16790</v>
      </c>
      <c r="Q295" s="132">
        <f t="shared" si="60"/>
        <v>8722.6234949698173</v>
      </c>
      <c r="R295" s="82">
        <f t="shared" si="61"/>
        <v>8059.2000000000007</v>
      </c>
      <c r="S295" s="78">
        <f t="shared" si="62"/>
        <v>5705.8199882897379</v>
      </c>
      <c r="T295" s="82">
        <f t="shared" si="65"/>
        <v>335.63646989939633</v>
      </c>
      <c r="U295" s="78">
        <v>305</v>
      </c>
      <c r="V295" s="81">
        <f t="shared" si="66"/>
        <v>23128.279953158952</v>
      </c>
    </row>
    <row r="296" spans="1:22" s="445" customFormat="1" ht="16.5" customHeight="1" x14ac:dyDescent="0.2">
      <c r="A296" s="171">
        <f t="shared" si="55"/>
        <v>272</v>
      </c>
      <c r="B296" s="172">
        <f t="shared" si="56"/>
        <v>26.855170777287555</v>
      </c>
      <c r="C296" s="166">
        <v>25</v>
      </c>
      <c r="D296" s="174">
        <v>27860</v>
      </c>
      <c r="E296" s="459">
        <v>16790</v>
      </c>
      <c r="F296" s="167">
        <f t="shared" si="58"/>
        <v>12448.999217787408</v>
      </c>
      <c r="G296" s="168">
        <f t="shared" si="59"/>
        <v>8059.2000000000007</v>
      </c>
      <c r="H296" s="78">
        <f t="shared" si="67"/>
        <v>6972.7877340477198</v>
      </c>
      <c r="I296" s="82">
        <f t="shared" si="63"/>
        <v>410.1639843557482</v>
      </c>
      <c r="J296" s="78">
        <v>340</v>
      </c>
      <c r="K296" s="81">
        <f t="shared" si="64"/>
        <v>28231.150936190879</v>
      </c>
      <c r="L296" s="171">
        <f t="shared" si="68"/>
        <v>272</v>
      </c>
      <c r="M296" s="172">
        <f t="shared" si="57"/>
        <v>38.364529681839365</v>
      </c>
      <c r="N296" s="166">
        <v>25</v>
      </c>
      <c r="O296" s="174">
        <v>27860</v>
      </c>
      <c r="P296" s="457">
        <v>16790</v>
      </c>
      <c r="Q296" s="132">
        <f t="shared" si="60"/>
        <v>8714.2994524511851</v>
      </c>
      <c r="R296" s="82">
        <f t="shared" si="61"/>
        <v>8059.2000000000007</v>
      </c>
      <c r="S296" s="78">
        <f t="shared" si="62"/>
        <v>5702.9898138334038</v>
      </c>
      <c r="T296" s="82">
        <f t="shared" si="65"/>
        <v>335.4699890490237</v>
      </c>
      <c r="U296" s="78">
        <v>305</v>
      </c>
      <c r="V296" s="81">
        <f t="shared" si="66"/>
        <v>23116.959255333612</v>
      </c>
    </row>
    <row r="297" spans="1:22" s="445" customFormat="1" ht="16.5" customHeight="1" x14ac:dyDescent="0.2">
      <c r="A297" s="171">
        <f t="shared" si="55"/>
        <v>273</v>
      </c>
      <c r="B297" s="172">
        <f t="shared" si="56"/>
        <v>26.880704750896953</v>
      </c>
      <c r="C297" s="166">
        <v>25</v>
      </c>
      <c r="D297" s="174">
        <v>27860</v>
      </c>
      <c r="E297" s="459">
        <v>16790</v>
      </c>
      <c r="F297" s="167">
        <f t="shared" si="58"/>
        <v>12437.173917058275</v>
      </c>
      <c r="G297" s="168">
        <f t="shared" si="59"/>
        <v>8059.2000000000007</v>
      </c>
      <c r="H297" s="78">
        <f t="shared" si="67"/>
        <v>6968.7671317998147</v>
      </c>
      <c r="I297" s="82">
        <f t="shared" si="63"/>
        <v>409.92747834116557</v>
      </c>
      <c r="J297" s="78">
        <v>340</v>
      </c>
      <c r="K297" s="81">
        <f t="shared" si="64"/>
        <v>28215.068527199255</v>
      </c>
      <c r="L297" s="171">
        <f t="shared" si="68"/>
        <v>273</v>
      </c>
      <c r="M297" s="172">
        <f t="shared" si="57"/>
        <v>38.401006786995652</v>
      </c>
      <c r="N297" s="166">
        <v>25</v>
      </c>
      <c r="O297" s="174">
        <v>27860</v>
      </c>
      <c r="P297" s="457">
        <v>16790</v>
      </c>
      <c r="Q297" s="132">
        <f t="shared" si="60"/>
        <v>8706.0217419407891</v>
      </c>
      <c r="R297" s="82">
        <f t="shared" si="61"/>
        <v>8059.2000000000007</v>
      </c>
      <c r="S297" s="78">
        <f t="shared" si="62"/>
        <v>5700.1753922598691</v>
      </c>
      <c r="T297" s="82">
        <f t="shared" si="65"/>
        <v>335.30443483881578</v>
      </c>
      <c r="U297" s="78">
        <v>305</v>
      </c>
      <c r="V297" s="81">
        <f t="shared" si="66"/>
        <v>23105.701569039476</v>
      </c>
    </row>
    <row r="298" spans="1:22" s="445" customFormat="1" ht="16.5" customHeight="1" x14ac:dyDescent="0.2">
      <c r="A298" s="171">
        <f t="shared" ref="A298:A361" si="69">+A297+1</f>
        <v>274</v>
      </c>
      <c r="B298" s="172">
        <f t="shared" si="56"/>
        <v>26.906145364248196</v>
      </c>
      <c r="C298" s="166">
        <v>25</v>
      </c>
      <c r="D298" s="174">
        <v>27860</v>
      </c>
      <c r="E298" s="459">
        <v>16790</v>
      </c>
      <c r="F298" s="167">
        <f t="shared" si="58"/>
        <v>12425.414174868431</v>
      </c>
      <c r="G298" s="168">
        <f t="shared" si="59"/>
        <v>8059.2000000000007</v>
      </c>
      <c r="H298" s="78">
        <f t="shared" si="67"/>
        <v>6964.7688194552675</v>
      </c>
      <c r="I298" s="82">
        <f t="shared" si="63"/>
        <v>409.69228349736863</v>
      </c>
      <c r="J298" s="78">
        <v>340</v>
      </c>
      <c r="K298" s="81">
        <f t="shared" si="64"/>
        <v>28199.07527782107</v>
      </c>
      <c r="L298" s="171">
        <f t="shared" si="68"/>
        <v>274</v>
      </c>
      <c r="M298" s="172">
        <f t="shared" si="57"/>
        <v>38.43735052035457</v>
      </c>
      <c r="N298" s="166">
        <v>25</v>
      </c>
      <c r="O298" s="174">
        <v>27860</v>
      </c>
      <c r="P298" s="457">
        <v>16790</v>
      </c>
      <c r="Q298" s="132">
        <f t="shared" si="60"/>
        <v>8697.7899224078974</v>
      </c>
      <c r="R298" s="82">
        <f t="shared" si="61"/>
        <v>8059.2000000000007</v>
      </c>
      <c r="S298" s="78">
        <f t="shared" si="62"/>
        <v>5697.3765736186861</v>
      </c>
      <c r="T298" s="82">
        <f t="shared" si="65"/>
        <v>335.13979844815799</v>
      </c>
      <c r="U298" s="78">
        <v>305</v>
      </c>
      <c r="V298" s="81">
        <f t="shared" si="66"/>
        <v>23094.506294474744</v>
      </c>
    </row>
    <row r="299" spans="1:22" s="445" customFormat="1" ht="16.5" customHeight="1" x14ac:dyDescent="0.2">
      <c r="A299" s="171">
        <f t="shared" si="69"/>
        <v>275</v>
      </c>
      <c r="B299" s="172">
        <f t="shared" si="56"/>
        <v>26.93149329756401</v>
      </c>
      <c r="C299" s="166">
        <v>25</v>
      </c>
      <c r="D299" s="174">
        <v>27860</v>
      </c>
      <c r="E299" s="459">
        <v>16790</v>
      </c>
      <c r="F299" s="167">
        <f t="shared" si="58"/>
        <v>12413.719369591719</v>
      </c>
      <c r="G299" s="168">
        <f t="shared" si="59"/>
        <v>8059.2000000000007</v>
      </c>
      <c r="H299" s="78">
        <f t="shared" si="67"/>
        <v>6960.7925856611855</v>
      </c>
      <c r="I299" s="82">
        <f t="shared" si="63"/>
        <v>409.45838739183444</v>
      </c>
      <c r="J299" s="78">
        <v>340</v>
      </c>
      <c r="K299" s="81">
        <f t="shared" si="64"/>
        <v>28183.170342644738</v>
      </c>
      <c r="L299" s="171">
        <f t="shared" si="68"/>
        <v>275</v>
      </c>
      <c r="M299" s="172">
        <f t="shared" si="57"/>
        <v>38.473561853662872</v>
      </c>
      <c r="N299" s="166">
        <v>25</v>
      </c>
      <c r="O299" s="174">
        <v>27860</v>
      </c>
      <c r="P299" s="457">
        <v>16790</v>
      </c>
      <c r="Q299" s="132">
        <f t="shared" si="60"/>
        <v>8689.6035587142051</v>
      </c>
      <c r="R299" s="82">
        <f t="shared" si="61"/>
        <v>8059.2000000000007</v>
      </c>
      <c r="S299" s="78">
        <f t="shared" si="62"/>
        <v>5694.5932099628308</v>
      </c>
      <c r="T299" s="82">
        <f t="shared" si="65"/>
        <v>334.97607117428419</v>
      </c>
      <c r="U299" s="78">
        <v>305</v>
      </c>
      <c r="V299" s="81">
        <f t="shared" si="66"/>
        <v>23083.372839851323</v>
      </c>
    </row>
    <row r="300" spans="1:22" s="445" customFormat="1" ht="16.5" customHeight="1" x14ac:dyDescent="0.2">
      <c r="A300" s="171">
        <f t="shared" si="69"/>
        <v>276</v>
      </c>
      <c r="B300" s="172">
        <f t="shared" si="56"/>
        <v>26.956749223659926</v>
      </c>
      <c r="C300" s="166">
        <v>25</v>
      </c>
      <c r="D300" s="174">
        <v>27860</v>
      </c>
      <c r="E300" s="459">
        <v>16790</v>
      </c>
      <c r="F300" s="167">
        <f t="shared" si="58"/>
        <v>12402.088887875529</v>
      </c>
      <c r="G300" s="168">
        <f t="shared" si="59"/>
        <v>8059.2000000000007</v>
      </c>
      <c r="H300" s="78">
        <f t="shared" si="67"/>
        <v>6956.8382218776806</v>
      </c>
      <c r="I300" s="82">
        <f t="shared" si="63"/>
        <v>409.22577775751057</v>
      </c>
      <c r="J300" s="78">
        <v>340</v>
      </c>
      <c r="K300" s="81">
        <f t="shared" si="64"/>
        <v>28167.352887510719</v>
      </c>
      <c r="L300" s="171">
        <f t="shared" si="68"/>
        <v>276</v>
      </c>
      <c r="M300" s="172">
        <f t="shared" si="57"/>
        <v>38.509641748085613</v>
      </c>
      <c r="N300" s="166">
        <v>25</v>
      </c>
      <c r="O300" s="174">
        <v>27860</v>
      </c>
      <c r="P300" s="457">
        <v>16790</v>
      </c>
      <c r="Q300" s="132">
        <f t="shared" si="60"/>
        <v>8681.4622215128675</v>
      </c>
      <c r="R300" s="82">
        <f t="shared" si="61"/>
        <v>8059.2000000000007</v>
      </c>
      <c r="S300" s="78">
        <f t="shared" si="62"/>
        <v>5691.8251553143746</v>
      </c>
      <c r="T300" s="82">
        <f t="shared" si="65"/>
        <v>334.81324443025733</v>
      </c>
      <c r="U300" s="78">
        <v>305</v>
      </c>
      <c r="V300" s="81">
        <f t="shared" si="66"/>
        <v>23072.300621257498</v>
      </c>
    </row>
    <row r="301" spans="1:22" s="445" customFormat="1" ht="16.5" customHeight="1" x14ac:dyDescent="0.2">
      <c r="A301" s="171">
        <f t="shared" si="69"/>
        <v>277</v>
      </c>
      <c r="B301" s="172">
        <f t="shared" si="56"/>
        <v>26.981913808051502</v>
      </c>
      <c r="C301" s="166">
        <v>25</v>
      </c>
      <c r="D301" s="174">
        <v>27860</v>
      </c>
      <c r="E301" s="459">
        <v>16790</v>
      </c>
      <c r="F301" s="167">
        <f t="shared" si="58"/>
        <v>12390.522124499475</v>
      </c>
      <c r="G301" s="168">
        <f t="shared" si="59"/>
        <v>8059.2000000000007</v>
      </c>
      <c r="H301" s="78">
        <f t="shared" si="67"/>
        <v>6952.9055223298228</v>
      </c>
      <c r="I301" s="82">
        <f t="shared" si="63"/>
        <v>408.99444248998952</v>
      </c>
      <c r="J301" s="78">
        <v>340</v>
      </c>
      <c r="K301" s="81">
        <f t="shared" si="64"/>
        <v>28151.622089319288</v>
      </c>
      <c r="L301" s="171">
        <f t="shared" si="68"/>
        <v>277</v>
      </c>
      <c r="M301" s="172">
        <f t="shared" si="57"/>
        <v>38.545591154359293</v>
      </c>
      <c r="N301" s="166">
        <v>25</v>
      </c>
      <c r="O301" s="174">
        <v>27860</v>
      </c>
      <c r="P301" s="457">
        <v>16790</v>
      </c>
      <c r="Q301" s="132">
        <f t="shared" si="60"/>
        <v>8673.365487149631</v>
      </c>
      <c r="R301" s="82">
        <f t="shared" si="61"/>
        <v>8059.2000000000007</v>
      </c>
      <c r="S301" s="78">
        <f t="shared" si="62"/>
        <v>5689.0722656308744</v>
      </c>
      <c r="T301" s="82">
        <f t="shared" si="65"/>
        <v>334.65130974299262</v>
      </c>
      <c r="U301" s="78">
        <v>305</v>
      </c>
      <c r="V301" s="81">
        <f t="shared" si="66"/>
        <v>23061.289062523498</v>
      </c>
    </row>
    <row r="302" spans="1:22" s="445" customFormat="1" ht="16.5" customHeight="1" x14ac:dyDescent="0.2">
      <c r="A302" s="171">
        <f t="shared" si="69"/>
        <v>278</v>
      </c>
      <c r="B302" s="172">
        <f t="shared" si="56"/>
        <v>27.006987709059452</v>
      </c>
      <c r="C302" s="166">
        <v>25</v>
      </c>
      <c r="D302" s="174">
        <v>27860</v>
      </c>
      <c r="E302" s="459">
        <v>16790</v>
      </c>
      <c r="F302" s="167">
        <f t="shared" si="58"/>
        <v>12379.018482237207</v>
      </c>
      <c r="G302" s="168">
        <f t="shared" si="59"/>
        <v>8059.2000000000007</v>
      </c>
      <c r="H302" s="78">
        <f t="shared" si="67"/>
        <v>6948.994283960651</v>
      </c>
      <c r="I302" s="82">
        <f t="shared" si="63"/>
        <v>408.76436964474414</v>
      </c>
      <c r="J302" s="78">
        <v>340</v>
      </c>
      <c r="K302" s="81">
        <f t="shared" si="64"/>
        <v>28135.977135842604</v>
      </c>
      <c r="L302" s="171">
        <f t="shared" si="68"/>
        <v>278</v>
      </c>
      <c r="M302" s="172">
        <f t="shared" si="57"/>
        <v>38.581411012942077</v>
      </c>
      <c r="N302" s="166">
        <v>25</v>
      </c>
      <c r="O302" s="174">
        <v>27860</v>
      </c>
      <c r="P302" s="457">
        <v>16790</v>
      </c>
      <c r="Q302" s="132">
        <f t="shared" si="60"/>
        <v>8665.3129375660428</v>
      </c>
      <c r="R302" s="82">
        <f t="shared" si="61"/>
        <v>8059.2000000000007</v>
      </c>
      <c r="S302" s="78">
        <f t="shared" si="62"/>
        <v>5686.3343987724556</v>
      </c>
      <c r="T302" s="82">
        <f t="shared" si="65"/>
        <v>334.49025875132088</v>
      </c>
      <c r="U302" s="78">
        <v>305</v>
      </c>
      <c r="V302" s="81">
        <f t="shared" si="66"/>
        <v>23050.337595089819</v>
      </c>
    </row>
    <row r="303" spans="1:22" s="445" customFormat="1" ht="16.5" customHeight="1" x14ac:dyDescent="0.2">
      <c r="A303" s="171">
        <f t="shared" si="69"/>
        <v>279</v>
      </c>
      <c r="B303" s="172">
        <f t="shared" si="56"/>
        <v>27.031971577913062</v>
      </c>
      <c r="C303" s="166">
        <v>25</v>
      </c>
      <c r="D303" s="174">
        <v>27860</v>
      </c>
      <c r="E303" s="459">
        <v>16790</v>
      </c>
      <c r="F303" s="167">
        <f t="shared" si="58"/>
        <v>12367.577371720898</v>
      </c>
      <c r="G303" s="168">
        <f t="shared" si="59"/>
        <v>8059.2000000000007</v>
      </c>
      <c r="H303" s="78">
        <f t="shared" si="67"/>
        <v>6945.1043063851057</v>
      </c>
      <c r="I303" s="82">
        <f t="shared" si="63"/>
        <v>408.53554743441799</v>
      </c>
      <c r="J303" s="78">
        <v>340</v>
      </c>
      <c r="K303" s="81">
        <f t="shared" si="64"/>
        <v>28120.417225540423</v>
      </c>
      <c r="L303" s="171">
        <f t="shared" si="68"/>
        <v>279</v>
      </c>
      <c r="M303" s="172">
        <f t="shared" si="57"/>
        <v>38.617102254161516</v>
      </c>
      <c r="N303" s="166">
        <v>25</v>
      </c>
      <c r="O303" s="174">
        <v>27860</v>
      </c>
      <c r="P303" s="457">
        <v>16790</v>
      </c>
      <c r="Q303" s="132">
        <f t="shared" si="60"/>
        <v>8657.3041602046287</v>
      </c>
      <c r="R303" s="82">
        <f t="shared" si="61"/>
        <v>8059.2000000000007</v>
      </c>
      <c r="S303" s="78">
        <f t="shared" si="62"/>
        <v>5683.6114144695748</v>
      </c>
      <c r="T303" s="82">
        <f t="shared" si="65"/>
        <v>334.3300832040926</v>
      </c>
      <c r="U303" s="78">
        <v>305</v>
      </c>
      <c r="V303" s="81">
        <f t="shared" si="66"/>
        <v>23039.445657878296</v>
      </c>
    </row>
    <row r="304" spans="1:22" s="445" customFormat="1" ht="16.5" customHeight="1" x14ac:dyDescent="0.2">
      <c r="A304" s="176">
        <f t="shared" si="69"/>
        <v>280</v>
      </c>
      <c r="B304" s="172">
        <f t="shared" si="56"/>
        <v>27.056866058851639</v>
      </c>
      <c r="C304" s="166">
        <v>25</v>
      </c>
      <c r="D304" s="174">
        <v>27860</v>
      </c>
      <c r="E304" s="459">
        <v>16790</v>
      </c>
      <c r="F304" s="167">
        <f t="shared" si="58"/>
        <v>12356.198211308636</v>
      </c>
      <c r="G304" s="168">
        <f t="shared" si="59"/>
        <v>8059.2000000000007</v>
      </c>
      <c r="H304" s="78">
        <f t="shared" si="67"/>
        <v>6941.235391844938</v>
      </c>
      <c r="I304" s="82">
        <f t="shared" si="63"/>
        <v>408.30796422617277</v>
      </c>
      <c r="J304" s="78">
        <v>340</v>
      </c>
      <c r="K304" s="81">
        <f t="shared" si="64"/>
        <v>28104.941567379748</v>
      </c>
      <c r="L304" s="176">
        <f t="shared" si="68"/>
        <v>280</v>
      </c>
      <c r="M304" s="172">
        <f t="shared" si="57"/>
        <v>38.652665798359486</v>
      </c>
      <c r="N304" s="166">
        <v>25</v>
      </c>
      <c r="O304" s="174">
        <v>27860</v>
      </c>
      <c r="P304" s="457">
        <v>16790</v>
      </c>
      <c r="Q304" s="132">
        <f t="shared" si="60"/>
        <v>8649.3387479160465</v>
      </c>
      <c r="R304" s="82">
        <f t="shared" si="61"/>
        <v>8059.2000000000007</v>
      </c>
      <c r="S304" s="78">
        <f t="shared" si="62"/>
        <v>5680.9031742914567</v>
      </c>
      <c r="T304" s="82">
        <f t="shared" si="65"/>
        <v>334.17077495832098</v>
      </c>
      <c r="U304" s="78">
        <v>305</v>
      </c>
      <c r="V304" s="81">
        <f t="shared" si="66"/>
        <v>23028.612697165827</v>
      </c>
    </row>
    <row r="305" spans="1:22" s="445" customFormat="1" ht="16.5" customHeight="1" x14ac:dyDescent="0.2">
      <c r="A305" s="171">
        <f t="shared" si="69"/>
        <v>281</v>
      </c>
      <c r="B305" s="172">
        <f t="shared" si="56"/>
        <v>27.081671789224202</v>
      </c>
      <c r="C305" s="166">
        <v>25</v>
      </c>
      <c r="D305" s="174">
        <v>27860</v>
      </c>
      <c r="E305" s="459">
        <v>16790</v>
      </c>
      <c r="F305" s="167">
        <f t="shared" si="58"/>
        <v>12344.880426954511</v>
      </c>
      <c r="G305" s="168">
        <f t="shared" si="59"/>
        <v>8059.2000000000007</v>
      </c>
      <c r="H305" s="78">
        <f t="shared" si="67"/>
        <v>6937.3873451645341</v>
      </c>
      <c r="I305" s="82">
        <f t="shared" si="63"/>
        <v>408.08160853909021</v>
      </c>
      <c r="J305" s="78">
        <v>340</v>
      </c>
      <c r="K305" s="81">
        <f t="shared" si="64"/>
        <v>28089.549380658136</v>
      </c>
      <c r="L305" s="171">
        <f t="shared" si="68"/>
        <v>281</v>
      </c>
      <c r="M305" s="172">
        <f t="shared" si="57"/>
        <v>38.688102556034579</v>
      </c>
      <c r="N305" s="166">
        <v>25</v>
      </c>
      <c r="O305" s="174">
        <v>27860</v>
      </c>
      <c r="P305" s="457">
        <v>16790</v>
      </c>
      <c r="Q305" s="132">
        <f t="shared" si="60"/>
        <v>8641.4162988681564</v>
      </c>
      <c r="R305" s="82">
        <f t="shared" si="61"/>
        <v>8059.2000000000007</v>
      </c>
      <c r="S305" s="78">
        <f t="shared" si="62"/>
        <v>5678.2095416151742</v>
      </c>
      <c r="T305" s="82">
        <f t="shared" si="65"/>
        <v>334.01232597736316</v>
      </c>
      <c r="U305" s="78">
        <v>305</v>
      </c>
      <c r="V305" s="81">
        <f t="shared" si="66"/>
        <v>23017.838166460697</v>
      </c>
    </row>
    <row r="306" spans="1:22" s="445" customFormat="1" ht="16.5" customHeight="1" x14ac:dyDescent="0.2">
      <c r="A306" s="171">
        <f t="shared" si="69"/>
        <v>282</v>
      </c>
      <c r="B306" s="172">
        <f t="shared" si="56"/>
        <v>27.1063893995874</v>
      </c>
      <c r="C306" s="166">
        <v>25</v>
      </c>
      <c r="D306" s="174">
        <v>27860</v>
      </c>
      <c r="E306" s="459">
        <v>16790</v>
      </c>
      <c r="F306" s="167">
        <f t="shared" si="58"/>
        <v>12333.623452081332</v>
      </c>
      <c r="G306" s="168">
        <f t="shared" si="59"/>
        <v>8059.2000000000007</v>
      </c>
      <c r="H306" s="78">
        <f t="shared" si="67"/>
        <v>6933.5599737076545</v>
      </c>
      <c r="I306" s="82">
        <f t="shared" si="63"/>
        <v>407.85646904162672</v>
      </c>
      <c r="J306" s="78">
        <v>340</v>
      </c>
      <c r="K306" s="81">
        <f t="shared" si="64"/>
        <v>28074.239894830618</v>
      </c>
      <c r="L306" s="171">
        <f t="shared" si="68"/>
        <v>282</v>
      </c>
      <c r="M306" s="172">
        <f t="shared" si="57"/>
        <v>38.723413427982003</v>
      </c>
      <c r="N306" s="166">
        <v>25</v>
      </c>
      <c r="O306" s="174">
        <v>27860</v>
      </c>
      <c r="P306" s="457">
        <v>16790</v>
      </c>
      <c r="Q306" s="132">
        <f t="shared" si="60"/>
        <v>8633.5364164569328</v>
      </c>
      <c r="R306" s="82">
        <f t="shared" si="61"/>
        <v>8059.2000000000007</v>
      </c>
      <c r="S306" s="78">
        <f t="shared" si="62"/>
        <v>5675.5303815953575</v>
      </c>
      <c r="T306" s="82">
        <f t="shared" si="65"/>
        <v>333.85472832913865</v>
      </c>
      <c r="U306" s="78">
        <v>305</v>
      </c>
      <c r="V306" s="81">
        <f t="shared" si="66"/>
        <v>23007.121526381427</v>
      </c>
    </row>
    <row r="307" spans="1:22" s="445" customFormat="1" ht="16.5" customHeight="1" x14ac:dyDescent="0.2">
      <c r="A307" s="171">
        <f t="shared" si="69"/>
        <v>283</v>
      </c>
      <c r="B307" s="172">
        <f t="shared" si="56"/>
        <v>27.131019513801654</v>
      </c>
      <c r="C307" s="166">
        <v>25</v>
      </c>
      <c r="D307" s="174">
        <v>27860</v>
      </c>
      <c r="E307" s="459">
        <v>16790</v>
      </c>
      <c r="F307" s="167">
        <f t="shared" si="58"/>
        <v>12322.426727456008</v>
      </c>
      <c r="G307" s="168">
        <f t="shared" si="59"/>
        <v>8059.2000000000007</v>
      </c>
      <c r="H307" s="78">
        <f t="shared" si="67"/>
        <v>6929.7530873350433</v>
      </c>
      <c r="I307" s="82">
        <f t="shared" si="63"/>
        <v>407.63253454912018</v>
      </c>
      <c r="J307" s="78">
        <v>340</v>
      </c>
      <c r="K307" s="81">
        <f t="shared" si="64"/>
        <v>28059.012349340173</v>
      </c>
      <c r="L307" s="171">
        <f t="shared" si="68"/>
        <v>283</v>
      </c>
      <c r="M307" s="172">
        <f t="shared" si="57"/>
        <v>38.758599305430934</v>
      </c>
      <c r="N307" s="166">
        <v>25</v>
      </c>
      <c r="O307" s="174">
        <v>27860</v>
      </c>
      <c r="P307" s="457">
        <v>16790</v>
      </c>
      <c r="Q307" s="132">
        <f t="shared" si="60"/>
        <v>8625.6987092192048</v>
      </c>
      <c r="R307" s="82">
        <f t="shared" si="61"/>
        <v>8059.2000000000007</v>
      </c>
      <c r="S307" s="78">
        <f t="shared" si="62"/>
        <v>5672.8655611345293</v>
      </c>
      <c r="T307" s="82">
        <f t="shared" si="65"/>
        <v>333.69797418438407</v>
      </c>
      <c r="U307" s="78">
        <v>305</v>
      </c>
      <c r="V307" s="81">
        <f t="shared" si="66"/>
        <v>22996.462244538117</v>
      </c>
    </row>
    <row r="308" spans="1:22" s="445" customFormat="1" ht="16.5" customHeight="1" x14ac:dyDescent="0.2">
      <c r="A308" s="171">
        <f t="shared" si="69"/>
        <v>284</v>
      </c>
      <c r="B308" s="172">
        <f t="shared" si="56"/>
        <v>27.155562749125679</v>
      </c>
      <c r="C308" s="166">
        <v>25</v>
      </c>
      <c r="D308" s="174">
        <v>27860</v>
      </c>
      <c r="E308" s="459">
        <v>16790</v>
      </c>
      <c r="F308" s="167">
        <f t="shared" si="58"/>
        <v>12311.289701067382</v>
      </c>
      <c r="G308" s="168">
        <f t="shared" si="59"/>
        <v>8059.2000000000007</v>
      </c>
      <c r="H308" s="78">
        <f t="shared" si="67"/>
        <v>6925.96649836291</v>
      </c>
      <c r="I308" s="82">
        <f t="shared" si="63"/>
        <v>407.40979402134764</v>
      </c>
      <c r="J308" s="78">
        <v>340</v>
      </c>
      <c r="K308" s="81">
        <f t="shared" si="64"/>
        <v>28043.86599345164</v>
      </c>
      <c r="L308" s="171">
        <f t="shared" si="68"/>
        <v>284</v>
      </c>
      <c r="M308" s="172">
        <f t="shared" si="57"/>
        <v>38.793661070179546</v>
      </c>
      <c r="N308" s="166">
        <v>25</v>
      </c>
      <c r="O308" s="174">
        <v>27860</v>
      </c>
      <c r="P308" s="457">
        <v>16790</v>
      </c>
      <c r="Q308" s="132">
        <f t="shared" si="60"/>
        <v>8617.9027907471645</v>
      </c>
      <c r="R308" s="82">
        <f t="shared" si="61"/>
        <v>8059.2000000000007</v>
      </c>
      <c r="S308" s="78">
        <f t="shared" si="62"/>
        <v>5670.2149488540363</v>
      </c>
      <c r="T308" s="82">
        <f t="shared" si="65"/>
        <v>333.5420558149433</v>
      </c>
      <c r="U308" s="78">
        <v>305</v>
      </c>
      <c r="V308" s="81">
        <f t="shared" si="66"/>
        <v>22985.859795416145</v>
      </c>
    </row>
    <row r="309" spans="1:22" s="445" customFormat="1" ht="16.5" customHeight="1" x14ac:dyDescent="0.2">
      <c r="A309" s="171">
        <f t="shared" si="69"/>
        <v>285</v>
      </c>
      <c r="B309" s="172">
        <f t="shared" si="56"/>
        <v>27.180019716309275</v>
      </c>
      <c r="C309" s="166">
        <v>25</v>
      </c>
      <c r="D309" s="174">
        <v>27860</v>
      </c>
      <c r="E309" s="459">
        <v>16790</v>
      </c>
      <c r="F309" s="167">
        <f t="shared" si="58"/>
        <v>12300.211828006602</v>
      </c>
      <c r="G309" s="168">
        <f t="shared" si="59"/>
        <v>8059.2000000000007</v>
      </c>
      <c r="H309" s="78">
        <f t="shared" si="67"/>
        <v>6922.2000215222452</v>
      </c>
      <c r="I309" s="82">
        <f t="shared" si="63"/>
        <v>407.18823656013205</v>
      </c>
      <c r="J309" s="78">
        <v>340</v>
      </c>
      <c r="K309" s="81">
        <f t="shared" si="64"/>
        <v>28028.800086088977</v>
      </c>
      <c r="L309" s="171">
        <f t="shared" si="68"/>
        <v>285</v>
      </c>
      <c r="M309" s="172">
        <f t="shared" si="57"/>
        <v>38.828599594727535</v>
      </c>
      <c r="N309" s="166">
        <v>25</v>
      </c>
      <c r="O309" s="174">
        <v>27860</v>
      </c>
      <c r="P309" s="457">
        <v>16790</v>
      </c>
      <c r="Q309" s="132">
        <f t="shared" si="60"/>
        <v>8610.1482796046221</v>
      </c>
      <c r="R309" s="82">
        <f t="shared" si="61"/>
        <v>8059.2000000000007</v>
      </c>
      <c r="S309" s="78">
        <f t="shared" si="62"/>
        <v>5667.5784150655718</v>
      </c>
      <c r="T309" s="82">
        <f t="shared" si="65"/>
        <v>333.38696559209245</v>
      </c>
      <c r="U309" s="78">
        <v>305</v>
      </c>
      <c r="V309" s="81">
        <f t="shared" si="66"/>
        <v>22975.313660262287</v>
      </c>
    </row>
    <row r="310" spans="1:22" s="445" customFormat="1" ht="16.5" customHeight="1" x14ac:dyDescent="0.2">
      <c r="A310" s="171">
        <f t="shared" si="69"/>
        <v>286</v>
      </c>
      <c r="B310" s="172">
        <f t="shared" si="56"/>
        <v>27.204391019684536</v>
      </c>
      <c r="C310" s="166">
        <v>25</v>
      </c>
      <c r="D310" s="174">
        <v>27860</v>
      </c>
      <c r="E310" s="459">
        <v>16790</v>
      </c>
      <c r="F310" s="167">
        <f t="shared" si="58"/>
        <v>12289.192570349873</v>
      </c>
      <c r="G310" s="168">
        <f t="shared" si="59"/>
        <v>8059.2000000000007</v>
      </c>
      <c r="H310" s="78">
        <f t="shared" si="67"/>
        <v>6918.4534739189585</v>
      </c>
      <c r="I310" s="82">
        <f t="shared" si="63"/>
        <v>406.96785140699751</v>
      </c>
      <c r="J310" s="78">
        <v>340</v>
      </c>
      <c r="K310" s="81">
        <f t="shared" si="64"/>
        <v>28013.81389567583</v>
      </c>
      <c r="L310" s="171">
        <f t="shared" si="68"/>
        <v>286</v>
      </c>
      <c r="M310" s="172">
        <f t="shared" si="57"/>
        <v>38.863415742406481</v>
      </c>
      <c r="N310" s="166">
        <v>25</v>
      </c>
      <c r="O310" s="174">
        <v>27860</v>
      </c>
      <c r="P310" s="457">
        <v>16790</v>
      </c>
      <c r="Q310" s="132">
        <f t="shared" si="60"/>
        <v>8602.4347992449111</v>
      </c>
      <c r="R310" s="82">
        <f t="shared" si="61"/>
        <v>8059.2000000000007</v>
      </c>
      <c r="S310" s="78">
        <f t="shared" si="62"/>
        <v>5664.9558317432702</v>
      </c>
      <c r="T310" s="82">
        <f t="shared" si="65"/>
        <v>333.23269598489827</v>
      </c>
      <c r="U310" s="78">
        <v>305</v>
      </c>
      <c r="V310" s="81">
        <f t="shared" si="66"/>
        <v>22964.823326973081</v>
      </c>
    </row>
    <row r="311" spans="1:22" s="445" customFormat="1" ht="16.5" customHeight="1" x14ac:dyDescent="0.2">
      <c r="A311" s="171">
        <f t="shared" si="69"/>
        <v>287</v>
      </c>
      <c r="B311" s="172">
        <f t="shared" si="56"/>
        <v>27.228677257255448</v>
      </c>
      <c r="C311" s="166">
        <v>25</v>
      </c>
      <c r="D311" s="174">
        <v>27860</v>
      </c>
      <c r="E311" s="459">
        <v>16790</v>
      </c>
      <c r="F311" s="167">
        <f t="shared" si="58"/>
        <v>12278.23139704357</v>
      </c>
      <c r="G311" s="168">
        <f t="shared" si="59"/>
        <v>8059.2000000000007</v>
      </c>
      <c r="H311" s="78">
        <f t="shared" si="67"/>
        <v>6914.7266749948139</v>
      </c>
      <c r="I311" s="82">
        <f t="shared" si="63"/>
        <v>406.74862794087136</v>
      </c>
      <c r="J311" s="78">
        <v>340</v>
      </c>
      <c r="K311" s="81">
        <f t="shared" si="64"/>
        <v>27998.906699979256</v>
      </c>
      <c r="L311" s="171">
        <f t="shared" si="68"/>
        <v>287</v>
      </c>
      <c r="M311" s="172">
        <f t="shared" si="57"/>
        <v>38.898110367507783</v>
      </c>
      <c r="N311" s="166">
        <v>25</v>
      </c>
      <c r="O311" s="174">
        <v>27860</v>
      </c>
      <c r="P311" s="457">
        <v>16790</v>
      </c>
      <c r="Q311" s="132">
        <f t="shared" si="60"/>
        <v>8594.7619779304969</v>
      </c>
      <c r="R311" s="82">
        <f t="shared" si="61"/>
        <v>8059.2000000000007</v>
      </c>
      <c r="S311" s="78">
        <f t="shared" si="62"/>
        <v>5662.3470724963699</v>
      </c>
      <c r="T311" s="82">
        <f t="shared" si="65"/>
        <v>333.07923955860997</v>
      </c>
      <c r="U311" s="78">
        <v>305</v>
      </c>
      <c r="V311" s="81">
        <f t="shared" si="66"/>
        <v>22954.38828998548</v>
      </c>
    </row>
    <row r="312" spans="1:22" s="445" customFormat="1" ht="16.5" customHeight="1" x14ac:dyDescent="0.2">
      <c r="A312" s="171">
        <f t="shared" si="69"/>
        <v>288</v>
      </c>
      <c r="B312" s="172">
        <f t="shared" si="56"/>
        <v>27.252879020785919</v>
      </c>
      <c r="C312" s="166">
        <v>25</v>
      </c>
      <c r="D312" s="174">
        <v>27860</v>
      </c>
      <c r="E312" s="459">
        <v>16790</v>
      </c>
      <c r="F312" s="167">
        <f t="shared" si="58"/>
        <v>12267.327783791661</v>
      </c>
      <c r="G312" s="168">
        <f t="shared" si="59"/>
        <v>8059.2000000000007</v>
      </c>
      <c r="H312" s="78">
        <f t="shared" si="67"/>
        <v>6911.0194464891656</v>
      </c>
      <c r="I312" s="82">
        <f t="shared" si="63"/>
        <v>406.53055567583323</v>
      </c>
      <c r="J312" s="78">
        <v>340</v>
      </c>
      <c r="K312" s="81">
        <f t="shared" si="64"/>
        <v>27984.077785956659</v>
      </c>
      <c r="L312" s="171">
        <f t="shared" si="68"/>
        <v>288</v>
      </c>
      <c r="M312" s="172">
        <f t="shared" si="57"/>
        <v>38.932684315408459</v>
      </c>
      <c r="N312" s="166">
        <v>25</v>
      </c>
      <c r="O312" s="174">
        <v>27860</v>
      </c>
      <c r="P312" s="457">
        <v>16790</v>
      </c>
      <c r="Q312" s="132">
        <f t="shared" si="60"/>
        <v>8587.1294486541628</v>
      </c>
      <c r="R312" s="82">
        <f t="shared" si="61"/>
        <v>8059.2000000000007</v>
      </c>
      <c r="S312" s="78">
        <f t="shared" si="62"/>
        <v>5659.7520125424162</v>
      </c>
      <c r="T312" s="82">
        <f t="shared" si="65"/>
        <v>332.92658897308326</v>
      </c>
      <c r="U312" s="78">
        <v>305</v>
      </c>
      <c r="V312" s="81">
        <f t="shared" si="66"/>
        <v>22944.008050169665</v>
      </c>
    </row>
    <row r="313" spans="1:22" s="445" customFormat="1" ht="16.5" customHeight="1" x14ac:dyDescent="0.2">
      <c r="A313" s="171">
        <f t="shared" si="69"/>
        <v>289</v>
      </c>
      <c r="B313" s="172">
        <f t="shared" si="56"/>
        <v>27.276996895886306</v>
      </c>
      <c r="C313" s="166">
        <v>25</v>
      </c>
      <c r="D313" s="174">
        <v>27860</v>
      </c>
      <c r="E313" s="459">
        <v>16790</v>
      </c>
      <c r="F313" s="167">
        <f t="shared" si="58"/>
        <v>12256.481212945382</v>
      </c>
      <c r="G313" s="168">
        <f t="shared" si="59"/>
        <v>8059.2000000000007</v>
      </c>
      <c r="H313" s="78">
        <f t="shared" si="67"/>
        <v>6907.3316124014309</v>
      </c>
      <c r="I313" s="82">
        <f t="shared" si="63"/>
        <v>406.31362425890768</v>
      </c>
      <c r="J313" s="78">
        <v>340</v>
      </c>
      <c r="K313" s="81">
        <f t="shared" si="64"/>
        <v>27969.32644960572</v>
      </c>
      <c r="L313" s="171">
        <f t="shared" si="68"/>
        <v>289</v>
      </c>
      <c r="M313" s="172">
        <f t="shared" si="57"/>
        <v>38.967138422694724</v>
      </c>
      <c r="N313" s="166">
        <v>25</v>
      </c>
      <c r="O313" s="174">
        <v>27860</v>
      </c>
      <c r="P313" s="457">
        <v>16790</v>
      </c>
      <c r="Q313" s="132">
        <f t="shared" si="60"/>
        <v>8579.5368490617657</v>
      </c>
      <c r="R313" s="82">
        <f t="shared" si="61"/>
        <v>8059.2000000000007</v>
      </c>
      <c r="S313" s="78">
        <f t="shared" si="62"/>
        <v>5657.1705286810011</v>
      </c>
      <c r="T313" s="82">
        <f t="shared" si="65"/>
        <v>332.77473698123532</v>
      </c>
      <c r="U313" s="78">
        <v>305</v>
      </c>
      <c r="V313" s="81">
        <f t="shared" si="66"/>
        <v>22933.682114724004</v>
      </c>
    </row>
    <row r="314" spans="1:22" s="445" customFormat="1" ht="16.5" customHeight="1" x14ac:dyDescent="0.2">
      <c r="A314" s="176">
        <f t="shared" si="69"/>
        <v>290</v>
      </c>
      <c r="B314" s="172">
        <f t="shared" si="56"/>
        <v>27.301031462098457</v>
      </c>
      <c r="C314" s="166">
        <v>25</v>
      </c>
      <c r="D314" s="174">
        <v>27860</v>
      </c>
      <c r="E314" s="459">
        <v>16790</v>
      </c>
      <c r="F314" s="167">
        <f t="shared" si="58"/>
        <v>12245.691173395062</v>
      </c>
      <c r="G314" s="168">
        <f t="shared" si="59"/>
        <v>8059.2000000000007</v>
      </c>
      <c r="H314" s="78">
        <f t="shared" si="67"/>
        <v>6903.6629989543217</v>
      </c>
      <c r="I314" s="82">
        <f t="shared" si="63"/>
        <v>406.09782346790126</v>
      </c>
      <c r="J314" s="78">
        <v>340</v>
      </c>
      <c r="K314" s="81">
        <f t="shared" si="64"/>
        <v>27954.651995817287</v>
      </c>
      <c r="L314" s="176">
        <f t="shared" si="68"/>
        <v>290</v>
      </c>
      <c r="M314" s="172">
        <f t="shared" si="57"/>
        <v>39.001473517283515</v>
      </c>
      <c r="N314" s="166">
        <v>25</v>
      </c>
      <c r="O314" s="174">
        <v>27860</v>
      </c>
      <c r="P314" s="457">
        <v>16790</v>
      </c>
      <c r="Q314" s="132">
        <f t="shared" si="60"/>
        <v>8571.9838213765433</v>
      </c>
      <c r="R314" s="82">
        <f t="shared" si="61"/>
        <v>8059.2000000000007</v>
      </c>
      <c r="S314" s="78">
        <f t="shared" si="62"/>
        <v>5654.602499268025</v>
      </c>
      <c r="T314" s="82">
        <f t="shared" si="65"/>
        <v>332.62367642753088</v>
      </c>
      <c r="U314" s="78">
        <v>305</v>
      </c>
      <c r="V314" s="81">
        <f t="shared" si="66"/>
        <v>22923.4099970721</v>
      </c>
    </row>
    <row r="315" spans="1:22" s="445" customFormat="1" ht="16.5" customHeight="1" x14ac:dyDescent="0.2">
      <c r="A315" s="171">
        <f t="shared" si="69"/>
        <v>291</v>
      </c>
      <c r="B315" s="172">
        <f t="shared" si="56"/>
        <v>27.324983292979248</v>
      </c>
      <c r="C315" s="166">
        <v>25</v>
      </c>
      <c r="D315" s="174">
        <v>27860</v>
      </c>
      <c r="E315" s="459">
        <v>16790</v>
      </c>
      <c r="F315" s="167">
        <f t="shared" si="58"/>
        <v>12234.957160464161</v>
      </c>
      <c r="G315" s="168">
        <f t="shared" si="59"/>
        <v>8059.2000000000007</v>
      </c>
      <c r="H315" s="78">
        <f t="shared" si="67"/>
        <v>6900.0134345578153</v>
      </c>
      <c r="I315" s="82">
        <f t="shared" si="63"/>
        <v>405.88314320928322</v>
      </c>
      <c r="J315" s="78">
        <v>340</v>
      </c>
      <c r="K315" s="81">
        <f t="shared" si="64"/>
        <v>27940.053738231261</v>
      </c>
      <c r="L315" s="171">
        <f t="shared" si="68"/>
        <v>291</v>
      </c>
      <c r="M315" s="172">
        <f t="shared" si="57"/>
        <v>39.035690418541783</v>
      </c>
      <c r="N315" s="166">
        <v>25</v>
      </c>
      <c r="O315" s="174">
        <v>27860</v>
      </c>
      <c r="P315" s="457">
        <v>16790</v>
      </c>
      <c r="Q315" s="132">
        <f t="shared" si="60"/>
        <v>8564.4700123249131</v>
      </c>
      <c r="R315" s="82">
        <f t="shared" si="61"/>
        <v>8059.2000000000007</v>
      </c>
      <c r="S315" s="78">
        <f t="shared" si="62"/>
        <v>5652.0478041904707</v>
      </c>
      <c r="T315" s="82">
        <f t="shared" si="65"/>
        <v>332.47340024649827</v>
      </c>
      <c r="U315" s="78">
        <v>305</v>
      </c>
      <c r="V315" s="81">
        <f t="shared" si="66"/>
        <v>22913.191216761883</v>
      </c>
    </row>
    <row r="316" spans="1:22" s="445" customFormat="1" ht="16.5" customHeight="1" x14ac:dyDescent="0.2">
      <c r="A316" s="171">
        <f t="shared" si="69"/>
        <v>292</v>
      </c>
      <c r="B316" s="172">
        <f t="shared" si="56"/>
        <v>27.348852956182704</v>
      </c>
      <c r="C316" s="166">
        <v>25</v>
      </c>
      <c r="D316" s="174">
        <v>27860</v>
      </c>
      <c r="E316" s="459">
        <v>16790</v>
      </c>
      <c r="F316" s="167">
        <f t="shared" si="58"/>
        <v>12224.278675805337</v>
      </c>
      <c r="G316" s="168">
        <f t="shared" si="59"/>
        <v>8059.2000000000007</v>
      </c>
      <c r="H316" s="78">
        <f t="shared" si="67"/>
        <v>6896.3827497738157</v>
      </c>
      <c r="I316" s="82">
        <f t="shared" si="63"/>
        <v>405.66957351610677</v>
      </c>
      <c r="J316" s="78">
        <v>340</v>
      </c>
      <c r="K316" s="81">
        <f t="shared" si="64"/>
        <v>27925.530999095263</v>
      </c>
      <c r="L316" s="171">
        <f t="shared" si="68"/>
        <v>292</v>
      </c>
      <c r="M316" s="172">
        <f t="shared" si="57"/>
        <v>39.069789937403861</v>
      </c>
      <c r="N316" s="166">
        <v>25</v>
      </c>
      <c r="O316" s="174">
        <v>27860</v>
      </c>
      <c r="P316" s="457">
        <v>16790</v>
      </c>
      <c r="Q316" s="132">
        <f t="shared" si="60"/>
        <v>8556.9950730637374</v>
      </c>
      <c r="R316" s="82">
        <f t="shared" si="61"/>
        <v>8059.2000000000007</v>
      </c>
      <c r="S316" s="78">
        <f t="shared" si="62"/>
        <v>5649.5063248416718</v>
      </c>
      <c r="T316" s="82">
        <f t="shared" si="65"/>
        <v>332.32390146127483</v>
      </c>
      <c r="U316" s="78">
        <v>305</v>
      </c>
      <c r="V316" s="81">
        <f t="shared" si="66"/>
        <v>22903.025299366684</v>
      </c>
    </row>
    <row r="317" spans="1:22" s="445" customFormat="1" ht="16.5" customHeight="1" x14ac:dyDescent="0.2">
      <c r="A317" s="171">
        <f t="shared" si="69"/>
        <v>293</v>
      </c>
      <c r="B317" s="172">
        <f t="shared" si="56"/>
        <v>27.372641013540758</v>
      </c>
      <c r="C317" s="166">
        <v>25</v>
      </c>
      <c r="D317" s="174">
        <v>27860</v>
      </c>
      <c r="E317" s="459">
        <v>16790</v>
      </c>
      <c r="F317" s="167">
        <f t="shared" si="58"/>
        <v>12213.655227298594</v>
      </c>
      <c r="G317" s="168">
        <f t="shared" si="59"/>
        <v>8059.2000000000007</v>
      </c>
      <c r="H317" s="78">
        <f t="shared" si="67"/>
        <v>6892.7707772815229</v>
      </c>
      <c r="I317" s="82">
        <f t="shared" si="63"/>
        <v>405.4571045459719</v>
      </c>
      <c r="J317" s="78">
        <v>340</v>
      </c>
      <c r="K317" s="81">
        <f t="shared" si="64"/>
        <v>27911.083109126088</v>
      </c>
      <c r="L317" s="171">
        <f t="shared" si="68"/>
        <v>293</v>
      </c>
      <c r="M317" s="172">
        <f t="shared" si="57"/>
        <v>39.103772876486801</v>
      </c>
      <c r="N317" s="166">
        <v>25</v>
      </c>
      <c r="O317" s="174">
        <v>27860</v>
      </c>
      <c r="P317" s="457">
        <v>16790</v>
      </c>
      <c r="Q317" s="132">
        <f t="shared" si="60"/>
        <v>8549.5586591090159</v>
      </c>
      <c r="R317" s="82">
        <f t="shared" si="61"/>
        <v>8059.2000000000007</v>
      </c>
      <c r="S317" s="78">
        <f t="shared" si="62"/>
        <v>5646.9779440970651</v>
      </c>
      <c r="T317" s="82">
        <f t="shared" si="65"/>
        <v>332.17517318218029</v>
      </c>
      <c r="U317" s="78">
        <v>305</v>
      </c>
      <c r="V317" s="81">
        <f t="shared" si="66"/>
        <v>22892.91177638826</v>
      </c>
    </row>
    <row r="318" spans="1:22" s="445" customFormat="1" ht="16.5" customHeight="1" x14ac:dyDescent="0.2">
      <c r="A318" s="171">
        <f t="shared" si="69"/>
        <v>294</v>
      </c>
      <c r="B318" s="172">
        <f t="shared" si="56"/>
        <v>27.396348021142551</v>
      </c>
      <c r="C318" s="166">
        <v>25</v>
      </c>
      <c r="D318" s="174">
        <v>27860</v>
      </c>
      <c r="E318" s="459">
        <v>16790</v>
      </c>
      <c r="F318" s="167">
        <f t="shared" si="58"/>
        <v>12203.086328951422</v>
      </c>
      <c r="G318" s="168">
        <f t="shared" si="59"/>
        <v>8059.2000000000007</v>
      </c>
      <c r="H318" s="78">
        <f t="shared" si="67"/>
        <v>6889.1773518434838</v>
      </c>
      <c r="I318" s="82">
        <f t="shared" si="63"/>
        <v>405.24572657902843</v>
      </c>
      <c r="J318" s="78">
        <v>340</v>
      </c>
      <c r="K318" s="81">
        <f t="shared" si="64"/>
        <v>27896.709407373935</v>
      </c>
      <c r="L318" s="171">
        <f t="shared" si="68"/>
        <v>294</v>
      </c>
      <c r="M318" s="172">
        <f t="shared" si="57"/>
        <v>39.137640030203649</v>
      </c>
      <c r="N318" s="166">
        <v>25</v>
      </c>
      <c r="O318" s="174">
        <v>27860</v>
      </c>
      <c r="P318" s="457">
        <v>16790</v>
      </c>
      <c r="Q318" s="132">
        <f t="shared" si="60"/>
        <v>8542.1604302659944</v>
      </c>
      <c r="R318" s="82">
        <f t="shared" si="61"/>
        <v>8059.2000000000007</v>
      </c>
      <c r="S318" s="78">
        <f t="shared" si="62"/>
        <v>5644.4625462904387</v>
      </c>
      <c r="T318" s="82">
        <f t="shared" si="65"/>
        <v>332.02720860531991</v>
      </c>
      <c r="U318" s="78">
        <v>305</v>
      </c>
      <c r="V318" s="81">
        <f t="shared" si="66"/>
        <v>22882.850185161751</v>
      </c>
    </row>
    <row r="319" spans="1:22" s="445" customFormat="1" ht="16.5" customHeight="1" x14ac:dyDescent="0.2">
      <c r="A319" s="171">
        <f t="shared" si="69"/>
        <v>295</v>
      </c>
      <c r="B319" s="172">
        <f t="shared" si="56"/>
        <v>27.419974529412471</v>
      </c>
      <c r="C319" s="166">
        <v>25</v>
      </c>
      <c r="D319" s="174">
        <v>27860</v>
      </c>
      <c r="E319" s="459">
        <v>16790</v>
      </c>
      <c r="F319" s="167">
        <f t="shared" si="58"/>
        <v>12192.571500800861</v>
      </c>
      <c r="G319" s="168">
        <f t="shared" si="59"/>
        <v>8059.2000000000007</v>
      </c>
      <c r="H319" s="78">
        <f t="shared" si="67"/>
        <v>6885.6023102722929</v>
      </c>
      <c r="I319" s="82">
        <f t="shared" si="63"/>
        <v>405.03543001601719</v>
      </c>
      <c r="J319" s="78">
        <v>340</v>
      </c>
      <c r="K319" s="81">
        <f t="shared" si="64"/>
        <v>27882.409241089172</v>
      </c>
      <c r="L319" s="171">
        <f t="shared" si="68"/>
        <v>295</v>
      </c>
      <c r="M319" s="172">
        <f t="shared" si="57"/>
        <v>39.171392184874961</v>
      </c>
      <c r="N319" s="166">
        <v>25</v>
      </c>
      <c r="O319" s="174">
        <v>27860</v>
      </c>
      <c r="P319" s="457">
        <v>16790</v>
      </c>
      <c r="Q319" s="132">
        <f t="shared" si="60"/>
        <v>8534.8000505606014</v>
      </c>
      <c r="R319" s="82">
        <f t="shared" si="61"/>
        <v>8059.2000000000007</v>
      </c>
      <c r="S319" s="78">
        <f t="shared" si="62"/>
        <v>5641.960017190605</v>
      </c>
      <c r="T319" s="82">
        <f t="shared" si="65"/>
        <v>331.88000101121202</v>
      </c>
      <c r="U319" s="78">
        <v>305</v>
      </c>
      <c r="V319" s="81">
        <f t="shared" si="66"/>
        <v>22872.84006876242</v>
      </c>
    </row>
    <row r="320" spans="1:22" s="445" customFormat="1" ht="16.5" customHeight="1" x14ac:dyDescent="0.2">
      <c r="A320" s="171">
        <f t="shared" si="69"/>
        <v>296</v>
      </c>
      <c r="B320" s="172">
        <f t="shared" si="56"/>
        <v>27.443521083186816</v>
      </c>
      <c r="C320" s="166">
        <v>25</v>
      </c>
      <c r="D320" s="174">
        <v>27860</v>
      </c>
      <c r="E320" s="459">
        <v>16790</v>
      </c>
      <c r="F320" s="167">
        <f t="shared" si="58"/>
        <v>12182.110268817512</v>
      </c>
      <c r="G320" s="168">
        <f t="shared" si="59"/>
        <v>8059.2000000000007</v>
      </c>
      <c r="H320" s="78">
        <f t="shared" si="67"/>
        <v>6882.0454913979547</v>
      </c>
      <c r="I320" s="82">
        <f t="shared" si="63"/>
        <v>404.82620537635029</v>
      </c>
      <c r="J320" s="78">
        <v>340</v>
      </c>
      <c r="K320" s="81">
        <f t="shared" si="64"/>
        <v>27868.181965591819</v>
      </c>
      <c r="L320" s="171">
        <f t="shared" si="68"/>
        <v>296</v>
      </c>
      <c r="M320" s="172">
        <f t="shared" si="57"/>
        <v>39.205030118838309</v>
      </c>
      <c r="N320" s="166">
        <v>25</v>
      </c>
      <c r="O320" s="174">
        <v>27860</v>
      </c>
      <c r="P320" s="457">
        <v>16790</v>
      </c>
      <c r="Q320" s="132">
        <f t="shared" si="60"/>
        <v>8527.477188172259</v>
      </c>
      <c r="R320" s="82">
        <f t="shared" si="61"/>
        <v>8059.2000000000007</v>
      </c>
      <c r="S320" s="78">
        <f t="shared" si="62"/>
        <v>5639.4702439785688</v>
      </c>
      <c r="T320" s="82">
        <f t="shared" si="65"/>
        <v>331.7335437634452</v>
      </c>
      <c r="U320" s="78">
        <v>305</v>
      </c>
      <c r="V320" s="81">
        <f t="shared" si="66"/>
        <v>22862.880975914275</v>
      </c>
    </row>
    <row r="321" spans="1:22" s="445" customFormat="1" ht="16.5" customHeight="1" x14ac:dyDescent="0.2">
      <c r="A321" s="171">
        <f t="shared" si="69"/>
        <v>297</v>
      </c>
      <c r="B321" s="172">
        <f t="shared" ref="B321:B374" si="70">6.958*LN(A321)-12.15</f>
        <v>27.466988221789187</v>
      </c>
      <c r="C321" s="166">
        <v>25</v>
      </c>
      <c r="D321" s="174">
        <v>27860</v>
      </c>
      <c r="E321" s="459">
        <v>16790</v>
      </c>
      <c r="F321" s="167">
        <f t="shared" si="58"/>
        <v>12171.702164811373</v>
      </c>
      <c r="G321" s="168">
        <f t="shared" si="59"/>
        <v>8059.2000000000007</v>
      </c>
      <c r="H321" s="78">
        <f t="shared" si="67"/>
        <v>6878.506736035868</v>
      </c>
      <c r="I321" s="82">
        <f t="shared" si="63"/>
        <v>404.61804329622748</v>
      </c>
      <c r="J321" s="78">
        <v>340</v>
      </c>
      <c r="K321" s="81">
        <f t="shared" si="64"/>
        <v>27854.026944143472</v>
      </c>
      <c r="L321" s="171">
        <f t="shared" si="68"/>
        <v>297</v>
      </c>
      <c r="M321" s="172">
        <f t="shared" ref="M321:M374" si="71">(6.958*LN(L321)-12.15)/0.7</f>
        <v>39.238554602555986</v>
      </c>
      <c r="N321" s="166">
        <v>25</v>
      </c>
      <c r="O321" s="174">
        <v>27860</v>
      </c>
      <c r="P321" s="457">
        <v>16790</v>
      </c>
      <c r="Q321" s="132">
        <f t="shared" si="60"/>
        <v>8520.191515367962</v>
      </c>
      <c r="R321" s="82">
        <f t="shared" si="61"/>
        <v>8059.2000000000007</v>
      </c>
      <c r="S321" s="78">
        <f t="shared" si="62"/>
        <v>5636.9931152251074</v>
      </c>
      <c r="T321" s="82">
        <f t="shared" si="65"/>
        <v>331.58783030735924</v>
      </c>
      <c r="U321" s="78">
        <v>305</v>
      </c>
      <c r="V321" s="81">
        <f t="shared" si="66"/>
        <v>22852.97246090043</v>
      </c>
    </row>
    <row r="322" spans="1:22" s="445" customFormat="1" ht="16.5" customHeight="1" x14ac:dyDescent="0.2">
      <c r="A322" s="171">
        <f t="shared" si="69"/>
        <v>298</v>
      </c>
      <c r="B322" s="172">
        <f t="shared" si="70"/>
        <v>27.490376479104604</v>
      </c>
      <c r="C322" s="166">
        <v>25</v>
      </c>
      <c r="D322" s="174">
        <v>27860</v>
      </c>
      <c r="E322" s="459">
        <v>16790</v>
      </c>
      <c r="F322" s="167">
        <f t="shared" si="58"/>
        <v>12161.346726339531</v>
      </c>
      <c r="G322" s="168">
        <f t="shared" si="59"/>
        <v>8059.2000000000007</v>
      </c>
      <c r="H322" s="78">
        <f t="shared" si="67"/>
        <v>6874.9858869554419</v>
      </c>
      <c r="I322" s="82">
        <f t="shared" si="63"/>
        <v>404.4109345267907</v>
      </c>
      <c r="J322" s="78">
        <v>340</v>
      </c>
      <c r="K322" s="81">
        <f t="shared" si="64"/>
        <v>27839.943547821764</v>
      </c>
      <c r="L322" s="171">
        <f t="shared" si="68"/>
        <v>298</v>
      </c>
      <c r="M322" s="172">
        <f t="shared" si="71"/>
        <v>39.271966398720863</v>
      </c>
      <c r="N322" s="166">
        <v>25</v>
      </c>
      <c r="O322" s="174">
        <v>27860</v>
      </c>
      <c r="P322" s="457">
        <v>16790</v>
      </c>
      <c r="Q322" s="132">
        <f t="shared" si="60"/>
        <v>8512.9427084376712</v>
      </c>
      <c r="R322" s="82">
        <f t="shared" si="61"/>
        <v>8059.2000000000007</v>
      </c>
      <c r="S322" s="78">
        <f t="shared" si="62"/>
        <v>5634.5285208688083</v>
      </c>
      <c r="T322" s="82">
        <f t="shared" si="65"/>
        <v>331.4428541687534</v>
      </c>
      <c r="U322" s="78">
        <v>305</v>
      </c>
      <c r="V322" s="81">
        <f t="shared" si="66"/>
        <v>22843.11408347523</v>
      </c>
    </row>
    <row r="323" spans="1:22" s="445" customFormat="1" ht="16.5" customHeight="1" x14ac:dyDescent="0.2">
      <c r="A323" s="171">
        <f t="shared" si="69"/>
        <v>299</v>
      </c>
      <c r="B323" s="172">
        <f t="shared" si="70"/>
        <v>27.513686383652399</v>
      </c>
      <c r="C323" s="166">
        <v>25</v>
      </c>
      <c r="D323" s="174">
        <v>27860</v>
      </c>
      <c r="E323" s="459">
        <v>16790</v>
      </c>
      <c r="F323" s="167">
        <f t="shared" si="58"/>
        <v>12151.043496615575</v>
      </c>
      <c r="G323" s="168">
        <f t="shared" si="59"/>
        <v>8059.2000000000007</v>
      </c>
      <c r="H323" s="78">
        <f t="shared" si="67"/>
        <v>6871.4827888492973</v>
      </c>
      <c r="I323" s="82">
        <f t="shared" si="63"/>
        <v>404.20486993231157</v>
      </c>
      <c r="J323" s="78">
        <v>340</v>
      </c>
      <c r="K323" s="81">
        <f t="shared" si="64"/>
        <v>27825.931155397189</v>
      </c>
      <c r="L323" s="171">
        <f t="shared" si="68"/>
        <v>299</v>
      </c>
      <c r="M323" s="172">
        <f t="shared" si="71"/>
        <v>39.305266262360568</v>
      </c>
      <c r="N323" s="166">
        <v>25</v>
      </c>
      <c r="O323" s="174">
        <v>27860</v>
      </c>
      <c r="P323" s="457">
        <v>16790</v>
      </c>
      <c r="Q323" s="132">
        <f t="shared" si="60"/>
        <v>8505.7304476309037</v>
      </c>
      <c r="R323" s="82">
        <f t="shared" si="61"/>
        <v>8059.2000000000007</v>
      </c>
      <c r="S323" s="78">
        <f t="shared" si="62"/>
        <v>5632.0763521945082</v>
      </c>
      <c r="T323" s="82">
        <f t="shared" si="65"/>
        <v>331.29860895261811</v>
      </c>
      <c r="U323" s="78">
        <v>305</v>
      </c>
      <c r="V323" s="81">
        <f t="shared" si="66"/>
        <v>22833.305408778029</v>
      </c>
    </row>
    <row r="324" spans="1:22" s="445" customFormat="1" ht="16.5" customHeight="1" x14ac:dyDescent="0.2">
      <c r="A324" s="176">
        <f t="shared" si="69"/>
        <v>300</v>
      </c>
      <c r="B324" s="172">
        <f t="shared" si="70"/>
        <v>27.536918458657851</v>
      </c>
      <c r="C324" s="166">
        <v>25</v>
      </c>
      <c r="D324" s="174">
        <v>27860</v>
      </c>
      <c r="E324" s="459">
        <v>16790</v>
      </c>
      <c r="F324" s="167">
        <f t="shared" si="58"/>
        <v>12140.792024420833</v>
      </c>
      <c r="G324" s="168">
        <f t="shared" si="59"/>
        <v>8059.2000000000007</v>
      </c>
      <c r="H324" s="78">
        <f t="shared" si="67"/>
        <v>6867.9972883030841</v>
      </c>
      <c r="I324" s="82">
        <f t="shared" si="63"/>
        <v>403.99984048841668</v>
      </c>
      <c r="J324" s="78">
        <v>340</v>
      </c>
      <c r="K324" s="81">
        <f t="shared" si="64"/>
        <v>27811.989153212337</v>
      </c>
      <c r="L324" s="176">
        <f t="shared" si="68"/>
        <v>300</v>
      </c>
      <c r="M324" s="172">
        <f t="shared" si="71"/>
        <v>39.338454940939791</v>
      </c>
      <c r="N324" s="166">
        <v>25</v>
      </c>
      <c r="O324" s="174">
        <v>27860</v>
      </c>
      <c r="P324" s="457">
        <v>16790</v>
      </c>
      <c r="Q324" s="132">
        <f t="shared" si="60"/>
        <v>8498.5544170945814</v>
      </c>
      <c r="R324" s="82">
        <f t="shared" si="61"/>
        <v>8059.2000000000007</v>
      </c>
      <c r="S324" s="78">
        <f t="shared" si="62"/>
        <v>5629.6365018121587</v>
      </c>
      <c r="T324" s="82">
        <f t="shared" si="65"/>
        <v>331.15508834189171</v>
      </c>
      <c r="U324" s="78">
        <v>305</v>
      </c>
      <c r="V324" s="81">
        <f t="shared" si="66"/>
        <v>22823.546007248635</v>
      </c>
    </row>
    <row r="325" spans="1:22" s="445" customFormat="1" ht="16.5" customHeight="1" x14ac:dyDescent="0.2">
      <c r="A325" s="171">
        <f t="shared" si="69"/>
        <v>301</v>
      </c>
      <c r="B325" s="172">
        <f t="shared" si="70"/>
        <v>27.560073222122675</v>
      </c>
      <c r="C325" s="166">
        <v>25</v>
      </c>
      <c r="D325" s="174">
        <v>27860</v>
      </c>
      <c r="E325" s="459">
        <v>16790</v>
      </c>
      <c r="F325" s="167">
        <f t="shared" si="58"/>
        <v>12130.591864017213</v>
      </c>
      <c r="G325" s="168">
        <f t="shared" si="59"/>
        <v>8059.2000000000007</v>
      </c>
      <c r="H325" s="78">
        <f t="shared" si="67"/>
        <v>6864.529233765853</v>
      </c>
      <c r="I325" s="82">
        <f t="shared" si="63"/>
        <v>403.7958372803443</v>
      </c>
      <c r="J325" s="78">
        <v>340</v>
      </c>
      <c r="K325" s="81">
        <f t="shared" si="64"/>
        <v>27798.116935063412</v>
      </c>
      <c r="L325" s="171">
        <f t="shared" si="68"/>
        <v>301</v>
      </c>
      <c r="M325" s="172">
        <f t="shared" si="71"/>
        <v>39.371533174460964</v>
      </c>
      <c r="N325" s="166">
        <v>25</v>
      </c>
      <c r="O325" s="174">
        <v>27860</v>
      </c>
      <c r="P325" s="457">
        <v>16790</v>
      </c>
      <c r="Q325" s="132">
        <f t="shared" si="60"/>
        <v>8491.4143048120495</v>
      </c>
      <c r="R325" s="82">
        <f t="shared" si="61"/>
        <v>8059.2000000000007</v>
      </c>
      <c r="S325" s="78">
        <f t="shared" si="62"/>
        <v>5627.2088636360977</v>
      </c>
      <c r="T325" s="82">
        <f t="shared" si="65"/>
        <v>331.01228609624098</v>
      </c>
      <c r="U325" s="78">
        <v>305</v>
      </c>
      <c r="V325" s="81">
        <f t="shared" si="66"/>
        <v>22813.835454544387</v>
      </c>
    </row>
    <row r="326" spans="1:22" s="445" customFormat="1" ht="16.5" customHeight="1" x14ac:dyDescent="0.2">
      <c r="A326" s="171">
        <f t="shared" si="69"/>
        <v>302</v>
      </c>
      <c r="B326" s="172">
        <f t="shared" si="70"/>
        <v>27.583151186894348</v>
      </c>
      <c r="C326" s="166">
        <v>25</v>
      </c>
      <c r="D326" s="177">
        <v>27860</v>
      </c>
      <c r="E326" s="459">
        <v>16790</v>
      </c>
      <c r="F326" s="167">
        <f t="shared" si="58"/>
        <v>12120.442575061776</v>
      </c>
      <c r="G326" s="168">
        <f t="shared" si="59"/>
        <v>8059.2000000000007</v>
      </c>
      <c r="H326" s="78">
        <f t="shared" si="67"/>
        <v>6861.0784755210052</v>
      </c>
      <c r="I326" s="82">
        <f t="shared" si="63"/>
        <v>403.5928515012356</v>
      </c>
      <c r="J326" s="78">
        <v>340</v>
      </c>
      <c r="K326" s="81">
        <f t="shared" si="64"/>
        <v>27784.313902084017</v>
      </c>
      <c r="L326" s="171">
        <f t="shared" si="68"/>
        <v>302</v>
      </c>
      <c r="M326" s="172">
        <f t="shared" si="71"/>
        <v>39.404501695563354</v>
      </c>
      <c r="N326" s="166">
        <v>25</v>
      </c>
      <c r="O326" s="177">
        <v>27860</v>
      </c>
      <c r="P326" s="459">
        <v>16790</v>
      </c>
      <c r="Q326" s="132">
        <f t="shared" si="60"/>
        <v>8484.3098025432428</v>
      </c>
      <c r="R326" s="82">
        <f t="shared" si="61"/>
        <v>8059.2000000000007</v>
      </c>
      <c r="S326" s="78">
        <f t="shared" si="62"/>
        <v>5624.7933328647041</v>
      </c>
      <c r="T326" s="82">
        <f t="shared" si="65"/>
        <v>330.87019605086493</v>
      </c>
      <c r="U326" s="78">
        <v>305</v>
      </c>
      <c r="V326" s="81">
        <f t="shared" si="66"/>
        <v>22804.173331458816</v>
      </c>
    </row>
    <row r="327" spans="1:22" s="445" customFormat="1" ht="16.5" customHeight="1" x14ac:dyDescent="0.2">
      <c r="A327" s="171">
        <f t="shared" si="69"/>
        <v>303</v>
      </c>
      <c r="B327" s="172">
        <f t="shared" si="70"/>
        <v>27.606152860734191</v>
      </c>
      <c r="C327" s="166">
        <v>25</v>
      </c>
      <c r="D327" s="177">
        <v>27860</v>
      </c>
      <c r="E327" s="459">
        <v>16790</v>
      </c>
      <c r="F327" s="167">
        <f t="shared" si="58"/>
        <v>12110.343722522903</v>
      </c>
      <c r="G327" s="168">
        <f t="shared" si="59"/>
        <v>8059.2000000000007</v>
      </c>
      <c r="H327" s="78">
        <f t="shared" si="67"/>
        <v>6857.6448656577877</v>
      </c>
      <c r="I327" s="82">
        <f t="shared" si="63"/>
        <v>403.39087445045806</v>
      </c>
      <c r="J327" s="78">
        <v>340</v>
      </c>
      <c r="K327" s="81">
        <f t="shared" si="64"/>
        <v>27770.579462631151</v>
      </c>
      <c r="L327" s="171">
        <f t="shared" si="68"/>
        <v>303</v>
      </c>
      <c r="M327" s="172">
        <f t="shared" si="71"/>
        <v>39.437361229620272</v>
      </c>
      <c r="N327" s="166">
        <v>25</v>
      </c>
      <c r="O327" s="177">
        <v>27860</v>
      </c>
      <c r="P327" s="459">
        <v>16790</v>
      </c>
      <c r="Q327" s="132">
        <f t="shared" si="60"/>
        <v>8477.2406057660319</v>
      </c>
      <c r="R327" s="82">
        <f t="shared" si="61"/>
        <v>8059.2000000000007</v>
      </c>
      <c r="S327" s="78">
        <f t="shared" si="62"/>
        <v>5622.3898059604508</v>
      </c>
      <c r="T327" s="82">
        <f t="shared" si="65"/>
        <v>330.72881211532064</v>
      </c>
      <c r="U327" s="78">
        <v>305</v>
      </c>
      <c r="V327" s="81">
        <f t="shared" si="66"/>
        <v>22794.559223841803</v>
      </c>
    </row>
    <row r="328" spans="1:22" s="445" customFormat="1" ht="16.5" customHeight="1" x14ac:dyDescent="0.2">
      <c r="A328" s="171">
        <f t="shared" si="69"/>
        <v>304</v>
      </c>
      <c r="B328" s="172">
        <f t="shared" si="70"/>
        <v>27.629078746384494</v>
      </c>
      <c r="C328" s="166">
        <v>25</v>
      </c>
      <c r="D328" s="174">
        <v>27860</v>
      </c>
      <c r="E328" s="459">
        <v>16790</v>
      </c>
      <c r="F328" s="167">
        <f t="shared" si="58"/>
        <v>12100.294876598036</v>
      </c>
      <c r="G328" s="168">
        <f t="shared" si="59"/>
        <v>8059.2000000000007</v>
      </c>
      <c r="H328" s="78">
        <f t="shared" si="67"/>
        <v>6854.228258043333</v>
      </c>
      <c r="I328" s="82">
        <f t="shared" si="63"/>
        <v>403.18989753196075</v>
      </c>
      <c r="J328" s="78">
        <v>340</v>
      </c>
      <c r="K328" s="81">
        <f t="shared" si="64"/>
        <v>27756.913032173328</v>
      </c>
      <c r="L328" s="171">
        <f t="shared" si="68"/>
        <v>304</v>
      </c>
      <c r="M328" s="172">
        <f t="shared" si="71"/>
        <v>39.470112494834993</v>
      </c>
      <c r="N328" s="166">
        <v>25</v>
      </c>
      <c r="O328" s="174">
        <v>27860</v>
      </c>
      <c r="P328" s="457">
        <v>16790</v>
      </c>
      <c r="Q328" s="132">
        <f t="shared" si="60"/>
        <v>8470.2064136186254</v>
      </c>
      <c r="R328" s="82">
        <f t="shared" si="61"/>
        <v>8059.2000000000007</v>
      </c>
      <c r="S328" s="78">
        <f t="shared" si="62"/>
        <v>5619.998180630334</v>
      </c>
      <c r="T328" s="82">
        <f t="shared" si="65"/>
        <v>330.58812827237256</v>
      </c>
      <c r="U328" s="78">
        <v>305</v>
      </c>
      <c r="V328" s="81">
        <f t="shared" si="66"/>
        <v>22784.992722521332</v>
      </c>
    </row>
    <row r="329" spans="1:22" s="445" customFormat="1" ht="16.5" customHeight="1" x14ac:dyDescent="0.2">
      <c r="A329" s="171">
        <f t="shared" si="69"/>
        <v>305</v>
      </c>
      <c r="B329" s="172">
        <f t="shared" si="70"/>
        <v>27.651929341634371</v>
      </c>
      <c r="C329" s="166">
        <v>25</v>
      </c>
      <c r="D329" s="174">
        <v>27860</v>
      </c>
      <c r="E329" s="459">
        <v>16790</v>
      </c>
      <c r="F329" s="167">
        <f t="shared" si="58"/>
        <v>12090.295612633008</v>
      </c>
      <c r="G329" s="168">
        <f t="shared" si="59"/>
        <v>8059.2000000000007</v>
      </c>
      <c r="H329" s="78">
        <f t="shared" si="67"/>
        <v>6850.8285082952225</v>
      </c>
      <c r="I329" s="82">
        <f t="shared" si="63"/>
        <v>402.98991225266013</v>
      </c>
      <c r="J329" s="78">
        <v>340</v>
      </c>
      <c r="K329" s="81">
        <f t="shared" si="64"/>
        <v>27743.314033180886</v>
      </c>
      <c r="L329" s="171">
        <f t="shared" si="68"/>
        <v>305</v>
      </c>
      <c r="M329" s="172">
        <f t="shared" si="71"/>
        <v>39.502756202334815</v>
      </c>
      <c r="N329" s="166">
        <v>25</v>
      </c>
      <c r="O329" s="174">
        <v>27860</v>
      </c>
      <c r="P329" s="457">
        <v>16790</v>
      </c>
      <c r="Q329" s="132">
        <f t="shared" si="60"/>
        <v>8463.2069288431067</v>
      </c>
      <c r="R329" s="82">
        <f t="shared" si="61"/>
        <v>8059.2000000000007</v>
      </c>
      <c r="S329" s="78">
        <f t="shared" si="62"/>
        <v>5617.6183558066559</v>
      </c>
      <c r="T329" s="82">
        <f t="shared" si="65"/>
        <v>330.44813857686211</v>
      </c>
      <c r="U329" s="78">
        <v>305</v>
      </c>
      <c r="V329" s="81">
        <f t="shared" si="66"/>
        <v>22775.473423226624</v>
      </c>
    </row>
    <row r="330" spans="1:22" s="445" customFormat="1" ht="16.5" customHeight="1" x14ac:dyDescent="0.2">
      <c r="A330" s="171">
        <f t="shared" si="69"/>
        <v>306</v>
      </c>
      <c r="B330" s="172">
        <f t="shared" si="70"/>
        <v>27.67470513938467</v>
      </c>
      <c r="C330" s="166">
        <v>25</v>
      </c>
      <c r="D330" s="174">
        <v>27860</v>
      </c>
      <c r="E330" s="459">
        <v>16790</v>
      </c>
      <c r="F330" s="167">
        <f t="shared" si="58"/>
        <v>12080.345511042848</v>
      </c>
      <c r="G330" s="168">
        <f t="shared" si="59"/>
        <v>8059.2000000000007</v>
      </c>
      <c r="H330" s="78">
        <f t="shared" si="67"/>
        <v>6847.4454737545693</v>
      </c>
      <c r="I330" s="82">
        <f t="shared" si="63"/>
        <v>402.79091022085697</v>
      </c>
      <c r="J330" s="78">
        <v>340</v>
      </c>
      <c r="K330" s="81">
        <f t="shared" si="64"/>
        <v>27729.781895018277</v>
      </c>
      <c r="L330" s="171">
        <f t="shared" si="68"/>
        <v>306</v>
      </c>
      <c r="M330" s="172">
        <f t="shared" si="71"/>
        <v>39.535293056263818</v>
      </c>
      <c r="N330" s="166">
        <v>25</v>
      </c>
      <c r="O330" s="174">
        <v>27860</v>
      </c>
      <c r="P330" s="457">
        <v>16790</v>
      </c>
      <c r="Q330" s="132">
        <f t="shared" si="60"/>
        <v>8456.2418577299923</v>
      </c>
      <c r="R330" s="82">
        <f t="shared" si="61"/>
        <v>8059.2000000000007</v>
      </c>
      <c r="S330" s="78">
        <f t="shared" si="62"/>
        <v>5615.2502316281989</v>
      </c>
      <c r="T330" s="82">
        <f t="shared" si="65"/>
        <v>330.30883715459993</v>
      </c>
      <c r="U330" s="78">
        <v>305</v>
      </c>
      <c r="V330" s="81">
        <f t="shared" si="66"/>
        <v>22766.000926512792</v>
      </c>
    </row>
    <row r="331" spans="1:22" s="445" customFormat="1" ht="16.5" customHeight="1" x14ac:dyDescent="0.2">
      <c r="A331" s="171">
        <f t="shared" si="69"/>
        <v>307</v>
      </c>
      <c r="B331" s="172">
        <f t="shared" si="70"/>
        <v>27.697406627711715</v>
      </c>
      <c r="C331" s="166">
        <v>25</v>
      </c>
      <c r="D331" s="174">
        <v>27860</v>
      </c>
      <c r="E331" s="459">
        <v>16790</v>
      </c>
      <c r="F331" s="167">
        <f t="shared" si="58"/>
        <v>12070.444157234104</v>
      </c>
      <c r="G331" s="168">
        <f t="shared" si="59"/>
        <v>8059.2000000000007</v>
      </c>
      <c r="H331" s="78">
        <f t="shared" si="67"/>
        <v>6844.0790134595964</v>
      </c>
      <c r="I331" s="82">
        <f t="shared" si="63"/>
        <v>402.59288314468216</v>
      </c>
      <c r="J331" s="78">
        <v>340</v>
      </c>
      <c r="K331" s="81">
        <f t="shared" si="64"/>
        <v>27716.316053838385</v>
      </c>
      <c r="L331" s="171">
        <f t="shared" si="68"/>
        <v>307</v>
      </c>
      <c r="M331" s="172">
        <f t="shared" si="71"/>
        <v>39.567723753873878</v>
      </c>
      <c r="N331" s="166">
        <v>25</v>
      </c>
      <c r="O331" s="174">
        <v>27860</v>
      </c>
      <c r="P331" s="457">
        <v>16790</v>
      </c>
      <c r="Q331" s="132">
        <f t="shared" si="60"/>
        <v>8449.3109100638721</v>
      </c>
      <c r="R331" s="82">
        <f t="shared" si="61"/>
        <v>8059.2000000000007</v>
      </c>
      <c r="S331" s="78">
        <f t="shared" si="62"/>
        <v>5612.8937094217172</v>
      </c>
      <c r="T331" s="82">
        <f t="shared" si="65"/>
        <v>330.17021820127746</v>
      </c>
      <c r="U331" s="78">
        <v>305</v>
      </c>
      <c r="V331" s="81">
        <f t="shared" si="66"/>
        <v>22756.574837686869</v>
      </c>
    </row>
    <row r="332" spans="1:22" s="445" customFormat="1" ht="16.5" customHeight="1" x14ac:dyDescent="0.2">
      <c r="A332" s="171">
        <f t="shared" si="69"/>
        <v>308</v>
      </c>
      <c r="B332" s="172">
        <f t="shared" si="70"/>
        <v>27.720034289930133</v>
      </c>
      <c r="C332" s="166">
        <v>25</v>
      </c>
      <c r="D332" s="174">
        <v>27860</v>
      </c>
      <c r="E332" s="459">
        <v>16790</v>
      </c>
      <c r="F332" s="167">
        <f t="shared" si="58"/>
        <v>12060.591141528585</v>
      </c>
      <c r="G332" s="168">
        <f t="shared" si="59"/>
        <v>8059.2000000000007</v>
      </c>
      <c r="H332" s="78">
        <f t="shared" si="67"/>
        <v>6840.7289881197194</v>
      </c>
      <c r="I332" s="82">
        <f t="shared" si="63"/>
        <v>402.39582283057172</v>
      </c>
      <c r="J332" s="78">
        <v>340</v>
      </c>
      <c r="K332" s="81">
        <f t="shared" si="64"/>
        <v>27702.915952478877</v>
      </c>
      <c r="L332" s="171">
        <f t="shared" si="68"/>
        <v>308</v>
      </c>
      <c r="M332" s="172">
        <f t="shared" si="71"/>
        <v>39.600048985614478</v>
      </c>
      <c r="N332" s="166">
        <v>25</v>
      </c>
      <c r="O332" s="174">
        <v>27860</v>
      </c>
      <c r="P332" s="457">
        <v>16790</v>
      </c>
      <c r="Q332" s="132">
        <f t="shared" si="60"/>
        <v>8442.413799070011</v>
      </c>
      <c r="R332" s="82">
        <f t="shared" si="61"/>
        <v>8059.2000000000007</v>
      </c>
      <c r="S332" s="78">
        <f t="shared" si="62"/>
        <v>5610.5486916838045</v>
      </c>
      <c r="T332" s="82">
        <f t="shared" si="65"/>
        <v>330.03227598140023</v>
      </c>
      <c r="U332" s="78">
        <v>305</v>
      </c>
      <c r="V332" s="81">
        <f t="shared" si="66"/>
        <v>22747.194766735218</v>
      </c>
    </row>
    <row r="333" spans="1:22" s="445" customFormat="1" ht="16.5" customHeight="1" x14ac:dyDescent="0.2">
      <c r="A333" s="171">
        <f t="shared" si="69"/>
        <v>309</v>
      </c>
      <c r="B333" s="172">
        <f t="shared" si="70"/>
        <v>27.742588604654522</v>
      </c>
      <c r="C333" s="166">
        <v>25</v>
      </c>
      <c r="D333" s="174">
        <v>27860</v>
      </c>
      <c r="E333" s="459">
        <v>16790</v>
      </c>
      <c r="F333" s="167">
        <f t="shared" si="58"/>
        <v>12050.786059088567</v>
      </c>
      <c r="G333" s="168">
        <f t="shared" si="59"/>
        <v>8059.2000000000007</v>
      </c>
      <c r="H333" s="78">
        <f t="shared" si="67"/>
        <v>6837.395260090113</v>
      </c>
      <c r="I333" s="82">
        <f t="shared" si="63"/>
        <v>402.19972118177134</v>
      </c>
      <c r="J333" s="78">
        <v>340</v>
      </c>
      <c r="K333" s="81">
        <f t="shared" si="64"/>
        <v>27689.581040360452</v>
      </c>
      <c r="L333" s="171">
        <f t="shared" si="68"/>
        <v>309</v>
      </c>
      <c r="M333" s="172">
        <f t="shared" si="71"/>
        <v>39.632269435220749</v>
      </c>
      <c r="N333" s="166">
        <v>25</v>
      </c>
      <c r="O333" s="174">
        <v>27860</v>
      </c>
      <c r="P333" s="457">
        <v>16790</v>
      </c>
      <c r="Q333" s="132">
        <f t="shared" si="60"/>
        <v>8435.5502413619961</v>
      </c>
      <c r="R333" s="82">
        <f t="shared" si="61"/>
        <v>8059.2000000000007</v>
      </c>
      <c r="S333" s="78">
        <f t="shared" si="62"/>
        <v>5608.2150820630786</v>
      </c>
      <c r="T333" s="82">
        <f t="shared" si="65"/>
        <v>329.89500482723992</v>
      </c>
      <c r="U333" s="78">
        <v>305</v>
      </c>
      <c r="V333" s="81">
        <f t="shared" si="66"/>
        <v>22737.860328252311</v>
      </c>
    </row>
    <row r="334" spans="1:22" s="445" customFormat="1" ht="16.5" customHeight="1" x14ac:dyDescent="0.2">
      <c r="A334" s="176">
        <f t="shared" si="69"/>
        <v>310</v>
      </c>
      <c r="B334" s="172">
        <f t="shared" si="70"/>
        <v>27.76507004586022</v>
      </c>
      <c r="C334" s="166">
        <v>25</v>
      </c>
      <c r="D334" s="174">
        <v>27860</v>
      </c>
      <c r="E334" s="459">
        <v>16790</v>
      </c>
      <c r="F334" s="167">
        <f t="shared" si="58"/>
        <v>12041.028509843332</v>
      </c>
      <c r="G334" s="168">
        <f t="shared" si="59"/>
        <v>8059.2000000000007</v>
      </c>
      <c r="H334" s="78">
        <f t="shared" si="67"/>
        <v>6834.0776933467341</v>
      </c>
      <c r="I334" s="82">
        <f t="shared" si="63"/>
        <v>402.00457019686672</v>
      </c>
      <c r="J334" s="78">
        <v>340</v>
      </c>
      <c r="K334" s="81">
        <f t="shared" si="64"/>
        <v>27676.310773386936</v>
      </c>
      <c r="L334" s="176">
        <f t="shared" si="68"/>
        <v>310</v>
      </c>
      <c r="M334" s="172">
        <f t="shared" si="71"/>
        <v>39.66438577980032</v>
      </c>
      <c r="N334" s="166">
        <v>25</v>
      </c>
      <c r="O334" s="174">
        <v>27860</v>
      </c>
      <c r="P334" s="457">
        <v>16790</v>
      </c>
      <c r="Q334" s="132">
        <f t="shared" si="60"/>
        <v>8428.7199568903306</v>
      </c>
      <c r="R334" s="82">
        <f t="shared" si="61"/>
        <v>8059.2000000000007</v>
      </c>
      <c r="S334" s="78">
        <f t="shared" si="62"/>
        <v>5605.8927853427131</v>
      </c>
      <c r="T334" s="82">
        <f t="shared" si="65"/>
        <v>329.75839913780663</v>
      </c>
      <c r="U334" s="78">
        <v>305</v>
      </c>
      <c r="V334" s="81">
        <f t="shared" si="66"/>
        <v>22728.571141370849</v>
      </c>
    </row>
    <row r="335" spans="1:22" s="445" customFormat="1" ht="16.5" customHeight="1" x14ac:dyDescent="0.2">
      <c r="A335" s="171">
        <f t="shared" si="69"/>
        <v>311</v>
      </c>
      <c r="B335" s="172">
        <f t="shared" si="70"/>
        <v>27.787479082943115</v>
      </c>
      <c r="C335" s="166">
        <v>25</v>
      </c>
      <c r="D335" s="174">
        <v>27860</v>
      </c>
      <c r="E335" s="459">
        <v>16790</v>
      </c>
      <c r="F335" s="167">
        <f t="shared" si="58"/>
        <v>12031.318098417096</v>
      </c>
      <c r="G335" s="168">
        <f t="shared" si="59"/>
        <v>8059.2000000000007</v>
      </c>
      <c r="H335" s="78">
        <f t="shared" si="67"/>
        <v>6830.776153461813</v>
      </c>
      <c r="I335" s="82">
        <f t="shared" si="63"/>
        <v>401.81036196834191</v>
      </c>
      <c r="J335" s="78">
        <v>340</v>
      </c>
      <c r="K335" s="81">
        <f t="shared" si="64"/>
        <v>27663.104613847248</v>
      </c>
      <c r="L335" s="171">
        <f t="shared" si="68"/>
        <v>311</v>
      </c>
      <c r="M335" s="172">
        <f t="shared" si="71"/>
        <v>39.696398689918738</v>
      </c>
      <c r="N335" s="166">
        <v>25</v>
      </c>
      <c r="O335" s="174">
        <v>27860</v>
      </c>
      <c r="P335" s="457">
        <v>16790</v>
      </c>
      <c r="Q335" s="132">
        <f t="shared" si="60"/>
        <v>8421.9226688919662</v>
      </c>
      <c r="R335" s="82">
        <f t="shared" si="61"/>
        <v>8059.2000000000007</v>
      </c>
      <c r="S335" s="78">
        <f t="shared" si="62"/>
        <v>5603.5817074232691</v>
      </c>
      <c r="T335" s="82">
        <f t="shared" si="65"/>
        <v>329.62245337783935</v>
      </c>
      <c r="U335" s="78">
        <v>305</v>
      </c>
      <c r="V335" s="81">
        <f t="shared" si="66"/>
        <v>22719.326829693076</v>
      </c>
    </row>
    <row r="336" spans="1:22" s="445" customFormat="1" ht="16.5" customHeight="1" x14ac:dyDescent="0.2">
      <c r="A336" s="171">
        <f t="shared" si="69"/>
        <v>312</v>
      </c>
      <c r="B336" s="172">
        <f t="shared" si="70"/>
        <v>27.809816180778384</v>
      </c>
      <c r="C336" s="166">
        <v>25</v>
      </c>
      <c r="D336" s="174">
        <v>27860</v>
      </c>
      <c r="E336" s="459">
        <v>16790</v>
      </c>
      <c r="F336" s="167">
        <f t="shared" si="58"/>
        <v>12021.654434058273</v>
      </c>
      <c r="G336" s="168">
        <f t="shared" si="59"/>
        <v>8059.2000000000007</v>
      </c>
      <c r="H336" s="78">
        <f t="shared" si="67"/>
        <v>6827.4905075798133</v>
      </c>
      <c r="I336" s="82">
        <f t="shared" si="63"/>
        <v>401.61708868116551</v>
      </c>
      <c r="J336" s="78">
        <v>340</v>
      </c>
      <c r="K336" s="81">
        <f t="shared" si="64"/>
        <v>27649.962030319253</v>
      </c>
      <c r="L336" s="171">
        <f t="shared" si="68"/>
        <v>312</v>
      </c>
      <c r="M336" s="172">
        <f t="shared" si="71"/>
        <v>39.728308829683407</v>
      </c>
      <c r="N336" s="166">
        <v>25</v>
      </c>
      <c r="O336" s="174">
        <v>27860</v>
      </c>
      <c r="P336" s="457">
        <v>16790</v>
      </c>
      <c r="Q336" s="132">
        <f t="shared" si="60"/>
        <v>8415.1581038407912</v>
      </c>
      <c r="R336" s="82">
        <f t="shared" si="61"/>
        <v>8059.2000000000007</v>
      </c>
      <c r="S336" s="78">
        <f t="shared" si="62"/>
        <v>5601.2817553058703</v>
      </c>
      <c r="T336" s="82">
        <f t="shared" si="65"/>
        <v>329.48716207681588</v>
      </c>
      <c r="U336" s="78">
        <v>305</v>
      </c>
      <c r="V336" s="81">
        <f t="shared" si="66"/>
        <v>22710.127021223481</v>
      </c>
    </row>
    <row r="337" spans="1:22" s="445" customFormat="1" ht="16.5" customHeight="1" x14ac:dyDescent="0.2">
      <c r="A337" s="171">
        <f t="shared" si="69"/>
        <v>313</v>
      </c>
      <c r="B337" s="172">
        <f t="shared" si="70"/>
        <v>27.832081799778386</v>
      </c>
      <c r="C337" s="166">
        <v>25</v>
      </c>
      <c r="D337" s="174">
        <v>27860</v>
      </c>
      <c r="E337" s="459">
        <v>16790</v>
      </c>
      <c r="F337" s="167">
        <f t="shared" si="58"/>
        <v>12012.037130570019</v>
      </c>
      <c r="G337" s="168">
        <f t="shared" si="59"/>
        <v>8059.2000000000007</v>
      </c>
      <c r="H337" s="78">
        <f t="shared" si="67"/>
        <v>6824.2206243938081</v>
      </c>
      <c r="I337" s="82">
        <f t="shared" si="63"/>
        <v>401.42474261140046</v>
      </c>
      <c r="J337" s="78">
        <v>340</v>
      </c>
      <c r="K337" s="81">
        <f t="shared" si="64"/>
        <v>27636.882497575232</v>
      </c>
      <c r="L337" s="171">
        <f t="shared" si="68"/>
        <v>313</v>
      </c>
      <c r="M337" s="172">
        <f t="shared" si="71"/>
        <v>39.760116856826265</v>
      </c>
      <c r="N337" s="166">
        <v>25</v>
      </c>
      <c r="O337" s="174">
        <v>27860</v>
      </c>
      <c r="P337" s="457">
        <v>16790</v>
      </c>
      <c r="Q337" s="132">
        <f t="shared" si="60"/>
        <v>8408.4259913990136</v>
      </c>
      <c r="R337" s="82">
        <f t="shared" si="61"/>
        <v>8059.2000000000007</v>
      </c>
      <c r="S337" s="78">
        <f t="shared" si="62"/>
        <v>5598.9928370756652</v>
      </c>
      <c r="T337" s="82">
        <f t="shared" si="65"/>
        <v>329.3525198279803</v>
      </c>
      <c r="U337" s="78">
        <v>305</v>
      </c>
      <c r="V337" s="81">
        <f t="shared" si="66"/>
        <v>22700.971348302657</v>
      </c>
    </row>
    <row r="338" spans="1:22" s="445" customFormat="1" ht="16.5" customHeight="1" x14ac:dyDescent="0.2">
      <c r="A338" s="171">
        <f t="shared" si="69"/>
        <v>314</v>
      </c>
      <c r="B338" s="172">
        <f t="shared" si="70"/>
        <v>27.854276395949626</v>
      </c>
      <c r="C338" s="166">
        <v>25</v>
      </c>
      <c r="D338" s="174">
        <v>27860</v>
      </c>
      <c r="E338" s="459">
        <v>16790</v>
      </c>
      <c r="F338" s="167">
        <f t="shared" si="58"/>
        <v>12002.465806242035</v>
      </c>
      <c r="G338" s="168">
        <f t="shared" si="59"/>
        <v>8059.2000000000007</v>
      </c>
      <c r="H338" s="78">
        <f t="shared" si="67"/>
        <v>6820.966374122293</v>
      </c>
      <c r="I338" s="82">
        <f t="shared" si="63"/>
        <v>401.23331612484071</v>
      </c>
      <c r="J338" s="78">
        <v>340</v>
      </c>
      <c r="K338" s="81">
        <f t="shared" si="64"/>
        <v>27623.865496489168</v>
      </c>
      <c r="L338" s="171">
        <f t="shared" si="68"/>
        <v>314</v>
      </c>
      <c r="M338" s="172">
        <f t="shared" si="71"/>
        <v>39.791823422785178</v>
      </c>
      <c r="N338" s="166">
        <v>25</v>
      </c>
      <c r="O338" s="174">
        <v>27860</v>
      </c>
      <c r="P338" s="457">
        <v>16790</v>
      </c>
      <c r="Q338" s="132">
        <f t="shared" si="60"/>
        <v>8401.7260643694244</v>
      </c>
      <c r="R338" s="82">
        <f t="shared" si="61"/>
        <v>8059.2000000000007</v>
      </c>
      <c r="S338" s="78">
        <f t="shared" si="62"/>
        <v>5596.7148618856054</v>
      </c>
      <c r="T338" s="82">
        <f t="shared" si="65"/>
        <v>329.21852128738851</v>
      </c>
      <c r="U338" s="78">
        <v>305</v>
      </c>
      <c r="V338" s="81">
        <f t="shared" si="66"/>
        <v>22691.859447542418</v>
      </c>
    </row>
    <row r="339" spans="1:22" s="445" customFormat="1" ht="16.5" customHeight="1" x14ac:dyDescent="0.2">
      <c r="A339" s="171">
        <f t="shared" si="69"/>
        <v>315</v>
      </c>
      <c r="B339" s="172">
        <f t="shared" si="70"/>
        <v>27.876400420948755</v>
      </c>
      <c r="C339" s="166">
        <v>25</v>
      </c>
      <c r="D339" s="174">
        <v>27860</v>
      </c>
      <c r="E339" s="459">
        <v>16790</v>
      </c>
      <c r="F339" s="167">
        <f t="shared" si="58"/>
        <v>11992.940083783658</v>
      </c>
      <c r="G339" s="168">
        <f t="shared" si="59"/>
        <v>8059.2000000000007</v>
      </c>
      <c r="H339" s="78">
        <f t="shared" si="67"/>
        <v>6817.7276284864447</v>
      </c>
      <c r="I339" s="82">
        <f t="shared" si="63"/>
        <v>401.04280167567322</v>
      </c>
      <c r="J339" s="78">
        <v>340</v>
      </c>
      <c r="K339" s="81">
        <f t="shared" si="64"/>
        <v>27610.910513945779</v>
      </c>
      <c r="L339" s="171">
        <f t="shared" si="68"/>
        <v>315</v>
      </c>
      <c r="M339" s="172">
        <f t="shared" si="71"/>
        <v>39.823429172783939</v>
      </c>
      <c r="N339" s="166">
        <v>25</v>
      </c>
      <c r="O339" s="174">
        <v>27860</v>
      </c>
      <c r="P339" s="457">
        <v>16790</v>
      </c>
      <c r="Q339" s="132">
        <f t="shared" si="60"/>
        <v>8395.0580586485594</v>
      </c>
      <c r="R339" s="82">
        <f t="shared" si="61"/>
        <v>8059.2000000000007</v>
      </c>
      <c r="S339" s="78">
        <f t="shared" si="62"/>
        <v>5594.4477399405105</v>
      </c>
      <c r="T339" s="82">
        <f t="shared" si="65"/>
        <v>329.0851611729712</v>
      </c>
      <c r="U339" s="78">
        <v>305</v>
      </c>
      <c r="V339" s="81">
        <f t="shared" si="66"/>
        <v>22682.790959762042</v>
      </c>
    </row>
    <row r="340" spans="1:22" s="445" customFormat="1" ht="16.5" customHeight="1" x14ac:dyDescent="0.2">
      <c r="A340" s="171">
        <f t="shared" si="69"/>
        <v>316</v>
      </c>
      <c r="B340" s="172">
        <f t="shared" si="70"/>
        <v>27.898454322137738</v>
      </c>
      <c r="C340" s="166">
        <v>25</v>
      </c>
      <c r="D340" s="174">
        <v>27860</v>
      </c>
      <c r="E340" s="459">
        <v>16790</v>
      </c>
      <c r="F340" s="167">
        <f t="shared" si="58"/>
        <v>11983.459590258135</v>
      </c>
      <c r="G340" s="168">
        <f t="shared" si="59"/>
        <v>8059.2000000000007</v>
      </c>
      <c r="H340" s="78">
        <f t="shared" si="67"/>
        <v>6814.5042606877669</v>
      </c>
      <c r="I340" s="82">
        <f t="shared" si="63"/>
        <v>400.85319180516274</v>
      </c>
      <c r="J340" s="78">
        <v>340</v>
      </c>
      <c r="K340" s="81">
        <f t="shared" si="64"/>
        <v>27598.017042751064</v>
      </c>
      <c r="L340" s="171">
        <f t="shared" si="68"/>
        <v>316</v>
      </c>
      <c r="M340" s="172">
        <f t="shared" si="71"/>
        <v>39.854934745911059</v>
      </c>
      <c r="N340" s="166">
        <v>25</v>
      </c>
      <c r="O340" s="174">
        <v>27860</v>
      </c>
      <c r="P340" s="457">
        <v>16790</v>
      </c>
      <c r="Q340" s="132">
        <f t="shared" si="60"/>
        <v>8388.4217131806945</v>
      </c>
      <c r="R340" s="82">
        <f t="shared" si="61"/>
        <v>8059.2000000000007</v>
      </c>
      <c r="S340" s="78">
        <f t="shared" si="62"/>
        <v>5592.1913824814364</v>
      </c>
      <c r="T340" s="82">
        <f t="shared" si="65"/>
        <v>328.9524342636139</v>
      </c>
      <c r="U340" s="78">
        <v>305</v>
      </c>
      <c r="V340" s="81">
        <f t="shared" si="66"/>
        <v>22673.765529925746</v>
      </c>
    </row>
    <row r="341" spans="1:22" s="445" customFormat="1" ht="16.5" customHeight="1" x14ac:dyDescent="0.2">
      <c r="A341" s="171">
        <f t="shared" si="69"/>
        <v>317</v>
      </c>
      <c r="B341" s="172">
        <f t="shared" si="70"/>
        <v>27.920438542638117</v>
      </c>
      <c r="C341" s="166">
        <v>25</v>
      </c>
      <c r="D341" s="174">
        <v>27860</v>
      </c>
      <c r="E341" s="459">
        <v>16790</v>
      </c>
      <c r="F341" s="167">
        <f t="shared" si="58"/>
        <v>11974.023957018089</v>
      </c>
      <c r="G341" s="168">
        <f t="shared" si="59"/>
        <v>8059.2000000000007</v>
      </c>
      <c r="H341" s="78">
        <f t="shared" si="67"/>
        <v>6811.2961453861508</v>
      </c>
      <c r="I341" s="82">
        <f t="shared" si="63"/>
        <v>400.66447914036183</v>
      </c>
      <c r="J341" s="78">
        <v>340</v>
      </c>
      <c r="K341" s="81">
        <f t="shared" si="64"/>
        <v>27585.184581544603</v>
      </c>
      <c r="L341" s="171">
        <f t="shared" si="68"/>
        <v>317</v>
      </c>
      <c r="M341" s="172">
        <f t="shared" si="71"/>
        <v>39.886340775197311</v>
      </c>
      <c r="N341" s="166">
        <v>25</v>
      </c>
      <c r="O341" s="174">
        <v>27860</v>
      </c>
      <c r="P341" s="457">
        <v>16790</v>
      </c>
      <c r="Q341" s="132">
        <f t="shared" si="60"/>
        <v>8381.8167699126607</v>
      </c>
      <c r="R341" s="82">
        <f t="shared" si="61"/>
        <v>8059.2000000000007</v>
      </c>
      <c r="S341" s="78">
        <f t="shared" si="62"/>
        <v>5589.9457017703053</v>
      </c>
      <c r="T341" s="82">
        <f t="shared" si="65"/>
        <v>328.82033539825323</v>
      </c>
      <c r="U341" s="78">
        <v>305</v>
      </c>
      <c r="V341" s="81">
        <f t="shared" si="66"/>
        <v>22664.782807081221</v>
      </c>
    </row>
    <row r="342" spans="1:22" s="445" customFormat="1" ht="16.5" customHeight="1" x14ac:dyDescent="0.2">
      <c r="A342" s="171">
        <f t="shared" si="69"/>
        <v>318</v>
      </c>
      <c r="B342" s="172">
        <f t="shared" si="70"/>
        <v>27.942353521384476</v>
      </c>
      <c r="C342" s="166">
        <v>25</v>
      </c>
      <c r="D342" s="174">
        <v>27860</v>
      </c>
      <c r="E342" s="459">
        <v>16790</v>
      </c>
      <c r="F342" s="167">
        <f t="shared" si="58"/>
        <v>11964.632819642145</v>
      </c>
      <c r="G342" s="168">
        <f t="shared" si="59"/>
        <v>8059.2000000000007</v>
      </c>
      <c r="H342" s="78">
        <f t="shared" si="67"/>
        <v>6808.1031586783301</v>
      </c>
      <c r="I342" s="82">
        <f t="shared" si="63"/>
        <v>400.47665639284293</v>
      </c>
      <c r="J342" s="78">
        <v>340</v>
      </c>
      <c r="K342" s="81">
        <f t="shared" si="64"/>
        <v>27572.412634713321</v>
      </c>
      <c r="L342" s="171">
        <f t="shared" si="68"/>
        <v>318</v>
      </c>
      <c r="M342" s="172">
        <f t="shared" si="71"/>
        <v>39.917647887692112</v>
      </c>
      <c r="N342" s="166">
        <v>25</v>
      </c>
      <c r="O342" s="174">
        <v>27860</v>
      </c>
      <c r="P342" s="457">
        <v>16790</v>
      </c>
      <c r="Q342" s="132">
        <f t="shared" si="60"/>
        <v>8375.2429737495004</v>
      </c>
      <c r="R342" s="82">
        <f t="shared" si="61"/>
        <v>8059.2000000000007</v>
      </c>
      <c r="S342" s="78">
        <f t="shared" si="62"/>
        <v>5587.7106110748309</v>
      </c>
      <c r="T342" s="82">
        <f t="shared" si="65"/>
        <v>328.68885947499001</v>
      </c>
      <c r="U342" s="78">
        <v>305</v>
      </c>
      <c r="V342" s="81">
        <f t="shared" si="66"/>
        <v>22655.842444299324</v>
      </c>
    </row>
    <row r="343" spans="1:22" s="445" customFormat="1" ht="16.5" customHeight="1" x14ac:dyDescent="0.2">
      <c r="A343" s="171">
        <f t="shared" si="69"/>
        <v>319</v>
      </c>
      <c r="B343" s="172">
        <f t="shared" si="70"/>
        <v>27.964199693176951</v>
      </c>
      <c r="C343" s="166">
        <v>25</v>
      </c>
      <c r="D343" s="174">
        <v>27860</v>
      </c>
      <c r="E343" s="459">
        <v>16790</v>
      </c>
      <c r="F343" s="167">
        <f t="shared" si="58"/>
        <v>11955.285817872755</v>
      </c>
      <c r="G343" s="168">
        <f t="shared" si="59"/>
        <v>8059.2000000000007</v>
      </c>
      <c r="H343" s="78">
        <f t="shared" si="67"/>
        <v>6804.9251780767372</v>
      </c>
      <c r="I343" s="82">
        <f t="shared" si="63"/>
        <v>400.28971635745512</v>
      </c>
      <c r="J343" s="78">
        <v>340</v>
      </c>
      <c r="K343" s="81">
        <f t="shared" si="64"/>
        <v>27559.700712306949</v>
      </c>
      <c r="L343" s="171">
        <f t="shared" si="68"/>
        <v>319</v>
      </c>
      <c r="M343" s="172">
        <f t="shared" si="71"/>
        <v>39.948856704538507</v>
      </c>
      <c r="N343" s="166">
        <v>25</v>
      </c>
      <c r="O343" s="174">
        <v>27860</v>
      </c>
      <c r="P343" s="457">
        <v>16790</v>
      </c>
      <c r="Q343" s="132">
        <f t="shared" si="60"/>
        <v>8368.7000725109265</v>
      </c>
      <c r="R343" s="82">
        <f t="shared" si="61"/>
        <v>8059.2000000000007</v>
      </c>
      <c r="S343" s="78">
        <f t="shared" si="62"/>
        <v>5585.4860246537164</v>
      </c>
      <c r="T343" s="82">
        <f t="shared" si="65"/>
        <v>328.55800145021857</v>
      </c>
      <c r="U343" s="78">
        <v>305</v>
      </c>
      <c r="V343" s="81">
        <f t="shared" si="66"/>
        <v>22646.944098614866</v>
      </c>
    </row>
    <row r="344" spans="1:22" s="445" customFormat="1" ht="16.5" customHeight="1" x14ac:dyDescent="0.2">
      <c r="A344" s="176">
        <f t="shared" si="69"/>
        <v>320</v>
      </c>
      <c r="B344" s="172">
        <f t="shared" si="70"/>
        <v>27.98597748873307</v>
      </c>
      <c r="C344" s="166">
        <v>25</v>
      </c>
      <c r="D344" s="174">
        <v>27860</v>
      </c>
      <c r="E344" s="459">
        <v>16790</v>
      </c>
      <c r="F344" s="167">
        <f t="shared" si="58"/>
        <v>11945.982595555026</v>
      </c>
      <c r="G344" s="168">
        <f t="shared" si="59"/>
        <v>8059.2000000000007</v>
      </c>
      <c r="H344" s="78">
        <f t="shared" si="67"/>
        <v>6801.7620824887099</v>
      </c>
      <c r="I344" s="82">
        <f t="shared" si="63"/>
        <v>400.10365191110054</v>
      </c>
      <c r="J344" s="78">
        <v>340</v>
      </c>
      <c r="K344" s="81">
        <f t="shared" si="64"/>
        <v>27547.048329954836</v>
      </c>
      <c r="L344" s="176">
        <f t="shared" si="68"/>
        <v>320</v>
      </c>
      <c r="M344" s="172">
        <f t="shared" si="71"/>
        <v>39.979967841047248</v>
      </c>
      <c r="N344" s="166">
        <v>25</v>
      </c>
      <c r="O344" s="174">
        <v>27860</v>
      </c>
      <c r="P344" s="457">
        <v>16790</v>
      </c>
      <c r="Q344" s="132">
        <f t="shared" si="60"/>
        <v>8362.187816888516</v>
      </c>
      <c r="R344" s="82">
        <f t="shared" si="61"/>
        <v>8059.2000000000007</v>
      </c>
      <c r="S344" s="78">
        <f t="shared" si="62"/>
        <v>5583.2718577420965</v>
      </c>
      <c r="T344" s="82">
        <f t="shared" si="65"/>
        <v>328.42775633777035</v>
      </c>
      <c r="U344" s="78">
        <v>305</v>
      </c>
      <c r="V344" s="81">
        <f t="shared" si="66"/>
        <v>22638.087430968382</v>
      </c>
    </row>
    <row r="345" spans="1:22" s="445" customFormat="1" ht="16.5" customHeight="1" x14ac:dyDescent="0.2">
      <c r="A345" s="171">
        <f t="shared" si="69"/>
        <v>321</v>
      </c>
      <c r="B345" s="172">
        <f t="shared" si="70"/>
        <v>28.007687334738655</v>
      </c>
      <c r="C345" s="166">
        <v>25</v>
      </c>
      <c r="D345" s="174">
        <v>27860</v>
      </c>
      <c r="E345" s="459">
        <v>16790</v>
      </c>
      <c r="F345" s="167">
        <f t="shared" si="58"/>
        <v>11936.722800576765</v>
      </c>
      <c r="G345" s="168">
        <f t="shared" si="59"/>
        <v>8059.2000000000007</v>
      </c>
      <c r="H345" s="78">
        <f t="shared" si="67"/>
        <v>6798.6137521961009</v>
      </c>
      <c r="I345" s="82">
        <f t="shared" si="63"/>
        <v>399.91845601153534</v>
      </c>
      <c r="J345" s="78">
        <v>340</v>
      </c>
      <c r="K345" s="81">
        <f t="shared" si="64"/>
        <v>27534.4550087844</v>
      </c>
      <c r="L345" s="171">
        <f t="shared" si="68"/>
        <v>321</v>
      </c>
      <c r="M345" s="172">
        <f t="shared" si="71"/>
        <v>40.010981906769508</v>
      </c>
      <c r="N345" s="166">
        <v>25</v>
      </c>
      <c r="O345" s="174">
        <v>27860</v>
      </c>
      <c r="P345" s="457">
        <v>16790</v>
      </c>
      <c r="Q345" s="132">
        <f t="shared" si="60"/>
        <v>8355.7059604037349</v>
      </c>
      <c r="R345" s="82">
        <f t="shared" si="61"/>
        <v>8059.2000000000007</v>
      </c>
      <c r="S345" s="78">
        <f t="shared" si="62"/>
        <v>5581.0680265372703</v>
      </c>
      <c r="T345" s="82">
        <f t="shared" si="65"/>
        <v>328.2981192080747</v>
      </c>
      <c r="U345" s="78">
        <v>305</v>
      </c>
      <c r="V345" s="81">
        <f t="shared" si="66"/>
        <v>22629.272106149077</v>
      </c>
    </row>
    <row r="346" spans="1:22" s="445" customFormat="1" ht="16.5" customHeight="1" x14ac:dyDescent="0.2">
      <c r="A346" s="171">
        <f t="shared" si="69"/>
        <v>322</v>
      </c>
      <c r="B346" s="172">
        <f t="shared" si="70"/>
        <v>28.029329653897996</v>
      </c>
      <c r="C346" s="166">
        <v>25</v>
      </c>
      <c r="D346" s="174">
        <v>27860</v>
      </c>
      <c r="E346" s="459">
        <v>16790</v>
      </c>
      <c r="F346" s="167">
        <f t="shared" ref="F346:F374" si="72">12*(1/B346*D346)</f>
        <v>11927.506084809511</v>
      </c>
      <c r="G346" s="168">
        <f t="shared" ref="G346:G374" si="73">12*(1/C346*E346)</f>
        <v>8059.2000000000007</v>
      </c>
      <c r="H346" s="78">
        <f t="shared" si="67"/>
        <v>6795.4800688352352</v>
      </c>
      <c r="I346" s="82">
        <f t="shared" si="63"/>
        <v>399.7341216961903</v>
      </c>
      <c r="J346" s="78">
        <v>340</v>
      </c>
      <c r="K346" s="81">
        <f t="shared" si="64"/>
        <v>27521.920275340937</v>
      </c>
      <c r="L346" s="171">
        <f t="shared" si="68"/>
        <v>322</v>
      </c>
      <c r="M346" s="172">
        <f t="shared" si="71"/>
        <v>40.041899505568566</v>
      </c>
      <c r="N346" s="166">
        <v>25</v>
      </c>
      <c r="O346" s="174">
        <v>27860</v>
      </c>
      <c r="P346" s="457">
        <v>16790</v>
      </c>
      <c r="Q346" s="132">
        <f t="shared" ref="Q346:Q374" si="74">12*(1/M346*O346)</f>
        <v>8349.2542593666567</v>
      </c>
      <c r="R346" s="82">
        <f t="shared" ref="R346:R374" si="75">12*(1/N346*P346)</f>
        <v>8059.2000000000007</v>
      </c>
      <c r="S346" s="78">
        <f t="shared" ref="S346:S374" si="76">(Q346+R346)*34%</f>
        <v>5578.8744481846634</v>
      </c>
      <c r="T346" s="82">
        <f t="shared" si="65"/>
        <v>328.16908518733311</v>
      </c>
      <c r="U346" s="78">
        <v>305</v>
      </c>
      <c r="V346" s="81">
        <f t="shared" si="66"/>
        <v>22620.49779273865</v>
      </c>
    </row>
    <row r="347" spans="1:22" s="445" customFormat="1" ht="16.5" customHeight="1" x14ac:dyDescent="0.2">
      <c r="A347" s="171">
        <f t="shared" si="69"/>
        <v>323</v>
      </c>
      <c r="B347" s="172">
        <f t="shared" si="70"/>
        <v>28.050904864983245</v>
      </c>
      <c r="C347" s="166">
        <v>25</v>
      </c>
      <c r="D347" s="174">
        <v>27860</v>
      </c>
      <c r="E347" s="459">
        <v>16790</v>
      </c>
      <c r="F347" s="167">
        <f t="shared" si="72"/>
        <v>11918.332104050636</v>
      </c>
      <c r="G347" s="168">
        <f t="shared" si="73"/>
        <v>8059.2000000000007</v>
      </c>
      <c r="H347" s="78">
        <f t="shared" si="67"/>
        <v>6792.3609153772177</v>
      </c>
      <c r="I347" s="82">
        <f t="shared" ref="I347:I374" si="77">(F347+G347)*2%</f>
        <v>399.55064208101277</v>
      </c>
      <c r="J347" s="78">
        <v>340</v>
      </c>
      <c r="K347" s="81">
        <f t="shared" ref="K347:K374" si="78">SUM(F347:J347)</f>
        <v>27509.443661508871</v>
      </c>
      <c r="L347" s="171">
        <f t="shared" si="68"/>
        <v>323</v>
      </c>
      <c r="M347" s="172">
        <f t="shared" si="71"/>
        <v>40.072721235690352</v>
      </c>
      <c r="N347" s="166">
        <v>25</v>
      </c>
      <c r="O347" s="174">
        <v>27860</v>
      </c>
      <c r="P347" s="457">
        <v>16790</v>
      </c>
      <c r="Q347" s="132">
        <f t="shared" si="74"/>
        <v>8342.8324728354455</v>
      </c>
      <c r="R347" s="82">
        <f t="shared" si="75"/>
        <v>8059.2000000000007</v>
      </c>
      <c r="S347" s="78">
        <f t="shared" si="76"/>
        <v>5576.6910407640526</v>
      </c>
      <c r="T347" s="82">
        <f t="shared" ref="T347:T374" si="79">(Q347+R347)*2%</f>
        <v>328.04064945670893</v>
      </c>
      <c r="U347" s="78">
        <v>305</v>
      </c>
      <c r="V347" s="81">
        <f t="shared" ref="V347:V374" si="80">SUM(Q347:U347)</f>
        <v>22611.76416305621</v>
      </c>
    </row>
    <row r="348" spans="1:22" s="445" customFormat="1" ht="16.5" customHeight="1" x14ac:dyDescent="0.2">
      <c r="A348" s="171">
        <f t="shared" si="69"/>
        <v>324</v>
      </c>
      <c r="B348" s="172">
        <f t="shared" si="70"/>
        <v>28.072413382883028</v>
      </c>
      <c r="C348" s="166">
        <v>25</v>
      </c>
      <c r="D348" s="174">
        <v>27860</v>
      </c>
      <c r="E348" s="459">
        <v>16790</v>
      </c>
      <c r="F348" s="167">
        <f t="shared" si="72"/>
        <v>11909.200517966492</v>
      </c>
      <c r="G348" s="168">
        <f t="shared" si="73"/>
        <v>8059.2000000000007</v>
      </c>
      <c r="H348" s="78">
        <f t="shared" ref="H348:H374" si="81">(F348+G348)*34%</f>
        <v>6789.2561761086081</v>
      </c>
      <c r="I348" s="82">
        <f t="shared" si="77"/>
        <v>399.36801035932984</v>
      </c>
      <c r="J348" s="78">
        <v>340</v>
      </c>
      <c r="K348" s="81">
        <f t="shared" si="78"/>
        <v>27497.024704434429</v>
      </c>
      <c r="L348" s="171">
        <f t="shared" si="68"/>
        <v>324</v>
      </c>
      <c r="M348" s="172">
        <f t="shared" si="71"/>
        <v>40.103447689832898</v>
      </c>
      <c r="N348" s="166">
        <v>25</v>
      </c>
      <c r="O348" s="174">
        <v>27860</v>
      </c>
      <c r="P348" s="457">
        <v>16790</v>
      </c>
      <c r="Q348" s="132">
        <f t="shared" si="74"/>
        <v>8336.4403625765444</v>
      </c>
      <c r="R348" s="82">
        <f t="shared" si="75"/>
        <v>8059.2000000000007</v>
      </c>
      <c r="S348" s="78">
        <f t="shared" si="76"/>
        <v>5574.5177232760261</v>
      </c>
      <c r="T348" s="82">
        <f t="shared" si="79"/>
        <v>327.91280725153092</v>
      </c>
      <c r="U348" s="78">
        <v>305</v>
      </c>
      <c r="V348" s="81">
        <f t="shared" si="80"/>
        <v>22603.070893104101</v>
      </c>
    </row>
    <row r="349" spans="1:22" s="445" customFormat="1" ht="16.5" customHeight="1" x14ac:dyDescent="0.2">
      <c r="A349" s="171">
        <f t="shared" si="69"/>
        <v>325</v>
      </c>
      <c r="B349" s="172">
        <f t="shared" si="70"/>
        <v>28.093855618650316</v>
      </c>
      <c r="C349" s="166">
        <v>25</v>
      </c>
      <c r="D349" s="174">
        <v>27860</v>
      </c>
      <c r="E349" s="459">
        <v>16790</v>
      </c>
      <c r="F349" s="167">
        <f t="shared" si="72"/>
        <v>11900.110990036525</v>
      </c>
      <c r="G349" s="168">
        <f t="shared" si="73"/>
        <v>8059.2000000000007</v>
      </c>
      <c r="H349" s="78">
        <f t="shared" si="81"/>
        <v>6786.1657366124182</v>
      </c>
      <c r="I349" s="82">
        <f t="shared" si="77"/>
        <v>399.1862198007305</v>
      </c>
      <c r="J349" s="78">
        <v>340</v>
      </c>
      <c r="K349" s="81">
        <f t="shared" si="78"/>
        <v>27484.662946449673</v>
      </c>
      <c r="L349" s="171">
        <f t="shared" si="68"/>
        <v>325</v>
      </c>
      <c r="M349" s="172">
        <f t="shared" si="71"/>
        <v>40.134079455214739</v>
      </c>
      <c r="N349" s="166">
        <v>25</v>
      </c>
      <c r="O349" s="174">
        <v>27860</v>
      </c>
      <c r="P349" s="457">
        <v>16790</v>
      </c>
      <c r="Q349" s="132">
        <f t="shared" si="74"/>
        <v>8330.077693025567</v>
      </c>
      <c r="R349" s="82">
        <f t="shared" si="75"/>
        <v>8059.2000000000007</v>
      </c>
      <c r="S349" s="78">
        <f t="shared" si="76"/>
        <v>5572.3544156286935</v>
      </c>
      <c r="T349" s="82">
        <f t="shared" si="79"/>
        <v>327.78555386051136</v>
      </c>
      <c r="U349" s="78">
        <v>305</v>
      </c>
      <c r="V349" s="81">
        <f t="shared" si="80"/>
        <v>22594.41766251477</v>
      </c>
    </row>
    <row r="350" spans="1:22" s="445" customFormat="1" ht="16.5" customHeight="1" x14ac:dyDescent="0.2">
      <c r="A350" s="171">
        <f t="shared" si="69"/>
        <v>326</v>
      </c>
      <c r="B350" s="172">
        <f t="shared" si="70"/>
        <v>28.115231979549556</v>
      </c>
      <c r="C350" s="166">
        <v>25</v>
      </c>
      <c r="D350" s="174">
        <v>27860</v>
      </c>
      <c r="E350" s="459">
        <v>16790</v>
      </c>
      <c r="F350" s="167">
        <f t="shared" si="72"/>
        <v>11891.063187498417</v>
      </c>
      <c r="G350" s="168">
        <f t="shared" si="73"/>
        <v>8059.2000000000007</v>
      </c>
      <c r="H350" s="78">
        <f t="shared" si="81"/>
        <v>6783.0894837494625</v>
      </c>
      <c r="I350" s="82">
        <f t="shared" si="77"/>
        <v>399.00526374996838</v>
      </c>
      <c r="J350" s="78">
        <v>340</v>
      </c>
      <c r="K350" s="81">
        <f t="shared" si="78"/>
        <v>27472.35793499785</v>
      </c>
      <c r="L350" s="171">
        <f t="shared" si="68"/>
        <v>326</v>
      </c>
      <c r="M350" s="172">
        <f t="shared" si="71"/>
        <v>40.164617113642223</v>
      </c>
      <c r="N350" s="166">
        <v>25</v>
      </c>
      <c r="O350" s="174">
        <v>27860</v>
      </c>
      <c r="P350" s="457">
        <v>16790</v>
      </c>
      <c r="Q350" s="132">
        <f t="shared" si="74"/>
        <v>8323.7442312488929</v>
      </c>
      <c r="R350" s="82">
        <f t="shared" si="75"/>
        <v>8059.2000000000007</v>
      </c>
      <c r="S350" s="78">
        <f t="shared" si="76"/>
        <v>5570.2010386246238</v>
      </c>
      <c r="T350" s="82">
        <f t="shared" si="79"/>
        <v>327.65888462497787</v>
      </c>
      <c r="U350" s="78">
        <v>305</v>
      </c>
      <c r="V350" s="81">
        <f t="shared" si="80"/>
        <v>22585.804154498495</v>
      </c>
    </row>
    <row r="351" spans="1:22" s="445" customFormat="1" ht="16.5" customHeight="1" x14ac:dyDescent="0.2">
      <c r="A351" s="171">
        <f t="shared" si="69"/>
        <v>327</v>
      </c>
      <c r="B351" s="172">
        <f t="shared" si="70"/>
        <v>28.136542869103089</v>
      </c>
      <c r="C351" s="166">
        <v>25</v>
      </c>
      <c r="D351" s="174">
        <v>27860</v>
      </c>
      <c r="E351" s="459">
        <v>16790</v>
      </c>
      <c r="F351" s="167">
        <f t="shared" si="72"/>
        <v>11882.056781294154</v>
      </c>
      <c r="G351" s="168">
        <f t="shared" si="73"/>
        <v>8059.2000000000007</v>
      </c>
      <c r="H351" s="78">
        <f t="shared" si="81"/>
        <v>6780.0273056400138</v>
      </c>
      <c r="I351" s="82">
        <f t="shared" si="77"/>
        <v>398.82513562588315</v>
      </c>
      <c r="J351" s="78">
        <v>340</v>
      </c>
      <c r="K351" s="81">
        <f t="shared" si="78"/>
        <v>27460.109222560055</v>
      </c>
      <c r="L351" s="171">
        <f t="shared" si="68"/>
        <v>327</v>
      </c>
      <c r="M351" s="172">
        <f t="shared" si="71"/>
        <v>40.195061241575843</v>
      </c>
      <c r="N351" s="166">
        <v>25</v>
      </c>
      <c r="O351" s="174">
        <v>27860</v>
      </c>
      <c r="P351" s="457">
        <v>16790</v>
      </c>
      <c r="Q351" s="132">
        <f t="shared" si="74"/>
        <v>8317.4397469059077</v>
      </c>
      <c r="R351" s="82">
        <f t="shared" si="75"/>
        <v>8059.2000000000007</v>
      </c>
      <c r="S351" s="78">
        <f t="shared" si="76"/>
        <v>5568.0575139480088</v>
      </c>
      <c r="T351" s="82">
        <f t="shared" si="79"/>
        <v>327.53279493811817</v>
      </c>
      <c r="U351" s="78">
        <v>305</v>
      </c>
      <c r="V351" s="81">
        <f t="shared" si="80"/>
        <v>22577.230055792035</v>
      </c>
    </row>
    <row r="352" spans="1:22" s="445" customFormat="1" ht="16.5" customHeight="1" x14ac:dyDescent="0.2">
      <c r="A352" s="171">
        <f t="shared" si="69"/>
        <v>328</v>
      </c>
      <c r="B352" s="172">
        <f t="shared" si="70"/>
        <v>28.157788687136879</v>
      </c>
      <c r="C352" s="166">
        <v>25</v>
      </c>
      <c r="D352" s="174">
        <v>27860</v>
      </c>
      <c r="E352" s="459">
        <v>16790</v>
      </c>
      <c r="F352" s="167">
        <f t="shared" si="72"/>
        <v>11873.091446017032</v>
      </c>
      <c r="G352" s="168">
        <f t="shared" si="73"/>
        <v>8059.2000000000007</v>
      </c>
      <c r="H352" s="78">
        <f t="shared" si="81"/>
        <v>6776.9790916457914</v>
      </c>
      <c r="I352" s="82">
        <f t="shared" si="77"/>
        <v>398.64582892034065</v>
      </c>
      <c r="J352" s="78">
        <v>340</v>
      </c>
      <c r="K352" s="81">
        <f t="shared" si="78"/>
        <v>27447.916366583162</v>
      </c>
      <c r="L352" s="171">
        <f t="shared" ref="L352:L373" si="82">+L351+1</f>
        <v>328</v>
      </c>
      <c r="M352" s="172">
        <f t="shared" si="71"/>
        <v>40.225412410195545</v>
      </c>
      <c r="N352" s="166">
        <v>25</v>
      </c>
      <c r="O352" s="174">
        <v>27860</v>
      </c>
      <c r="P352" s="457">
        <v>16790</v>
      </c>
      <c r="Q352" s="132">
        <f t="shared" si="74"/>
        <v>8311.1640122119206</v>
      </c>
      <c r="R352" s="82">
        <f t="shared" si="75"/>
        <v>8059.2000000000007</v>
      </c>
      <c r="S352" s="78">
        <f t="shared" si="76"/>
        <v>5565.923764152054</v>
      </c>
      <c r="T352" s="82">
        <f t="shared" si="79"/>
        <v>327.40728024423845</v>
      </c>
      <c r="U352" s="78">
        <v>305</v>
      </c>
      <c r="V352" s="81">
        <f t="shared" si="80"/>
        <v>22568.695056608216</v>
      </c>
    </row>
    <row r="353" spans="1:22" s="445" customFormat="1" ht="16.5" customHeight="1" x14ac:dyDescent="0.2">
      <c r="A353" s="171">
        <f t="shared" si="69"/>
        <v>329</v>
      </c>
      <c r="B353" s="172">
        <f t="shared" si="70"/>
        <v>28.178969829825462</v>
      </c>
      <c r="C353" s="166">
        <v>25</v>
      </c>
      <c r="D353" s="174">
        <v>27860</v>
      </c>
      <c r="E353" s="459">
        <v>16790</v>
      </c>
      <c r="F353" s="167">
        <f t="shared" si="72"/>
        <v>11864.166859859644</v>
      </c>
      <c r="G353" s="168">
        <f t="shared" si="73"/>
        <v>8059.2000000000007</v>
      </c>
      <c r="H353" s="78">
        <f t="shared" si="81"/>
        <v>6773.94473235228</v>
      </c>
      <c r="I353" s="82">
        <f t="shared" si="77"/>
        <v>398.46733719719293</v>
      </c>
      <c r="J353" s="78">
        <v>340</v>
      </c>
      <c r="K353" s="81">
        <f t="shared" si="78"/>
        <v>27435.778929409116</v>
      </c>
      <c r="L353" s="171">
        <f t="shared" si="82"/>
        <v>329</v>
      </c>
      <c r="M353" s="172">
        <f t="shared" si="71"/>
        <v>40.255671185464948</v>
      </c>
      <c r="N353" s="166">
        <v>25</v>
      </c>
      <c r="O353" s="174">
        <v>27860</v>
      </c>
      <c r="P353" s="457">
        <v>16790</v>
      </c>
      <c r="Q353" s="132">
        <f t="shared" si="74"/>
        <v>8304.9168019017488</v>
      </c>
      <c r="R353" s="82">
        <f t="shared" si="75"/>
        <v>8059.2000000000007</v>
      </c>
      <c r="S353" s="78">
        <f t="shared" si="76"/>
        <v>5563.7997126465953</v>
      </c>
      <c r="T353" s="82">
        <f t="shared" si="79"/>
        <v>327.282336038035</v>
      </c>
      <c r="U353" s="78">
        <v>305</v>
      </c>
      <c r="V353" s="81">
        <f t="shared" si="80"/>
        <v>22560.198850586381</v>
      </c>
    </row>
    <row r="354" spans="1:22" s="445" customFormat="1" ht="16.5" customHeight="1" x14ac:dyDescent="0.2">
      <c r="A354" s="176">
        <f t="shared" si="69"/>
        <v>330</v>
      </c>
      <c r="B354" s="172">
        <f t="shared" si="70"/>
        <v>28.200086689736338</v>
      </c>
      <c r="C354" s="166">
        <v>25</v>
      </c>
      <c r="D354" s="174">
        <v>27860</v>
      </c>
      <c r="E354" s="459">
        <v>16790</v>
      </c>
      <c r="F354" s="167">
        <f t="shared" si="72"/>
        <v>11855.282704562698</v>
      </c>
      <c r="G354" s="168">
        <f t="shared" si="73"/>
        <v>8059.2000000000007</v>
      </c>
      <c r="H354" s="78">
        <f t="shared" si="81"/>
        <v>6770.9241195513177</v>
      </c>
      <c r="I354" s="82">
        <f t="shared" si="77"/>
        <v>398.28965409125396</v>
      </c>
      <c r="J354" s="78">
        <v>340</v>
      </c>
      <c r="K354" s="81">
        <f t="shared" si="78"/>
        <v>27423.696478205271</v>
      </c>
      <c r="L354" s="176">
        <f t="shared" si="82"/>
        <v>330</v>
      </c>
      <c r="M354" s="172">
        <f t="shared" si="71"/>
        <v>40.285838128194769</v>
      </c>
      <c r="N354" s="166">
        <v>25</v>
      </c>
      <c r="O354" s="174">
        <v>27860</v>
      </c>
      <c r="P354" s="457">
        <v>16790</v>
      </c>
      <c r="Q354" s="132">
        <f t="shared" si="74"/>
        <v>8298.6978931938902</v>
      </c>
      <c r="R354" s="82">
        <f t="shared" si="75"/>
        <v>8059.2000000000007</v>
      </c>
      <c r="S354" s="78">
        <f t="shared" si="76"/>
        <v>5561.6852836859234</v>
      </c>
      <c r="T354" s="82">
        <f t="shared" si="79"/>
        <v>327.15795786387781</v>
      </c>
      <c r="U354" s="78">
        <v>305</v>
      </c>
      <c r="V354" s="81">
        <f t="shared" si="80"/>
        <v>22551.741134743694</v>
      </c>
    </row>
    <row r="355" spans="1:22" s="445" customFormat="1" ht="16.5" customHeight="1" x14ac:dyDescent="0.2">
      <c r="A355" s="171">
        <f t="shared" si="69"/>
        <v>331</v>
      </c>
      <c r="B355" s="172">
        <f t="shared" si="70"/>
        <v>28.221139655873607</v>
      </c>
      <c r="C355" s="166">
        <v>25</v>
      </c>
      <c r="D355" s="174">
        <v>27860</v>
      </c>
      <c r="E355" s="459">
        <v>16790</v>
      </c>
      <c r="F355" s="167">
        <f t="shared" si="72"/>
        <v>11846.438665364765</v>
      </c>
      <c r="G355" s="168">
        <f t="shared" si="73"/>
        <v>8059.2000000000007</v>
      </c>
      <c r="H355" s="78">
        <f t="shared" si="81"/>
        <v>6767.9171462240201</v>
      </c>
      <c r="I355" s="82">
        <f t="shared" si="77"/>
        <v>398.1127733072953</v>
      </c>
      <c r="J355" s="78">
        <v>340</v>
      </c>
      <c r="K355" s="81">
        <f t="shared" si="78"/>
        <v>27411.668584896077</v>
      </c>
      <c r="L355" s="171">
        <f t="shared" si="82"/>
        <v>331</v>
      </c>
      <c r="M355" s="172">
        <f t="shared" si="71"/>
        <v>40.315913794105157</v>
      </c>
      <c r="N355" s="166">
        <v>25</v>
      </c>
      <c r="O355" s="174">
        <v>27860</v>
      </c>
      <c r="P355" s="457">
        <v>16790</v>
      </c>
      <c r="Q355" s="132">
        <f t="shared" si="74"/>
        <v>8292.5070657553351</v>
      </c>
      <c r="R355" s="82">
        <f t="shared" si="75"/>
        <v>8059.2000000000007</v>
      </c>
      <c r="S355" s="78">
        <f t="shared" si="76"/>
        <v>5559.5804023568144</v>
      </c>
      <c r="T355" s="82">
        <f t="shared" si="79"/>
        <v>327.03414131510675</v>
      </c>
      <c r="U355" s="78">
        <v>305</v>
      </c>
      <c r="V355" s="81">
        <f t="shared" si="80"/>
        <v>22543.321609427257</v>
      </c>
    </row>
    <row r="356" spans="1:22" s="445" customFormat="1" ht="16.5" customHeight="1" x14ac:dyDescent="0.2">
      <c r="A356" s="171">
        <f t="shared" si="69"/>
        <v>332</v>
      </c>
      <c r="B356" s="172">
        <f t="shared" si="70"/>
        <v>28.242129113720928</v>
      </c>
      <c r="C356" s="166">
        <v>25</v>
      </c>
      <c r="D356" s="174">
        <v>27860</v>
      </c>
      <c r="E356" s="459">
        <v>16790</v>
      </c>
      <c r="F356" s="167">
        <f t="shared" si="72"/>
        <v>11837.634430952894</v>
      </c>
      <c r="G356" s="168">
        <f t="shared" si="73"/>
        <v>8059.2000000000007</v>
      </c>
      <c r="H356" s="78">
        <f t="shared" si="81"/>
        <v>6764.9237065239849</v>
      </c>
      <c r="I356" s="82">
        <f t="shared" si="77"/>
        <v>397.93668861905792</v>
      </c>
      <c r="J356" s="78">
        <v>340</v>
      </c>
      <c r="K356" s="81">
        <f t="shared" si="78"/>
        <v>27399.694826095936</v>
      </c>
      <c r="L356" s="171">
        <f t="shared" si="82"/>
        <v>332</v>
      </c>
      <c r="M356" s="172">
        <f t="shared" si="71"/>
        <v>40.34589873388704</v>
      </c>
      <c r="N356" s="166">
        <v>25</v>
      </c>
      <c r="O356" s="174">
        <v>27860</v>
      </c>
      <c r="P356" s="457">
        <v>16790</v>
      </c>
      <c r="Q356" s="132">
        <f t="shared" si="74"/>
        <v>8286.3441016670258</v>
      </c>
      <c r="R356" s="82">
        <f t="shared" si="75"/>
        <v>8059.2000000000007</v>
      </c>
      <c r="S356" s="78">
        <f t="shared" si="76"/>
        <v>5557.4849945667893</v>
      </c>
      <c r="T356" s="82">
        <f t="shared" si="79"/>
        <v>326.91088203334056</v>
      </c>
      <c r="U356" s="78">
        <v>305</v>
      </c>
      <c r="V356" s="81">
        <f t="shared" si="80"/>
        <v>22534.939978267157</v>
      </c>
    </row>
    <row r="357" spans="1:22" s="445" customFormat="1" ht="16.5" customHeight="1" x14ac:dyDescent="0.2">
      <c r="A357" s="171">
        <f t="shared" si="69"/>
        <v>333</v>
      </c>
      <c r="B357" s="172">
        <f t="shared" si="70"/>
        <v>28.263055445283932</v>
      </c>
      <c r="C357" s="166">
        <v>25</v>
      </c>
      <c r="D357" s="174">
        <v>27860</v>
      </c>
      <c r="E357" s="459">
        <v>16790</v>
      </c>
      <c r="F357" s="167">
        <f t="shared" si="72"/>
        <v>11828.869693414048</v>
      </c>
      <c r="G357" s="168">
        <f t="shared" si="73"/>
        <v>8059.2000000000007</v>
      </c>
      <c r="H357" s="78">
        <f t="shared" si="81"/>
        <v>6761.9436957607777</v>
      </c>
      <c r="I357" s="82">
        <f t="shared" si="77"/>
        <v>397.761393868281</v>
      </c>
      <c r="J357" s="78">
        <v>340</v>
      </c>
      <c r="K357" s="81">
        <f t="shared" si="78"/>
        <v>27387.774783043107</v>
      </c>
      <c r="L357" s="171">
        <f t="shared" si="82"/>
        <v>333</v>
      </c>
      <c r="M357" s="172">
        <f t="shared" si="71"/>
        <v>40.375793493262762</v>
      </c>
      <c r="N357" s="166">
        <v>25</v>
      </c>
      <c r="O357" s="174">
        <v>27860</v>
      </c>
      <c r="P357" s="457">
        <v>16790</v>
      </c>
      <c r="Q357" s="132">
        <f t="shared" si="74"/>
        <v>8280.2087853898338</v>
      </c>
      <c r="R357" s="82">
        <f t="shared" si="75"/>
        <v>8059.2000000000007</v>
      </c>
      <c r="S357" s="78">
        <f t="shared" si="76"/>
        <v>5555.398987032544</v>
      </c>
      <c r="T357" s="82">
        <f t="shared" si="79"/>
        <v>326.78817570779671</v>
      </c>
      <c r="U357" s="78">
        <v>305</v>
      </c>
      <c r="V357" s="81">
        <f t="shared" si="80"/>
        <v>22526.595948130172</v>
      </c>
    </row>
    <row r="358" spans="1:22" s="445" customFormat="1" ht="16.5" customHeight="1" x14ac:dyDescent="0.2">
      <c r="A358" s="171">
        <f t="shared" si="69"/>
        <v>334</v>
      </c>
      <c r="B358" s="172">
        <f t="shared" si="70"/>
        <v>28.283919029131887</v>
      </c>
      <c r="C358" s="166">
        <v>25</v>
      </c>
      <c r="D358" s="174">
        <v>27860</v>
      </c>
      <c r="E358" s="459">
        <v>16790</v>
      </c>
      <c r="F358" s="167">
        <f t="shared" si="72"/>
        <v>11820.144148187415</v>
      </c>
      <c r="G358" s="168">
        <f t="shared" si="73"/>
        <v>8059.2000000000007</v>
      </c>
      <c r="H358" s="78">
        <f t="shared" si="81"/>
        <v>6758.9770103837227</v>
      </c>
      <c r="I358" s="82">
        <f t="shared" si="77"/>
        <v>397.58688296374839</v>
      </c>
      <c r="J358" s="78">
        <v>340</v>
      </c>
      <c r="K358" s="81">
        <f t="shared" si="78"/>
        <v>27375.908041534887</v>
      </c>
      <c r="L358" s="171">
        <f t="shared" si="82"/>
        <v>334</v>
      </c>
      <c r="M358" s="172">
        <f t="shared" si="71"/>
        <v>40.405598613045555</v>
      </c>
      <c r="N358" s="166">
        <v>25</v>
      </c>
      <c r="O358" s="174">
        <v>27860</v>
      </c>
      <c r="P358" s="457">
        <v>16790</v>
      </c>
      <c r="Q358" s="132">
        <f t="shared" si="74"/>
        <v>8274.1009037311924</v>
      </c>
      <c r="R358" s="82">
        <f t="shared" si="75"/>
        <v>8059.2000000000007</v>
      </c>
      <c r="S358" s="78">
        <f t="shared" si="76"/>
        <v>5553.322307268606</v>
      </c>
      <c r="T358" s="82">
        <f t="shared" si="79"/>
        <v>326.66601807462388</v>
      </c>
      <c r="U358" s="78">
        <v>305</v>
      </c>
      <c r="V358" s="81">
        <f t="shared" si="80"/>
        <v>22518.28922907442</v>
      </c>
    </row>
    <row r="359" spans="1:22" s="445" customFormat="1" ht="16.5" customHeight="1" x14ac:dyDescent="0.2">
      <c r="A359" s="171">
        <f t="shared" si="69"/>
        <v>335</v>
      </c>
      <c r="B359" s="172">
        <f t="shared" si="70"/>
        <v>28.304720240438812</v>
      </c>
      <c r="C359" s="166">
        <v>25</v>
      </c>
      <c r="D359" s="174">
        <v>27860</v>
      </c>
      <c r="E359" s="459">
        <v>16790</v>
      </c>
      <c r="F359" s="167">
        <f t="shared" si="72"/>
        <v>11811.457494017506</v>
      </c>
      <c r="G359" s="168">
        <f t="shared" si="73"/>
        <v>8059.2000000000007</v>
      </c>
      <c r="H359" s="78">
        <f t="shared" si="81"/>
        <v>6756.0235479659523</v>
      </c>
      <c r="I359" s="82">
        <f t="shared" si="77"/>
        <v>397.41314988035009</v>
      </c>
      <c r="J359" s="78">
        <v>340</v>
      </c>
      <c r="K359" s="81">
        <f t="shared" si="78"/>
        <v>27364.094191863809</v>
      </c>
      <c r="L359" s="171">
        <f t="shared" si="82"/>
        <v>335</v>
      </c>
      <c r="M359" s="172">
        <f t="shared" si="71"/>
        <v>40.435314629198302</v>
      </c>
      <c r="N359" s="166">
        <v>25</v>
      </c>
      <c r="O359" s="174">
        <v>27860</v>
      </c>
      <c r="P359" s="457">
        <v>16790</v>
      </c>
      <c r="Q359" s="132">
        <f t="shared" si="74"/>
        <v>8268.0202458122549</v>
      </c>
      <c r="R359" s="82">
        <f t="shared" si="75"/>
        <v>8059.2000000000007</v>
      </c>
      <c r="S359" s="78">
        <f t="shared" si="76"/>
        <v>5551.2548835761672</v>
      </c>
      <c r="T359" s="82">
        <f t="shared" si="79"/>
        <v>326.54440491624513</v>
      </c>
      <c r="U359" s="78">
        <v>305</v>
      </c>
      <c r="V359" s="81">
        <f t="shared" si="80"/>
        <v>22510.019534304665</v>
      </c>
    </row>
    <row r="360" spans="1:22" s="445" customFormat="1" ht="16.5" customHeight="1" x14ac:dyDescent="0.2">
      <c r="A360" s="171">
        <f t="shared" si="69"/>
        <v>336</v>
      </c>
      <c r="B360" s="172">
        <f t="shared" si="70"/>
        <v>28.325459451023974</v>
      </c>
      <c r="C360" s="166">
        <v>25</v>
      </c>
      <c r="D360" s="174">
        <v>27860</v>
      </c>
      <c r="E360" s="459">
        <v>16790</v>
      </c>
      <c r="F360" s="167">
        <f t="shared" si="72"/>
        <v>11802.809432908041</v>
      </c>
      <c r="G360" s="168">
        <f t="shared" si="73"/>
        <v>8059.2000000000007</v>
      </c>
      <c r="H360" s="78">
        <f t="shared" si="81"/>
        <v>6753.0832071887344</v>
      </c>
      <c r="I360" s="82">
        <f t="shared" si="77"/>
        <v>397.24018865816083</v>
      </c>
      <c r="J360" s="78">
        <v>340</v>
      </c>
      <c r="K360" s="81">
        <f t="shared" si="78"/>
        <v>27352.332828754938</v>
      </c>
      <c r="L360" s="171">
        <f t="shared" si="82"/>
        <v>336</v>
      </c>
      <c r="M360" s="172">
        <f t="shared" si="71"/>
        <v>40.464942072891397</v>
      </c>
      <c r="N360" s="166">
        <v>25</v>
      </c>
      <c r="O360" s="174">
        <v>27860</v>
      </c>
      <c r="P360" s="457">
        <v>16790</v>
      </c>
      <c r="Q360" s="132">
        <f t="shared" si="74"/>
        <v>8261.9666030356275</v>
      </c>
      <c r="R360" s="82">
        <f t="shared" si="75"/>
        <v>8059.2000000000007</v>
      </c>
      <c r="S360" s="78">
        <f t="shared" si="76"/>
        <v>5549.1966450321142</v>
      </c>
      <c r="T360" s="82">
        <f t="shared" si="79"/>
        <v>326.4233320607126</v>
      </c>
      <c r="U360" s="78">
        <v>305</v>
      </c>
      <c r="V360" s="81">
        <f t="shared" si="80"/>
        <v>22501.786580128453</v>
      </c>
    </row>
    <row r="361" spans="1:22" s="445" customFormat="1" ht="16.5" customHeight="1" x14ac:dyDescent="0.2">
      <c r="A361" s="171">
        <f t="shared" si="69"/>
        <v>337</v>
      </c>
      <c r="B361" s="172">
        <f t="shared" si="70"/>
        <v>28.346137029391734</v>
      </c>
      <c r="C361" s="166">
        <v>25</v>
      </c>
      <c r="D361" s="174">
        <v>27860</v>
      </c>
      <c r="E361" s="459">
        <v>16790</v>
      </c>
      <c r="F361" s="167">
        <f t="shared" si="72"/>
        <v>11794.199670076669</v>
      </c>
      <c r="G361" s="168">
        <f t="shared" si="73"/>
        <v>8059.2000000000007</v>
      </c>
      <c r="H361" s="78">
        <f t="shared" si="81"/>
        <v>6750.1558878260685</v>
      </c>
      <c r="I361" s="82">
        <f t="shared" si="77"/>
        <v>397.06799340153339</v>
      </c>
      <c r="J361" s="78">
        <v>340</v>
      </c>
      <c r="K361" s="81">
        <f t="shared" si="78"/>
        <v>27340.62355130427</v>
      </c>
      <c r="L361" s="171">
        <f t="shared" si="82"/>
        <v>337</v>
      </c>
      <c r="M361" s="172">
        <f t="shared" si="71"/>
        <v>40.49448147055962</v>
      </c>
      <c r="N361" s="166">
        <v>25</v>
      </c>
      <c r="O361" s="174">
        <v>27860</v>
      </c>
      <c r="P361" s="457">
        <v>16790</v>
      </c>
      <c r="Q361" s="132">
        <f t="shared" si="74"/>
        <v>8255.939769053668</v>
      </c>
      <c r="R361" s="82">
        <f t="shared" si="75"/>
        <v>8059.2000000000007</v>
      </c>
      <c r="S361" s="78">
        <f t="shared" si="76"/>
        <v>5547.1475214782477</v>
      </c>
      <c r="T361" s="82">
        <f t="shared" si="79"/>
        <v>326.30279538107339</v>
      </c>
      <c r="U361" s="78">
        <v>305</v>
      </c>
      <c r="V361" s="81">
        <f t="shared" si="80"/>
        <v>22493.590085912991</v>
      </c>
    </row>
    <row r="362" spans="1:22" s="445" customFormat="1" ht="16.5" customHeight="1" x14ac:dyDescent="0.2">
      <c r="A362" s="171">
        <f t="shared" ref="A362:A374" si="83">+A361+1</f>
        <v>338</v>
      </c>
      <c r="B362" s="172">
        <f t="shared" si="70"/>
        <v>28.366753340770849</v>
      </c>
      <c r="C362" s="166">
        <v>25</v>
      </c>
      <c r="D362" s="174">
        <v>27860</v>
      </c>
      <c r="E362" s="459">
        <v>16790</v>
      </c>
      <c r="F362" s="167">
        <f t="shared" si="72"/>
        <v>11785.627913910401</v>
      </c>
      <c r="G362" s="168">
        <f t="shared" si="73"/>
        <v>8059.2000000000007</v>
      </c>
      <c r="H362" s="78">
        <f t="shared" si="81"/>
        <v>6747.241490729537</v>
      </c>
      <c r="I362" s="82">
        <f t="shared" si="77"/>
        <v>396.89655827820803</v>
      </c>
      <c r="J362" s="78">
        <v>340</v>
      </c>
      <c r="K362" s="81">
        <f t="shared" si="78"/>
        <v>27328.965962918144</v>
      </c>
      <c r="L362" s="171">
        <f t="shared" si="82"/>
        <v>338</v>
      </c>
      <c r="M362" s="172">
        <f t="shared" si="71"/>
        <v>40.523933343958362</v>
      </c>
      <c r="N362" s="166">
        <v>25</v>
      </c>
      <c r="O362" s="174">
        <v>27860</v>
      </c>
      <c r="P362" s="457">
        <v>16790</v>
      </c>
      <c r="Q362" s="132">
        <f t="shared" si="74"/>
        <v>8249.9395397372791</v>
      </c>
      <c r="R362" s="82">
        <f t="shared" si="75"/>
        <v>8059.2000000000007</v>
      </c>
      <c r="S362" s="78">
        <f t="shared" si="76"/>
        <v>5545.1074435106757</v>
      </c>
      <c r="T362" s="82">
        <f t="shared" si="79"/>
        <v>326.18279079474559</v>
      </c>
      <c r="U362" s="78">
        <v>305</v>
      </c>
      <c r="V362" s="81">
        <f t="shared" si="80"/>
        <v>22485.429774042699</v>
      </c>
    </row>
    <row r="363" spans="1:22" s="445" customFormat="1" ht="16.5" customHeight="1" x14ac:dyDescent="0.2">
      <c r="A363" s="171">
        <f t="shared" si="83"/>
        <v>339</v>
      </c>
      <c r="B363" s="172">
        <f t="shared" si="70"/>
        <v>28.38730874715317</v>
      </c>
      <c r="C363" s="166">
        <v>25</v>
      </c>
      <c r="D363" s="174">
        <v>27860</v>
      </c>
      <c r="E363" s="459">
        <v>16790</v>
      </c>
      <c r="F363" s="167">
        <f t="shared" si="72"/>
        <v>11777.093875921837</v>
      </c>
      <c r="G363" s="168">
        <f t="shared" si="73"/>
        <v>8059.2000000000007</v>
      </c>
      <c r="H363" s="78">
        <f t="shared" si="81"/>
        <v>6744.339917813425</v>
      </c>
      <c r="I363" s="82">
        <f t="shared" si="77"/>
        <v>396.72587751843679</v>
      </c>
      <c r="J363" s="78">
        <v>340</v>
      </c>
      <c r="K363" s="81">
        <f t="shared" si="78"/>
        <v>27317.3596712537</v>
      </c>
      <c r="L363" s="171">
        <f t="shared" si="82"/>
        <v>339</v>
      </c>
      <c r="M363" s="172">
        <f t="shared" si="71"/>
        <v>40.55329821021882</v>
      </c>
      <c r="N363" s="166">
        <v>25</v>
      </c>
      <c r="O363" s="174">
        <v>27860</v>
      </c>
      <c r="P363" s="457">
        <v>16790</v>
      </c>
      <c r="Q363" s="132">
        <f t="shared" si="74"/>
        <v>8243.9657131452841</v>
      </c>
      <c r="R363" s="82">
        <f t="shared" si="75"/>
        <v>8059.2000000000007</v>
      </c>
      <c r="S363" s="78">
        <f t="shared" si="76"/>
        <v>5543.0763424693969</v>
      </c>
      <c r="T363" s="82">
        <f t="shared" si="79"/>
        <v>326.06331426290569</v>
      </c>
      <c r="U363" s="78">
        <v>305</v>
      </c>
      <c r="V363" s="81">
        <f t="shared" si="80"/>
        <v>22477.305369877588</v>
      </c>
    </row>
    <row r="364" spans="1:22" s="445" customFormat="1" ht="16.5" customHeight="1" x14ac:dyDescent="0.2">
      <c r="A364" s="176">
        <f t="shared" si="83"/>
        <v>340</v>
      </c>
      <c r="B364" s="172">
        <f t="shared" si="70"/>
        <v>28.407803607331829</v>
      </c>
      <c r="C364" s="166">
        <v>25</v>
      </c>
      <c r="D364" s="174">
        <v>27860</v>
      </c>
      <c r="E364" s="459">
        <v>16790</v>
      </c>
      <c r="F364" s="167">
        <f t="shared" si="72"/>
        <v>11768.59727070609</v>
      </c>
      <c r="G364" s="168">
        <f t="shared" si="73"/>
        <v>8059.2000000000007</v>
      </c>
      <c r="H364" s="78">
        <f t="shared" si="81"/>
        <v>6741.4510720400713</v>
      </c>
      <c r="I364" s="82">
        <f t="shared" si="77"/>
        <v>396.55594541412182</v>
      </c>
      <c r="J364" s="78">
        <v>340</v>
      </c>
      <c r="K364" s="81">
        <f t="shared" si="78"/>
        <v>27305.804288160285</v>
      </c>
      <c r="L364" s="176">
        <f t="shared" si="82"/>
        <v>340</v>
      </c>
      <c r="M364" s="172">
        <f t="shared" si="71"/>
        <v>40.582576581902615</v>
      </c>
      <c r="N364" s="166">
        <v>25</v>
      </c>
      <c r="O364" s="174">
        <v>27860</v>
      </c>
      <c r="P364" s="457">
        <v>16790</v>
      </c>
      <c r="Q364" s="132">
        <f t="shared" si="74"/>
        <v>8238.0180894942641</v>
      </c>
      <c r="R364" s="82">
        <f t="shared" si="75"/>
        <v>8059.2000000000007</v>
      </c>
      <c r="S364" s="78">
        <f t="shared" si="76"/>
        <v>5541.0541504280509</v>
      </c>
      <c r="T364" s="82">
        <f t="shared" si="79"/>
        <v>325.94436178988531</v>
      </c>
      <c r="U364" s="78">
        <v>305</v>
      </c>
      <c r="V364" s="81">
        <f t="shared" si="80"/>
        <v>22469.216601712204</v>
      </c>
    </row>
    <row r="365" spans="1:22" s="445" customFormat="1" ht="16.5" customHeight="1" x14ac:dyDescent="0.2">
      <c r="A365" s="171">
        <f t="shared" si="83"/>
        <v>341</v>
      </c>
      <c r="B365" s="172">
        <f t="shared" si="70"/>
        <v>28.428238276938714</v>
      </c>
      <c r="C365" s="166">
        <v>25</v>
      </c>
      <c r="D365" s="174">
        <v>27860</v>
      </c>
      <c r="E365" s="459">
        <v>16790</v>
      </c>
      <c r="F365" s="167">
        <f t="shared" si="72"/>
        <v>11760.137815898495</v>
      </c>
      <c r="G365" s="168">
        <f t="shared" si="73"/>
        <v>8059.2000000000007</v>
      </c>
      <c r="H365" s="78">
        <f t="shared" si="81"/>
        <v>6738.5748574054887</v>
      </c>
      <c r="I365" s="82">
        <f t="shared" si="77"/>
        <v>396.38675631796991</v>
      </c>
      <c r="J365" s="78">
        <v>340</v>
      </c>
      <c r="K365" s="81">
        <f t="shared" si="78"/>
        <v>27294.299429621955</v>
      </c>
      <c r="L365" s="171">
        <f t="shared" si="82"/>
        <v>341</v>
      </c>
      <c r="M365" s="172">
        <f t="shared" si="71"/>
        <v>40.611768967055312</v>
      </c>
      <c r="N365" s="166">
        <v>25</v>
      </c>
      <c r="O365" s="174">
        <v>27860</v>
      </c>
      <c r="P365" s="457">
        <v>16790</v>
      </c>
      <c r="Q365" s="132">
        <f t="shared" si="74"/>
        <v>8232.0964711289434</v>
      </c>
      <c r="R365" s="82">
        <f t="shared" si="75"/>
        <v>8059.2000000000007</v>
      </c>
      <c r="S365" s="78">
        <f t="shared" si="76"/>
        <v>5539.0408001838414</v>
      </c>
      <c r="T365" s="82">
        <f t="shared" si="79"/>
        <v>325.82592942257889</v>
      </c>
      <c r="U365" s="78">
        <v>305</v>
      </c>
      <c r="V365" s="81">
        <f t="shared" si="80"/>
        <v>22461.163200735366</v>
      </c>
    </row>
    <row r="366" spans="1:22" s="445" customFormat="1" ht="16.5" customHeight="1" x14ac:dyDescent="0.2">
      <c r="A366" s="171">
        <f t="shared" si="83"/>
        <v>342</v>
      </c>
      <c r="B366" s="172">
        <f t="shared" si="70"/>
        <v>28.448613108481609</v>
      </c>
      <c r="C366" s="166">
        <v>25</v>
      </c>
      <c r="D366" s="174">
        <v>27860</v>
      </c>
      <c r="E366" s="459">
        <v>16790</v>
      </c>
      <c r="F366" s="167">
        <f t="shared" si="72"/>
        <v>11751.715232132934</v>
      </c>
      <c r="G366" s="168">
        <f t="shared" si="73"/>
        <v>8059.2000000000007</v>
      </c>
      <c r="H366" s="78">
        <f t="shared" si="81"/>
        <v>6735.7111789251985</v>
      </c>
      <c r="I366" s="82">
        <f t="shared" si="77"/>
        <v>396.21830464265872</v>
      </c>
      <c r="J366" s="78">
        <v>340</v>
      </c>
      <c r="K366" s="81">
        <f t="shared" si="78"/>
        <v>27282.84471570079</v>
      </c>
      <c r="L366" s="171">
        <f t="shared" si="82"/>
        <v>342</v>
      </c>
      <c r="M366" s="172">
        <f t="shared" si="71"/>
        <v>40.640875869259446</v>
      </c>
      <c r="N366" s="166">
        <v>25</v>
      </c>
      <c r="O366" s="174">
        <v>27860</v>
      </c>
      <c r="P366" s="457">
        <v>16790</v>
      </c>
      <c r="Q366" s="132">
        <f t="shared" si="74"/>
        <v>8226.2006624930546</v>
      </c>
      <c r="R366" s="82">
        <f t="shared" si="75"/>
        <v>8059.2000000000007</v>
      </c>
      <c r="S366" s="78">
        <f t="shared" si="76"/>
        <v>5537.0362252476389</v>
      </c>
      <c r="T366" s="82">
        <f t="shared" si="79"/>
        <v>325.7080132498611</v>
      </c>
      <c r="U366" s="78">
        <v>305</v>
      </c>
      <c r="V366" s="81">
        <f t="shared" si="80"/>
        <v>22453.144900990555</v>
      </c>
    </row>
    <row r="367" spans="1:22" s="445" customFormat="1" ht="16.5" customHeight="1" x14ac:dyDescent="0.2">
      <c r="A367" s="171">
        <f t="shared" si="83"/>
        <v>343</v>
      </c>
      <c r="B367" s="172">
        <f t="shared" si="70"/>
        <v>28.468928451380613</v>
      </c>
      <c r="C367" s="166">
        <v>25</v>
      </c>
      <c r="D367" s="174">
        <v>27860</v>
      </c>
      <c r="E367" s="459">
        <v>16790</v>
      </c>
      <c r="F367" s="167">
        <f t="shared" si="72"/>
        <v>11743.329243000961</v>
      </c>
      <c r="G367" s="168">
        <f t="shared" si="73"/>
        <v>8059.2000000000007</v>
      </c>
      <c r="H367" s="78">
        <f t="shared" si="81"/>
        <v>6732.8599426203273</v>
      </c>
      <c r="I367" s="82">
        <f t="shared" si="77"/>
        <v>396.05058486001923</v>
      </c>
      <c r="J367" s="78">
        <v>340</v>
      </c>
      <c r="K367" s="81">
        <f t="shared" si="78"/>
        <v>27271.439770481305</v>
      </c>
      <c r="L367" s="171">
        <f t="shared" si="82"/>
        <v>343</v>
      </c>
      <c r="M367" s="172">
        <f t="shared" si="71"/>
        <v>40.669897787686594</v>
      </c>
      <c r="N367" s="166">
        <v>25</v>
      </c>
      <c r="O367" s="174">
        <v>27860</v>
      </c>
      <c r="P367" s="457">
        <v>16790</v>
      </c>
      <c r="Q367" s="132">
        <f t="shared" si="74"/>
        <v>8220.3304701006709</v>
      </c>
      <c r="R367" s="82">
        <f t="shared" si="75"/>
        <v>8059.2000000000007</v>
      </c>
      <c r="S367" s="78">
        <f t="shared" si="76"/>
        <v>5535.0403598342291</v>
      </c>
      <c r="T367" s="82">
        <f t="shared" si="79"/>
        <v>325.59060940201346</v>
      </c>
      <c r="U367" s="78">
        <v>305</v>
      </c>
      <c r="V367" s="81">
        <f t="shared" si="80"/>
        <v>22445.161439336913</v>
      </c>
    </row>
    <row r="368" spans="1:22" s="445" customFormat="1" ht="16.5" customHeight="1" x14ac:dyDescent="0.2">
      <c r="A368" s="171">
        <f t="shared" si="83"/>
        <v>344</v>
      </c>
      <c r="B368" s="172">
        <f t="shared" si="70"/>
        <v>28.489184652004106</v>
      </c>
      <c r="C368" s="166">
        <v>25</v>
      </c>
      <c r="D368" s="174">
        <v>27860</v>
      </c>
      <c r="E368" s="459">
        <v>16790</v>
      </c>
      <c r="F368" s="167">
        <f t="shared" si="72"/>
        <v>11734.979575011525</v>
      </c>
      <c r="G368" s="168">
        <f t="shared" si="73"/>
        <v>8059.2000000000007</v>
      </c>
      <c r="H368" s="78">
        <f t="shared" si="81"/>
        <v>6730.0210555039193</v>
      </c>
      <c r="I368" s="82">
        <f t="shared" si="77"/>
        <v>395.88359150023052</v>
      </c>
      <c r="J368" s="78">
        <v>340</v>
      </c>
      <c r="K368" s="81">
        <f t="shared" si="78"/>
        <v>27260.084222015677</v>
      </c>
      <c r="L368" s="171">
        <f t="shared" si="82"/>
        <v>344</v>
      </c>
      <c r="M368" s="172">
        <f t="shared" si="71"/>
        <v>40.698835217148726</v>
      </c>
      <c r="N368" s="166">
        <v>25</v>
      </c>
      <c r="O368" s="174">
        <v>27860</v>
      </c>
      <c r="P368" s="457">
        <v>16790</v>
      </c>
      <c r="Q368" s="132">
        <f t="shared" si="74"/>
        <v>8214.4857025080673</v>
      </c>
      <c r="R368" s="82">
        <f t="shared" si="75"/>
        <v>8059.2000000000007</v>
      </c>
      <c r="S368" s="78">
        <f t="shared" si="76"/>
        <v>5533.0531388527434</v>
      </c>
      <c r="T368" s="82">
        <f t="shared" si="79"/>
        <v>325.47371405016139</v>
      </c>
      <c r="U368" s="78">
        <v>305</v>
      </c>
      <c r="V368" s="81">
        <f t="shared" si="80"/>
        <v>22437.212555410973</v>
      </c>
    </row>
    <row r="369" spans="1:22" s="445" customFormat="1" ht="16.5" customHeight="1" x14ac:dyDescent="0.2">
      <c r="A369" s="171">
        <f t="shared" si="83"/>
        <v>345</v>
      </c>
      <c r="B369" s="172">
        <f t="shared" si="70"/>
        <v>28.509382053704208</v>
      </c>
      <c r="C369" s="166">
        <v>25</v>
      </c>
      <c r="D369" s="174">
        <v>27860</v>
      </c>
      <c r="E369" s="459">
        <v>16790</v>
      </c>
      <c r="F369" s="167">
        <f t="shared" si="72"/>
        <v>11726.6659575514</v>
      </c>
      <c r="G369" s="168">
        <f t="shared" si="73"/>
        <v>8059.2000000000007</v>
      </c>
      <c r="H369" s="78">
        <f t="shared" si="81"/>
        <v>6727.1944255674771</v>
      </c>
      <c r="I369" s="82">
        <f t="shared" si="77"/>
        <v>395.71731915102805</v>
      </c>
      <c r="J369" s="78">
        <v>340</v>
      </c>
      <c r="K369" s="81">
        <f t="shared" si="78"/>
        <v>27248.777702269905</v>
      </c>
      <c r="L369" s="171">
        <f t="shared" si="82"/>
        <v>345</v>
      </c>
      <c r="M369" s="172">
        <f t="shared" si="71"/>
        <v>40.72768864814887</v>
      </c>
      <c r="N369" s="166">
        <v>25</v>
      </c>
      <c r="O369" s="174">
        <v>27860</v>
      </c>
      <c r="P369" s="457">
        <v>16790</v>
      </c>
      <c r="Q369" s="132">
        <f t="shared" si="74"/>
        <v>8208.6661702859801</v>
      </c>
      <c r="R369" s="82">
        <f t="shared" si="75"/>
        <v>8059.2000000000007</v>
      </c>
      <c r="S369" s="78">
        <f t="shared" si="76"/>
        <v>5531.0744978972343</v>
      </c>
      <c r="T369" s="82">
        <f t="shared" si="79"/>
        <v>325.35732340571963</v>
      </c>
      <c r="U369" s="78">
        <v>305</v>
      </c>
      <c r="V369" s="81">
        <f t="shared" si="80"/>
        <v>22429.297991588934</v>
      </c>
    </row>
    <row r="370" spans="1:22" s="445" customFormat="1" ht="16.5" customHeight="1" x14ac:dyDescent="0.2">
      <c r="A370" s="171">
        <f t="shared" si="83"/>
        <v>346</v>
      </c>
      <c r="B370" s="172">
        <f t="shared" si="70"/>
        <v>28.529520996851652</v>
      </c>
      <c r="C370" s="166">
        <v>25</v>
      </c>
      <c r="D370" s="174">
        <v>27860</v>
      </c>
      <c r="E370" s="459">
        <v>16790</v>
      </c>
      <c r="F370" s="167">
        <f t="shared" si="72"/>
        <v>11718.388122846281</v>
      </c>
      <c r="G370" s="168">
        <f t="shared" si="73"/>
        <v>8059.2000000000007</v>
      </c>
      <c r="H370" s="78">
        <f t="shared" si="81"/>
        <v>6724.3799617677369</v>
      </c>
      <c r="I370" s="82">
        <f t="shared" si="77"/>
        <v>395.55176245692564</v>
      </c>
      <c r="J370" s="78">
        <v>340</v>
      </c>
      <c r="K370" s="81">
        <f t="shared" si="78"/>
        <v>27237.519847070944</v>
      </c>
      <c r="L370" s="171">
        <f t="shared" si="82"/>
        <v>346</v>
      </c>
      <c r="M370" s="172">
        <f t="shared" si="71"/>
        <v>40.756458566930931</v>
      </c>
      <c r="N370" s="166">
        <v>25</v>
      </c>
      <c r="O370" s="174">
        <v>27860</v>
      </c>
      <c r="P370" s="457">
        <v>16790</v>
      </c>
      <c r="Q370" s="132">
        <f t="shared" si="74"/>
        <v>8202.8716859923952</v>
      </c>
      <c r="R370" s="82">
        <f t="shared" si="75"/>
        <v>8059.2000000000007</v>
      </c>
      <c r="S370" s="78">
        <f t="shared" si="76"/>
        <v>5529.1043732374146</v>
      </c>
      <c r="T370" s="82">
        <f t="shared" si="79"/>
        <v>325.24143371984792</v>
      </c>
      <c r="U370" s="78">
        <v>305</v>
      </c>
      <c r="V370" s="81">
        <f t="shared" si="80"/>
        <v>22421.417492949658</v>
      </c>
    </row>
    <row r="371" spans="1:22" s="445" customFormat="1" ht="16.5" customHeight="1" x14ac:dyDescent="0.2">
      <c r="A371" s="171">
        <f t="shared" si="83"/>
        <v>347</v>
      </c>
      <c r="B371" s="172">
        <f t="shared" si="70"/>
        <v>28.549601818870251</v>
      </c>
      <c r="C371" s="166">
        <v>25</v>
      </c>
      <c r="D371" s="174">
        <v>27860</v>
      </c>
      <c r="E371" s="459">
        <v>16790</v>
      </c>
      <c r="F371" s="167">
        <f t="shared" si="72"/>
        <v>11710.145805922471</v>
      </c>
      <c r="G371" s="168">
        <f t="shared" si="73"/>
        <v>8059.2000000000007</v>
      </c>
      <c r="H371" s="78">
        <f t="shared" si="81"/>
        <v>6721.5775740136414</v>
      </c>
      <c r="I371" s="82">
        <f t="shared" si="77"/>
        <v>395.38691611844945</v>
      </c>
      <c r="J371" s="78">
        <v>340</v>
      </c>
      <c r="K371" s="81">
        <f t="shared" si="78"/>
        <v>27226.310296054562</v>
      </c>
      <c r="L371" s="171">
        <f t="shared" si="82"/>
        <v>347</v>
      </c>
      <c r="M371" s="172">
        <f t="shared" si="71"/>
        <v>40.785145455528934</v>
      </c>
      <c r="N371" s="166">
        <v>25</v>
      </c>
      <c r="O371" s="174">
        <v>27860</v>
      </c>
      <c r="P371" s="457">
        <v>16790</v>
      </c>
      <c r="Q371" s="132">
        <f t="shared" si="74"/>
        <v>8197.1020641457271</v>
      </c>
      <c r="R371" s="82">
        <f t="shared" si="75"/>
        <v>8059.2000000000007</v>
      </c>
      <c r="S371" s="78">
        <f t="shared" si="76"/>
        <v>5527.1427018095483</v>
      </c>
      <c r="T371" s="82">
        <f t="shared" si="79"/>
        <v>325.12604128291457</v>
      </c>
      <c r="U371" s="78">
        <v>305</v>
      </c>
      <c r="V371" s="81">
        <f t="shared" si="80"/>
        <v>22413.570807238189</v>
      </c>
    </row>
    <row r="372" spans="1:22" s="445" customFormat="1" ht="16.5" customHeight="1" x14ac:dyDescent="0.2">
      <c r="A372" s="171">
        <f t="shared" si="83"/>
        <v>348</v>
      </c>
      <c r="B372" s="172">
        <f t="shared" si="70"/>
        <v>28.569624854270799</v>
      </c>
      <c r="C372" s="166">
        <v>25</v>
      </c>
      <c r="D372" s="174">
        <v>27860</v>
      </c>
      <c r="E372" s="459">
        <v>16790</v>
      </c>
      <c r="F372" s="167">
        <f t="shared" si="72"/>
        <v>11701.938744569248</v>
      </c>
      <c r="G372" s="168">
        <f t="shared" si="73"/>
        <v>8059.2000000000007</v>
      </c>
      <c r="H372" s="78">
        <f t="shared" si="81"/>
        <v>6718.7871731535452</v>
      </c>
      <c r="I372" s="82">
        <f t="shared" si="77"/>
        <v>395.22277489138497</v>
      </c>
      <c r="J372" s="78">
        <v>340</v>
      </c>
      <c r="K372" s="81">
        <f t="shared" si="78"/>
        <v>27215.148692614181</v>
      </c>
      <c r="L372" s="171">
        <f t="shared" si="82"/>
        <v>348</v>
      </c>
      <c r="M372" s="172">
        <f t="shared" si="71"/>
        <v>40.813749791815432</v>
      </c>
      <c r="N372" s="166">
        <v>25</v>
      </c>
      <c r="O372" s="174">
        <v>27860</v>
      </c>
      <c r="P372" s="457">
        <v>16790</v>
      </c>
      <c r="Q372" s="132">
        <f t="shared" si="74"/>
        <v>8191.3571211984727</v>
      </c>
      <c r="R372" s="82">
        <f t="shared" si="75"/>
        <v>8059.2000000000007</v>
      </c>
      <c r="S372" s="78">
        <f t="shared" si="76"/>
        <v>5525.1894212074812</v>
      </c>
      <c r="T372" s="82">
        <f t="shared" si="79"/>
        <v>325.01114242396949</v>
      </c>
      <c r="U372" s="78">
        <v>305</v>
      </c>
      <c r="V372" s="81">
        <f t="shared" si="80"/>
        <v>22405.757684829925</v>
      </c>
    </row>
    <row r="373" spans="1:22" s="445" customFormat="1" ht="16.5" customHeight="1" x14ac:dyDescent="0.2">
      <c r="A373" s="171">
        <f t="shared" si="83"/>
        <v>349</v>
      </c>
      <c r="B373" s="172">
        <f t="shared" si="70"/>
        <v>28.589590434684489</v>
      </c>
      <c r="C373" s="166">
        <v>25</v>
      </c>
      <c r="D373" s="174">
        <v>27860</v>
      </c>
      <c r="E373" s="457">
        <v>16790</v>
      </c>
      <c r="F373" s="132">
        <f t="shared" si="72"/>
        <v>11693.766679301836</v>
      </c>
      <c r="G373" s="82">
        <f t="shared" si="73"/>
        <v>8059.2000000000007</v>
      </c>
      <c r="H373" s="78">
        <f t="shared" si="81"/>
        <v>6716.0086709626248</v>
      </c>
      <c r="I373" s="82">
        <f t="shared" si="77"/>
        <v>395.05933358603676</v>
      </c>
      <c r="J373" s="78">
        <v>340</v>
      </c>
      <c r="K373" s="81">
        <f t="shared" si="78"/>
        <v>27204.034683850496</v>
      </c>
      <c r="L373" s="171">
        <f t="shared" si="82"/>
        <v>349</v>
      </c>
      <c r="M373" s="172">
        <f t="shared" si="71"/>
        <v>40.842272049549273</v>
      </c>
      <c r="N373" s="166">
        <v>25</v>
      </c>
      <c r="O373" s="174">
        <v>27860</v>
      </c>
      <c r="P373" s="457">
        <v>16790</v>
      </c>
      <c r="Q373" s="132">
        <f t="shared" si="74"/>
        <v>8185.6366755112867</v>
      </c>
      <c r="R373" s="82">
        <f t="shared" si="75"/>
        <v>8059.2000000000007</v>
      </c>
      <c r="S373" s="78">
        <f t="shared" si="76"/>
        <v>5523.2444696738385</v>
      </c>
      <c r="T373" s="82">
        <f t="shared" si="79"/>
        <v>324.89673351022577</v>
      </c>
      <c r="U373" s="78">
        <v>305</v>
      </c>
      <c r="V373" s="81">
        <f t="shared" si="80"/>
        <v>22397.97787869535</v>
      </c>
    </row>
    <row r="374" spans="1:22" s="445" customFormat="1" ht="16.5" customHeight="1" thickBot="1" x14ac:dyDescent="0.25">
      <c r="A374" s="180">
        <f t="shared" si="83"/>
        <v>350</v>
      </c>
      <c r="B374" s="181">
        <f t="shared" si="70"/>
        <v>28.609498888895907</v>
      </c>
      <c r="C374" s="182">
        <v>25</v>
      </c>
      <c r="D374" s="183">
        <v>27860</v>
      </c>
      <c r="E374" s="184">
        <v>16790</v>
      </c>
      <c r="F374" s="185">
        <f t="shared" si="72"/>
        <v>11685.629353324966</v>
      </c>
      <c r="G374" s="186">
        <f t="shared" si="73"/>
        <v>8059.2000000000007</v>
      </c>
      <c r="H374" s="93">
        <f t="shared" si="81"/>
        <v>6713.2419801304895</v>
      </c>
      <c r="I374" s="94">
        <f t="shared" si="77"/>
        <v>394.89658706649936</v>
      </c>
      <c r="J374" s="93">
        <v>340</v>
      </c>
      <c r="K374" s="96">
        <f t="shared" si="78"/>
        <v>27192.967920521955</v>
      </c>
      <c r="L374" s="180">
        <v>350</v>
      </c>
      <c r="M374" s="181">
        <f t="shared" si="71"/>
        <v>40.870712698422729</v>
      </c>
      <c r="N374" s="187">
        <v>25</v>
      </c>
      <c r="O374" s="183">
        <v>27860</v>
      </c>
      <c r="P374" s="458">
        <v>16790</v>
      </c>
      <c r="Q374" s="188">
        <f t="shared" si="74"/>
        <v>8179.9405473274746</v>
      </c>
      <c r="R374" s="94">
        <f t="shared" si="75"/>
        <v>8059.2000000000007</v>
      </c>
      <c r="S374" s="93">
        <f t="shared" si="76"/>
        <v>5521.3077860913418</v>
      </c>
      <c r="T374" s="94">
        <f t="shared" si="79"/>
        <v>324.78281094654949</v>
      </c>
      <c r="U374" s="93">
        <v>305</v>
      </c>
      <c r="V374" s="96">
        <f t="shared" si="80"/>
        <v>22390.231144365367</v>
      </c>
    </row>
    <row r="375" spans="1:22" ht="14.25" x14ac:dyDescent="0.2">
      <c r="A375" s="189"/>
      <c r="B375" s="189"/>
      <c r="C375" s="189"/>
      <c r="D375" s="189"/>
      <c r="E375" s="189"/>
      <c r="F375" s="189"/>
      <c r="G375" s="189"/>
      <c r="H375" s="189"/>
      <c r="I375" s="189"/>
      <c r="J375" s="189"/>
      <c r="K375" s="189"/>
      <c r="L375" s="189"/>
      <c r="M375" s="189"/>
      <c r="N375" s="189"/>
      <c r="O375" s="189"/>
      <c r="P375" s="189"/>
      <c r="Q375" s="189"/>
      <c r="R375" s="189"/>
      <c r="S375" s="189"/>
      <c r="T375" s="189"/>
      <c r="U375" s="189"/>
      <c r="V375" s="189"/>
    </row>
    <row r="376" spans="1:22" ht="14.25" x14ac:dyDescent="0.2">
      <c r="A376" s="189"/>
      <c r="B376" s="189"/>
      <c r="C376" s="189"/>
      <c r="D376" s="189"/>
      <c r="E376" s="189"/>
      <c r="F376" s="189"/>
      <c r="G376" s="189"/>
      <c r="H376" s="189"/>
      <c r="I376" s="189"/>
      <c r="J376" s="189"/>
      <c r="K376" s="189"/>
      <c r="L376" s="189"/>
      <c r="M376" s="189"/>
      <c r="N376" s="189"/>
      <c r="O376" s="189"/>
      <c r="P376" s="189"/>
      <c r="Q376" s="189"/>
      <c r="R376" s="189"/>
      <c r="S376" s="189"/>
      <c r="T376" s="189"/>
      <c r="U376" s="189"/>
      <c r="V376" s="189"/>
    </row>
    <row r="377" spans="1:22" ht="14.25" x14ac:dyDescent="0.2">
      <c r="A377" s="189"/>
      <c r="B377" s="189"/>
      <c r="C377" s="189"/>
      <c r="D377" s="189"/>
      <c r="E377" s="189"/>
      <c r="F377" s="189"/>
      <c r="G377" s="189"/>
      <c r="H377" s="189"/>
      <c r="I377" s="189"/>
      <c r="J377" s="189"/>
      <c r="K377" s="189"/>
      <c r="L377" s="189"/>
      <c r="M377" s="189"/>
      <c r="N377" s="189"/>
      <c r="O377" s="189"/>
      <c r="P377" s="189"/>
      <c r="Q377" s="189"/>
      <c r="R377" s="189"/>
      <c r="S377" s="189"/>
      <c r="T377" s="189"/>
      <c r="U377" s="189"/>
      <c r="V377" s="189"/>
    </row>
    <row r="378" spans="1:22" ht="14.25" x14ac:dyDescent="0.2">
      <c r="A378" s="189"/>
      <c r="B378" s="189"/>
      <c r="C378" s="189"/>
      <c r="D378" s="189"/>
      <c r="E378" s="189"/>
      <c r="F378" s="189"/>
      <c r="G378" s="189"/>
      <c r="H378" s="189"/>
      <c r="I378" s="189"/>
      <c r="J378" s="189"/>
      <c r="K378" s="189"/>
      <c r="L378" s="189"/>
      <c r="M378" s="189"/>
      <c r="N378" s="189"/>
      <c r="O378" s="189"/>
      <c r="P378" s="189"/>
      <c r="Q378" s="189"/>
      <c r="R378" s="189"/>
      <c r="S378" s="189"/>
      <c r="T378" s="189"/>
      <c r="U378" s="189"/>
      <c r="V378" s="189"/>
    </row>
    <row r="379" spans="1:22" ht="14.25" x14ac:dyDescent="0.2">
      <c r="A379" s="189"/>
      <c r="B379" s="189"/>
      <c r="C379" s="189"/>
      <c r="D379" s="189"/>
      <c r="E379" s="189"/>
      <c r="F379" s="189"/>
      <c r="G379" s="189"/>
      <c r="H379" s="189"/>
      <c r="I379" s="189"/>
      <c r="J379" s="189"/>
      <c r="K379" s="189"/>
      <c r="L379" s="189"/>
      <c r="M379" s="189"/>
      <c r="N379" s="189"/>
      <c r="O379" s="189"/>
      <c r="P379" s="189"/>
      <c r="Q379" s="189"/>
      <c r="R379" s="189"/>
      <c r="S379" s="189"/>
      <c r="T379" s="189"/>
      <c r="U379" s="189"/>
      <c r="V379" s="189"/>
    </row>
    <row r="380" spans="1:22" ht="14.25" x14ac:dyDescent="0.2">
      <c r="A380" s="189"/>
      <c r="B380" s="189"/>
      <c r="C380" s="189"/>
      <c r="D380" s="189"/>
      <c r="E380" s="189"/>
      <c r="F380" s="189"/>
      <c r="G380" s="189"/>
      <c r="H380" s="189"/>
      <c r="I380" s="189"/>
      <c r="J380" s="189"/>
      <c r="K380" s="189"/>
      <c r="L380" s="189"/>
      <c r="M380" s="189"/>
      <c r="N380" s="189"/>
      <c r="O380" s="189"/>
      <c r="P380" s="189"/>
      <c r="Q380" s="189"/>
      <c r="R380" s="189"/>
      <c r="S380" s="189"/>
      <c r="T380" s="189"/>
      <c r="U380" s="189"/>
      <c r="V380" s="189"/>
    </row>
    <row r="381" spans="1:22" ht="14.25" x14ac:dyDescent="0.2">
      <c r="A381" s="189"/>
      <c r="B381" s="189"/>
      <c r="C381" s="189"/>
      <c r="D381" s="189"/>
      <c r="E381" s="189"/>
      <c r="F381" s="189"/>
      <c r="G381" s="189"/>
      <c r="H381" s="189"/>
      <c r="I381" s="189"/>
      <c r="J381" s="189"/>
      <c r="K381" s="189"/>
      <c r="L381" s="189"/>
      <c r="M381" s="189"/>
      <c r="N381" s="189"/>
      <c r="O381" s="189"/>
      <c r="P381" s="189"/>
      <c r="Q381" s="189"/>
      <c r="R381" s="189"/>
      <c r="S381" s="189"/>
      <c r="T381" s="189"/>
      <c r="U381" s="189"/>
      <c r="V381" s="189"/>
    </row>
    <row r="382" spans="1:22" ht="14.25" x14ac:dyDescent="0.2">
      <c r="A382" s="189"/>
      <c r="B382" s="189"/>
      <c r="C382" s="189"/>
      <c r="D382" s="189"/>
      <c r="E382" s="189"/>
      <c r="F382" s="189"/>
      <c r="G382" s="189"/>
      <c r="H382" s="189"/>
      <c r="I382" s="189"/>
      <c r="J382" s="189"/>
      <c r="K382" s="189"/>
      <c r="L382" s="189"/>
      <c r="M382" s="189"/>
      <c r="N382" s="189"/>
      <c r="O382" s="189"/>
      <c r="P382" s="189"/>
      <c r="Q382" s="189"/>
      <c r="R382" s="189"/>
      <c r="S382" s="189"/>
      <c r="T382" s="189"/>
      <c r="U382" s="189"/>
      <c r="V382" s="189"/>
    </row>
    <row r="383" spans="1:22" ht="14.25" x14ac:dyDescent="0.2">
      <c r="A383" s="189"/>
      <c r="B383" s="189"/>
      <c r="C383" s="189"/>
      <c r="D383" s="189"/>
      <c r="E383" s="189"/>
      <c r="F383" s="189"/>
      <c r="G383" s="189"/>
      <c r="H383" s="189"/>
      <c r="I383" s="189"/>
      <c r="J383" s="189"/>
      <c r="K383" s="189"/>
      <c r="L383" s="189"/>
      <c r="M383" s="189"/>
      <c r="N383" s="189"/>
      <c r="O383" s="189"/>
      <c r="P383" s="189"/>
      <c r="Q383" s="189"/>
      <c r="R383" s="189"/>
      <c r="S383" s="189"/>
      <c r="T383" s="189"/>
      <c r="U383" s="189"/>
      <c r="V383" s="189"/>
    </row>
    <row r="384" spans="1:22" ht="14.25" x14ac:dyDescent="0.2">
      <c r="A384" s="189"/>
      <c r="B384" s="189"/>
      <c r="C384" s="189"/>
      <c r="D384" s="189"/>
      <c r="E384" s="189"/>
      <c r="F384" s="189"/>
      <c r="G384" s="189"/>
      <c r="H384" s="189"/>
      <c r="I384" s="189"/>
      <c r="J384" s="189"/>
      <c r="K384" s="189"/>
      <c r="L384" s="189"/>
      <c r="M384" s="189"/>
      <c r="N384" s="189"/>
      <c r="O384" s="189"/>
      <c r="P384" s="189"/>
      <c r="Q384" s="189"/>
      <c r="R384" s="189"/>
      <c r="S384" s="189"/>
      <c r="T384" s="189"/>
      <c r="U384" s="189"/>
      <c r="V384" s="189"/>
    </row>
    <row r="385" spans="1:22" ht="14.25" x14ac:dyDescent="0.2">
      <c r="A385" s="189"/>
      <c r="B385" s="189"/>
      <c r="C385" s="189"/>
      <c r="D385" s="189"/>
      <c r="E385" s="189"/>
      <c r="F385" s="189"/>
      <c r="G385" s="189"/>
      <c r="H385" s="189"/>
      <c r="I385" s="189"/>
      <c r="J385" s="189"/>
      <c r="K385" s="189"/>
      <c r="L385" s="189"/>
      <c r="M385" s="189"/>
      <c r="N385" s="189"/>
      <c r="O385" s="189"/>
      <c r="P385" s="189"/>
      <c r="Q385" s="189"/>
      <c r="R385" s="189"/>
      <c r="S385" s="189"/>
      <c r="T385" s="189"/>
      <c r="U385" s="189"/>
      <c r="V385" s="189"/>
    </row>
    <row r="386" spans="1:22" ht="14.25" x14ac:dyDescent="0.2">
      <c r="A386" s="189"/>
      <c r="B386" s="189"/>
      <c r="C386" s="189"/>
      <c r="D386" s="189"/>
      <c r="E386" s="189"/>
      <c r="F386" s="189"/>
      <c r="G386" s="189"/>
      <c r="H386" s="189"/>
      <c r="I386" s="189"/>
      <c r="J386" s="189"/>
      <c r="K386" s="189"/>
      <c r="L386" s="189"/>
      <c r="M386" s="189"/>
      <c r="N386" s="189"/>
      <c r="O386" s="189"/>
      <c r="P386" s="189"/>
      <c r="Q386" s="189"/>
      <c r="R386" s="189"/>
      <c r="S386" s="189"/>
      <c r="T386" s="189"/>
      <c r="U386" s="189"/>
      <c r="V386" s="189"/>
    </row>
    <row r="387" spans="1:22" ht="14.25" x14ac:dyDescent="0.2">
      <c r="A387" s="189"/>
      <c r="B387" s="189"/>
      <c r="C387" s="189"/>
      <c r="D387" s="189"/>
      <c r="E387" s="189"/>
      <c r="F387" s="189"/>
      <c r="G387" s="189"/>
      <c r="H387" s="189"/>
      <c r="I387" s="189"/>
      <c r="J387" s="189"/>
      <c r="K387" s="189"/>
      <c r="L387" s="189"/>
      <c r="M387" s="189"/>
      <c r="N387" s="189"/>
      <c r="O387" s="189"/>
      <c r="P387" s="189"/>
      <c r="Q387" s="189"/>
      <c r="R387" s="189"/>
      <c r="S387" s="189"/>
      <c r="T387" s="189"/>
      <c r="U387" s="189"/>
      <c r="V387" s="189"/>
    </row>
    <row r="388" spans="1:22" ht="14.25" x14ac:dyDescent="0.2">
      <c r="A388" s="189"/>
      <c r="B388" s="189"/>
      <c r="C388" s="189"/>
      <c r="D388" s="189"/>
      <c r="E388" s="189"/>
      <c r="F388" s="189"/>
      <c r="G388" s="189"/>
      <c r="H388" s="189"/>
      <c r="I388" s="189"/>
      <c r="J388" s="189"/>
      <c r="K388" s="189"/>
      <c r="L388" s="189"/>
      <c r="M388" s="189"/>
      <c r="N388" s="189"/>
      <c r="O388" s="189"/>
      <c r="P388" s="189"/>
      <c r="Q388" s="189"/>
      <c r="R388" s="189"/>
      <c r="S388" s="189"/>
      <c r="T388" s="189"/>
      <c r="U388" s="189"/>
      <c r="V388" s="189"/>
    </row>
    <row r="389" spans="1:22" ht="14.25" x14ac:dyDescent="0.2">
      <c r="A389" s="189"/>
      <c r="B389" s="189"/>
      <c r="C389" s="189"/>
      <c r="D389" s="189"/>
      <c r="E389" s="189"/>
      <c r="F389" s="189"/>
      <c r="G389" s="189"/>
      <c r="H389" s="189"/>
      <c r="I389" s="189"/>
      <c r="J389" s="189"/>
      <c r="K389" s="189"/>
      <c r="L389" s="189"/>
      <c r="M389" s="189"/>
      <c r="N389" s="189"/>
      <c r="O389" s="189"/>
      <c r="P389" s="189"/>
      <c r="Q389" s="189"/>
      <c r="R389" s="189"/>
      <c r="S389" s="189"/>
      <c r="T389" s="189"/>
      <c r="U389" s="189"/>
      <c r="V389" s="189"/>
    </row>
    <row r="390" spans="1:22" ht="14.25" x14ac:dyDescent="0.2">
      <c r="A390" s="189"/>
      <c r="B390" s="189"/>
      <c r="C390" s="189"/>
      <c r="D390" s="189"/>
      <c r="E390" s="189"/>
      <c r="F390" s="189"/>
      <c r="G390" s="189"/>
      <c r="H390" s="189"/>
      <c r="I390" s="189"/>
      <c r="J390" s="189"/>
      <c r="K390" s="189"/>
      <c r="L390" s="189"/>
      <c r="M390" s="189"/>
      <c r="N390" s="189"/>
      <c r="O390" s="189"/>
      <c r="P390" s="189"/>
      <c r="Q390" s="189"/>
      <c r="R390" s="189"/>
      <c r="S390" s="189"/>
      <c r="T390" s="189"/>
      <c r="U390" s="189"/>
      <c r="V390" s="189"/>
    </row>
    <row r="391" spans="1:22" ht="14.25" x14ac:dyDescent="0.2">
      <c r="A391" s="189"/>
      <c r="B391" s="189"/>
      <c r="C391" s="189"/>
      <c r="D391" s="189"/>
      <c r="E391" s="189"/>
      <c r="F391" s="189"/>
      <c r="G391" s="189"/>
      <c r="H391" s="189"/>
      <c r="I391" s="189"/>
      <c r="J391" s="190"/>
      <c r="K391" s="189"/>
      <c r="L391" s="189"/>
      <c r="M391" s="189"/>
      <c r="N391" s="189"/>
      <c r="O391" s="189"/>
      <c r="P391" s="189"/>
      <c r="Q391" s="189"/>
      <c r="R391" s="189"/>
      <c r="S391" s="189"/>
      <c r="T391" s="189"/>
      <c r="U391" s="189"/>
      <c r="V391" s="189"/>
    </row>
    <row r="392" spans="1:22" ht="14.25" x14ac:dyDescent="0.2">
      <c r="A392" s="189"/>
      <c r="B392" s="189"/>
      <c r="C392" s="189"/>
      <c r="D392" s="189"/>
      <c r="E392" s="189"/>
      <c r="F392" s="189"/>
      <c r="G392" s="189"/>
      <c r="H392" s="189"/>
      <c r="I392" s="189"/>
      <c r="J392" s="190"/>
      <c r="K392" s="189"/>
      <c r="L392" s="189"/>
      <c r="M392" s="189"/>
      <c r="N392" s="189"/>
      <c r="O392" s="189"/>
      <c r="P392" s="189"/>
      <c r="Q392" s="189"/>
      <c r="R392" s="189"/>
      <c r="S392" s="189"/>
      <c r="T392" s="189"/>
      <c r="U392" s="189"/>
      <c r="V392" s="189"/>
    </row>
    <row r="393" spans="1:22" ht="14.25" x14ac:dyDescent="0.2">
      <c r="A393" s="189"/>
      <c r="B393" s="189"/>
      <c r="C393" s="189"/>
      <c r="D393" s="189"/>
      <c r="E393" s="189"/>
      <c r="F393" s="189"/>
      <c r="G393" s="189"/>
      <c r="H393" s="189"/>
      <c r="I393" s="189"/>
      <c r="J393" s="190"/>
      <c r="K393" s="189"/>
      <c r="L393" s="189"/>
      <c r="M393" s="189"/>
      <c r="N393" s="189"/>
      <c r="O393" s="189"/>
      <c r="P393" s="189"/>
      <c r="Q393" s="189"/>
      <c r="R393" s="189"/>
      <c r="S393" s="189"/>
      <c r="T393" s="189"/>
      <c r="U393" s="189"/>
      <c r="V393" s="189"/>
    </row>
    <row r="394" spans="1:22" ht="14.25" x14ac:dyDescent="0.2">
      <c r="A394" s="189"/>
      <c r="B394" s="189"/>
      <c r="C394" s="189"/>
      <c r="D394" s="189"/>
      <c r="E394" s="189"/>
      <c r="F394" s="189"/>
      <c r="G394" s="189"/>
      <c r="H394" s="189"/>
      <c r="I394" s="189"/>
      <c r="J394" s="190"/>
      <c r="K394" s="189"/>
      <c r="L394" s="189"/>
      <c r="M394" s="189"/>
      <c r="N394" s="189"/>
      <c r="O394" s="189"/>
      <c r="P394" s="189"/>
      <c r="Q394" s="189"/>
      <c r="R394" s="189"/>
      <c r="S394" s="189"/>
      <c r="T394" s="189"/>
      <c r="U394" s="189"/>
      <c r="V394" s="189"/>
    </row>
    <row r="395" spans="1:22" ht="14.25" x14ac:dyDescent="0.2">
      <c r="A395" s="189"/>
      <c r="B395" s="189"/>
      <c r="C395" s="189"/>
      <c r="D395" s="189"/>
      <c r="E395" s="189"/>
      <c r="F395" s="189"/>
      <c r="G395" s="189"/>
      <c r="H395" s="189"/>
      <c r="I395" s="189"/>
      <c r="J395" s="190"/>
      <c r="K395" s="189"/>
      <c r="L395" s="189"/>
      <c r="M395" s="189"/>
      <c r="N395" s="189"/>
      <c r="O395" s="189"/>
      <c r="P395" s="189"/>
      <c r="Q395" s="189"/>
      <c r="R395" s="189"/>
      <c r="S395" s="189"/>
      <c r="T395" s="189"/>
      <c r="U395" s="189"/>
      <c r="V395" s="189"/>
    </row>
    <row r="396" spans="1:22" ht="14.25" x14ac:dyDescent="0.2">
      <c r="A396" s="189"/>
      <c r="B396" s="189"/>
      <c r="C396" s="189"/>
      <c r="D396" s="189"/>
      <c r="E396" s="189"/>
      <c r="F396" s="189"/>
      <c r="G396" s="189"/>
      <c r="H396" s="189"/>
      <c r="I396" s="189"/>
      <c r="J396" s="190"/>
      <c r="K396" s="189"/>
      <c r="L396" s="189"/>
      <c r="M396" s="189"/>
      <c r="N396" s="189"/>
      <c r="O396" s="189"/>
      <c r="P396" s="189"/>
      <c r="Q396" s="189"/>
      <c r="R396" s="189"/>
      <c r="S396" s="189"/>
      <c r="T396" s="189"/>
      <c r="U396" s="189"/>
      <c r="V396" s="189"/>
    </row>
    <row r="397" spans="1:22" ht="14.25" x14ac:dyDescent="0.2">
      <c r="A397" s="189"/>
      <c r="B397" s="189"/>
      <c r="C397" s="189"/>
      <c r="D397" s="189"/>
      <c r="E397" s="189"/>
      <c r="F397" s="189"/>
      <c r="G397" s="189"/>
      <c r="H397" s="189"/>
      <c r="I397" s="189"/>
      <c r="J397" s="190"/>
      <c r="K397" s="189"/>
      <c r="L397" s="189"/>
      <c r="M397" s="189"/>
      <c r="N397" s="189"/>
      <c r="O397" s="189"/>
      <c r="P397" s="189"/>
      <c r="Q397" s="189"/>
      <c r="R397" s="189"/>
      <c r="S397" s="189"/>
      <c r="T397" s="189"/>
      <c r="U397" s="189"/>
      <c r="V397" s="189"/>
    </row>
    <row r="398" spans="1:22" ht="14.25" x14ac:dyDescent="0.2">
      <c r="A398" s="189"/>
      <c r="B398" s="189"/>
      <c r="C398" s="189"/>
      <c r="D398" s="189"/>
      <c r="E398" s="189"/>
      <c r="F398" s="189"/>
      <c r="G398" s="189"/>
      <c r="H398" s="189"/>
      <c r="I398" s="189"/>
      <c r="J398" s="190"/>
      <c r="K398" s="189"/>
      <c r="L398" s="189"/>
      <c r="M398" s="189"/>
      <c r="N398" s="189"/>
      <c r="O398" s="189"/>
      <c r="P398" s="189"/>
      <c r="Q398" s="189"/>
      <c r="R398" s="189"/>
      <c r="S398" s="189"/>
      <c r="T398" s="189"/>
      <c r="U398" s="189"/>
      <c r="V398" s="189"/>
    </row>
    <row r="399" spans="1:22" ht="14.25" x14ac:dyDescent="0.2">
      <c r="A399" s="189"/>
      <c r="B399" s="189"/>
      <c r="C399" s="189"/>
      <c r="D399" s="189"/>
      <c r="E399" s="189"/>
      <c r="F399" s="189"/>
      <c r="G399" s="189"/>
      <c r="H399" s="189"/>
      <c r="I399" s="189"/>
      <c r="J399" s="190"/>
      <c r="K399" s="189"/>
      <c r="L399" s="189"/>
      <c r="M399" s="189"/>
      <c r="N399" s="189"/>
      <c r="O399" s="189"/>
      <c r="P399" s="189"/>
      <c r="Q399" s="189"/>
      <c r="R399" s="189"/>
      <c r="S399" s="189"/>
      <c r="T399" s="189"/>
      <c r="U399" s="189"/>
      <c r="V399" s="189"/>
    </row>
    <row r="400" spans="1:22" ht="14.25" x14ac:dyDescent="0.2">
      <c r="A400" s="189"/>
      <c r="B400" s="189"/>
      <c r="C400" s="189"/>
      <c r="D400" s="189"/>
      <c r="E400" s="189"/>
      <c r="F400" s="189"/>
      <c r="G400" s="189"/>
      <c r="H400" s="189"/>
      <c r="I400" s="189"/>
      <c r="J400" s="190"/>
      <c r="K400" s="189"/>
      <c r="L400" s="189"/>
      <c r="M400" s="189"/>
      <c r="N400" s="189"/>
      <c r="O400" s="189"/>
      <c r="P400" s="189"/>
      <c r="Q400" s="189"/>
      <c r="R400" s="189"/>
      <c r="S400" s="189"/>
      <c r="T400" s="189"/>
      <c r="U400" s="189"/>
      <c r="V400" s="189"/>
    </row>
    <row r="401" spans="1:22" ht="14.25" x14ac:dyDescent="0.2">
      <c r="A401" s="189"/>
      <c r="B401" s="189"/>
      <c r="C401" s="189"/>
      <c r="D401" s="189"/>
      <c r="E401" s="189"/>
      <c r="F401" s="189"/>
      <c r="G401" s="189"/>
      <c r="H401" s="189"/>
      <c r="I401" s="189"/>
      <c r="J401" s="190"/>
      <c r="K401" s="189"/>
      <c r="L401" s="189"/>
      <c r="M401" s="189"/>
      <c r="N401" s="189"/>
      <c r="O401" s="189"/>
      <c r="P401" s="189"/>
      <c r="Q401" s="189"/>
      <c r="R401" s="189"/>
      <c r="S401" s="189"/>
      <c r="T401" s="189"/>
      <c r="U401" s="189"/>
      <c r="V401" s="189"/>
    </row>
    <row r="402" spans="1:22" ht="14.25" x14ac:dyDescent="0.2">
      <c r="A402" s="189"/>
      <c r="B402" s="189"/>
      <c r="C402" s="189"/>
      <c r="D402" s="189"/>
      <c r="E402" s="189"/>
      <c r="F402" s="189"/>
      <c r="G402" s="189"/>
      <c r="H402" s="189"/>
      <c r="I402" s="189"/>
      <c r="J402" s="190"/>
      <c r="K402" s="189"/>
      <c r="L402" s="189"/>
      <c r="M402" s="189"/>
      <c r="N402" s="189"/>
      <c r="O402" s="189"/>
      <c r="P402" s="189"/>
      <c r="Q402" s="189"/>
      <c r="R402" s="189"/>
      <c r="S402" s="189"/>
      <c r="T402" s="189"/>
      <c r="U402" s="189"/>
      <c r="V402" s="189"/>
    </row>
    <row r="403" spans="1:22" ht="14.25" x14ac:dyDescent="0.2">
      <c r="A403" s="189"/>
      <c r="B403" s="189"/>
      <c r="C403" s="189"/>
      <c r="D403" s="189"/>
      <c r="E403" s="189"/>
      <c r="F403" s="189"/>
      <c r="G403" s="189"/>
      <c r="H403" s="189"/>
      <c r="I403" s="189"/>
      <c r="J403" s="190"/>
      <c r="K403" s="189"/>
      <c r="L403" s="189"/>
      <c r="M403" s="189"/>
      <c r="N403" s="189"/>
      <c r="O403" s="189"/>
      <c r="P403" s="189"/>
      <c r="Q403" s="189"/>
      <c r="R403" s="189"/>
      <c r="S403" s="189"/>
      <c r="T403" s="189"/>
      <c r="U403" s="189"/>
      <c r="V403" s="189"/>
    </row>
    <row r="404" spans="1:22" ht="14.25" x14ac:dyDescent="0.2">
      <c r="A404" s="189"/>
      <c r="B404" s="189"/>
      <c r="C404" s="189"/>
      <c r="D404" s="189"/>
      <c r="E404" s="189"/>
      <c r="F404" s="189"/>
      <c r="G404" s="189"/>
      <c r="H404" s="189"/>
      <c r="I404" s="189"/>
      <c r="J404" s="190"/>
      <c r="K404" s="189"/>
      <c r="L404" s="189"/>
      <c r="M404" s="189"/>
      <c r="N404" s="189"/>
      <c r="O404" s="189"/>
      <c r="P404" s="189"/>
      <c r="Q404" s="189"/>
      <c r="R404" s="189"/>
      <c r="S404" s="189"/>
      <c r="T404" s="189"/>
      <c r="U404" s="189"/>
      <c r="V404" s="189"/>
    </row>
    <row r="405" spans="1:22" ht="14.25" x14ac:dyDescent="0.2">
      <c r="A405" s="189"/>
      <c r="B405" s="189"/>
      <c r="C405" s="189"/>
      <c r="D405" s="189"/>
      <c r="E405" s="189"/>
      <c r="F405" s="189"/>
      <c r="G405" s="189"/>
      <c r="H405" s="189"/>
      <c r="I405" s="189"/>
      <c r="J405" s="190"/>
      <c r="K405" s="189"/>
      <c r="L405" s="189"/>
      <c r="M405" s="189"/>
      <c r="N405" s="189"/>
      <c r="O405" s="189"/>
      <c r="P405" s="189"/>
      <c r="Q405" s="189"/>
      <c r="R405" s="189"/>
      <c r="S405" s="189"/>
      <c r="T405" s="189"/>
      <c r="U405" s="189"/>
      <c r="V405" s="189"/>
    </row>
    <row r="406" spans="1:22" ht="14.25" x14ac:dyDescent="0.2">
      <c r="A406" s="189"/>
      <c r="B406" s="189"/>
      <c r="C406" s="189"/>
      <c r="D406" s="189"/>
      <c r="E406" s="189"/>
      <c r="F406" s="189"/>
      <c r="G406" s="189"/>
      <c r="H406" s="189"/>
      <c r="I406" s="189"/>
      <c r="J406" s="190"/>
      <c r="K406" s="189"/>
      <c r="L406" s="189"/>
      <c r="M406" s="189"/>
      <c r="N406" s="189"/>
      <c r="O406" s="189"/>
      <c r="P406" s="189"/>
      <c r="Q406" s="189"/>
      <c r="R406" s="189"/>
      <c r="S406" s="189"/>
      <c r="T406" s="189"/>
      <c r="U406" s="189"/>
      <c r="V406" s="189"/>
    </row>
    <row r="407" spans="1:22" ht="14.25" x14ac:dyDescent="0.2">
      <c r="A407" s="189"/>
      <c r="B407" s="189"/>
      <c r="C407" s="189"/>
      <c r="D407" s="189"/>
      <c r="E407" s="189"/>
      <c r="F407" s="189"/>
      <c r="G407" s="189"/>
      <c r="H407" s="189"/>
      <c r="I407" s="189"/>
      <c r="J407" s="190"/>
      <c r="K407" s="189"/>
      <c r="L407" s="189"/>
      <c r="M407" s="189"/>
      <c r="N407" s="189"/>
      <c r="O407" s="189"/>
      <c r="P407" s="189"/>
      <c r="Q407" s="189"/>
      <c r="R407" s="189"/>
      <c r="S407" s="189"/>
      <c r="T407" s="189"/>
      <c r="U407" s="189"/>
      <c r="V407" s="189"/>
    </row>
    <row r="408" spans="1:22" ht="14.25" x14ac:dyDescent="0.2">
      <c r="A408" s="189"/>
      <c r="B408" s="189"/>
      <c r="C408" s="189"/>
      <c r="D408" s="189"/>
      <c r="E408" s="189"/>
      <c r="F408" s="189"/>
      <c r="G408" s="189"/>
      <c r="H408" s="189"/>
      <c r="I408" s="189"/>
      <c r="J408" s="190"/>
      <c r="K408" s="189"/>
      <c r="L408" s="189"/>
      <c r="M408" s="189"/>
      <c r="N408" s="189"/>
      <c r="O408" s="189"/>
      <c r="P408" s="189"/>
      <c r="Q408" s="189"/>
      <c r="R408" s="189"/>
      <c r="S408" s="189"/>
      <c r="T408" s="189"/>
      <c r="U408" s="189"/>
      <c r="V408" s="189"/>
    </row>
    <row r="409" spans="1:22" ht="14.25" x14ac:dyDescent="0.2">
      <c r="A409" s="189"/>
      <c r="B409" s="189"/>
      <c r="C409" s="189"/>
      <c r="D409" s="189"/>
      <c r="E409" s="189"/>
      <c r="F409" s="189"/>
      <c r="G409" s="189"/>
      <c r="H409" s="189"/>
      <c r="I409" s="189"/>
      <c r="J409" s="190"/>
      <c r="K409" s="189"/>
      <c r="L409" s="189"/>
      <c r="M409" s="189"/>
      <c r="N409" s="189"/>
      <c r="O409" s="189"/>
      <c r="P409" s="189"/>
      <c r="Q409" s="189"/>
      <c r="R409" s="189"/>
      <c r="S409" s="189"/>
      <c r="T409" s="189"/>
      <c r="U409" s="189"/>
      <c r="V409" s="189"/>
    </row>
    <row r="410" spans="1:22" ht="14.25" x14ac:dyDescent="0.2">
      <c r="A410" s="189"/>
      <c r="B410" s="189"/>
      <c r="C410" s="189"/>
      <c r="D410" s="189"/>
      <c r="E410" s="189"/>
      <c r="F410" s="189"/>
      <c r="G410" s="189"/>
      <c r="H410" s="189"/>
      <c r="I410" s="189"/>
      <c r="J410" s="190"/>
      <c r="K410" s="189"/>
      <c r="L410" s="189"/>
      <c r="M410" s="189"/>
      <c r="N410" s="189"/>
      <c r="O410" s="189"/>
      <c r="P410" s="189"/>
      <c r="Q410" s="189"/>
      <c r="R410" s="189"/>
      <c r="S410" s="189"/>
      <c r="T410" s="189"/>
      <c r="U410" s="189"/>
      <c r="V410" s="189"/>
    </row>
    <row r="411" spans="1:22" ht="14.25" x14ac:dyDescent="0.2">
      <c r="A411" s="189"/>
      <c r="B411" s="189"/>
      <c r="C411" s="189"/>
      <c r="D411" s="189"/>
      <c r="E411" s="189"/>
      <c r="F411" s="189"/>
      <c r="G411" s="189"/>
      <c r="H411" s="189"/>
      <c r="I411" s="189"/>
      <c r="J411" s="190"/>
      <c r="K411" s="189"/>
      <c r="L411" s="189"/>
      <c r="M411" s="189"/>
      <c r="N411" s="189"/>
      <c r="O411" s="189"/>
      <c r="P411" s="189"/>
      <c r="Q411" s="189"/>
      <c r="R411" s="189"/>
      <c r="S411" s="189"/>
      <c r="T411" s="189"/>
      <c r="U411" s="189"/>
      <c r="V411" s="189"/>
    </row>
    <row r="412" spans="1:22" ht="14.25" x14ac:dyDescent="0.2">
      <c r="A412" s="189"/>
      <c r="B412" s="189"/>
      <c r="C412" s="189"/>
      <c r="D412" s="189"/>
      <c r="E412" s="189"/>
      <c r="F412" s="189"/>
      <c r="G412" s="189"/>
      <c r="H412" s="189"/>
      <c r="I412" s="189"/>
      <c r="J412" s="190"/>
      <c r="K412" s="189"/>
      <c r="L412" s="189"/>
      <c r="M412" s="189"/>
      <c r="N412" s="189"/>
      <c r="O412" s="189"/>
      <c r="P412" s="189"/>
      <c r="Q412" s="189"/>
      <c r="R412" s="189"/>
      <c r="S412" s="189"/>
      <c r="T412" s="189"/>
      <c r="U412" s="189"/>
      <c r="V412" s="189"/>
    </row>
    <row r="413" spans="1:22" ht="14.25" x14ac:dyDescent="0.2">
      <c r="A413" s="189"/>
      <c r="B413" s="189"/>
      <c r="C413" s="189"/>
      <c r="D413" s="189"/>
      <c r="E413" s="189"/>
      <c r="F413" s="189"/>
      <c r="G413" s="189"/>
      <c r="H413" s="189"/>
      <c r="I413" s="189"/>
      <c r="J413" s="190"/>
      <c r="K413" s="189"/>
      <c r="L413" s="189"/>
      <c r="M413" s="189"/>
      <c r="N413" s="189"/>
      <c r="O413" s="189"/>
      <c r="P413" s="189"/>
      <c r="Q413" s="189"/>
      <c r="R413" s="189"/>
      <c r="S413" s="189"/>
      <c r="T413" s="189"/>
      <c r="U413" s="189"/>
      <c r="V413" s="189"/>
    </row>
    <row r="414" spans="1:22" ht="14.25" x14ac:dyDescent="0.2">
      <c r="A414" s="189"/>
      <c r="B414" s="189"/>
      <c r="C414" s="189"/>
      <c r="D414" s="189"/>
      <c r="E414" s="189"/>
      <c r="F414" s="189"/>
      <c r="G414" s="189"/>
      <c r="H414" s="189"/>
      <c r="I414" s="189"/>
      <c r="J414" s="190"/>
      <c r="K414" s="189"/>
      <c r="L414" s="189"/>
      <c r="M414" s="189"/>
      <c r="N414" s="189"/>
      <c r="O414" s="189"/>
      <c r="P414" s="189"/>
      <c r="Q414" s="189"/>
      <c r="R414" s="189"/>
      <c r="S414" s="189"/>
      <c r="T414" s="189"/>
      <c r="U414" s="189"/>
      <c r="V414" s="189"/>
    </row>
    <row r="415" spans="1:22" ht="14.25" x14ac:dyDescent="0.2">
      <c r="A415" s="189"/>
      <c r="B415" s="189"/>
      <c r="C415" s="189"/>
      <c r="D415" s="189"/>
      <c r="E415" s="189"/>
      <c r="F415" s="189"/>
      <c r="G415" s="189"/>
      <c r="H415" s="189"/>
      <c r="I415" s="189"/>
      <c r="J415" s="190"/>
      <c r="K415" s="189"/>
      <c r="L415" s="189"/>
      <c r="M415" s="189"/>
      <c r="N415" s="189"/>
      <c r="O415" s="189"/>
      <c r="P415" s="189"/>
      <c r="Q415" s="189"/>
      <c r="R415" s="189"/>
      <c r="S415" s="189"/>
      <c r="T415" s="189"/>
      <c r="U415" s="189"/>
      <c r="V415" s="189"/>
    </row>
    <row r="416" spans="1:22" ht="14.25" x14ac:dyDescent="0.2">
      <c r="A416" s="189"/>
      <c r="B416" s="189"/>
      <c r="C416" s="189"/>
      <c r="D416" s="189"/>
      <c r="E416" s="189"/>
      <c r="F416" s="189"/>
      <c r="G416" s="189"/>
      <c r="H416" s="189"/>
      <c r="I416" s="189"/>
      <c r="J416" s="190"/>
      <c r="K416" s="189"/>
      <c r="L416" s="189"/>
      <c r="M416" s="189"/>
      <c r="N416" s="189"/>
      <c r="O416" s="189"/>
      <c r="P416" s="189"/>
      <c r="Q416" s="189"/>
      <c r="R416" s="189"/>
      <c r="S416" s="189"/>
      <c r="T416" s="189"/>
      <c r="U416" s="189"/>
      <c r="V416" s="189"/>
    </row>
    <row r="417" spans="1:22" ht="14.25" x14ac:dyDescent="0.2">
      <c r="A417" s="189"/>
      <c r="B417" s="189"/>
      <c r="C417" s="189"/>
      <c r="D417" s="189"/>
      <c r="E417" s="189"/>
      <c r="F417" s="189"/>
      <c r="G417" s="189"/>
      <c r="H417" s="189"/>
      <c r="I417" s="189"/>
      <c r="J417" s="190"/>
      <c r="K417" s="189"/>
      <c r="L417" s="189"/>
      <c r="M417" s="189"/>
      <c r="N417" s="189"/>
      <c r="O417" s="189"/>
      <c r="P417" s="189"/>
      <c r="Q417" s="189"/>
      <c r="R417" s="189"/>
      <c r="S417" s="189"/>
      <c r="T417" s="189"/>
      <c r="U417" s="189"/>
      <c r="V417" s="189"/>
    </row>
    <row r="418" spans="1:22" ht="14.25" x14ac:dyDescent="0.2">
      <c r="A418" s="189"/>
      <c r="B418" s="189"/>
      <c r="C418" s="189"/>
      <c r="D418" s="189"/>
      <c r="E418" s="189"/>
      <c r="F418" s="189"/>
      <c r="G418" s="189"/>
      <c r="H418" s="189"/>
      <c r="I418" s="189"/>
      <c r="J418" s="190"/>
      <c r="K418" s="189"/>
      <c r="L418" s="189"/>
      <c r="M418" s="189"/>
      <c r="N418" s="189"/>
      <c r="O418" s="189"/>
      <c r="P418" s="189"/>
      <c r="Q418" s="189"/>
      <c r="R418" s="189"/>
      <c r="S418" s="189"/>
      <c r="T418" s="189"/>
      <c r="U418" s="189"/>
      <c r="V418" s="189"/>
    </row>
    <row r="419" spans="1:22" ht="14.25" x14ac:dyDescent="0.2">
      <c r="A419" s="189"/>
      <c r="B419" s="189"/>
      <c r="C419" s="189"/>
      <c r="D419" s="189"/>
      <c r="E419" s="189"/>
      <c r="F419" s="189"/>
      <c r="G419" s="189"/>
      <c r="H419" s="189"/>
      <c r="I419" s="189"/>
      <c r="J419" s="190"/>
      <c r="K419" s="189"/>
      <c r="L419" s="189"/>
      <c r="M419" s="189"/>
      <c r="N419" s="189"/>
      <c r="O419" s="189"/>
      <c r="P419" s="189"/>
      <c r="Q419" s="189"/>
      <c r="R419" s="189"/>
      <c r="S419" s="189"/>
      <c r="T419" s="189"/>
      <c r="U419" s="189"/>
      <c r="V419" s="189"/>
    </row>
    <row r="420" spans="1:22" ht="14.25" x14ac:dyDescent="0.2">
      <c r="A420" s="189"/>
      <c r="B420" s="189"/>
      <c r="C420" s="189"/>
      <c r="D420" s="189"/>
      <c r="E420" s="189"/>
      <c r="F420" s="189"/>
      <c r="G420" s="189"/>
      <c r="H420" s="189"/>
      <c r="I420" s="189"/>
      <c r="J420" s="190"/>
      <c r="K420" s="189"/>
      <c r="L420" s="189"/>
      <c r="M420" s="189"/>
      <c r="N420" s="189"/>
      <c r="O420" s="189"/>
      <c r="P420" s="189"/>
      <c r="Q420" s="189"/>
      <c r="R420" s="189"/>
      <c r="S420" s="189"/>
      <c r="T420" s="189"/>
      <c r="U420" s="189"/>
      <c r="V420" s="189"/>
    </row>
    <row r="421" spans="1:22" ht="14.25" x14ac:dyDescent="0.2">
      <c r="A421" s="189"/>
      <c r="B421" s="189"/>
      <c r="C421" s="189"/>
      <c r="D421" s="189"/>
      <c r="E421" s="189"/>
      <c r="F421" s="189"/>
      <c r="G421" s="189"/>
      <c r="H421" s="189"/>
      <c r="I421" s="189"/>
      <c r="J421" s="190"/>
      <c r="K421" s="189"/>
      <c r="L421" s="189"/>
      <c r="M421" s="189"/>
      <c r="N421" s="189"/>
      <c r="O421" s="189"/>
      <c r="P421" s="189"/>
      <c r="Q421" s="189"/>
      <c r="R421" s="189"/>
      <c r="S421" s="189"/>
      <c r="T421" s="189"/>
      <c r="U421" s="189"/>
      <c r="V421" s="189"/>
    </row>
    <row r="422" spans="1:22" ht="14.25" x14ac:dyDescent="0.2">
      <c r="A422" s="189"/>
      <c r="B422" s="189"/>
      <c r="C422" s="189"/>
      <c r="D422" s="189"/>
      <c r="E422" s="189"/>
      <c r="F422" s="189"/>
      <c r="G422" s="189"/>
      <c r="H422" s="189"/>
      <c r="I422" s="189"/>
      <c r="J422" s="190"/>
      <c r="K422" s="189"/>
      <c r="L422" s="189"/>
      <c r="M422" s="189"/>
      <c r="N422" s="189"/>
      <c r="O422" s="189"/>
      <c r="P422" s="189"/>
      <c r="Q422" s="189"/>
      <c r="R422" s="189"/>
      <c r="S422" s="189"/>
      <c r="T422" s="189"/>
      <c r="U422" s="189"/>
      <c r="V422" s="189"/>
    </row>
    <row r="423" spans="1:22" ht="14.25" x14ac:dyDescent="0.2">
      <c r="A423" s="189"/>
      <c r="B423" s="189"/>
      <c r="C423" s="189"/>
      <c r="D423" s="189"/>
      <c r="E423" s="189"/>
      <c r="F423" s="189"/>
      <c r="G423" s="189"/>
      <c r="H423" s="189"/>
      <c r="I423" s="189"/>
      <c r="J423" s="190"/>
      <c r="K423" s="189"/>
      <c r="L423" s="189"/>
      <c r="M423" s="189"/>
      <c r="N423" s="189"/>
      <c r="O423" s="189"/>
      <c r="P423" s="189"/>
      <c r="Q423" s="189"/>
      <c r="R423" s="189"/>
      <c r="S423" s="189"/>
      <c r="T423" s="189"/>
      <c r="U423" s="189"/>
      <c r="V423" s="189"/>
    </row>
    <row r="424" spans="1:22" ht="14.25" x14ac:dyDescent="0.2">
      <c r="A424" s="189"/>
      <c r="B424" s="189"/>
      <c r="C424" s="189"/>
      <c r="D424" s="189"/>
      <c r="E424" s="189"/>
      <c r="F424" s="189"/>
      <c r="G424" s="189"/>
      <c r="H424" s="189"/>
      <c r="I424" s="189"/>
      <c r="J424" s="190"/>
      <c r="K424" s="189"/>
      <c r="L424" s="189"/>
      <c r="M424" s="189"/>
      <c r="N424" s="189"/>
      <c r="O424" s="189"/>
      <c r="P424" s="189"/>
      <c r="Q424" s="189"/>
      <c r="R424" s="189"/>
      <c r="S424" s="189"/>
      <c r="T424" s="189"/>
      <c r="U424" s="189"/>
      <c r="V424" s="189"/>
    </row>
    <row r="425" spans="1:22" ht="14.25" x14ac:dyDescent="0.2">
      <c r="A425" s="189"/>
      <c r="B425" s="189"/>
      <c r="C425" s="189"/>
      <c r="D425" s="189"/>
      <c r="E425" s="189"/>
      <c r="F425" s="189"/>
      <c r="G425" s="189"/>
      <c r="H425" s="189"/>
      <c r="I425" s="189"/>
      <c r="J425" s="190"/>
      <c r="K425" s="189"/>
      <c r="L425" s="189"/>
      <c r="M425" s="189"/>
      <c r="N425" s="189"/>
      <c r="O425" s="189"/>
      <c r="P425" s="189"/>
      <c r="Q425" s="189"/>
      <c r="R425" s="189"/>
      <c r="S425" s="189"/>
      <c r="T425" s="189"/>
      <c r="U425" s="189"/>
      <c r="V425" s="189"/>
    </row>
    <row r="426" spans="1:22" ht="14.25" x14ac:dyDescent="0.2">
      <c r="A426" s="189"/>
      <c r="B426" s="189"/>
      <c r="C426" s="189"/>
      <c r="D426" s="189"/>
      <c r="E426" s="189"/>
      <c r="F426" s="189"/>
      <c r="G426" s="189"/>
      <c r="H426" s="189"/>
      <c r="I426" s="189"/>
      <c r="J426" s="190"/>
      <c r="K426" s="189"/>
      <c r="L426" s="189"/>
      <c r="M426" s="189"/>
      <c r="N426" s="189"/>
      <c r="O426" s="189"/>
      <c r="P426" s="189"/>
      <c r="Q426" s="189"/>
      <c r="R426" s="189"/>
      <c r="S426" s="189"/>
      <c r="T426" s="189"/>
      <c r="U426" s="189"/>
      <c r="V426" s="189"/>
    </row>
    <row r="427" spans="1:22" ht="14.25" x14ac:dyDescent="0.2">
      <c r="A427" s="189"/>
      <c r="B427" s="189"/>
      <c r="C427" s="189"/>
      <c r="D427" s="189"/>
      <c r="E427" s="189"/>
      <c r="F427" s="189"/>
      <c r="G427" s="189"/>
      <c r="H427" s="189"/>
      <c r="I427" s="189"/>
      <c r="J427" s="190"/>
      <c r="K427" s="189"/>
      <c r="L427" s="189"/>
      <c r="M427" s="189"/>
      <c r="N427" s="189"/>
      <c r="O427" s="189"/>
      <c r="P427" s="189"/>
      <c r="Q427" s="189"/>
      <c r="R427" s="189"/>
      <c r="S427" s="189"/>
      <c r="T427" s="189"/>
      <c r="U427" s="189"/>
      <c r="V427" s="189"/>
    </row>
    <row r="428" spans="1:22" ht="14.25" x14ac:dyDescent="0.2">
      <c r="A428" s="189"/>
      <c r="B428" s="189"/>
      <c r="C428" s="189"/>
      <c r="D428" s="189"/>
      <c r="E428" s="189"/>
      <c r="F428" s="189"/>
      <c r="G428" s="189"/>
      <c r="H428" s="189"/>
      <c r="I428" s="189"/>
      <c r="J428" s="190"/>
      <c r="K428" s="189"/>
      <c r="L428" s="189"/>
      <c r="M428" s="189"/>
      <c r="N428" s="189"/>
      <c r="O428" s="189"/>
      <c r="P428" s="189"/>
      <c r="Q428" s="189"/>
      <c r="R428" s="189"/>
      <c r="S428" s="189"/>
      <c r="T428" s="189"/>
      <c r="U428" s="189"/>
      <c r="V428" s="189"/>
    </row>
    <row r="429" spans="1:22" ht="14.25" x14ac:dyDescent="0.2">
      <c r="A429" s="189"/>
      <c r="B429" s="189"/>
      <c r="C429" s="189"/>
      <c r="D429" s="189"/>
      <c r="E429" s="189"/>
      <c r="F429" s="189"/>
      <c r="G429" s="189"/>
      <c r="H429" s="189"/>
      <c r="I429" s="189"/>
      <c r="J429" s="190"/>
      <c r="K429" s="189"/>
      <c r="L429" s="189"/>
      <c r="M429" s="189"/>
      <c r="N429" s="189"/>
      <c r="O429" s="189"/>
      <c r="P429" s="189"/>
      <c r="Q429" s="189"/>
      <c r="R429" s="189"/>
      <c r="S429" s="189"/>
      <c r="T429" s="189"/>
      <c r="U429" s="189"/>
      <c r="V429" s="189"/>
    </row>
    <row r="430" spans="1:22" ht="14.25" x14ac:dyDescent="0.2">
      <c r="A430" s="189"/>
      <c r="B430" s="189"/>
      <c r="C430" s="189"/>
      <c r="D430" s="189"/>
      <c r="E430" s="189"/>
      <c r="F430" s="189"/>
      <c r="G430" s="189"/>
      <c r="H430" s="189"/>
      <c r="I430" s="189"/>
      <c r="J430" s="190"/>
      <c r="K430" s="189"/>
      <c r="L430" s="189"/>
      <c r="M430" s="189"/>
      <c r="N430" s="189"/>
      <c r="O430" s="189"/>
      <c r="P430" s="189"/>
      <c r="Q430" s="189"/>
      <c r="R430" s="189"/>
      <c r="S430" s="189"/>
      <c r="T430" s="189"/>
      <c r="U430" s="189"/>
      <c r="V430" s="189"/>
    </row>
    <row r="431" spans="1:22" ht="14.25" x14ac:dyDescent="0.2">
      <c r="A431" s="189"/>
      <c r="B431" s="189"/>
      <c r="C431" s="189"/>
      <c r="D431" s="189"/>
      <c r="E431" s="189"/>
      <c r="F431" s="189"/>
      <c r="G431" s="189"/>
      <c r="H431" s="189"/>
      <c r="I431" s="189"/>
      <c r="J431" s="190"/>
      <c r="K431" s="189"/>
      <c r="L431" s="189"/>
      <c r="M431" s="189"/>
      <c r="N431" s="189"/>
      <c r="O431" s="189"/>
      <c r="P431" s="189"/>
      <c r="Q431" s="189"/>
      <c r="R431" s="189"/>
      <c r="S431" s="189"/>
      <c r="T431" s="189"/>
      <c r="U431" s="189"/>
      <c r="V431" s="189"/>
    </row>
    <row r="432" spans="1:22" ht="14.25" x14ac:dyDescent="0.2">
      <c r="A432" s="189"/>
      <c r="B432" s="189"/>
      <c r="C432" s="189"/>
      <c r="D432" s="189"/>
      <c r="E432" s="189"/>
      <c r="F432" s="189"/>
      <c r="G432" s="189"/>
      <c r="H432" s="189"/>
      <c r="I432" s="189"/>
      <c r="J432" s="190"/>
      <c r="K432" s="189"/>
      <c r="L432" s="189"/>
      <c r="M432" s="189"/>
      <c r="N432" s="189"/>
      <c r="O432" s="189"/>
      <c r="P432" s="189"/>
      <c r="Q432" s="189"/>
      <c r="R432" s="189"/>
      <c r="S432" s="189"/>
      <c r="T432" s="189"/>
      <c r="U432" s="189"/>
      <c r="V432" s="189"/>
    </row>
    <row r="433" spans="1:22" ht="14.25" x14ac:dyDescent="0.2">
      <c r="A433" s="189"/>
      <c r="B433" s="189"/>
      <c r="C433" s="189"/>
      <c r="D433" s="189"/>
      <c r="E433" s="189"/>
      <c r="F433" s="189"/>
      <c r="G433" s="189"/>
      <c r="H433" s="189"/>
      <c r="I433" s="189"/>
      <c r="J433" s="190"/>
      <c r="K433" s="189"/>
      <c r="L433" s="189"/>
      <c r="M433" s="189"/>
      <c r="N433" s="189"/>
      <c r="O433" s="189"/>
      <c r="P433" s="189"/>
      <c r="Q433" s="189"/>
      <c r="R433" s="189"/>
      <c r="S433" s="189"/>
      <c r="T433" s="189"/>
      <c r="U433" s="189"/>
      <c r="V433" s="189"/>
    </row>
    <row r="434" spans="1:22" ht="14.25" x14ac:dyDescent="0.2">
      <c r="A434" s="189"/>
      <c r="B434" s="189"/>
      <c r="C434" s="189"/>
      <c r="D434" s="189"/>
      <c r="E434" s="189"/>
      <c r="F434" s="189"/>
      <c r="G434" s="189"/>
      <c r="H434" s="189"/>
      <c r="I434" s="189"/>
      <c r="J434" s="190"/>
      <c r="K434" s="189"/>
      <c r="L434" s="189"/>
      <c r="M434" s="189"/>
      <c r="N434" s="189"/>
      <c r="O434" s="189"/>
      <c r="P434" s="189"/>
      <c r="Q434" s="189"/>
      <c r="R434" s="189"/>
      <c r="S434" s="189"/>
      <c r="T434" s="189"/>
      <c r="U434" s="189"/>
      <c r="V434" s="189"/>
    </row>
    <row r="435" spans="1:22" ht="14.25" x14ac:dyDescent="0.2">
      <c r="A435" s="189"/>
      <c r="B435" s="189"/>
      <c r="C435" s="189"/>
      <c r="D435" s="189"/>
      <c r="E435" s="189"/>
      <c r="F435" s="189"/>
      <c r="G435" s="189"/>
      <c r="H435" s="189"/>
      <c r="I435" s="189"/>
      <c r="J435" s="190"/>
      <c r="K435" s="189"/>
      <c r="L435" s="189"/>
      <c r="M435" s="189"/>
      <c r="N435" s="189"/>
      <c r="O435" s="189"/>
      <c r="P435" s="189"/>
      <c r="Q435" s="189"/>
      <c r="R435" s="189"/>
      <c r="S435" s="189"/>
      <c r="T435" s="189"/>
      <c r="U435" s="189"/>
      <c r="V435" s="189"/>
    </row>
    <row r="436" spans="1:22" ht="14.25" x14ac:dyDescent="0.2">
      <c r="A436" s="189"/>
      <c r="B436" s="189"/>
      <c r="C436" s="189"/>
      <c r="D436" s="189"/>
      <c r="E436" s="189"/>
      <c r="F436" s="189"/>
      <c r="G436" s="189"/>
      <c r="H436" s="189"/>
      <c r="I436" s="189"/>
      <c r="J436" s="190"/>
      <c r="K436" s="189"/>
      <c r="L436" s="189"/>
      <c r="M436" s="189"/>
      <c r="N436" s="189"/>
      <c r="O436" s="189"/>
      <c r="P436" s="189"/>
      <c r="Q436" s="189"/>
      <c r="R436" s="189"/>
      <c r="S436" s="189"/>
      <c r="T436" s="189"/>
      <c r="U436" s="189"/>
      <c r="V436" s="189"/>
    </row>
    <row r="437" spans="1:22" ht="14.25" x14ac:dyDescent="0.2">
      <c r="A437" s="189"/>
      <c r="B437" s="189"/>
      <c r="C437" s="189"/>
      <c r="D437" s="189"/>
      <c r="E437" s="189"/>
      <c r="F437" s="189"/>
      <c r="G437" s="189"/>
      <c r="H437" s="189"/>
      <c r="I437" s="189"/>
      <c r="J437" s="190"/>
      <c r="K437" s="189"/>
      <c r="L437" s="189"/>
      <c r="M437" s="189"/>
      <c r="N437" s="189"/>
      <c r="O437" s="189"/>
      <c r="P437" s="189"/>
      <c r="Q437" s="189"/>
      <c r="R437" s="189"/>
      <c r="S437" s="189"/>
      <c r="T437" s="189"/>
      <c r="U437" s="189"/>
      <c r="V437" s="189"/>
    </row>
    <row r="438" spans="1:22" ht="14.25" x14ac:dyDescent="0.2">
      <c r="A438" s="189"/>
      <c r="B438" s="189"/>
      <c r="C438" s="189"/>
      <c r="D438" s="189"/>
      <c r="E438" s="189"/>
      <c r="F438" s="189"/>
      <c r="G438" s="189"/>
      <c r="H438" s="189"/>
      <c r="I438" s="189"/>
      <c r="J438" s="190"/>
      <c r="K438" s="189"/>
      <c r="L438" s="189"/>
      <c r="M438" s="189"/>
      <c r="N438" s="189"/>
      <c r="O438" s="189"/>
      <c r="P438" s="189"/>
      <c r="Q438" s="189"/>
      <c r="R438" s="189"/>
      <c r="S438" s="189"/>
      <c r="T438" s="189"/>
      <c r="U438" s="189"/>
      <c r="V438" s="189"/>
    </row>
    <row r="439" spans="1:22" ht="14.25" x14ac:dyDescent="0.2">
      <c r="A439" s="189"/>
      <c r="B439" s="189"/>
      <c r="C439" s="189"/>
      <c r="D439" s="189"/>
      <c r="E439" s="189"/>
      <c r="F439" s="189"/>
      <c r="G439" s="189"/>
      <c r="H439" s="189"/>
      <c r="I439" s="189"/>
      <c r="J439" s="190"/>
      <c r="K439" s="189"/>
      <c r="L439" s="189"/>
      <c r="M439" s="189"/>
      <c r="N439" s="189"/>
      <c r="O439" s="189"/>
      <c r="P439" s="189"/>
      <c r="Q439" s="189"/>
      <c r="R439" s="189"/>
      <c r="S439" s="189"/>
      <c r="T439" s="189"/>
      <c r="U439" s="189"/>
      <c r="V439" s="189"/>
    </row>
    <row r="440" spans="1:22" ht="14.25" x14ac:dyDescent="0.2">
      <c r="A440" s="189"/>
      <c r="B440" s="189"/>
      <c r="C440" s="189"/>
      <c r="D440" s="189"/>
      <c r="E440" s="189"/>
      <c r="F440" s="189"/>
      <c r="G440" s="189"/>
      <c r="H440" s="189"/>
      <c r="I440" s="189"/>
      <c r="J440" s="190"/>
      <c r="K440" s="189"/>
      <c r="L440" s="189"/>
      <c r="M440" s="189"/>
      <c r="N440" s="189"/>
      <c r="O440" s="189"/>
      <c r="P440" s="189"/>
      <c r="Q440" s="189"/>
      <c r="R440" s="189"/>
      <c r="S440" s="189"/>
      <c r="T440" s="189"/>
      <c r="U440" s="189"/>
      <c r="V440" s="189"/>
    </row>
    <row r="441" spans="1:22" ht="14.25" x14ac:dyDescent="0.2">
      <c r="A441" s="189"/>
      <c r="B441" s="189"/>
      <c r="C441" s="189"/>
      <c r="D441" s="189"/>
      <c r="E441" s="189"/>
      <c r="F441" s="189"/>
      <c r="G441" s="189"/>
      <c r="H441" s="189"/>
      <c r="I441" s="189"/>
      <c r="J441" s="190"/>
      <c r="K441" s="189"/>
      <c r="L441" s="189"/>
      <c r="M441" s="189"/>
      <c r="N441" s="189"/>
      <c r="O441" s="189"/>
      <c r="P441" s="189"/>
      <c r="Q441" s="189"/>
      <c r="R441" s="189"/>
      <c r="S441" s="189"/>
      <c r="T441" s="189"/>
      <c r="U441" s="189"/>
      <c r="V441" s="189"/>
    </row>
    <row r="442" spans="1:22" ht="14.25" x14ac:dyDescent="0.2">
      <c r="A442" s="189"/>
      <c r="B442" s="189"/>
      <c r="C442" s="189"/>
      <c r="D442" s="189"/>
      <c r="E442" s="189"/>
      <c r="F442" s="189"/>
      <c r="G442" s="189"/>
      <c r="H442" s="189"/>
      <c r="I442" s="189"/>
      <c r="J442" s="190"/>
      <c r="K442" s="189"/>
      <c r="L442" s="189"/>
      <c r="M442" s="189"/>
      <c r="N442" s="189"/>
      <c r="O442" s="189"/>
      <c r="P442" s="189"/>
      <c r="Q442" s="189"/>
      <c r="R442" s="189"/>
      <c r="S442" s="189"/>
      <c r="T442" s="189"/>
      <c r="U442" s="189"/>
      <c r="V442" s="189"/>
    </row>
    <row r="443" spans="1:22" ht="14.25" x14ac:dyDescent="0.2">
      <c r="A443" s="189"/>
      <c r="B443" s="189"/>
      <c r="C443" s="189"/>
      <c r="D443" s="189"/>
      <c r="E443" s="189"/>
      <c r="F443" s="189"/>
      <c r="G443" s="189"/>
      <c r="H443" s="189"/>
      <c r="I443" s="189"/>
      <c r="J443" s="190"/>
      <c r="K443" s="189"/>
      <c r="L443" s="189"/>
      <c r="M443" s="189"/>
      <c r="N443" s="189"/>
      <c r="O443" s="189"/>
      <c r="P443" s="189"/>
      <c r="Q443" s="189"/>
      <c r="R443" s="189"/>
      <c r="S443" s="189"/>
      <c r="T443" s="189"/>
      <c r="U443" s="189"/>
      <c r="V443" s="189"/>
    </row>
    <row r="444" spans="1:22" ht="14.25" x14ac:dyDescent="0.2">
      <c r="A444" s="189"/>
      <c r="B444" s="189"/>
      <c r="C444" s="189"/>
      <c r="D444" s="189"/>
      <c r="E444" s="189"/>
      <c r="F444" s="189"/>
      <c r="G444" s="189"/>
      <c r="H444" s="189"/>
      <c r="I444" s="189"/>
      <c r="J444" s="190"/>
      <c r="K444" s="189"/>
      <c r="L444" s="189"/>
      <c r="M444" s="189"/>
      <c r="N444" s="189"/>
      <c r="O444" s="189"/>
      <c r="P444" s="189"/>
      <c r="Q444" s="189"/>
      <c r="R444" s="189"/>
      <c r="S444" s="189"/>
      <c r="T444" s="189"/>
      <c r="U444" s="189"/>
      <c r="V444" s="189"/>
    </row>
    <row r="445" spans="1:22" ht="14.25" x14ac:dyDescent="0.2">
      <c r="A445" s="189"/>
      <c r="B445" s="189"/>
      <c r="C445" s="189"/>
      <c r="D445" s="189"/>
      <c r="E445" s="189"/>
      <c r="F445" s="189"/>
      <c r="G445" s="189"/>
      <c r="H445" s="189"/>
      <c r="I445" s="189"/>
      <c r="J445" s="190"/>
      <c r="K445" s="189"/>
      <c r="L445" s="189"/>
      <c r="M445" s="189"/>
      <c r="N445" s="189"/>
      <c r="O445" s="189"/>
      <c r="P445" s="189"/>
      <c r="Q445" s="189"/>
      <c r="R445" s="189"/>
      <c r="S445" s="189"/>
      <c r="T445" s="189"/>
      <c r="U445" s="189"/>
      <c r="V445" s="189"/>
    </row>
    <row r="446" spans="1:22" ht="14.25" x14ac:dyDescent="0.2">
      <c r="A446" s="189"/>
      <c r="B446" s="189"/>
      <c r="C446" s="189"/>
      <c r="D446" s="189"/>
      <c r="E446" s="189"/>
      <c r="F446" s="189"/>
      <c r="G446" s="189"/>
      <c r="H446" s="189"/>
      <c r="I446" s="189"/>
      <c r="J446" s="190"/>
      <c r="K446" s="189"/>
      <c r="L446" s="189"/>
      <c r="M446" s="189"/>
      <c r="N446" s="189"/>
      <c r="O446" s="189"/>
      <c r="P446" s="189"/>
      <c r="Q446" s="189"/>
      <c r="R446" s="189"/>
      <c r="S446" s="189"/>
      <c r="T446" s="189"/>
      <c r="U446" s="189"/>
      <c r="V446" s="189"/>
    </row>
    <row r="447" spans="1:22" ht="14.25" x14ac:dyDescent="0.2">
      <c r="A447" s="189"/>
      <c r="B447" s="189"/>
      <c r="C447" s="189"/>
      <c r="D447" s="189"/>
      <c r="E447" s="189"/>
      <c r="F447" s="189"/>
      <c r="G447" s="189"/>
      <c r="H447" s="189"/>
      <c r="I447" s="189"/>
      <c r="J447" s="190"/>
      <c r="K447" s="189"/>
      <c r="L447" s="189"/>
      <c r="M447" s="189"/>
      <c r="N447" s="189"/>
      <c r="O447" s="189"/>
      <c r="P447" s="189"/>
      <c r="Q447" s="189"/>
      <c r="R447" s="189"/>
      <c r="S447" s="189"/>
      <c r="T447" s="189"/>
      <c r="U447" s="189"/>
      <c r="V447" s="189"/>
    </row>
    <row r="448" spans="1:22" ht="14.25" x14ac:dyDescent="0.2">
      <c r="A448" s="189"/>
      <c r="B448" s="189"/>
      <c r="C448" s="189"/>
      <c r="D448" s="189"/>
      <c r="E448" s="189"/>
      <c r="F448" s="189"/>
      <c r="G448" s="189"/>
      <c r="H448" s="189"/>
      <c r="I448" s="189"/>
      <c r="J448" s="190"/>
      <c r="K448" s="189"/>
      <c r="L448" s="189"/>
      <c r="M448" s="189"/>
      <c r="N448" s="189"/>
      <c r="O448" s="189"/>
      <c r="P448" s="189"/>
      <c r="Q448" s="189"/>
      <c r="R448" s="189"/>
      <c r="S448" s="189"/>
      <c r="T448" s="189"/>
      <c r="U448" s="189"/>
      <c r="V448" s="189"/>
    </row>
    <row r="449" spans="1:22" ht="14.25" x14ac:dyDescent="0.2">
      <c r="A449" s="189"/>
      <c r="B449" s="189"/>
      <c r="C449" s="189"/>
      <c r="D449" s="189"/>
      <c r="E449" s="189"/>
      <c r="F449" s="189"/>
      <c r="G449" s="189"/>
      <c r="H449" s="189"/>
      <c r="I449" s="189"/>
      <c r="J449" s="190"/>
      <c r="K449" s="189"/>
      <c r="L449" s="189"/>
      <c r="M449" s="189"/>
      <c r="N449" s="189"/>
      <c r="O449" s="189"/>
      <c r="P449" s="189"/>
      <c r="Q449" s="189"/>
      <c r="R449" s="189"/>
      <c r="S449" s="189"/>
      <c r="T449" s="189"/>
      <c r="U449" s="189"/>
      <c r="V449" s="189"/>
    </row>
    <row r="450" spans="1:22" ht="14.25" x14ac:dyDescent="0.2">
      <c r="A450" s="189"/>
      <c r="B450" s="189"/>
      <c r="C450" s="189"/>
      <c r="D450" s="189"/>
      <c r="E450" s="189"/>
      <c r="F450" s="189"/>
      <c r="G450" s="189"/>
      <c r="H450" s="189"/>
      <c r="I450" s="189"/>
      <c r="J450" s="190"/>
      <c r="K450" s="189"/>
      <c r="L450" s="189"/>
      <c r="M450" s="189"/>
      <c r="N450" s="189"/>
      <c r="O450" s="189"/>
      <c r="P450" s="189"/>
      <c r="Q450" s="189"/>
      <c r="R450" s="189"/>
      <c r="S450" s="189"/>
      <c r="T450" s="189"/>
      <c r="U450" s="189"/>
      <c r="V450" s="189"/>
    </row>
    <row r="451" spans="1:22" ht="14.25" x14ac:dyDescent="0.2">
      <c r="A451" s="189"/>
      <c r="B451" s="189"/>
      <c r="C451" s="189"/>
      <c r="D451" s="189"/>
      <c r="E451" s="189"/>
      <c r="F451" s="189"/>
      <c r="G451" s="189"/>
      <c r="H451" s="189"/>
      <c r="I451" s="189"/>
      <c r="J451" s="190"/>
      <c r="K451" s="189"/>
      <c r="L451" s="189"/>
      <c r="M451" s="189"/>
      <c r="N451" s="189"/>
      <c r="O451" s="189"/>
      <c r="P451" s="189"/>
      <c r="Q451" s="189"/>
      <c r="R451" s="189"/>
      <c r="S451" s="189"/>
      <c r="T451" s="189"/>
      <c r="U451" s="189"/>
      <c r="V451" s="189"/>
    </row>
    <row r="452" spans="1:22" ht="14.25" x14ac:dyDescent="0.2">
      <c r="A452" s="189"/>
      <c r="B452" s="189"/>
      <c r="C452" s="189"/>
      <c r="D452" s="189"/>
      <c r="E452" s="189"/>
      <c r="F452" s="189"/>
      <c r="G452" s="189"/>
      <c r="H452" s="189"/>
      <c r="I452" s="189"/>
      <c r="J452" s="190"/>
      <c r="K452" s="189"/>
      <c r="L452" s="189"/>
      <c r="M452" s="189"/>
      <c r="N452" s="189"/>
      <c r="O452" s="189"/>
      <c r="P452" s="189"/>
      <c r="Q452" s="189"/>
      <c r="R452" s="189"/>
      <c r="S452" s="189"/>
      <c r="T452" s="189"/>
      <c r="U452" s="189"/>
      <c r="V452" s="189"/>
    </row>
    <row r="453" spans="1:22" ht="14.25" x14ac:dyDescent="0.2">
      <c r="A453" s="189"/>
      <c r="B453" s="189"/>
      <c r="C453" s="189"/>
      <c r="D453" s="189"/>
      <c r="E453" s="189"/>
      <c r="F453" s="189"/>
      <c r="G453" s="189"/>
      <c r="H453" s="189"/>
      <c r="I453" s="189"/>
      <c r="J453" s="190"/>
      <c r="K453" s="189"/>
      <c r="L453" s="189"/>
      <c r="M453" s="189"/>
      <c r="N453" s="189"/>
      <c r="O453" s="189"/>
      <c r="P453" s="189"/>
      <c r="Q453" s="189"/>
      <c r="R453" s="189"/>
      <c r="S453" s="189"/>
      <c r="T453" s="189"/>
      <c r="U453" s="189"/>
      <c r="V453" s="189"/>
    </row>
    <row r="454" spans="1:22" ht="14.25" x14ac:dyDescent="0.2">
      <c r="A454" s="189"/>
      <c r="B454" s="189"/>
      <c r="C454" s="189"/>
      <c r="D454" s="189"/>
      <c r="E454" s="189"/>
      <c r="F454" s="189"/>
      <c r="G454" s="189"/>
      <c r="H454" s="189"/>
      <c r="I454" s="189"/>
      <c r="J454" s="190"/>
      <c r="K454" s="189"/>
      <c r="L454" s="189"/>
      <c r="M454" s="189"/>
      <c r="N454" s="189"/>
      <c r="O454" s="189"/>
      <c r="P454" s="189"/>
      <c r="Q454" s="189"/>
      <c r="R454" s="189"/>
      <c r="S454" s="189"/>
      <c r="T454" s="189"/>
      <c r="U454" s="189"/>
      <c r="V454" s="189"/>
    </row>
    <row r="455" spans="1:22" ht="14.25" x14ac:dyDescent="0.2">
      <c r="A455" s="189"/>
      <c r="B455" s="189"/>
      <c r="C455" s="189"/>
      <c r="D455" s="189"/>
      <c r="E455" s="189"/>
      <c r="F455" s="189"/>
      <c r="G455" s="189"/>
      <c r="H455" s="189"/>
      <c r="I455" s="189"/>
      <c r="J455" s="190"/>
      <c r="K455" s="189"/>
      <c r="L455" s="189"/>
      <c r="M455" s="189"/>
      <c r="N455" s="189"/>
      <c r="O455" s="189"/>
      <c r="P455" s="189"/>
      <c r="Q455" s="189"/>
      <c r="R455" s="189"/>
      <c r="S455" s="189"/>
      <c r="T455" s="189"/>
      <c r="U455" s="189"/>
      <c r="V455" s="189"/>
    </row>
    <row r="456" spans="1:22" ht="14.25" x14ac:dyDescent="0.2">
      <c r="A456" s="189"/>
      <c r="B456" s="189"/>
      <c r="C456" s="189"/>
      <c r="D456" s="189"/>
      <c r="E456" s="189"/>
      <c r="F456" s="189"/>
      <c r="G456" s="189"/>
      <c r="H456" s="189"/>
      <c r="I456" s="189"/>
      <c r="J456" s="190"/>
      <c r="K456" s="189"/>
      <c r="L456" s="189"/>
      <c r="M456" s="189"/>
      <c r="N456" s="189"/>
      <c r="O456" s="189"/>
      <c r="P456" s="189"/>
      <c r="Q456" s="189"/>
      <c r="R456" s="189"/>
      <c r="S456" s="189"/>
      <c r="T456" s="189"/>
      <c r="U456" s="189"/>
      <c r="V456" s="189"/>
    </row>
    <row r="457" spans="1:22" ht="14.25" x14ac:dyDescent="0.2">
      <c r="A457" s="189"/>
      <c r="B457" s="189"/>
      <c r="C457" s="189"/>
      <c r="D457" s="189"/>
      <c r="E457" s="189"/>
      <c r="F457" s="189"/>
      <c r="G457" s="189"/>
      <c r="H457" s="189"/>
      <c r="I457" s="189"/>
      <c r="J457" s="190"/>
      <c r="K457" s="189"/>
      <c r="L457" s="189"/>
      <c r="M457" s="189"/>
      <c r="N457" s="189"/>
      <c r="O457" s="189"/>
      <c r="P457" s="189"/>
      <c r="Q457" s="189"/>
      <c r="R457" s="189"/>
      <c r="S457" s="189"/>
      <c r="T457" s="189"/>
      <c r="U457" s="189"/>
      <c r="V457" s="189"/>
    </row>
    <row r="458" spans="1:22" ht="14.25" x14ac:dyDescent="0.2">
      <c r="A458" s="189"/>
      <c r="B458" s="189"/>
      <c r="C458" s="189"/>
      <c r="D458" s="189"/>
      <c r="E458" s="189"/>
      <c r="F458" s="189"/>
      <c r="G458" s="189"/>
      <c r="H458" s="189"/>
      <c r="I458" s="189"/>
      <c r="J458" s="190"/>
      <c r="K458" s="189"/>
      <c r="L458" s="189"/>
      <c r="M458" s="189"/>
      <c r="N458" s="189"/>
      <c r="O458" s="189"/>
      <c r="P458" s="189"/>
      <c r="Q458" s="189"/>
      <c r="R458" s="189"/>
      <c r="S458" s="189"/>
      <c r="T458" s="189"/>
      <c r="U458" s="189"/>
      <c r="V458" s="189"/>
    </row>
    <row r="459" spans="1:22" ht="14.25" x14ac:dyDescent="0.2">
      <c r="A459" s="189"/>
      <c r="B459" s="189"/>
      <c r="C459" s="189"/>
      <c r="D459" s="189"/>
      <c r="E459" s="189"/>
      <c r="F459" s="189"/>
      <c r="G459" s="189"/>
      <c r="H459" s="189"/>
      <c r="I459" s="189"/>
      <c r="J459" s="190"/>
      <c r="K459" s="189"/>
      <c r="L459" s="189"/>
      <c r="M459" s="189"/>
      <c r="N459" s="189"/>
      <c r="O459" s="189"/>
      <c r="P459" s="189"/>
      <c r="Q459" s="189"/>
      <c r="R459" s="189"/>
      <c r="S459" s="189"/>
      <c r="T459" s="189"/>
      <c r="U459" s="189"/>
      <c r="V459" s="189"/>
    </row>
    <row r="460" spans="1:22" ht="14.25" x14ac:dyDescent="0.2">
      <c r="A460" s="189"/>
      <c r="B460" s="189"/>
      <c r="C460" s="189"/>
      <c r="D460" s="189"/>
      <c r="E460" s="189"/>
      <c r="F460" s="189"/>
      <c r="G460" s="189"/>
      <c r="H460" s="189"/>
      <c r="I460" s="189"/>
      <c r="J460" s="190"/>
      <c r="K460" s="189"/>
      <c r="L460" s="189"/>
      <c r="M460" s="189"/>
      <c r="N460" s="189"/>
      <c r="O460" s="189"/>
      <c r="P460" s="189"/>
      <c r="Q460" s="189"/>
      <c r="R460" s="189"/>
      <c r="S460" s="189"/>
      <c r="T460" s="189"/>
      <c r="U460" s="189"/>
      <c r="V460" s="189"/>
    </row>
    <row r="461" spans="1:22" ht="14.25" x14ac:dyDescent="0.2">
      <c r="A461" s="189"/>
      <c r="B461" s="189"/>
      <c r="C461" s="189"/>
      <c r="D461" s="189"/>
      <c r="E461" s="189"/>
      <c r="F461" s="189"/>
      <c r="G461" s="189"/>
      <c r="H461" s="189"/>
      <c r="I461" s="189"/>
      <c r="J461" s="190"/>
      <c r="K461" s="189"/>
      <c r="L461" s="189"/>
      <c r="M461" s="189"/>
      <c r="N461" s="189"/>
      <c r="O461" s="189"/>
      <c r="P461" s="189"/>
      <c r="Q461" s="189"/>
      <c r="R461" s="189"/>
      <c r="S461" s="189"/>
      <c r="T461" s="189"/>
      <c r="U461" s="189"/>
      <c r="V461" s="189"/>
    </row>
    <row r="462" spans="1:22" ht="14.25" x14ac:dyDescent="0.2">
      <c r="A462" s="189"/>
      <c r="B462" s="189"/>
      <c r="C462" s="189"/>
      <c r="D462" s="189"/>
      <c r="E462" s="189"/>
      <c r="F462" s="189"/>
      <c r="G462" s="189"/>
      <c r="H462" s="189"/>
      <c r="I462" s="189"/>
      <c r="J462" s="190"/>
      <c r="K462" s="189"/>
      <c r="L462" s="189"/>
      <c r="M462" s="189"/>
      <c r="N462" s="189"/>
      <c r="O462" s="189"/>
      <c r="P462" s="189"/>
      <c r="Q462" s="189"/>
      <c r="R462" s="189"/>
      <c r="S462" s="189"/>
      <c r="T462" s="189"/>
      <c r="U462" s="189"/>
      <c r="V462" s="189"/>
    </row>
    <row r="463" spans="1:22" ht="14.25" x14ac:dyDescent="0.2">
      <c r="A463" s="189"/>
      <c r="B463" s="189"/>
      <c r="C463" s="189"/>
      <c r="D463" s="189"/>
      <c r="E463" s="189"/>
      <c r="F463" s="189"/>
      <c r="G463" s="189"/>
      <c r="H463" s="189"/>
      <c r="I463" s="189"/>
      <c r="J463" s="190"/>
      <c r="K463" s="189"/>
      <c r="L463" s="189"/>
      <c r="M463" s="189"/>
      <c r="N463" s="189"/>
      <c r="O463" s="189"/>
      <c r="P463" s="189"/>
      <c r="Q463" s="189"/>
      <c r="R463" s="189"/>
      <c r="S463" s="189"/>
      <c r="T463" s="189"/>
      <c r="U463" s="189"/>
      <c r="V463" s="189"/>
    </row>
    <row r="464" spans="1:22" ht="14.25" x14ac:dyDescent="0.2">
      <c r="A464" s="189"/>
      <c r="B464" s="189"/>
      <c r="C464" s="189"/>
      <c r="D464" s="189"/>
      <c r="E464" s="189"/>
      <c r="F464" s="189"/>
      <c r="G464" s="189"/>
      <c r="H464" s="189"/>
      <c r="I464" s="189"/>
      <c r="J464" s="190"/>
      <c r="K464" s="189"/>
      <c r="L464" s="189"/>
      <c r="M464" s="189"/>
      <c r="N464" s="189"/>
      <c r="O464" s="189"/>
      <c r="P464" s="189"/>
      <c r="Q464" s="189"/>
      <c r="R464" s="189"/>
      <c r="S464" s="189"/>
      <c r="T464" s="189"/>
      <c r="U464" s="189"/>
      <c r="V464" s="189"/>
    </row>
    <row r="465" spans="1:22" ht="14.25" x14ac:dyDescent="0.2">
      <c r="A465" s="189"/>
      <c r="B465" s="189"/>
      <c r="C465" s="189"/>
      <c r="D465" s="189"/>
      <c r="E465" s="189"/>
      <c r="F465" s="189"/>
      <c r="G465" s="189"/>
      <c r="H465" s="189"/>
      <c r="I465" s="189"/>
      <c r="J465" s="190"/>
      <c r="K465" s="189"/>
      <c r="L465" s="189"/>
      <c r="M465" s="189"/>
      <c r="N465" s="189"/>
      <c r="O465" s="189"/>
      <c r="P465" s="189"/>
      <c r="Q465" s="189"/>
      <c r="R465" s="189"/>
      <c r="S465" s="189"/>
      <c r="T465" s="189"/>
      <c r="U465" s="189"/>
      <c r="V465" s="189"/>
    </row>
    <row r="466" spans="1:22" ht="14.25" x14ac:dyDescent="0.2">
      <c r="A466" s="189"/>
      <c r="B466" s="189"/>
      <c r="C466" s="189"/>
      <c r="D466" s="189"/>
      <c r="E466" s="189"/>
      <c r="F466" s="189"/>
      <c r="G466" s="189"/>
      <c r="H466" s="189"/>
      <c r="I466" s="189"/>
      <c r="J466" s="190"/>
      <c r="K466" s="189"/>
      <c r="L466" s="189"/>
      <c r="M466" s="189"/>
      <c r="N466" s="189"/>
      <c r="O466" s="189"/>
      <c r="P466" s="189"/>
      <c r="Q466" s="189"/>
      <c r="R466" s="189"/>
      <c r="S466" s="189"/>
      <c r="T466" s="189"/>
      <c r="U466" s="189"/>
      <c r="V466" s="189"/>
    </row>
    <row r="467" spans="1:22" ht="14.25" x14ac:dyDescent="0.2">
      <c r="A467" s="189"/>
      <c r="B467" s="189"/>
      <c r="C467" s="189"/>
      <c r="D467" s="189"/>
      <c r="E467" s="189"/>
      <c r="F467" s="189"/>
      <c r="G467" s="189"/>
      <c r="H467" s="189"/>
      <c r="I467" s="189"/>
      <c r="J467" s="190"/>
      <c r="K467" s="189"/>
      <c r="L467" s="189"/>
      <c r="M467" s="189"/>
      <c r="N467" s="189"/>
      <c r="O467" s="189"/>
      <c r="P467" s="189"/>
      <c r="Q467" s="189"/>
      <c r="R467" s="189"/>
      <c r="S467" s="189"/>
      <c r="T467" s="189"/>
      <c r="U467" s="189"/>
      <c r="V467" s="189"/>
    </row>
    <row r="468" spans="1:22" ht="14.25" x14ac:dyDescent="0.2">
      <c r="A468" s="189"/>
      <c r="B468" s="189"/>
      <c r="C468" s="189"/>
      <c r="D468" s="189"/>
      <c r="E468" s="189"/>
      <c r="F468" s="189"/>
      <c r="G468" s="189"/>
      <c r="H468" s="189"/>
      <c r="I468" s="189"/>
      <c r="J468" s="190"/>
      <c r="K468" s="189"/>
      <c r="L468" s="189"/>
      <c r="M468" s="189"/>
      <c r="N468" s="189"/>
      <c r="O468" s="189"/>
      <c r="P468" s="189"/>
      <c r="Q468" s="189"/>
      <c r="R468" s="189"/>
      <c r="S468" s="189"/>
      <c r="T468" s="189"/>
      <c r="U468" s="189"/>
      <c r="V468" s="189"/>
    </row>
    <row r="469" spans="1:22" ht="14.25" x14ac:dyDescent="0.2">
      <c r="A469" s="189"/>
      <c r="B469" s="189"/>
      <c r="C469" s="189"/>
      <c r="D469" s="189"/>
      <c r="E469" s="189"/>
      <c r="F469" s="189"/>
      <c r="G469" s="189"/>
      <c r="H469" s="189"/>
      <c r="I469" s="189"/>
      <c r="J469" s="190"/>
      <c r="K469" s="189"/>
      <c r="L469" s="189"/>
      <c r="M469" s="189"/>
      <c r="N469" s="189"/>
      <c r="O469" s="189"/>
      <c r="P469" s="189"/>
      <c r="Q469" s="189"/>
      <c r="R469" s="189"/>
      <c r="S469" s="189"/>
      <c r="T469" s="189"/>
      <c r="U469" s="189"/>
      <c r="V469" s="189"/>
    </row>
    <row r="470" spans="1:22" ht="14.25" x14ac:dyDescent="0.2">
      <c r="A470" s="189"/>
      <c r="B470" s="189"/>
      <c r="C470" s="189"/>
      <c r="D470" s="189"/>
      <c r="E470" s="189"/>
      <c r="F470" s="189"/>
      <c r="G470" s="189"/>
      <c r="H470" s="189"/>
      <c r="I470" s="189"/>
      <c r="J470" s="190"/>
      <c r="K470" s="189"/>
      <c r="L470" s="189"/>
      <c r="M470" s="189"/>
      <c r="N470" s="189"/>
      <c r="O470" s="189"/>
      <c r="P470" s="189"/>
      <c r="Q470" s="189"/>
      <c r="R470" s="189"/>
      <c r="S470" s="189"/>
      <c r="T470" s="189"/>
      <c r="U470" s="189"/>
      <c r="V470" s="189"/>
    </row>
    <row r="471" spans="1:22" ht="14.25" x14ac:dyDescent="0.2">
      <c r="A471" s="189"/>
      <c r="B471" s="189"/>
      <c r="C471" s="189"/>
      <c r="D471" s="189"/>
      <c r="E471" s="189"/>
      <c r="F471" s="189"/>
      <c r="G471" s="189"/>
      <c r="H471" s="189"/>
      <c r="I471" s="189"/>
      <c r="J471" s="190"/>
      <c r="K471" s="189"/>
      <c r="L471" s="189"/>
      <c r="M471" s="189"/>
      <c r="N471" s="189"/>
      <c r="O471" s="189"/>
      <c r="P471" s="189"/>
      <c r="Q471" s="189"/>
      <c r="R471" s="189"/>
      <c r="S471" s="189"/>
      <c r="T471" s="189"/>
      <c r="U471" s="189"/>
      <c r="V471" s="189"/>
    </row>
    <row r="472" spans="1:22" ht="14.25" x14ac:dyDescent="0.2">
      <c r="A472" s="189"/>
      <c r="B472" s="189"/>
      <c r="C472" s="189"/>
      <c r="D472" s="189"/>
      <c r="E472" s="189"/>
      <c r="F472" s="189"/>
      <c r="G472" s="189"/>
      <c r="H472" s="189"/>
      <c r="I472" s="189"/>
      <c r="J472" s="190"/>
      <c r="K472" s="189"/>
      <c r="L472" s="189"/>
      <c r="M472" s="189"/>
      <c r="N472" s="189"/>
      <c r="O472" s="189"/>
      <c r="P472" s="189"/>
      <c r="Q472" s="189"/>
      <c r="R472" s="189"/>
      <c r="S472" s="189"/>
      <c r="T472" s="189"/>
      <c r="U472" s="189"/>
      <c r="V472" s="189"/>
    </row>
    <row r="473" spans="1:22" ht="14.25" x14ac:dyDescent="0.2">
      <c r="A473" s="189"/>
      <c r="B473" s="189"/>
      <c r="C473" s="189"/>
      <c r="D473" s="189"/>
      <c r="E473" s="189"/>
      <c r="F473" s="189"/>
      <c r="G473" s="189"/>
      <c r="H473" s="189"/>
      <c r="I473" s="189"/>
      <c r="J473" s="190"/>
      <c r="K473" s="189"/>
      <c r="L473" s="189"/>
      <c r="M473" s="189"/>
      <c r="N473" s="189"/>
      <c r="O473" s="189"/>
      <c r="P473" s="189"/>
      <c r="Q473" s="189"/>
      <c r="R473" s="189"/>
      <c r="S473" s="189"/>
      <c r="T473" s="189"/>
      <c r="U473" s="189"/>
      <c r="V473" s="189"/>
    </row>
    <row r="474" spans="1:22" ht="14.25" x14ac:dyDescent="0.2">
      <c r="A474" s="189"/>
      <c r="B474" s="189"/>
      <c r="C474" s="189"/>
      <c r="D474" s="189"/>
      <c r="E474" s="189"/>
      <c r="F474" s="189"/>
      <c r="G474" s="189"/>
      <c r="H474" s="189"/>
      <c r="I474" s="189"/>
      <c r="J474" s="190"/>
      <c r="K474" s="189"/>
      <c r="L474" s="189"/>
      <c r="M474" s="189"/>
      <c r="N474" s="189"/>
      <c r="O474" s="189"/>
      <c r="P474" s="189"/>
      <c r="Q474" s="189"/>
      <c r="R474" s="189"/>
      <c r="S474" s="189"/>
      <c r="T474" s="189"/>
      <c r="U474" s="189"/>
      <c r="V474" s="189"/>
    </row>
    <row r="475" spans="1:22" ht="14.25" x14ac:dyDescent="0.2">
      <c r="A475" s="189"/>
      <c r="B475" s="189"/>
      <c r="C475" s="189"/>
      <c r="D475" s="189"/>
      <c r="E475" s="189"/>
      <c r="F475" s="189"/>
      <c r="G475" s="189"/>
      <c r="H475" s="189"/>
      <c r="I475" s="189"/>
      <c r="J475" s="190"/>
      <c r="K475" s="189"/>
      <c r="L475" s="189"/>
      <c r="M475" s="189"/>
      <c r="N475" s="189"/>
      <c r="O475" s="189"/>
      <c r="P475" s="189"/>
      <c r="Q475" s="189"/>
      <c r="R475" s="189"/>
      <c r="S475" s="189"/>
      <c r="T475" s="189"/>
      <c r="U475" s="189"/>
      <c r="V475" s="189"/>
    </row>
    <row r="476" spans="1:22" ht="14.25" x14ac:dyDescent="0.2">
      <c r="A476" s="189"/>
      <c r="B476" s="189"/>
      <c r="C476" s="189"/>
      <c r="D476" s="189"/>
      <c r="E476" s="189"/>
      <c r="F476" s="189"/>
      <c r="G476" s="189"/>
      <c r="H476" s="189"/>
      <c r="I476" s="189"/>
      <c r="J476" s="190"/>
      <c r="K476" s="189"/>
      <c r="L476" s="189"/>
      <c r="M476" s="189"/>
      <c r="N476" s="189"/>
      <c r="O476" s="189"/>
      <c r="P476" s="189"/>
      <c r="Q476" s="189"/>
      <c r="R476" s="189"/>
      <c r="S476" s="189"/>
      <c r="T476" s="189"/>
      <c r="U476" s="189"/>
      <c r="V476" s="189"/>
    </row>
    <row r="477" spans="1:22" ht="14.25" x14ac:dyDescent="0.2">
      <c r="A477" s="189"/>
      <c r="B477" s="189"/>
      <c r="C477" s="189"/>
      <c r="D477" s="189"/>
      <c r="E477" s="189"/>
      <c r="F477" s="189"/>
      <c r="G477" s="189"/>
      <c r="H477" s="189"/>
      <c r="I477" s="189"/>
      <c r="J477" s="190"/>
      <c r="K477" s="189"/>
      <c r="L477" s="189"/>
      <c r="M477" s="189"/>
      <c r="N477" s="189"/>
      <c r="O477" s="189"/>
      <c r="P477" s="189"/>
      <c r="Q477" s="189"/>
      <c r="R477" s="189"/>
      <c r="S477" s="189"/>
      <c r="T477" s="189"/>
      <c r="U477" s="189"/>
      <c r="V477" s="189"/>
    </row>
    <row r="478" spans="1:22" ht="14.25" x14ac:dyDescent="0.2">
      <c r="A478" s="189"/>
      <c r="B478" s="189"/>
      <c r="C478" s="189"/>
      <c r="D478" s="189"/>
      <c r="E478" s="189"/>
      <c r="F478" s="189"/>
      <c r="G478" s="189"/>
      <c r="H478" s="189"/>
      <c r="I478" s="189"/>
      <c r="J478" s="190"/>
      <c r="K478" s="189"/>
      <c r="L478" s="189"/>
      <c r="M478" s="189"/>
      <c r="N478" s="189"/>
      <c r="O478" s="189"/>
      <c r="P478" s="189"/>
      <c r="Q478" s="189"/>
      <c r="R478" s="189"/>
      <c r="S478" s="189"/>
      <c r="T478" s="189"/>
      <c r="U478" s="189"/>
      <c r="V478" s="189"/>
    </row>
    <row r="479" spans="1:22" ht="14.25" x14ac:dyDescent="0.2">
      <c r="A479" s="189"/>
      <c r="B479" s="189"/>
      <c r="C479" s="189"/>
      <c r="D479" s="189"/>
      <c r="E479" s="189"/>
      <c r="F479" s="189"/>
      <c r="G479" s="189"/>
      <c r="H479" s="189"/>
      <c r="I479" s="189"/>
      <c r="J479" s="190"/>
      <c r="K479" s="189"/>
      <c r="L479" s="189"/>
      <c r="M479" s="189"/>
      <c r="N479" s="189"/>
      <c r="O479" s="189"/>
      <c r="P479" s="189"/>
      <c r="Q479" s="189"/>
      <c r="R479" s="189"/>
      <c r="S479" s="189"/>
      <c r="T479" s="189"/>
      <c r="U479" s="189"/>
      <c r="V479" s="189"/>
    </row>
    <row r="480" spans="1:22" ht="14.25" x14ac:dyDescent="0.2">
      <c r="A480" s="189"/>
      <c r="B480" s="189"/>
      <c r="C480" s="189"/>
      <c r="D480" s="189"/>
      <c r="E480" s="189"/>
      <c r="F480" s="189"/>
      <c r="G480" s="189"/>
      <c r="H480" s="189"/>
      <c r="I480" s="189"/>
      <c r="J480" s="190"/>
      <c r="K480" s="189"/>
      <c r="L480" s="189"/>
      <c r="M480" s="189"/>
      <c r="N480" s="189"/>
      <c r="O480" s="189"/>
      <c r="P480" s="189"/>
      <c r="Q480" s="189"/>
      <c r="R480" s="189"/>
      <c r="S480" s="189"/>
      <c r="T480" s="189"/>
      <c r="U480" s="189"/>
      <c r="V480" s="189"/>
    </row>
    <row r="481" spans="1:22" ht="14.25" x14ac:dyDescent="0.2">
      <c r="A481" s="189"/>
      <c r="B481" s="189"/>
      <c r="C481" s="189"/>
      <c r="D481" s="189"/>
      <c r="E481" s="189"/>
      <c r="F481" s="189"/>
      <c r="G481" s="189"/>
      <c r="H481" s="189"/>
      <c r="I481" s="189"/>
      <c r="J481" s="190"/>
      <c r="K481" s="189"/>
      <c r="L481" s="189"/>
      <c r="M481" s="189"/>
      <c r="N481" s="189"/>
      <c r="O481" s="189"/>
      <c r="P481" s="189"/>
      <c r="Q481" s="189"/>
      <c r="R481" s="189"/>
      <c r="S481" s="189"/>
      <c r="T481" s="189"/>
      <c r="U481" s="189"/>
      <c r="V481" s="189"/>
    </row>
    <row r="482" spans="1:22" ht="14.25" x14ac:dyDescent="0.2">
      <c r="A482" s="189"/>
      <c r="B482" s="189"/>
      <c r="C482" s="189"/>
      <c r="D482" s="189"/>
      <c r="E482" s="189"/>
      <c r="F482" s="189"/>
      <c r="G482" s="189"/>
      <c r="H482" s="189"/>
      <c r="I482" s="189"/>
      <c r="J482" s="190"/>
      <c r="K482" s="189"/>
      <c r="L482" s="189"/>
      <c r="M482" s="189"/>
      <c r="N482" s="189"/>
      <c r="O482" s="189"/>
      <c r="P482" s="189"/>
      <c r="Q482" s="189"/>
      <c r="R482" s="189"/>
      <c r="S482" s="189"/>
      <c r="T482" s="189"/>
      <c r="U482" s="189"/>
      <c r="V482" s="189"/>
    </row>
    <row r="483" spans="1:22" ht="14.25" x14ac:dyDescent="0.2">
      <c r="A483" s="189"/>
      <c r="B483" s="189"/>
      <c r="C483" s="189"/>
      <c r="D483" s="189"/>
      <c r="E483" s="189"/>
      <c r="F483" s="189"/>
      <c r="G483" s="189"/>
      <c r="H483" s="189"/>
      <c r="I483" s="189"/>
      <c r="J483" s="190"/>
      <c r="K483" s="189"/>
      <c r="L483" s="189"/>
      <c r="M483" s="189"/>
      <c r="N483" s="189"/>
      <c r="O483" s="189"/>
      <c r="P483" s="189"/>
      <c r="Q483" s="189"/>
      <c r="R483" s="189"/>
      <c r="S483" s="189"/>
      <c r="T483" s="189"/>
      <c r="U483" s="189"/>
      <c r="V483" s="189"/>
    </row>
    <row r="484" spans="1:22" ht="14.25" x14ac:dyDescent="0.2">
      <c r="A484" s="189"/>
      <c r="B484" s="189"/>
      <c r="C484" s="189"/>
      <c r="D484" s="189"/>
      <c r="E484" s="189"/>
      <c r="F484" s="189"/>
      <c r="G484" s="189"/>
      <c r="H484" s="189"/>
      <c r="I484" s="189"/>
      <c r="J484" s="190"/>
      <c r="K484" s="189"/>
      <c r="L484" s="189"/>
      <c r="M484" s="189"/>
      <c r="N484" s="189"/>
      <c r="O484" s="189"/>
      <c r="P484" s="189"/>
      <c r="Q484" s="189"/>
      <c r="R484" s="189"/>
      <c r="S484" s="189"/>
      <c r="T484" s="189"/>
      <c r="U484" s="189"/>
      <c r="V484" s="189"/>
    </row>
    <row r="485" spans="1:22" ht="14.25" x14ac:dyDescent="0.2">
      <c r="A485" s="189"/>
      <c r="B485" s="189"/>
      <c r="C485" s="189"/>
      <c r="D485" s="189"/>
      <c r="E485" s="189"/>
      <c r="F485" s="189"/>
      <c r="G485" s="189"/>
      <c r="H485" s="189"/>
      <c r="I485" s="189"/>
      <c r="J485" s="190"/>
      <c r="K485" s="189"/>
      <c r="L485" s="189"/>
      <c r="M485" s="189"/>
      <c r="N485" s="189"/>
      <c r="O485" s="189"/>
      <c r="P485" s="189"/>
      <c r="Q485" s="189"/>
      <c r="R485" s="189"/>
      <c r="S485" s="189"/>
      <c r="T485" s="189"/>
      <c r="U485" s="189"/>
      <c r="V485" s="189"/>
    </row>
    <row r="486" spans="1:22" ht="14.25" x14ac:dyDescent="0.2">
      <c r="A486" s="189"/>
      <c r="B486" s="189"/>
      <c r="C486" s="189"/>
      <c r="D486" s="189"/>
      <c r="E486" s="189"/>
      <c r="F486" s="189"/>
      <c r="G486" s="189"/>
      <c r="H486" s="189"/>
      <c r="I486" s="189"/>
      <c r="J486" s="190"/>
      <c r="K486" s="189"/>
      <c r="L486" s="189"/>
      <c r="M486" s="189"/>
      <c r="N486" s="189"/>
      <c r="O486" s="189"/>
      <c r="P486" s="189"/>
      <c r="Q486" s="189"/>
      <c r="R486" s="189"/>
      <c r="S486" s="189"/>
      <c r="T486" s="189"/>
      <c r="U486" s="189"/>
      <c r="V486" s="189"/>
    </row>
    <row r="487" spans="1:22" ht="14.25" x14ac:dyDescent="0.2">
      <c r="A487" s="189"/>
      <c r="B487" s="189"/>
      <c r="C487" s="189"/>
      <c r="D487" s="189"/>
      <c r="E487" s="189"/>
      <c r="F487" s="189"/>
      <c r="G487" s="189"/>
      <c r="H487" s="189"/>
      <c r="I487" s="189"/>
      <c r="J487" s="190"/>
      <c r="K487" s="189"/>
      <c r="L487" s="189"/>
      <c r="M487" s="189"/>
      <c r="N487" s="189"/>
      <c r="O487" s="189"/>
      <c r="P487" s="189"/>
      <c r="Q487" s="189"/>
      <c r="R487" s="189"/>
      <c r="S487" s="189"/>
      <c r="T487" s="189"/>
      <c r="U487" s="189"/>
      <c r="V487" s="189"/>
    </row>
    <row r="488" spans="1:22" ht="14.25" x14ac:dyDescent="0.2">
      <c r="A488" s="189"/>
      <c r="B488" s="189"/>
      <c r="C488" s="189"/>
      <c r="D488" s="189"/>
      <c r="E488" s="189"/>
      <c r="F488" s="189"/>
      <c r="G488" s="189"/>
      <c r="H488" s="189"/>
      <c r="I488" s="189"/>
      <c r="J488" s="190"/>
      <c r="K488" s="189"/>
      <c r="L488" s="189"/>
      <c r="M488" s="189"/>
      <c r="N488" s="189"/>
      <c r="O488" s="189"/>
      <c r="P488" s="189"/>
      <c r="Q488" s="189"/>
      <c r="R488" s="189"/>
      <c r="S488" s="189"/>
      <c r="T488" s="189"/>
      <c r="U488" s="189"/>
      <c r="V488" s="189"/>
    </row>
    <row r="489" spans="1:22" ht="14.25" x14ac:dyDescent="0.2">
      <c r="A489" s="189"/>
      <c r="B489" s="189"/>
      <c r="C489" s="189"/>
      <c r="D489" s="189"/>
      <c r="E489" s="189"/>
      <c r="F489" s="189"/>
      <c r="G489" s="189"/>
      <c r="H489" s="189"/>
      <c r="I489" s="189"/>
      <c r="J489" s="190"/>
      <c r="K489" s="189"/>
      <c r="L489" s="189"/>
      <c r="M489" s="189"/>
      <c r="N489" s="189"/>
      <c r="O489" s="189"/>
      <c r="P489" s="189"/>
      <c r="Q489" s="189"/>
      <c r="R489" s="189"/>
      <c r="S489" s="189"/>
      <c r="T489" s="189"/>
      <c r="U489" s="189"/>
      <c r="V489" s="189"/>
    </row>
    <row r="490" spans="1:22" ht="14.25" x14ac:dyDescent="0.2">
      <c r="A490" s="189"/>
      <c r="B490" s="189"/>
      <c r="C490" s="189"/>
      <c r="D490" s="189"/>
      <c r="E490" s="189"/>
      <c r="F490" s="189"/>
      <c r="G490" s="189"/>
      <c r="H490" s="189"/>
      <c r="I490" s="189"/>
      <c r="J490" s="190"/>
      <c r="K490" s="189"/>
      <c r="L490" s="189"/>
      <c r="M490" s="189"/>
      <c r="N490" s="189"/>
      <c r="O490" s="189"/>
      <c r="P490" s="189"/>
      <c r="Q490" s="189"/>
      <c r="R490" s="189"/>
      <c r="S490" s="189"/>
      <c r="T490" s="189"/>
      <c r="U490" s="189"/>
      <c r="V490" s="189"/>
    </row>
    <row r="491" spans="1:22" ht="14.25" x14ac:dyDescent="0.2">
      <c r="A491" s="189"/>
      <c r="B491" s="189"/>
      <c r="C491" s="189"/>
      <c r="D491" s="189"/>
      <c r="E491" s="189"/>
      <c r="F491" s="189"/>
      <c r="G491" s="189"/>
      <c r="H491" s="189"/>
      <c r="I491" s="189"/>
      <c r="J491" s="190"/>
      <c r="K491" s="189"/>
      <c r="L491" s="189"/>
      <c r="M491" s="189"/>
      <c r="N491" s="189"/>
      <c r="O491" s="189"/>
      <c r="P491" s="189"/>
      <c r="Q491" s="189"/>
      <c r="R491" s="189"/>
      <c r="S491" s="189"/>
      <c r="T491" s="189"/>
      <c r="U491" s="189"/>
      <c r="V491" s="189"/>
    </row>
    <row r="492" spans="1:22" ht="14.25" x14ac:dyDescent="0.2">
      <c r="A492" s="189"/>
      <c r="B492" s="189"/>
      <c r="C492" s="189"/>
      <c r="D492" s="189"/>
      <c r="E492" s="189"/>
      <c r="F492" s="189"/>
      <c r="G492" s="189"/>
      <c r="H492" s="189"/>
      <c r="I492" s="189"/>
      <c r="J492" s="190"/>
      <c r="K492" s="189"/>
      <c r="L492" s="189"/>
      <c r="M492" s="189"/>
      <c r="N492" s="189"/>
      <c r="O492" s="189"/>
      <c r="P492" s="189"/>
      <c r="Q492" s="189"/>
      <c r="R492" s="189"/>
      <c r="S492" s="189"/>
      <c r="T492" s="189"/>
      <c r="U492" s="189"/>
      <c r="V492" s="189"/>
    </row>
    <row r="493" spans="1:22" ht="14.25" x14ac:dyDescent="0.2">
      <c r="A493" s="189"/>
      <c r="B493" s="189"/>
      <c r="C493" s="189"/>
      <c r="D493" s="189"/>
      <c r="E493" s="189"/>
      <c r="F493" s="189"/>
      <c r="G493" s="189"/>
      <c r="H493" s="189"/>
      <c r="I493" s="189"/>
      <c r="J493" s="190"/>
      <c r="K493" s="189"/>
      <c r="L493" s="189"/>
      <c r="M493" s="189"/>
      <c r="N493" s="189"/>
      <c r="O493" s="189"/>
      <c r="P493" s="189"/>
      <c r="Q493" s="189"/>
      <c r="R493" s="189"/>
      <c r="S493" s="189"/>
      <c r="T493" s="189"/>
      <c r="U493" s="189"/>
      <c r="V493" s="189"/>
    </row>
    <row r="494" spans="1:22" ht="14.25" x14ac:dyDescent="0.2">
      <c r="A494" s="189"/>
      <c r="B494" s="189"/>
      <c r="C494" s="189"/>
      <c r="D494" s="189"/>
      <c r="E494" s="189"/>
      <c r="F494" s="189"/>
      <c r="G494" s="189"/>
      <c r="H494" s="189"/>
      <c r="I494" s="189"/>
      <c r="J494" s="190"/>
      <c r="K494" s="189"/>
      <c r="L494" s="189"/>
      <c r="M494" s="189"/>
      <c r="N494" s="189"/>
      <c r="O494" s="189"/>
      <c r="P494" s="189"/>
      <c r="Q494" s="189"/>
      <c r="R494" s="189"/>
      <c r="S494" s="189"/>
      <c r="T494" s="189"/>
      <c r="U494" s="189"/>
      <c r="V494" s="189"/>
    </row>
    <row r="495" spans="1:22" ht="14.25" x14ac:dyDescent="0.2">
      <c r="A495" s="189"/>
      <c r="B495" s="189"/>
      <c r="C495" s="189"/>
      <c r="D495" s="189"/>
      <c r="E495" s="189"/>
      <c r="F495" s="189"/>
      <c r="G495" s="189"/>
      <c r="H495" s="189"/>
      <c r="I495" s="189"/>
      <c r="J495" s="190"/>
      <c r="K495" s="189"/>
      <c r="L495" s="189"/>
      <c r="M495" s="189"/>
      <c r="N495" s="189"/>
      <c r="O495" s="189"/>
      <c r="P495" s="189"/>
      <c r="Q495" s="189"/>
      <c r="R495" s="189"/>
      <c r="S495" s="189"/>
      <c r="T495" s="189"/>
      <c r="U495" s="189"/>
      <c r="V495" s="189"/>
    </row>
    <row r="496" spans="1:22" ht="14.25" x14ac:dyDescent="0.2">
      <c r="A496" s="189"/>
      <c r="B496" s="189"/>
      <c r="C496" s="189"/>
      <c r="D496" s="189"/>
      <c r="E496" s="189"/>
      <c r="F496" s="189"/>
      <c r="G496" s="189"/>
      <c r="H496" s="189"/>
      <c r="I496" s="189"/>
      <c r="J496" s="190"/>
      <c r="K496" s="189"/>
      <c r="L496" s="189"/>
      <c r="M496" s="189"/>
      <c r="N496" s="189"/>
      <c r="O496" s="189"/>
      <c r="P496" s="189"/>
      <c r="Q496" s="189"/>
      <c r="R496" s="189"/>
      <c r="S496" s="189"/>
      <c r="T496" s="189"/>
      <c r="U496" s="189"/>
      <c r="V496" s="189"/>
    </row>
    <row r="497" spans="1:22" ht="14.25" x14ac:dyDescent="0.2">
      <c r="A497" s="189"/>
      <c r="B497" s="189"/>
      <c r="C497" s="189"/>
      <c r="D497" s="189"/>
      <c r="E497" s="189"/>
      <c r="F497" s="189"/>
      <c r="G497" s="189"/>
      <c r="H497" s="189"/>
      <c r="I497" s="189"/>
      <c r="J497" s="190"/>
      <c r="K497" s="189"/>
      <c r="L497" s="189"/>
      <c r="M497" s="189"/>
      <c r="N497" s="189"/>
      <c r="O497" s="189"/>
      <c r="P497" s="189"/>
      <c r="Q497" s="189"/>
      <c r="R497" s="189"/>
      <c r="S497" s="189"/>
      <c r="T497" s="189"/>
      <c r="U497" s="189"/>
      <c r="V497" s="189"/>
    </row>
    <row r="498" spans="1:22" ht="14.25" x14ac:dyDescent="0.2">
      <c r="A498" s="189"/>
      <c r="B498" s="189"/>
      <c r="C498" s="189"/>
      <c r="D498" s="189"/>
      <c r="E498" s="189"/>
      <c r="F498" s="189"/>
      <c r="G498" s="189"/>
      <c r="H498" s="189"/>
      <c r="I498" s="189"/>
      <c r="J498" s="190"/>
      <c r="K498" s="189"/>
      <c r="L498" s="189"/>
      <c r="M498" s="189"/>
      <c r="N498" s="189"/>
      <c r="O498" s="189"/>
      <c r="P498" s="189"/>
      <c r="Q498" s="189"/>
      <c r="R498" s="189"/>
      <c r="S498" s="189"/>
      <c r="T498" s="189"/>
      <c r="U498" s="189"/>
      <c r="V498" s="189"/>
    </row>
    <row r="499" spans="1:22" ht="14.25" x14ac:dyDescent="0.2">
      <c r="A499" s="189"/>
      <c r="B499" s="189"/>
      <c r="C499" s="189"/>
      <c r="D499" s="189"/>
      <c r="E499" s="189"/>
      <c r="F499" s="189"/>
      <c r="G499" s="189"/>
      <c r="H499" s="189"/>
      <c r="I499" s="189"/>
      <c r="J499" s="190"/>
      <c r="K499" s="189"/>
      <c r="L499" s="189"/>
      <c r="M499" s="189"/>
      <c r="N499" s="189"/>
      <c r="O499" s="189"/>
      <c r="P499" s="189"/>
      <c r="Q499" s="189"/>
      <c r="R499" s="189"/>
      <c r="S499" s="189"/>
      <c r="T499" s="189"/>
      <c r="U499" s="189"/>
      <c r="V499" s="189"/>
    </row>
    <row r="500" spans="1:22" x14ac:dyDescent="0.2">
      <c r="J500" s="462"/>
    </row>
    <row r="501" spans="1:22" x14ac:dyDescent="0.2">
      <c r="J501" s="462"/>
    </row>
    <row r="502" spans="1:22" x14ac:dyDescent="0.2">
      <c r="J502" s="462"/>
    </row>
    <row r="503" spans="1:22" x14ac:dyDescent="0.2">
      <c r="J503" s="462"/>
    </row>
    <row r="504" spans="1:22" x14ac:dyDescent="0.2">
      <c r="J504" s="462"/>
    </row>
    <row r="505" spans="1:22" x14ac:dyDescent="0.2">
      <c r="J505" s="462"/>
    </row>
    <row r="506" spans="1:22" x14ac:dyDescent="0.2">
      <c r="J506" s="462"/>
    </row>
    <row r="507" spans="1:22" x14ac:dyDescent="0.2">
      <c r="J507" s="462"/>
    </row>
    <row r="508" spans="1:22" x14ac:dyDescent="0.2">
      <c r="J508" s="462"/>
    </row>
    <row r="509" spans="1:22" x14ac:dyDescent="0.2">
      <c r="J509" s="462"/>
    </row>
    <row r="510" spans="1:22" x14ac:dyDescent="0.2">
      <c r="J510" s="462"/>
    </row>
    <row r="511" spans="1:22" x14ac:dyDescent="0.2">
      <c r="J511" s="462"/>
    </row>
    <row r="512" spans="1:22" x14ac:dyDescent="0.2">
      <c r="J512" s="462"/>
    </row>
    <row r="513" spans="10:10" x14ac:dyDescent="0.2">
      <c r="J513" s="462"/>
    </row>
    <row r="514" spans="10:10" x14ac:dyDescent="0.2">
      <c r="J514" s="462"/>
    </row>
    <row r="515" spans="10:10" x14ac:dyDescent="0.2">
      <c r="J515" s="462"/>
    </row>
    <row r="516" spans="10:10" x14ac:dyDescent="0.2">
      <c r="J516" s="462"/>
    </row>
    <row r="517" spans="10:10" x14ac:dyDescent="0.2">
      <c r="J517" s="462"/>
    </row>
    <row r="518" spans="10:10" x14ac:dyDescent="0.2">
      <c r="J518" s="462"/>
    </row>
    <row r="519" spans="10:10" x14ac:dyDescent="0.2">
      <c r="J519" s="462"/>
    </row>
    <row r="520" spans="10:10" x14ac:dyDescent="0.2">
      <c r="J520" s="462"/>
    </row>
    <row r="521" spans="10:10" x14ac:dyDescent="0.2">
      <c r="J521" s="462"/>
    </row>
    <row r="522" spans="10:10" x14ac:dyDescent="0.2">
      <c r="J522" s="462"/>
    </row>
    <row r="523" spans="10:10" x14ac:dyDescent="0.2">
      <c r="J523" s="462"/>
    </row>
    <row r="524" spans="10:10" x14ac:dyDescent="0.2">
      <c r="J524" s="462"/>
    </row>
    <row r="525" spans="10:10" x14ac:dyDescent="0.2">
      <c r="J525" s="462"/>
    </row>
    <row r="526" spans="10:10" x14ac:dyDescent="0.2">
      <c r="J526" s="462"/>
    </row>
    <row r="527" spans="10:10" x14ac:dyDescent="0.2">
      <c r="J527" s="462"/>
    </row>
    <row r="528" spans="10:10" x14ac:dyDescent="0.2">
      <c r="J528" s="462"/>
    </row>
    <row r="529" spans="10:10" x14ac:dyDescent="0.2">
      <c r="J529" s="462"/>
    </row>
    <row r="530" spans="10:10" x14ac:dyDescent="0.2">
      <c r="J530" s="462"/>
    </row>
    <row r="531" spans="10:10" x14ac:dyDescent="0.2">
      <c r="J531" s="462"/>
    </row>
    <row r="532" spans="10:10" x14ac:dyDescent="0.2">
      <c r="J532" s="462"/>
    </row>
    <row r="533" spans="10:10" x14ac:dyDescent="0.2">
      <c r="J533" s="462"/>
    </row>
    <row r="534" spans="10:10" x14ac:dyDescent="0.2">
      <c r="J534" s="462"/>
    </row>
    <row r="535" spans="10:10" x14ac:dyDescent="0.2">
      <c r="J535" s="462"/>
    </row>
  </sheetData>
  <mergeCells count="36">
    <mergeCell ref="V24:V25"/>
    <mergeCell ref="S24:S25"/>
    <mergeCell ref="T24:T25"/>
    <mergeCell ref="Q24:R24"/>
    <mergeCell ref="K24:K25"/>
    <mergeCell ref="U24:U25"/>
    <mergeCell ref="P24:P25"/>
    <mergeCell ref="L24:L25"/>
    <mergeCell ref="M24:M25"/>
    <mergeCell ref="N24:N25"/>
    <mergeCell ref="O24:O25"/>
    <mergeCell ref="F24:G24"/>
    <mergeCell ref="H24:H25"/>
    <mergeCell ref="A10:F11"/>
    <mergeCell ref="A12:F12"/>
    <mergeCell ref="I24:I25"/>
    <mergeCell ref="E24:E25"/>
    <mergeCell ref="A23:K23"/>
    <mergeCell ref="J24:J25"/>
    <mergeCell ref="A24:A25"/>
    <mergeCell ref="B24:B25"/>
    <mergeCell ref="C24:C25"/>
    <mergeCell ref="D24:D25"/>
    <mergeCell ref="P10:P11"/>
    <mergeCell ref="O10:O11"/>
    <mergeCell ref="L23:V23"/>
    <mergeCell ref="A13:F13"/>
    <mergeCell ref="A14:F14"/>
    <mergeCell ref="A15:F15"/>
    <mergeCell ref="M10:M11"/>
    <mergeCell ref="N10:N11"/>
    <mergeCell ref="G10:G11"/>
    <mergeCell ref="J10:J11"/>
    <mergeCell ref="K10:L10"/>
    <mergeCell ref="H10:H11"/>
    <mergeCell ref="I10:I11"/>
  </mergeCells>
  <phoneticPr fontId="0" type="noConversion"/>
  <pageMargins left="0.39370078740157483" right="0" top="0.59055118110236227" bottom="0.78740157480314965" header="0.51181102362204722" footer="0.51181102362204722"/>
  <pageSetup paperSize="9" scale="75" orientation="landscape" horizontalDpi="300" verticalDpi="300" r:id="rId1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80" workbookViewId="0">
      <selection activeCell="K1" sqref="K1"/>
    </sheetView>
  </sheetViews>
  <sheetFormatPr defaultRowHeight="12.75" x14ac:dyDescent="0.2"/>
  <cols>
    <col min="1" max="1" width="52.5703125" customWidth="1"/>
    <col min="2" max="3" width="9.7109375" style="2" customWidth="1"/>
    <col min="4" max="5" width="10.7109375" style="3" customWidth="1"/>
    <col min="6" max="6" width="13.42578125" style="3" customWidth="1"/>
    <col min="7" max="7" width="15.140625" style="3" customWidth="1"/>
    <col min="8" max="8" width="9.7109375" customWidth="1"/>
    <col min="9" max="9" width="8.7109375" customWidth="1"/>
    <col min="10" max="10" width="9.7109375" style="3" customWidth="1"/>
    <col min="11" max="11" width="10.7109375" customWidth="1"/>
  </cols>
  <sheetData>
    <row r="1" spans="1:11" ht="21" x14ac:dyDescent="0.35">
      <c r="A1" s="45" t="s">
        <v>12</v>
      </c>
      <c r="B1" s="47"/>
      <c r="C1" s="47"/>
      <c r="D1" s="49"/>
      <c r="E1" s="49"/>
      <c r="F1" s="49"/>
      <c r="G1" s="49"/>
      <c r="H1" s="46"/>
      <c r="I1" s="46"/>
      <c r="J1" s="49"/>
      <c r="K1" s="46"/>
    </row>
    <row r="2" spans="1:11" ht="18.75" x14ac:dyDescent="0.3">
      <c r="A2" s="50" t="s">
        <v>206</v>
      </c>
      <c r="B2" s="47"/>
      <c r="C2" s="47"/>
      <c r="D2" s="49"/>
      <c r="E2" s="49"/>
      <c r="F2" s="49"/>
      <c r="G2" s="49"/>
      <c r="H2" s="46"/>
      <c r="I2" s="46"/>
      <c r="J2" s="49"/>
      <c r="K2" s="46"/>
    </row>
    <row r="3" spans="1:11" ht="21" x14ac:dyDescent="0.35">
      <c r="A3" s="45" t="s">
        <v>747</v>
      </c>
      <c r="B3" s="47"/>
      <c r="C3" s="47"/>
      <c r="D3" s="49"/>
      <c r="E3" s="49"/>
      <c r="F3" s="49"/>
      <c r="G3" s="49"/>
      <c r="H3" s="46"/>
      <c r="I3" s="46"/>
      <c r="J3" s="49"/>
      <c r="K3" s="46"/>
    </row>
    <row r="4" spans="1:11" ht="13.5" thickBot="1" x14ac:dyDescent="0.25">
      <c r="A4" s="46"/>
      <c r="B4" s="47"/>
      <c r="C4" s="47"/>
      <c r="D4" s="49"/>
      <c r="E4" s="49"/>
      <c r="F4" s="49"/>
      <c r="G4" s="49"/>
      <c r="H4" s="46"/>
      <c r="I4" s="46"/>
      <c r="J4" s="49"/>
      <c r="K4" s="77" t="s">
        <v>535</v>
      </c>
    </row>
    <row r="5" spans="1:11" ht="13.5" customHeight="1" x14ac:dyDescent="0.2">
      <c r="A5" s="587" t="s">
        <v>13</v>
      </c>
      <c r="B5" s="589" t="s">
        <v>14</v>
      </c>
      <c r="C5" s="589" t="s">
        <v>15</v>
      </c>
      <c r="D5" s="705" t="s">
        <v>453</v>
      </c>
      <c r="E5" s="593" t="s">
        <v>454</v>
      </c>
      <c r="F5" s="53" t="s">
        <v>91</v>
      </c>
      <c r="G5" s="148"/>
      <c r="H5" s="551" t="s">
        <v>92</v>
      </c>
      <c r="I5" s="557" t="s">
        <v>446</v>
      </c>
      <c r="J5" s="558" t="s">
        <v>708</v>
      </c>
      <c r="K5" s="549" t="s">
        <v>216</v>
      </c>
    </row>
    <row r="6" spans="1:11" ht="26.25" customHeight="1" thickBot="1" x14ac:dyDescent="0.25">
      <c r="A6" s="588"/>
      <c r="B6" s="590"/>
      <c r="C6" s="590"/>
      <c r="D6" s="701"/>
      <c r="E6" s="556"/>
      <c r="F6" s="56" t="s">
        <v>437</v>
      </c>
      <c r="G6" s="57" t="s">
        <v>438</v>
      </c>
      <c r="H6" s="552"/>
      <c r="I6" s="608"/>
      <c r="J6" s="559"/>
      <c r="K6" s="550"/>
    </row>
    <row r="7" spans="1:11" s="11" customFormat="1" ht="15.75" customHeight="1" x14ac:dyDescent="0.2">
      <c r="A7" s="83" t="s">
        <v>24</v>
      </c>
      <c r="B7" s="85">
        <v>1.75</v>
      </c>
      <c r="C7" s="85">
        <v>11.5</v>
      </c>
      <c r="D7" s="454">
        <v>31570</v>
      </c>
      <c r="E7" s="454">
        <v>19510</v>
      </c>
      <c r="F7" s="63">
        <f t="shared" ref="F7:G9" si="0">12*(1/B7*D7)</f>
        <v>216480</v>
      </c>
      <c r="G7" s="62">
        <f t="shared" si="0"/>
        <v>20358.260869565216</v>
      </c>
      <c r="H7" s="78">
        <f>SUM(F7:G7)*34%</f>
        <v>80525.008695652185</v>
      </c>
      <c r="I7" s="82">
        <f>SUM(F7:G7)*2%</f>
        <v>4736.7652173913048</v>
      </c>
      <c r="J7" s="80">
        <v>1700</v>
      </c>
      <c r="K7" s="81">
        <f>SUM(F7:J7)</f>
        <v>323800.03478260874</v>
      </c>
    </row>
    <row r="8" spans="1:11" s="11" customFormat="1" ht="15.75" customHeight="1" x14ac:dyDescent="0.2">
      <c r="A8" s="83" t="s">
        <v>468</v>
      </c>
      <c r="B8" s="85">
        <v>290</v>
      </c>
      <c r="C8" s="61">
        <v>3790</v>
      </c>
      <c r="D8" s="480">
        <v>31190</v>
      </c>
      <c r="E8" s="454">
        <v>21650</v>
      </c>
      <c r="F8" s="63">
        <f t="shared" si="0"/>
        <v>1290.6206896551723</v>
      </c>
      <c r="G8" s="62">
        <f t="shared" si="0"/>
        <v>68.548812664907643</v>
      </c>
      <c r="H8" s="78">
        <f>SUM(F8:G8)*34%</f>
        <v>462.11763078882723</v>
      </c>
      <c r="I8" s="82">
        <f t="shared" ref="I8:I9" si="1">SUM(F8:G8)*2%</f>
        <v>27.183390046401602</v>
      </c>
      <c r="J8" s="80">
        <v>27</v>
      </c>
      <c r="K8" s="81">
        <f>SUM(F8:J8)</f>
        <v>1875.4705231553089</v>
      </c>
    </row>
    <row r="9" spans="1:11" s="11" customFormat="1" ht="15.75" customHeight="1" thickBot="1" x14ac:dyDescent="0.25">
      <c r="A9" s="91" t="s">
        <v>28</v>
      </c>
      <c r="B9" s="99">
        <v>116.7</v>
      </c>
      <c r="C9" s="99">
        <v>255</v>
      </c>
      <c r="D9" s="455">
        <v>32300</v>
      </c>
      <c r="E9" s="455">
        <v>19000</v>
      </c>
      <c r="F9" s="73">
        <f t="shared" si="0"/>
        <v>3321.3367609254497</v>
      </c>
      <c r="G9" s="72">
        <f t="shared" si="0"/>
        <v>894.11764705882365</v>
      </c>
      <c r="H9" s="93">
        <f>SUM(F9:G9)*34%</f>
        <v>1433.2544987146532</v>
      </c>
      <c r="I9" s="94">
        <f t="shared" si="1"/>
        <v>84.309088159685473</v>
      </c>
      <c r="J9" s="95">
        <v>0</v>
      </c>
      <c r="K9" s="96">
        <f>SUM(F9:J9)</f>
        <v>5733.0179948586119</v>
      </c>
    </row>
    <row r="10" spans="1:11" s="11" customFormat="1" ht="15.75" customHeight="1" x14ac:dyDescent="0.2"/>
  </sheetData>
  <mergeCells count="9">
    <mergeCell ref="K5:K6"/>
    <mergeCell ref="H5:H6"/>
    <mergeCell ref="I5:I6"/>
    <mergeCell ref="J5:J6"/>
    <mergeCell ref="A5:A6"/>
    <mergeCell ref="D5:D6"/>
    <mergeCell ref="B5:B6"/>
    <mergeCell ref="C5:C6"/>
    <mergeCell ref="E5:E6"/>
  </mergeCells>
  <phoneticPr fontId="7" type="noConversion"/>
  <pageMargins left="0.78740157499999996" right="0.78740157499999996" top="0.984251969" bottom="0.984251969" header="0.4921259845" footer="0.4921259845"/>
  <pageSetup paperSize="9" scale="8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="80" workbookViewId="0">
      <selection activeCell="L1" sqref="L1"/>
    </sheetView>
  </sheetViews>
  <sheetFormatPr defaultRowHeight="12.75" x14ac:dyDescent="0.2"/>
  <cols>
    <col min="1" max="1" width="12.140625" style="465" customWidth="1"/>
    <col min="2" max="2" width="49" style="444" customWidth="1"/>
    <col min="3" max="4" width="10.140625" style="492" customWidth="1"/>
    <col min="5" max="6" width="10.7109375" style="482" customWidth="1"/>
    <col min="7" max="7" width="12.85546875" style="482" customWidth="1"/>
    <col min="8" max="8" width="15.5703125" style="482" customWidth="1"/>
    <col min="9" max="9" width="9.7109375" style="444" customWidth="1"/>
    <col min="10" max="10" width="8.7109375" style="444" customWidth="1"/>
    <col min="11" max="11" width="9.7109375" style="482" customWidth="1"/>
    <col min="12" max="12" width="10.7109375" style="444" customWidth="1"/>
    <col min="13" max="16384" width="9.140625" style="444"/>
  </cols>
  <sheetData>
    <row r="1" spans="1:12" ht="21" x14ac:dyDescent="0.35">
      <c r="A1" s="45" t="s">
        <v>12</v>
      </c>
      <c r="B1" s="46"/>
      <c r="C1" s="47"/>
      <c r="D1" s="47"/>
      <c r="E1" s="49"/>
      <c r="F1" s="49"/>
      <c r="G1" s="49"/>
      <c r="H1" s="49"/>
      <c r="I1" s="46"/>
      <c r="J1" s="46"/>
      <c r="K1" s="49"/>
      <c r="L1" s="46"/>
    </row>
    <row r="2" spans="1:12" ht="18.75" x14ac:dyDescent="0.3">
      <c r="A2" s="50" t="s">
        <v>206</v>
      </c>
      <c r="B2" s="46"/>
      <c r="C2" s="47"/>
      <c r="D2" s="47"/>
      <c r="E2" s="49"/>
      <c r="F2" s="49"/>
      <c r="G2" s="49"/>
      <c r="H2" s="49"/>
      <c r="I2" s="46"/>
      <c r="J2" s="46"/>
      <c r="K2" s="49"/>
      <c r="L2" s="46"/>
    </row>
    <row r="3" spans="1:12" ht="21" x14ac:dyDescent="0.35">
      <c r="A3" s="45" t="s">
        <v>746</v>
      </c>
      <c r="B3" s="46"/>
      <c r="C3" s="47"/>
      <c r="D3" s="47"/>
      <c r="E3" s="49"/>
      <c r="F3" s="49"/>
      <c r="G3" s="49"/>
      <c r="H3" s="49"/>
      <c r="I3" s="46"/>
      <c r="J3" s="46"/>
      <c r="K3" s="49"/>
      <c r="L3" s="46"/>
    </row>
    <row r="4" spans="1:12" ht="13.5" thickBot="1" x14ac:dyDescent="0.25">
      <c r="A4" s="51"/>
      <c r="B4" s="46"/>
      <c r="C4" s="47"/>
      <c r="D4" s="47"/>
      <c r="E4" s="49"/>
      <c r="F4" s="49"/>
      <c r="G4" s="49"/>
      <c r="H4" s="49"/>
      <c r="I4" s="46"/>
      <c r="J4" s="46"/>
      <c r="K4" s="49"/>
      <c r="L4" s="77" t="s">
        <v>535</v>
      </c>
    </row>
    <row r="5" spans="1:12" ht="13.5" customHeight="1" x14ac:dyDescent="0.2">
      <c r="A5" s="725" t="s">
        <v>161</v>
      </c>
      <c r="B5" s="727" t="s">
        <v>13</v>
      </c>
      <c r="C5" s="703" t="s">
        <v>14</v>
      </c>
      <c r="D5" s="589" t="s">
        <v>15</v>
      </c>
      <c r="E5" s="705" t="s">
        <v>453</v>
      </c>
      <c r="F5" s="593" t="s">
        <v>454</v>
      </c>
      <c r="G5" s="585" t="s">
        <v>536</v>
      </c>
      <c r="H5" s="715"/>
      <c r="I5" s="551" t="s">
        <v>92</v>
      </c>
      <c r="J5" s="557" t="s">
        <v>446</v>
      </c>
      <c r="K5" s="636" t="s">
        <v>708</v>
      </c>
      <c r="L5" s="618" t="s">
        <v>216</v>
      </c>
    </row>
    <row r="6" spans="1:12" ht="26.25" customHeight="1" thickBot="1" x14ac:dyDescent="0.25">
      <c r="A6" s="726"/>
      <c r="B6" s="728"/>
      <c r="C6" s="704"/>
      <c r="D6" s="590"/>
      <c r="E6" s="701"/>
      <c r="F6" s="556"/>
      <c r="G6" s="56" t="s">
        <v>437</v>
      </c>
      <c r="H6" s="57" t="s">
        <v>438</v>
      </c>
      <c r="I6" s="552"/>
      <c r="J6" s="608"/>
      <c r="K6" s="552"/>
      <c r="L6" s="619"/>
    </row>
    <row r="7" spans="1:12" s="489" customFormat="1" ht="16.5" customHeight="1" x14ac:dyDescent="0.2">
      <c r="A7" s="134" t="s">
        <v>610</v>
      </c>
      <c r="B7" s="134" t="s">
        <v>0</v>
      </c>
      <c r="C7" s="135">
        <v>6.19</v>
      </c>
      <c r="D7" s="107">
        <v>28.5</v>
      </c>
      <c r="E7" s="487">
        <v>31000</v>
      </c>
      <c r="F7" s="487">
        <v>17900</v>
      </c>
      <c r="G7" s="136">
        <f>12*(1/C7*E7)</f>
        <v>60096.930533117935</v>
      </c>
      <c r="H7" s="137">
        <f>12*(1/D7*F7)</f>
        <v>7536.8421052631584</v>
      </c>
      <c r="I7" s="138">
        <f>SUM(G7:H7)*34%</f>
        <v>22995.482697049574</v>
      </c>
      <c r="J7" s="139">
        <f>SUM(G7:H7)*2%</f>
        <v>1352.6754527676219</v>
      </c>
      <c r="K7" s="488">
        <v>2068</v>
      </c>
      <c r="L7" s="140">
        <f>SUM(G7:K7)</f>
        <v>94049.930788198297</v>
      </c>
    </row>
    <row r="8" spans="1:12" s="489" customFormat="1" ht="16.5" customHeight="1" thickBot="1" x14ac:dyDescent="0.25">
      <c r="A8" s="98" t="s">
        <v>609</v>
      </c>
      <c r="B8" s="98" t="s">
        <v>1</v>
      </c>
      <c r="C8" s="141">
        <v>6.19</v>
      </c>
      <c r="D8" s="142">
        <v>28.5</v>
      </c>
      <c r="E8" s="490">
        <v>31000</v>
      </c>
      <c r="F8" s="490">
        <v>17900</v>
      </c>
      <c r="G8" s="143">
        <f>12*(1/C8*E8)</f>
        <v>60096.930533117935</v>
      </c>
      <c r="H8" s="144">
        <f>12*(1/D8*F8)</f>
        <v>7536.8421052631584</v>
      </c>
      <c r="I8" s="145">
        <f>SUM(G8:H8)*34%</f>
        <v>22995.482697049574</v>
      </c>
      <c r="J8" s="146">
        <f>SUM(G8:H8)*2%</f>
        <v>1352.6754527676219</v>
      </c>
      <c r="K8" s="491">
        <v>2068</v>
      </c>
      <c r="L8" s="147">
        <f>SUM(G8:K8)</f>
        <v>94049.930788198297</v>
      </c>
    </row>
  </sheetData>
  <mergeCells count="11">
    <mergeCell ref="L5:L6"/>
    <mergeCell ref="I5:I6"/>
    <mergeCell ref="J5:J6"/>
    <mergeCell ref="G5:H5"/>
    <mergeCell ref="K5:K6"/>
    <mergeCell ref="F5:F6"/>
    <mergeCell ref="A5:A6"/>
    <mergeCell ref="B5:B6"/>
    <mergeCell ref="C5:C6"/>
    <mergeCell ref="D5:D6"/>
    <mergeCell ref="E5:E6"/>
  </mergeCells>
  <phoneticPr fontId="7" type="noConversion"/>
  <pageMargins left="0.59055118110236227" right="0.59055118110236227" top="0.98425196850393704" bottom="0.98425196850393704" header="0.51181102362204722" footer="0.51181102362204722"/>
  <pageSetup paperSize="9" scale="8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zoomScale="80" workbookViewId="0">
      <selection activeCell="L1" sqref="L1"/>
    </sheetView>
  </sheetViews>
  <sheetFormatPr defaultRowHeight="12.75" x14ac:dyDescent="0.2"/>
  <cols>
    <col min="1" max="1" width="11.42578125" style="4" customWidth="1"/>
    <col min="2" max="2" width="45.140625" customWidth="1"/>
    <col min="3" max="4" width="10.28515625" style="37" customWidth="1"/>
    <col min="5" max="5" width="10.7109375" style="38" customWidth="1"/>
    <col min="6" max="6" width="10.7109375" style="34" customWidth="1"/>
    <col min="7" max="7" width="12.7109375" style="34" customWidth="1"/>
    <col min="8" max="8" width="15.140625" style="34" customWidth="1"/>
    <col min="9" max="9" width="9.7109375" style="7" customWidth="1"/>
    <col min="10" max="10" width="8.7109375" style="7" customWidth="1"/>
    <col min="11" max="11" width="9.7109375" style="482" customWidth="1"/>
    <col min="12" max="12" width="10.7109375" style="7" customWidth="1"/>
  </cols>
  <sheetData>
    <row r="1" spans="1:12" ht="21" x14ac:dyDescent="0.35">
      <c r="A1" s="45" t="s">
        <v>12</v>
      </c>
      <c r="B1" s="46"/>
      <c r="C1" s="47"/>
      <c r="D1" s="47"/>
      <c r="E1" s="48"/>
      <c r="F1" s="49"/>
      <c r="G1" s="49"/>
      <c r="H1" s="49"/>
      <c r="I1" s="46"/>
      <c r="J1" s="46"/>
      <c r="K1" s="49"/>
      <c r="L1" s="46"/>
    </row>
    <row r="2" spans="1:12" s="10" customFormat="1" ht="18.75" x14ac:dyDescent="0.3">
      <c r="A2" s="50" t="s">
        <v>206</v>
      </c>
      <c r="B2" s="108"/>
      <c r="C2" s="109"/>
      <c r="D2" s="109"/>
      <c r="E2" s="110"/>
      <c r="F2" s="111"/>
      <c r="G2" s="111"/>
      <c r="H2" s="111"/>
      <c r="I2" s="108"/>
      <c r="J2" s="108"/>
      <c r="K2" s="111"/>
      <c r="L2" s="108"/>
    </row>
    <row r="3" spans="1:12" ht="21" x14ac:dyDescent="0.35">
      <c r="A3" s="45" t="s">
        <v>745</v>
      </c>
      <c r="B3" s="46"/>
      <c r="C3" s="47"/>
      <c r="D3" s="47"/>
      <c r="E3" s="48"/>
      <c r="F3" s="49"/>
      <c r="G3" s="49"/>
      <c r="H3" s="49"/>
      <c r="I3" s="46"/>
      <c r="J3" s="46"/>
      <c r="K3" s="49"/>
      <c r="L3" s="46"/>
    </row>
    <row r="4" spans="1:12" ht="13.5" thickBot="1" x14ac:dyDescent="0.25">
      <c r="A4" s="51"/>
      <c r="B4" s="46"/>
      <c r="C4" s="97"/>
      <c r="D4" s="97"/>
      <c r="E4" s="48"/>
      <c r="F4" s="49"/>
      <c r="G4" s="49"/>
      <c r="H4" s="49"/>
      <c r="I4" s="46"/>
      <c r="J4" s="46"/>
      <c r="K4" s="49"/>
      <c r="L4" s="77" t="s">
        <v>535</v>
      </c>
    </row>
    <row r="5" spans="1:12" ht="13.5" customHeight="1" x14ac:dyDescent="0.2">
      <c r="A5" s="725" t="s">
        <v>161</v>
      </c>
      <c r="B5" s="727" t="s">
        <v>13</v>
      </c>
      <c r="C5" s="729" t="s">
        <v>14</v>
      </c>
      <c r="D5" s="729" t="s">
        <v>15</v>
      </c>
      <c r="E5" s="705" t="s">
        <v>453</v>
      </c>
      <c r="F5" s="593" t="s">
        <v>454</v>
      </c>
      <c r="G5" s="585" t="s">
        <v>536</v>
      </c>
      <c r="H5" s="715"/>
      <c r="I5" s="551" t="s">
        <v>92</v>
      </c>
      <c r="J5" s="557" t="s">
        <v>446</v>
      </c>
      <c r="K5" s="558" t="s">
        <v>708</v>
      </c>
      <c r="L5" s="549" t="s">
        <v>216</v>
      </c>
    </row>
    <row r="6" spans="1:12" ht="26.25" customHeight="1" thickBot="1" x14ac:dyDescent="0.25">
      <c r="A6" s="726"/>
      <c r="B6" s="728"/>
      <c r="C6" s="730"/>
      <c r="D6" s="730"/>
      <c r="E6" s="701"/>
      <c r="F6" s="556"/>
      <c r="G6" s="56" t="s">
        <v>437</v>
      </c>
      <c r="H6" s="57" t="s">
        <v>438</v>
      </c>
      <c r="I6" s="552"/>
      <c r="J6" s="608"/>
      <c r="K6" s="559"/>
      <c r="L6" s="550"/>
    </row>
    <row r="7" spans="1:12" s="9" customFormat="1" ht="16.5" customHeight="1" x14ac:dyDescent="0.2">
      <c r="A7" s="112" t="s">
        <v>470</v>
      </c>
      <c r="B7" s="113" t="s">
        <v>528</v>
      </c>
      <c r="C7" s="114">
        <v>10.5</v>
      </c>
      <c r="D7" s="114">
        <v>59.4</v>
      </c>
      <c r="E7" s="494">
        <v>27980</v>
      </c>
      <c r="F7" s="493">
        <v>18630</v>
      </c>
      <c r="G7" s="115">
        <f t="shared" ref="G7:G28" si="0">12*(1/C7*E7)</f>
        <v>31977.142857142855</v>
      </c>
      <c r="H7" s="116">
        <f t="shared" ref="H7:H28" si="1">12*(1/D7*F7)</f>
        <v>3763.6363636363635</v>
      </c>
      <c r="I7" s="117">
        <f t="shared" ref="I7:I40" si="2">SUM(G7:H7)*34%</f>
        <v>12151.864935064934</v>
      </c>
      <c r="J7" s="118">
        <f>SUM(G7:H7)*2%</f>
        <v>714.81558441558434</v>
      </c>
      <c r="K7" s="495">
        <v>0</v>
      </c>
      <c r="L7" s="119">
        <f t="shared" ref="L7:L53" si="3">SUM(G7:K7)</f>
        <v>48607.459740259736</v>
      </c>
    </row>
    <row r="8" spans="1:12" s="9" customFormat="1" ht="16.5" customHeight="1" x14ac:dyDescent="0.2">
      <c r="A8" s="112" t="s">
        <v>470</v>
      </c>
      <c r="B8" s="113" t="s">
        <v>529</v>
      </c>
      <c r="C8" s="114">
        <v>18.600000000000001</v>
      </c>
      <c r="D8" s="114">
        <v>97.8</v>
      </c>
      <c r="E8" s="494">
        <v>31000</v>
      </c>
      <c r="F8" s="493">
        <v>18630</v>
      </c>
      <c r="G8" s="115">
        <f t="shared" si="0"/>
        <v>20000</v>
      </c>
      <c r="H8" s="116">
        <f t="shared" si="1"/>
        <v>2285.8895705521472</v>
      </c>
      <c r="I8" s="117">
        <f t="shared" si="2"/>
        <v>7577.2024539877302</v>
      </c>
      <c r="J8" s="118">
        <f t="shared" ref="J8:J56" si="4">SUM(G8:H8)*2%</f>
        <v>445.71779141104292</v>
      </c>
      <c r="K8" s="115">
        <v>1890</v>
      </c>
      <c r="L8" s="119">
        <f t="shared" si="3"/>
        <v>32198.809815950921</v>
      </c>
    </row>
    <row r="9" spans="1:12" s="39" customFormat="1" ht="16.5" customHeight="1" x14ac:dyDescent="0.2">
      <c r="A9" s="112" t="s">
        <v>621</v>
      </c>
      <c r="B9" s="112" t="s">
        <v>104</v>
      </c>
      <c r="C9" s="120">
        <v>12.4</v>
      </c>
      <c r="D9" s="120">
        <v>59.4</v>
      </c>
      <c r="E9" s="494">
        <v>27980</v>
      </c>
      <c r="F9" s="493">
        <v>18630</v>
      </c>
      <c r="G9" s="115">
        <f t="shared" si="0"/>
        <v>27077.419354838712</v>
      </c>
      <c r="H9" s="116">
        <f t="shared" si="1"/>
        <v>3763.6363636363635</v>
      </c>
      <c r="I9" s="121">
        <f t="shared" si="2"/>
        <v>10485.958944281527</v>
      </c>
      <c r="J9" s="122">
        <f t="shared" si="4"/>
        <v>616.82111436950152</v>
      </c>
      <c r="K9" s="495">
        <v>0</v>
      </c>
      <c r="L9" s="123">
        <f t="shared" si="3"/>
        <v>41943.8357771261</v>
      </c>
    </row>
    <row r="10" spans="1:12" s="39" customFormat="1" ht="16.5" customHeight="1" x14ac:dyDescent="0.2">
      <c r="A10" s="112" t="s">
        <v>621</v>
      </c>
      <c r="B10" s="112" t="s">
        <v>131</v>
      </c>
      <c r="C10" s="120">
        <v>18.600000000000001</v>
      </c>
      <c r="D10" s="120">
        <v>97.8</v>
      </c>
      <c r="E10" s="494">
        <v>31000</v>
      </c>
      <c r="F10" s="493">
        <v>18630</v>
      </c>
      <c r="G10" s="115">
        <f t="shared" si="0"/>
        <v>20000</v>
      </c>
      <c r="H10" s="116">
        <f t="shared" si="1"/>
        <v>2285.8895705521472</v>
      </c>
      <c r="I10" s="121">
        <f t="shared" si="2"/>
        <v>7577.2024539877302</v>
      </c>
      <c r="J10" s="122">
        <f t="shared" si="4"/>
        <v>445.71779141104292</v>
      </c>
      <c r="K10" s="115">
        <v>790</v>
      </c>
      <c r="L10" s="123">
        <f t="shared" si="3"/>
        <v>31098.809815950921</v>
      </c>
    </row>
    <row r="11" spans="1:12" s="9" customFormat="1" ht="16.5" customHeight="1" x14ac:dyDescent="0.2">
      <c r="A11" s="112" t="s">
        <v>434</v>
      </c>
      <c r="B11" s="112" t="s">
        <v>435</v>
      </c>
      <c r="C11" s="114">
        <v>9.3000000000000007</v>
      </c>
      <c r="D11" s="114">
        <v>27.6</v>
      </c>
      <c r="E11" s="494">
        <v>27980</v>
      </c>
      <c r="F11" s="493">
        <v>18630</v>
      </c>
      <c r="G11" s="115">
        <f t="shared" si="0"/>
        <v>36103.225806451606</v>
      </c>
      <c r="H11" s="116">
        <f t="shared" si="1"/>
        <v>8100</v>
      </c>
      <c r="I11" s="117">
        <f t="shared" si="2"/>
        <v>15029.096774193547</v>
      </c>
      <c r="J11" s="118">
        <f t="shared" si="4"/>
        <v>884.0645161290322</v>
      </c>
      <c r="K11" s="495">
        <v>0</v>
      </c>
      <c r="L11" s="119">
        <f t="shared" si="3"/>
        <v>60116.387096774182</v>
      </c>
    </row>
    <row r="12" spans="1:12" s="9" customFormat="1" ht="16.5" customHeight="1" x14ac:dyDescent="0.2">
      <c r="A12" s="112" t="s">
        <v>434</v>
      </c>
      <c r="B12" s="112" t="s">
        <v>436</v>
      </c>
      <c r="C12" s="114">
        <v>10.69</v>
      </c>
      <c r="D12" s="114">
        <v>32.29</v>
      </c>
      <c r="E12" s="494">
        <v>31000</v>
      </c>
      <c r="F12" s="493">
        <v>18630</v>
      </c>
      <c r="G12" s="115">
        <f t="shared" si="0"/>
        <v>34798.877455565955</v>
      </c>
      <c r="H12" s="116">
        <f t="shared" si="1"/>
        <v>6923.5057293279651</v>
      </c>
      <c r="I12" s="117">
        <f t="shared" si="2"/>
        <v>14185.610282863934</v>
      </c>
      <c r="J12" s="118">
        <f t="shared" si="4"/>
        <v>834.44766369787851</v>
      </c>
      <c r="K12" s="495">
        <v>3500</v>
      </c>
      <c r="L12" s="119">
        <f t="shared" si="3"/>
        <v>60242.441131455736</v>
      </c>
    </row>
    <row r="13" spans="1:12" s="9" customFormat="1" ht="16.5" customHeight="1" x14ac:dyDescent="0.2">
      <c r="A13" s="112" t="s">
        <v>404</v>
      </c>
      <c r="B13" s="112" t="s">
        <v>5</v>
      </c>
      <c r="C13" s="114">
        <v>10.18</v>
      </c>
      <c r="D13" s="114">
        <v>59.4</v>
      </c>
      <c r="E13" s="494">
        <v>27980</v>
      </c>
      <c r="F13" s="493">
        <v>18630</v>
      </c>
      <c r="G13" s="115">
        <f t="shared" si="0"/>
        <v>32982.318271119846</v>
      </c>
      <c r="H13" s="116">
        <f t="shared" si="1"/>
        <v>3763.6363636363635</v>
      </c>
      <c r="I13" s="117">
        <f t="shared" si="2"/>
        <v>12493.624575817112</v>
      </c>
      <c r="J13" s="118">
        <f t="shared" si="4"/>
        <v>734.91909269512416</v>
      </c>
      <c r="K13" s="495">
        <v>0</v>
      </c>
      <c r="L13" s="119">
        <f t="shared" si="3"/>
        <v>49974.498303268447</v>
      </c>
    </row>
    <row r="14" spans="1:12" s="9" customFormat="1" ht="16.5" customHeight="1" x14ac:dyDescent="0.2">
      <c r="A14" s="112" t="s">
        <v>404</v>
      </c>
      <c r="B14" s="112" t="s">
        <v>6</v>
      </c>
      <c r="C14" s="114">
        <v>22.5</v>
      </c>
      <c r="D14" s="114">
        <v>97.8</v>
      </c>
      <c r="E14" s="494">
        <v>31000</v>
      </c>
      <c r="F14" s="493">
        <v>18630</v>
      </c>
      <c r="G14" s="115">
        <f t="shared" si="0"/>
        <v>16533.333333333336</v>
      </c>
      <c r="H14" s="116">
        <f t="shared" si="1"/>
        <v>2285.8895705521472</v>
      </c>
      <c r="I14" s="117">
        <f t="shared" si="2"/>
        <v>6398.5357873210642</v>
      </c>
      <c r="J14" s="118">
        <f t="shared" si="4"/>
        <v>376.38445807770967</v>
      </c>
      <c r="K14" s="495">
        <v>790</v>
      </c>
      <c r="L14" s="119">
        <f t="shared" si="3"/>
        <v>26384.143149284257</v>
      </c>
    </row>
    <row r="15" spans="1:12" s="9" customFormat="1" ht="16.5" customHeight="1" x14ac:dyDescent="0.2">
      <c r="A15" s="112" t="s">
        <v>405</v>
      </c>
      <c r="B15" s="112" t="s">
        <v>7</v>
      </c>
      <c r="C15" s="114">
        <v>10.18</v>
      </c>
      <c r="D15" s="114">
        <v>59.4</v>
      </c>
      <c r="E15" s="494">
        <v>27980</v>
      </c>
      <c r="F15" s="493">
        <v>18630</v>
      </c>
      <c r="G15" s="115">
        <f t="shared" si="0"/>
        <v>32982.318271119846</v>
      </c>
      <c r="H15" s="116">
        <f t="shared" si="1"/>
        <v>3763.6363636363635</v>
      </c>
      <c r="I15" s="117">
        <f t="shared" si="2"/>
        <v>12493.624575817112</v>
      </c>
      <c r="J15" s="118">
        <f t="shared" si="4"/>
        <v>734.91909269512416</v>
      </c>
      <c r="K15" s="495">
        <v>0</v>
      </c>
      <c r="L15" s="119">
        <f t="shared" si="3"/>
        <v>49974.498303268447</v>
      </c>
    </row>
    <row r="16" spans="1:12" s="9" customFormat="1" ht="16.5" customHeight="1" x14ac:dyDescent="0.2">
      <c r="A16" s="112" t="s">
        <v>405</v>
      </c>
      <c r="B16" s="112" t="s">
        <v>8</v>
      </c>
      <c r="C16" s="114">
        <v>22.5</v>
      </c>
      <c r="D16" s="114">
        <v>97.8</v>
      </c>
      <c r="E16" s="494">
        <v>31000</v>
      </c>
      <c r="F16" s="493">
        <v>18630</v>
      </c>
      <c r="G16" s="115">
        <f t="shared" si="0"/>
        <v>16533.333333333336</v>
      </c>
      <c r="H16" s="116">
        <f t="shared" si="1"/>
        <v>2285.8895705521472</v>
      </c>
      <c r="I16" s="117">
        <f t="shared" si="2"/>
        <v>6398.5357873210642</v>
      </c>
      <c r="J16" s="118">
        <f t="shared" si="4"/>
        <v>376.38445807770967</v>
      </c>
      <c r="K16" s="495">
        <v>790</v>
      </c>
      <c r="L16" s="119">
        <f t="shared" si="3"/>
        <v>26384.143149284257</v>
      </c>
    </row>
    <row r="17" spans="1:12" s="39" customFormat="1" ht="16.5" customHeight="1" x14ac:dyDescent="0.2">
      <c r="A17" s="112" t="s">
        <v>694</v>
      </c>
      <c r="B17" s="112" t="s">
        <v>698</v>
      </c>
      <c r="C17" s="120">
        <v>10.4</v>
      </c>
      <c r="D17" s="120">
        <v>59.4</v>
      </c>
      <c r="E17" s="494">
        <v>27980</v>
      </c>
      <c r="F17" s="493">
        <v>18630</v>
      </c>
      <c r="G17" s="115">
        <f>12*(1/C17*E17)</f>
        <v>32284.615384615383</v>
      </c>
      <c r="H17" s="116">
        <f>12*(1/D17*F17)</f>
        <v>3763.6363636363635</v>
      </c>
      <c r="I17" s="121">
        <f>SUM(G17:H17)*34%</f>
        <v>12256.405594405594</v>
      </c>
      <c r="J17" s="122">
        <f t="shared" si="4"/>
        <v>720.96503496503487</v>
      </c>
      <c r="K17" s="115">
        <v>0</v>
      </c>
      <c r="L17" s="123">
        <f>SUM(G17:K17)</f>
        <v>49025.622377622371</v>
      </c>
    </row>
    <row r="18" spans="1:12" s="39" customFormat="1" ht="16.5" customHeight="1" x14ac:dyDescent="0.2">
      <c r="A18" s="112" t="s">
        <v>694</v>
      </c>
      <c r="B18" s="112" t="s">
        <v>699</v>
      </c>
      <c r="C18" s="120">
        <v>16.25</v>
      </c>
      <c r="D18" s="120">
        <v>97.8</v>
      </c>
      <c r="E18" s="494">
        <v>31000</v>
      </c>
      <c r="F18" s="493">
        <v>18630</v>
      </c>
      <c r="G18" s="115">
        <f>12*(1/C18*E18)</f>
        <v>22892.307692307695</v>
      </c>
      <c r="H18" s="116">
        <f>12*(1/D18*F18)</f>
        <v>2285.8895705521472</v>
      </c>
      <c r="I18" s="121">
        <f>SUM(G18:H18)*34%</f>
        <v>8560.5870693723464</v>
      </c>
      <c r="J18" s="122">
        <f t="shared" si="4"/>
        <v>503.56394525719685</v>
      </c>
      <c r="K18" s="115">
        <v>790</v>
      </c>
      <c r="L18" s="123">
        <f>SUM(G18:K18)</f>
        <v>35032.348277489386</v>
      </c>
    </row>
    <row r="19" spans="1:12" s="39" customFormat="1" ht="16.5" customHeight="1" x14ac:dyDescent="0.2">
      <c r="A19" s="112" t="s">
        <v>622</v>
      </c>
      <c r="B19" s="112" t="s">
        <v>95</v>
      </c>
      <c r="C19" s="120">
        <v>10.4</v>
      </c>
      <c r="D19" s="120">
        <v>59.4</v>
      </c>
      <c r="E19" s="494">
        <v>27980</v>
      </c>
      <c r="F19" s="493">
        <v>18630</v>
      </c>
      <c r="G19" s="115">
        <f t="shared" si="0"/>
        <v>32284.615384615383</v>
      </c>
      <c r="H19" s="116">
        <f t="shared" si="1"/>
        <v>3763.6363636363635</v>
      </c>
      <c r="I19" s="121">
        <f t="shared" si="2"/>
        <v>12256.405594405594</v>
      </c>
      <c r="J19" s="122">
        <f t="shared" si="4"/>
        <v>720.96503496503487</v>
      </c>
      <c r="K19" s="495">
        <v>0</v>
      </c>
      <c r="L19" s="123">
        <f t="shared" si="3"/>
        <v>49025.622377622371</v>
      </c>
    </row>
    <row r="20" spans="1:12" s="39" customFormat="1" ht="16.5" customHeight="1" x14ac:dyDescent="0.2">
      <c r="A20" s="112" t="s">
        <v>622</v>
      </c>
      <c r="B20" s="112" t="s">
        <v>136</v>
      </c>
      <c r="C20" s="120">
        <v>16.25</v>
      </c>
      <c r="D20" s="120">
        <v>97.8</v>
      </c>
      <c r="E20" s="494">
        <v>31000</v>
      </c>
      <c r="F20" s="493">
        <v>18630</v>
      </c>
      <c r="G20" s="115">
        <f t="shared" si="0"/>
        <v>22892.307692307695</v>
      </c>
      <c r="H20" s="116">
        <f t="shared" si="1"/>
        <v>2285.8895705521472</v>
      </c>
      <c r="I20" s="121">
        <f t="shared" si="2"/>
        <v>8560.5870693723464</v>
      </c>
      <c r="J20" s="122">
        <f t="shared" si="4"/>
        <v>503.56394525719685</v>
      </c>
      <c r="K20" s="115">
        <v>790</v>
      </c>
      <c r="L20" s="123">
        <f t="shared" si="3"/>
        <v>35032.348277489386</v>
      </c>
    </row>
    <row r="21" spans="1:12" s="39" customFormat="1" ht="16.5" customHeight="1" x14ac:dyDescent="0.2">
      <c r="A21" s="112" t="s">
        <v>623</v>
      </c>
      <c r="B21" s="112" t="s">
        <v>624</v>
      </c>
      <c r="C21" s="120">
        <v>9.6</v>
      </c>
      <c r="D21" s="120">
        <v>59.4</v>
      </c>
      <c r="E21" s="494">
        <v>27980</v>
      </c>
      <c r="F21" s="493">
        <v>18630</v>
      </c>
      <c r="G21" s="115">
        <f t="shared" si="0"/>
        <v>34975</v>
      </c>
      <c r="H21" s="116">
        <f t="shared" si="1"/>
        <v>3763.6363636363635</v>
      </c>
      <c r="I21" s="121">
        <f t="shared" si="2"/>
        <v>13171.136363636364</v>
      </c>
      <c r="J21" s="122">
        <f t="shared" si="4"/>
        <v>774.77272727272725</v>
      </c>
      <c r="K21" s="495">
        <v>0</v>
      </c>
      <c r="L21" s="123">
        <f t="shared" si="3"/>
        <v>52684.545454545449</v>
      </c>
    </row>
    <row r="22" spans="1:12" s="39" customFormat="1" ht="16.5" customHeight="1" x14ac:dyDescent="0.2">
      <c r="A22" s="112" t="s">
        <v>623</v>
      </c>
      <c r="B22" s="112" t="s">
        <v>625</v>
      </c>
      <c r="C22" s="120">
        <v>23.9</v>
      </c>
      <c r="D22" s="120">
        <v>97.8</v>
      </c>
      <c r="E22" s="494">
        <v>31000</v>
      </c>
      <c r="F22" s="493">
        <v>18630</v>
      </c>
      <c r="G22" s="115">
        <f t="shared" si="0"/>
        <v>15564.853556485359</v>
      </c>
      <c r="H22" s="116">
        <f t="shared" si="1"/>
        <v>2285.8895705521472</v>
      </c>
      <c r="I22" s="121">
        <f t="shared" si="2"/>
        <v>6069.2526631927522</v>
      </c>
      <c r="J22" s="122">
        <f t="shared" si="4"/>
        <v>357.01486254075013</v>
      </c>
      <c r="K22" s="115">
        <v>790</v>
      </c>
      <c r="L22" s="123">
        <f t="shared" si="3"/>
        <v>25067.010652771005</v>
      </c>
    </row>
    <row r="23" spans="1:12" s="9" customFormat="1" ht="16.5" customHeight="1" x14ac:dyDescent="0.2">
      <c r="A23" s="112" t="s">
        <v>475</v>
      </c>
      <c r="B23" s="113" t="s">
        <v>474</v>
      </c>
      <c r="C23" s="114">
        <v>9.3000000000000007</v>
      </c>
      <c r="D23" s="114">
        <v>37.520000000000003</v>
      </c>
      <c r="E23" s="494">
        <v>27980</v>
      </c>
      <c r="F23" s="493">
        <v>18630</v>
      </c>
      <c r="G23" s="115">
        <f t="shared" si="0"/>
        <v>36103.225806451606</v>
      </c>
      <c r="H23" s="116">
        <f t="shared" si="1"/>
        <v>5958.4221748400851</v>
      </c>
      <c r="I23" s="117">
        <f t="shared" si="2"/>
        <v>14300.960313639178</v>
      </c>
      <c r="J23" s="118">
        <f t="shared" si="4"/>
        <v>841.23295962583393</v>
      </c>
      <c r="K23" s="495">
        <v>0</v>
      </c>
      <c r="L23" s="119">
        <f t="shared" si="3"/>
        <v>57203.841254556712</v>
      </c>
    </row>
    <row r="24" spans="1:12" s="9" customFormat="1" ht="16.5" customHeight="1" x14ac:dyDescent="0.2">
      <c r="A24" s="112" t="s">
        <v>475</v>
      </c>
      <c r="B24" s="113" t="s">
        <v>600</v>
      </c>
      <c r="C24" s="114">
        <v>12.5</v>
      </c>
      <c r="D24" s="114">
        <v>38.21</v>
      </c>
      <c r="E24" s="494">
        <v>31000</v>
      </c>
      <c r="F24" s="493">
        <v>18630</v>
      </c>
      <c r="G24" s="115">
        <f t="shared" si="0"/>
        <v>29760</v>
      </c>
      <c r="H24" s="116">
        <f t="shared" si="1"/>
        <v>5850.8243915205439</v>
      </c>
      <c r="I24" s="117">
        <f t="shared" si="2"/>
        <v>12107.680293116986</v>
      </c>
      <c r="J24" s="118">
        <f t="shared" si="4"/>
        <v>712.21648783041098</v>
      </c>
      <c r="K24" s="495">
        <v>3500</v>
      </c>
      <c r="L24" s="119">
        <f t="shared" si="3"/>
        <v>51930.721172467944</v>
      </c>
    </row>
    <row r="25" spans="1:12" s="9" customFormat="1" ht="16.5" customHeight="1" x14ac:dyDescent="0.2">
      <c r="A25" s="112" t="s">
        <v>476</v>
      </c>
      <c r="B25" s="112" t="s">
        <v>99</v>
      </c>
      <c r="C25" s="114">
        <v>8.4</v>
      </c>
      <c r="D25" s="114">
        <v>53.2</v>
      </c>
      <c r="E25" s="494">
        <v>27980</v>
      </c>
      <c r="F25" s="493">
        <v>18630</v>
      </c>
      <c r="G25" s="115">
        <f t="shared" si="0"/>
        <v>39971.428571428565</v>
      </c>
      <c r="H25" s="116">
        <f t="shared" si="1"/>
        <v>4202.2556390977443</v>
      </c>
      <c r="I25" s="117">
        <f t="shared" si="2"/>
        <v>15019.052631578945</v>
      </c>
      <c r="J25" s="118">
        <f t="shared" si="4"/>
        <v>883.47368421052613</v>
      </c>
      <c r="K25" s="495">
        <v>0</v>
      </c>
      <c r="L25" s="119">
        <f t="shared" si="3"/>
        <v>60076.210526315779</v>
      </c>
    </row>
    <row r="26" spans="1:12" s="9" customFormat="1" ht="16.5" customHeight="1" x14ac:dyDescent="0.2">
      <c r="A26" s="112" t="s">
        <v>476</v>
      </c>
      <c r="B26" s="112" t="s">
        <v>140</v>
      </c>
      <c r="C26" s="114">
        <v>15.75</v>
      </c>
      <c r="D26" s="114">
        <v>97.8</v>
      </c>
      <c r="E26" s="494">
        <v>31000</v>
      </c>
      <c r="F26" s="493">
        <v>18630</v>
      </c>
      <c r="G26" s="115">
        <f t="shared" si="0"/>
        <v>23619.047619047618</v>
      </c>
      <c r="H26" s="116">
        <f t="shared" si="1"/>
        <v>2285.8895705521472</v>
      </c>
      <c r="I26" s="117">
        <f t="shared" si="2"/>
        <v>8807.6786444639201</v>
      </c>
      <c r="J26" s="118">
        <f t="shared" si="4"/>
        <v>518.09874379199528</v>
      </c>
      <c r="K26" s="495">
        <v>790</v>
      </c>
      <c r="L26" s="119">
        <f t="shared" si="3"/>
        <v>36020.714577855681</v>
      </c>
    </row>
    <row r="27" spans="1:12" s="9" customFormat="1" ht="16.5" customHeight="1" x14ac:dyDescent="0.2">
      <c r="A27" s="112" t="s">
        <v>479</v>
      </c>
      <c r="B27" s="113" t="s">
        <v>480</v>
      </c>
      <c r="C27" s="120">
        <v>9.3000000000000007</v>
      </c>
      <c r="D27" s="120">
        <v>59.4</v>
      </c>
      <c r="E27" s="494">
        <v>27980</v>
      </c>
      <c r="F27" s="493">
        <v>18630</v>
      </c>
      <c r="G27" s="115">
        <f t="shared" si="0"/>
        <v>36103.225806451606</v>
      </c>
      <c r="H27" s="116">
        <f t="shared" si="1"/>
        <v>3763.6363636363635</v>
      </c>
      <c r="I27" s="117">
        <f t="shared" si="2"/>
        <v>13554.73313782991</v>
      </c>
      <c r="J27" s="118">
        <f t="shared" si="4"/>
        <v>797.33724340175934</v>
      </c>
      <c r="K27" s="495">
        <v>0</v>
      </c>
      <c r="L27" s="119">
        <f t="shared" si="3"/>
        <v>54218.932551319631</v>
      </c>
    </row>
    <row r="28" spans="1:12" s="9" customFormat="1" ht="16.5" customHeight="1" x14ac:dyDescent="0.2">
      <c r="A28" s="112" t="s">
        <v>479</v>
      </c>
      <c r="B28" s="113" t="s">
        <v>481</v>
      </c>
      <c r="C28" s="120">
        <v>20.6</v>
      </c>
      <c r="D28" s="120">
        <v>97.8</v>
      </c>
      <c r="E28" s="494">
        <v>31000</v>
      </c>
      <c r="F28" s="493">
        <v>18630</v>
      </c>
      <c r="G28" s="115">
        <f t="shared" si="0"/>
        <v>18058.252427184467</v>
      </c>
      <c r="H28" s="116">
        <f t="shared" si="1"/>
        <v>2285.8895705521472</v>
      </c>
      <c r="I28" s="117">
        <f t="shared" si="2"/>
        <v>6917.0082792304493</v>
      </c>
      <c r="J28" s="118">
        <f t="shared" si="4"/>
        <v>406.88283995473228</v>
      </c>
      <c r="K28" s="495">
        <v>790</v>
      </c>
      <c r="L28" s="119">
        <f t="shared" si="3"/>
        <v>28458.033116921793</v>
      </c>
    </row>
    <row r="29" spans="1:12" s="9" customFormat="1" ht="16.5" customHeight="1" x14ac:dyDescent="0.2">
      <c r="A29" s="112" t="s">
        <v>482</v>
      </c>
      <c r="B29" s="113" t="s">
        <v>483</v>
      </c>
      <c r="C29" s="114">
        <v>9.6</v>
      </c>
      <c r="D29" s="114">
        <v>59.4</v>
      </c>
      <c r="E29" s="494">
        <v>27980</v>
      </c>
      <c r="F29" s="493">
        <v>18630</v>
      </c>
      <c r="G29" s="115">
        <f t="shared" ref="G29:G56" si="5">12*(1/C29*E29)</f>
        <v>34975</v>
      </c>
      <c r="H29" s="116">
        <f t="shared" ref="H29:H56" si="6">12*(1/D29*F29)</f>
        <v>3763.6363636363635</v>
      </c>
      <c r="I29" s="117">
        <f t="shared" si="2"/>
        <v>13171.136363636364</v>
      </c>
      <c r="J29" s="118">
        <f t="shared" si="4"/>
        <v>774.77272727272725</v>
      </c>
      <c r="K29" s="495">
        <v>0</v>
      </c>
      <c r="L29" s="119">
        <f t="shared" si="3"/>
        <v>52684.545454545449</v>
      </c>
    </row>
    <row r="30" spans="1:12" s="9" customFormat="1" ht="16.5" customHeight="1" x14ac:dyDescent="0.2">
      <c r="A30" s="112" t="s">
        <v>482</v>
      </c>
      <c r="B30" s="113" t="s">
        <v>484</v>
      </c>
      <c r="C30" s="114">
        <v>17.7</v>
      </c>
      <c r="D30" s="114">
        <v>97.8</v>
      </c>
      <c r="E30" s="494">
        <v>31000</v>
      </c>
      <c r="F30" s="493">
        <v>18630</v>
      </c>
      <c r="G30" s="115">
        <f t="shared" si="5"/>
        <v>21016.949152542373</v>
      </c>
      <c r="H30" s="116">
        <f t="shared" si="6"/>
        <v>2285.8895705521472</v>
      </c>
      <c r="I30" s="117">
        <f t="shared" si="2"/>
        <v>7922.965165852137</v>
      </c>
      <c r="J30" s="118">
        <f t="shared" si="4"/>
        <v>466.05677446189037</v>
      </c>
      <c r="K30" s="495">
        <v>790</v>
      </c>
      <c r="L30" s="119">
        <f t="shared" si="3"/>
        <v>32481.860663408544</v>
      </c>
    </row>
    <row r="31" spans="1:12" s="9" customFormat="1" ht="16.5" customHeight="1" x14ac:dyDescent="0.2">
      <c r="A31" s="112" t="s">
        <v>485</v>
      </c>
      <c r="B31" s="113" t="s">
        <v>109</v>
      </c>
      <c r="C31" s="114">
        <v>9.6</v>
      </c>
      <c r="D31" s="114">
        <v>59.4</v>
      </c>
      <c r="E31" s="494">
        <v>27980</v>
      </c>
      <c r="F31" s="493">
        <v>18630</v>
      </c>
      <c r="G31" s="115">
        <f t="shared" si="5"/>
        <v>34975</v>
      </c>
      <c r="H31" s="116">
        <f t="shared" si="6"/>
        <v>3763.6363636363635</v>
      </c>
      <c r="I31" s="117">
        <f t="shared" si="2"/>
        <v>13171.136363636364</v>
      </c>
      <c r="J31" s="118">
        <f t="shared" si="4"/>
        <v>774.77272727272725</v>
      </c>
      <c r="K31" s="495">
        <v>0</v>
      </c>
      <c r="L31" s="119">
        <f t="shared" si="3"/>
        <v>52684.545454545449</v>
      </c>
    </row>
    <row r="32" spans="1:12" s="9" customFormat="1" ht="16.5" customHeight="1" x14ac:dyDescent="0.2">
      <c r="A32" s="112" t="s">
        <v>485</v>
      </c>
      <c r="B32" s="113" t="s">
        <v>143</v>
      </c>
      <c r="C32" s="114">
        <v>19.8</v>
      </c>
      <c r="D32" s="114">
        <v>97.8</v>
      </c>
      <c r="E32" s="494">
        <v>31000</v>
      </c>
      <c r="F32" s="493">
        <v>18630</v>
      </c>
      <c r="G32" s="115">
        <f t="shared" si="5"/>
        <v>18787.878787878788</v>
      </c>
      <c r="H32" s="116">
        <f t="shared" si="6"/>
        <v>2285.8895705521472</v>
      </c>
      <c r="I32" s="117">
        <f t="shared" si="2"/>
        <v>7165.0812418665182</v>
      </c>
      <c r="J32" s="118">
        <f t="shared" si="4"/>
        <v>421.47536716861867</v>
      </c>
      <c r="K32" s="495">
        <v>790</v>
      </c>
      <c r="L32" s="119">
        <f t="shared" si="3"/>
        <v>29450.324967466073</v>
      </c>
    </row>
    <row r="33" spans="1:12" s="39" customFormat="1" ht="16.5" customHeight="1" x14ac:dyDescent="0.2">
      <c r="A33" s="112" t="s">
        <v>636</v>
      </c>
      <c r="B33" s="112" t="s">
        <v>252</v>
      </c>
      <c r="C33" s="120">
        <v>9.6</v>
      </c>
      <c r="D33" s="120">
        <v>59.4</v>
      </c>
      <c r="E33" s="494">
        <v>27980</v>
      </c>
      <c r="F33" s="493">
        <v>18630</v>
      </c>
      <c r="G33" s="115">
        <f t="shared" si="5"/>
        <v>34975</v>
      </c>
      <c r="H33" s="116">
        <f t="shared" si="6"/>
        <v>3763.6363636363635</v>
      </c>
      <c r="I33" s="121">
        <f t="shared" si="2"/>
        <v>13171.136363636364</v>
      </c>
      <c r="J33" s="122">
        <f t="shared" si="4"/>
        <v>774.77272727272725</v>
      </c>
      <c r="K33" s="495">
        <v>0</v>
      </c>
      <c r="L33" s="123">
        <f t="shared" si="3"/>
        <v>52684.545454545449</v>
      </c>
    </row>
    <row r="34" spans="1:12" s="39" customFormat="1" ht="16.5" customHeight="1" x14ac:dyDescent="0.2">
      <c r="A34" s="112" t="s">
        <v>636</v>
      </c>
      <c r="B34" s="112" t="s">
        <v>253</v>
      </c>
      <c r="C34" s="120">
        <v>23.9</v>
      </c>
      <c r="D34" s="120">
        <v>97.8</v>
      </c>
      <c r="E34" s="494">
        <v>31000</v>
      </c>
      <c r="F34" s="493">
        <v>18630</v>
      </c>
      <c r="G34" s="115">
        <f t="shared" si="5"/>
        <v>15564.853556485359</v>
      </c>
      <c r="H34" s="116">
        <f t="shared" si="6"/>
        <v>2285.8895705521472</v>
      </c>
      <c r="I34" s="121">
        <f t="shared" si="2"/>
        <v>6069.2526631927522</v>
      </c>
      <c r="J34" s="122">
        <f t="shared" si="4"/>
        <v>357.01486254075013</v>
      </c>
      <c r="K34" s="115">
        <v>790</v>
      </c>
      <c r="L34" s="123">
        <f t="shared" si="3"/>
        <v>25067.010652771005</v>
      </c>
    </row>
    <row r="35" spans="1:12" s="9" customFormat="1" ht="16.5" customHeight="1" x14ac:dyDescent="0.2">
      <c r="A35" s="112" t="s">
        <v>486</v>
      </c>
      <c r="B35" s="113" t="s">
        <v>110</v>
      </c>
      <c r="C35" s="114">
        <v>9.6</v>
      </c>
      <c r="D35" s="114">
        <v>59.4</v>
      </c>
      <c r="E35" s="494">
        <v>27980</v>
      </c>
      <c r="F35" s="493">
        <v>18630</v>
      </c>
      <c r="G35" s="115">
        <f t="shared" si="5"/>
        <v>34975</v>
      </c>
      <c r="H35" s="116">
        <f t="shared" si="6"/>
        <v>3763.6363636363635</v>
      </c>
      <c r="I35" s="117">
        <f t="shared" si="2"/>
        <v>13171.136363636364</v>
      </c>
      <c r="J35" s="118">
        <f t="shared" si="4"/>
        <v>774.77272727272725</v>
      </c>
      <c r="K35" s="495">
        <v>0</v>
      </c>
      <c r="L35" s="119">
        <f t="shared" si="3"/>
        <v>52684.545454545449</v>
      </c>
    </row>
    <row r="36" spans="1:12" s="9" customFormat="1" ht="16.5" customHeight="1" x14ac:dyDescent="0.2">
      <c r="A36" s="112" t="s">
        <v>486</v>
      </c>
      <c r="B36" s="113" t="s">
        <v>144</v>
      </c>
      <c r="C36" s="114">
        <v>23.9</v>
      </c>
      <c r="D36" s="114">
        <v>97.8</v>
      </c>
      <c r="E36" s="494">
        <v>31000</v>
      </c>
      <c r="F36" s="493">
        <v>18630</v>
      </c>
      <c r="G36" s="115">
        <f t="shared" si="5"/>
        <v>15564.853556485359</v>
      </c>
      <c r="H36" s="116">
        <f t="shared" si="6"/>
        <v>2285.8895705521472</v>
      </c>
      <c r="I36" s="117">
        <f t="shared" si="2"/>
        <v>6069.2526631927522</v>
      </c>
      <c r="J36" s="118">
        <f t="shared" si="4"/>
        <v>357.01486254075013</v>
      </c>
      <c r="K36" s="495">
        <v>790</v>
      </c>
      <c r="L36" s="119">
        <f t="shared" si="3"/>
        <v>25067.010652771005</v>
      </c>
    </row>
    <row r="37" spans="1:12" s="9" customFormat="1" ht="16.5" customHeight="1" x14ac:dyDescent="0.2">
      <c r="A37" s="112" t="s">
        <v>487</v>
      </c>
      <c r="B37" s="113" t="s">
        <v>113</v>
      </c>
      <c r="C37" s="114">
        <v>9.6</v>
      </c>
      <c r="D37" s="114">
        <v>59.4</v>
      </c>
      <c r="E37" s="494">
        <v>27980</v>
      </c>
      <c r="F37" s="493">
        <v>18630</v>
      </c>
      <c r="G37" s="115">
        <f t="shared" si="5"/>
        <v>34975</v>
      </c>
      <c r="H37" s="116">
        <f t="shared" si="6"/>
        <v>3763.6363636363635</v>
      </c>
      <c r="I37" s="117">
        <f t="shared" si="2"/>
        <v>13171.136363636364</v>
      </c>
      <c r="J37" s="118">
        <f t="shared" si="4"/>
        <v>774.77272727272725</v>
      </c>
      <c r="K37" s="495">
        <v>0</v>
      </c>
      <c r="L37" s="119">
        <f t="shared" si="3"/>
        <v>52684.545454545449</v>
      </c>
    </row>
    <row r="38" spans="1:12" s="9" customFormat="1" ht="16.5" customHeight="1" x14ac:dyDescent="0.2">
      <c r="A38" s="112" t="s">
        <v>487</v>
      </c>
      <c r="B38" s="113" t="s">
        <v>147</v>
      </c>
      <c r="C38" s="114">
        <v>23.5</v>
      </c>
      <c r="D38" s="114">
        <v>97.8</v>
      </c>
      <c r="E38" s="494">
        <v>31000</v>
      </c>
      <c r="F38" s="493">
        <v>18630</v>
      </c>
      <c r="G38" s="115">
        <f t="shared" si="5"/>
        <v>15829.787234042553</v>
      </c>
      <c r="H38" s="116">
        <f t="shared" si="6"/>
        <v>2285.8895705521472</v>
      </c>
      <c r="I38" s="117">
        <f t="shared" si="2"/>
        <v>6159.3301135621978</v>
      </c>
      <c r="J38" s="118">
        <f t="shared" si="4"/>
        <v>362.31353609189398</v>
      </c>
      <c r="K38" s="495">
        <v>790</v>
      </c>
      <c r="L38" s="119">
        <f t="shared" si="3"/>
        <v>25427.320454248791</v>
      </c>
    </row>
    <row r="39" spans="1:12" s="9" customFormat="1" ht="16.5" customHeight="1" x14ac:dyDescent="0.2">
      <c r="A39" s="112" t="s">
        <v>489</v>
      </c>
      <c r="B39" s="113" t="s">
        <v>115</v>
      </c>
      <c r="C39" s="114">
        <v>9.6</v>
      </c>
      <c r="D39" s="114">
        <v>59.4</v>
      </c>
      <c r="E39" s="494">
        <v>27980</v>
      </c>
      <c r="F39" s="493">
        <v>18630</v>
      </c>
      <c r="G39" s="115">
        <f t="shared" si="5"/>
        <v>34975</v>
      </c>
      <c r="H39" s="116">
        <f t="shared" si="6"/>
        <v>3763.6363636363635</v>
      </c>
      <c r="I39" s="117">
        <f t="shared" si="2"/>
        <v>13171.136363636364</v>
      </c>
      <c r="J39" s="118">
        <f t="shared" si="4"/>
        <v>774.77272727272725</v>
      </c>
      <c r="K39" s="495">
        <v>0</v>
      </c>
      <c r="L39" s="119">
        <f t="shared" si="3"/>
        <v>52684.545454545449</v>
      </c>
    </row>
    <row r="40" spans="1:12" s="9" customFormat="1" ht="16.5" customHeight="1" x14ac:dyDescent="0.2">
      <c r="A40" s="112" t="s">
        <v>489</v>
      </c>
      <c r="B40" s="113" t="s">
        <v>149</v>
      </c>
      <c r="C40" s="114">
        <v>19.8</v>
      </c>
      <c r="D40" s="114">
        <v>97.8</v>
      </c>
      <c r="E40" s="494">
        <v>31000</v>
      </c>
      <c r="F40" s="493">
        <v>18630</v>
      </c>
      <c r="G40" s="115">
        <f t="shared" si="5"/>
        <v>18787.878787878788</v>
      </c>
      <c r="H40" s="116">
        <f t="shared" si="6"/>
        <v>2285.8895705521472</v>
      </c>
      <c r="I40" s="117">
        <f t="shared" si="2"/>
        <v>7165.0812418665182</v>
      </c>
      <c r="J40" s="118">
        <f t="shared" si="4"/>
        <v>421.47536716861867</v>
      </c>
      <c r="K40" s="495">
        <v>790</v>
      </c>
      <c r="L40" s="119">
        <f t="shared" si="3"/>
        <v>29450.324967466073</v>
      </c>
    </row>
    <row r="41" spans="1:12" s="9" customFormat="1" ht="16.5" customHeight="1" x14ac:dyDescent="0.2">
      <c r="A41" s="112" t="s">
        <v>496</v>
      </c>
      <c r="B41" s="112" t="s">
        <v>118</v>
      </c>
      <c r="C41" s="114">
        <v>9.3000000000000007</v>
      </c>
      <c r="D41" s="114">
        <v>59.4</v>
      </c>
      <c r="E41" s="494">
        <v>27980</v>
      </c>
      <c r="F41" s="493">
        <v>18630</v>
      </c>
      <c r="G41" s="115">
        <f t="shared" si="5"/>
        <v>36103.225806451606</v>
      </c>
      <c r="H41" s="116">
        <f t="shared" si="6"/>
        <v>3763.6363636363635</v>
      </c>
      <c r="I41" s="117">
        <f t="shared" ref="I41:I56" si="7">SUM(G41:H41)*34%</f>
        <v>13554.73313782991</v>
      </c>
      <c r="J41" s="118">
        <f t="shared" si="4"/>
        <v>797.33724340175934</v>
      </c>
      <c r="K41" s="495">
        <v>0</v>
      </c>
      <c r="L41" s="119">
        <f t="shared" si="3"/>
        <v>54218.932551319631</v>
      </c>
    </row>
    <row r="42" spans="1:12" s="9" customFormat="1" ht="16.5" customHeight="1" x14ac:dyDescent="0.2">
      <c r="A42" s="112" t="s">
        <v>496</v>
      </c>
      <c r="B42" s="112" t="s">
        <v>152</v>
      </c>
      <c r="C42" s="114">
        <v>19.8</v>
      </c>
      <c r="D42" s="114">
        <v>97.8</v>
      </c>
      <c r="E42" s="494">
        <v>31000</v>
      </c>
      <c r="F42" s="493">
        <v>18630</v>
      </c>
      <c r="G42" s="115">
        <f t="shared" si="5"/>
        <v>18787.878787878788</v>
      </c>
      <c r="H42" s="116">
        <f t="shared" si="6"/>
        <v>2285.8895705521472</v>
      </c>
      <c r="I42" s="117">
        <f t="shared" si="7"/>
        <v>7165.0812418665182</v>
      </c>
      <c r="J42" s="118">
        <f t="shared" si="4"/>
        <v>421.47536716861867</v>
      </c>
      <c r="K42" s="495">
        <v>790</v>
      </c>
      <c r="L42" s="119">
        <f t="shared" si="3"/>
        <v>29450.324967466073</v>
      </c>
    </row>
    <row r="43" spans="1:12" s="9" customFormat="1" ht="16.5" customHeight="1" x14ac:dyDescent="0.2">
      <c r="A43" s="548" t="s">
        <v>756</v>
      </c>
      <c r="B43" s="548" t="s">
        <v>757</v>
      </c>
      <c r="C43" s="114">
        <v>9.3000000000000007</v>
      </c>
      <c r="D43" s="114">
        <v>59.4</v>
      </c>
      <c r="E43" s="494">
        <v>27980</v>
      </c>
      <c r="F43" s="493">
        <v>18630</v>
      </c>
      <c r="G43" s="115">
        <f t="shared" ref="G43:G44" si="8">12*(1/C43*E43)</f>
        <v>36103.225806451606</v>
      </c>
      <c r="H43" s="116">
        <f t="shared" ref="H43:H44" si="9">12*(1/D43*F43)</f>
        <v>3763.6363636363635</v>
      </c>
      <c r="I43" s="117">
        <f t="shared" ref="I43:I44" si="10">SUM(G43:H43)*34%</f>
        <v>13554.73313782991</v>
      </c>
      <c r="J43" s="118">
        <f t="shared" si="4"/>
        <v>797.33724340175934</v>
      </c>
      <c r="K43" s="495">
        <v>0</v>
      </c>
      <c r="L43" s="119">
        <f t="shared" si="3"/>
        <v>54218.932551319631</v>
      </c>
    </row>
    <row r="44" spans="1:12" s="9" customFormat="1" ht="16.5" customHeight="1" x14ac:dyDescent="0.2">
      <c r="A44" s="548" t="s">
        <v>756</v>
      </c>
      <c r="B44" s="548" t="s">
        <v>758</v>
      </c>
      <c r="C44" s="114">
        <v>19.8</v>
      </c>
      <c r="D44" s="114">
        <v>97.8</v>
      </c>
      <c r="E44" s="494">
        <v>31000</v>
      </c>
      <c r="F44" s="493">
        <v>18630</v>
      </c>
      <c r="G44" s="115">
        <f t="shared" si="8"/>
        <v>18787.878787878788</v>
      </c>
      <c r="H44" s="116">
        <f t="shared" si="9"/>
        <v>2285.8895705521472</v>
      </c>
      <c r="I44" s="117">
        <f t="shared" si="10"/>
        <v>7165.0812418665182</v>
      </c>
      <c r="J44" s="118">
        <f t="shared" si="4"/>
        <v>421.47536716861867</v>
      </c>
      <c r="K44" s="495">
        <v>790</v>
      </c>
      <c r="L44" s="119">
        <f t="shared" si="3"/>
        <v>29450.324967466073</v>
      </c>
    </row>
    <row r="45" spans="1:12" s="9" customFormat="1" ht="16.5" customHeight="1" x14ac:dyDescent="0.2">
      <c r="A45" s="112" t="s">
        <v>419</v>
      </c>
      <c r="B45" s="112" t="s">
        <v>120</v>
      </c>
      <c r="C45" s="114">
        <v>11.9</v>
      </c>
      <c r="D45" s="114">
        <v>59.4</v>
      </c>
      <c r="E45" s="494">
        <v>27980</v>
      </c>
      <c r="F45" s="493">
        <v>18630</v>
      </c>
      <c r="G45" s="115">
        <f t="shared" si="5"/>
        <v>28215.126050420164</v>
      </c>
      <c r="H45" s="116">
        <f t="shared" si="6"/>
        <v>3763.6363636363635</v>
      </c>
      <c r="I45" s="117">
        <f t="shared" si="7"/>
        <v>10872.779220779221</v>
      </c>
      <c r="J45" s="118">
        <f t="shared" si="4"/>
        <v>639.5752482811306</v>
      </c>
      <c r="K45" s="495">
        <v>0</v>
      </c>
      <c r="L45" s="119">
        <f t="shared" si="3"/>
        <v>43491.116883116876</v>
      </c>
    </row>
    <row r="46" spans="1:12" s="9" customFormat="1" ht="16.5" customHeight="1" x14ac:dyDescent="0.2">
      <c r="A46" s="112" t="s">
        <v>419</v>
      </c>
      <c r="B46" s="112" t="s">
        <v>154</v>
      </c>
      <c r="C46" s="114">
        <v>22.3</v>
      </c>
      <c r="D46" s="114">
        <v>97.8</v>
      </c>
      <c r="E46" s="494">
        <v>31000</v>
      </c>
      <c r="F46" s="493">
        <v>18630</v>
      </c>
      <c r="G46" s="115">
        <f t="shared" si="5"/>
        <v>16681.614349775784</v>
      </c>
      <c r="H46" s="116">
        <f t="shared" si="6"/>
        <v>2285.8895705521472</v>
      </c>
      <c r="I46" s="117">
        <f t="shared" si="7"/>
        <v>6448.951332911497</v>
      </c>
      <c r="J46" s="118">
        <f t="shared" si="4"/>
        <v>379.35007840655862</v>
      </c>
      <c r="K46" s="115">
        <v>3600</v>
      </c>
      <c r="L46" s="119">
        <f t="shared" si="3"/>
        <v>29395.805331645985</v>
      </c>
    </row>
    <row r="47" spans="1:12" s="9" customFormat="1" ht="16.5" customHeight="1" x14ac:dyDescent="0.2">
      <c r="A47" s="112" t="s">
        <v>420</v>
      </c>
      <c r="B47" s="112" t="s">
        <v>421</v>
      </c>
      <c r="C47" s="114">
        <v>15.8</v>
      </c>
      <c r="D47" s="114">
        <v>59.4</v>
      </c>
      <c r="E47" s="494">
        <v>27980</v>
      </c>
      <c r="F47" s="493">
        <v>18630</v>
      </c>
      <c r="G47" s="115">
        <f t="shared" si="5"/>
        <v>21250.6329113924</v>
      </c>
      <c r="H47" s="116">
        <f t="shared" si="6"/>
        <v>3763.6363636363635</v>
      </c>
      <c r="I47" s="117">
        <f t="shared" si="7"/>
        <v>8504.8515535097813</v>
      </c>
      <c r="J47" s="118">
        <f t="shared" si="4"/>
        <v>500.28538550057527</v>
      </c>
      <c r="K47" s="495">
        <v>0</v>
      </c>
      <c r="L47" s="119">
        <f t="shared" si="3"/>
        <v>34019.406214039118</v>
      </c>
    </row>
    <row r="48" spans="1:12" s="9" customFormat="1" ht="16.5" customHeight="1" x14ac:dyDescent="0.2">
      <c r="A48" s="112" t="s">
        <v>420</v>
      </c>
      <c r="B48" s="112" t="s">
        <v>422</v>
      </c>
      <c r="C48" s="114">
        <v>23.5</v>
      </c>
      <c r="D48" s="114">
        <v>97.8</v>
      </c>
      <c r="E48" s="494">
        <v>31000</v>
      </c>
      <c r="F48" s="493">
        <v>18630</v>
      </c>
      <c r="G48" s="115">
        <f t="shared" si="5"/>
        <v>15829.787234042553</v>
      </c>
      <c r="H48" s="116">
        <f t="shared" si="6"/>
        <v>2285.8895705521472</v>
      </c>
      <c r="I48" s="117">
        <f t="shared" si="7"/>
        <v>6159.3301135621978</v>
      </c>
      <c r="J48" s="118">
        <f t="shared" si="4"/>
        <v>362.31353609189398</v>
      </c>
      <c r="K48" s="495">
        <v>790</v>
      </c>
      <c r="L48" s="119">
        <f t="shared" si="3"/>
        <v>25427.320454248791</v>
      </c>
    </row>
    <row r="49" spans="1:12" s="9" customFormat="1" ht="16.5" customHeight="1" x14ac:dyDescent="0.2">
      <c r="A49" s="112" t="s">
        <v>423</v>
      </c>
      <c r="B49" s="113" t="s">
        <v>9</v>
      </c>
      <c r="C49" s="114">
        <v>15.8</v>
      </c>
      <c r="D49" s="114">
        <v>59.4</v>
      </c>
      <c r="E49" s="494">
        <v>27980</v>
      </c>
      <c r="F49" s="493">
        <v>18630</v>
      </c>
      <c r="G49" s="115">
        <f t="shared" si="5"/>
        <v>21250.6329113924</v>
      </c>
      <c r="H49" s="116">
        <f t="shared" si="6"/>
        <v>3763.6363636363635</v>
      </c>
      <c r="I49" s="117">
        <f t="shared" si="7"/>
        <v>8504.8515535097813</v>
      </c>
      <c r="J49" s="118">
        <f t="shared" si="4"/>
        <v>500.28538550057527</v>
      </c>
      <c r="K49" s="495">
        <v>0</v>
      </c>
      <c r="L49" s="119">
        <f t="shared" si="3"/>
        <v>34019.406214039118</v>
      </c>
    </row>
    <row r="50" spans="1:12" s="9" customFormat="1" ht="16.5" customHeight="1" x14ac:dyDescent="0.2">
      <c r="A50" s="112" t="s">
        <v>423</v>
      </c>
      <c r="B50" s="113" t="s">
        <v>10</v>
      </c>
      <c r="C50" s="114">
        <v>23.5</v>
      </c>
      <c r="D50" s="114">
        <v>97.8</v>
      </c>
      <c r="E50" s="494">
        <v>31000</v>
      </c>
      <c r="F50" s="493">
        <v>18630</v>
      </c>
      <c r="G50" s="115">
        <f t="shared" si="5"/>
        <v>15829.787234042553</v>
      </c>
      <c r="H50" s="116">
        <f t="shared" si="6"/>
        <v>2285.8895705521472</v>
      </c>
      <c r="I50" s="117">
        <f t="shared" si="7"/>
        <v>6159.3301135621978</v>
      </c>
      <c r="J50" s="118">
        <f t="shared" si="4"/>
        <v>362.31353609189398</v>
      </c>
      <c r="K50" s="495">
        <v>790</v>
      </c>
      <c r="L50" s="119">
        <f t="shared" si="3"/>
        <v>25427.320454248791</v>
      </c>
    </row>
    <row r="51" spans="1:12" s="9" customFormat="1" ht="16.5" customHeight="1" x14ac:dyDescent="0.2">
      <c r="A51" s="112" t="s">
        <v>424</v>
      </c>
      <c r="B51" s="112" t="s">
        <v>123</v>
      </c>
      <c r="C51" s="114">
        <v>13.5</v>
      </c>
      <c r="D51" s="114">
        <v>59.4</v>
      </c>
      <c r="E51" s="494">
        <v>27980</v>
      </c>
      <c r="F51" s="493">
        <v>18630</v>
      </c>
      <c r="G51" s="115">
        <f t="shared" si="5"/>
        <v>24871.111111111109</v>
      </c>
      <c r="H51" s="116">
        <f t="shared" si="6"/>
        <v>3763.6363636363635</v>
      </c>
      <c r="I51" s="117">
        <f t="shared" si="7"/>
        <v>9735.814141414141</v>
      </c>
      <c r="J51" s="118">
        <f t="shared" si="4"/>
        <v>572.69494949494947</v>
      </c>
      <c r="K51" s="495">
        <v>0</v>
      </c>
      <c r="L51" s="119">
        <f t="shared" si="3"/>
        <v>38943.256565656564</v>
      </c>
    </row>
    <row r="52" spans="1:12" s="9" customFormat="1" ht="16.5" customHeight="1" x14ac:dyDescent="0.2">
      <c r="A52" s="112" t="s">
        <v>424</v>
      </c>
      <c r="B52" s="112" t="s">
        <v>157</v>
      </c>
      <c r="C52" s="114">
        <v>25.03</v>
      </c>
      <c r="D52" s="114">
        <v>97.8</v>
      </c>
      <c r="E52" s="494">
        <v>31000</v>
      </c>
      <c r="F52" s="493">
        <v>18630</v>
      </c>
      <c r="G52" s="115">
        <f t="shared" si="5"/>
        <v>14862.165401518178</v>
      </c>
      <c r="H52" s="116">
        <f t="shared" si="6"/>
        <v>2285.8895705521472</v>
      </c>
      <c r="I52" s="117">
        <f t="shared" si="7"/>
        <v>5830.3386905039106</v>
      </c>
      <c r="J52" s="118">
        <f t="shared" si="4"/>
        <v>342.96109944140647</v>
      </c>
      <c r="K52" s="495">
        <v>790</v>
      </c>
      <c r="L52" s="119">
        <f t="shared" si="3"/>
        <v>24111.354762015642</v>
      </c>
    </row>
    <row r="53" spans="1:12" s="9" customFormat="1" ht="16.5" customHeight="1" x14ac:dyDescent="0.2">
      <c r="A53" s="112" t="s">
        <v>274</v>
      </c>
      <c r="B53" s="113" t="s">
        <v>275</v>
      </c>
      <c r="C53" s="114">
        <v>11.6</v>
      </c>
      <c r="D53" s="114">
        <v>59.4</v>
      </c>
      <c r="E53" s="494">
        <v>27980</v>
      </c>
      <c r="F53" s="493">
        <v>18630</v>
      </c>
      <c r="G53" s="115">
        <f t="shared" si="5"/>
        <v>28944.827586206899</v>
      </c>
      <c r="H53" s="116">
        <f t="shared" si="6"/>
        <v>3763.6363636363635</v>
      </c>
      <c r="I53" s="117">
        <f t="shared" si="7"/>
        <v>11120.87774294671</v>
      </c>
      <c r="J53" s="118">
        <f t="shared" si="4"/>
        <v>654.16927899686527</v>
      </c>
      <c r="K53" s="495">
        <v>0</v>
      </c>
      <c r="L53" s="119">
        <f t="shared" si="3"/>
        <v>44483.51097178684</v>
      </c>
    </row>
    <row r="54" spans="1:12" s="9" customFormat="1" ht="16.5" customHeight="1" x14ac:dyDescent="0.2">
      <c r="A54" s="112" t="s">
        <v>274</v>
      </c>
      <c r="B54" s="113" t="s">
        <v>276</v>
      </c>
      <c r="C54" s="114">
        <v>23.5</v>
      </c>
      <c r="D54" s="114">
        <v>97.8</v>
      </c>
      <c r="E54" s="494">
        <v>31000</v>
      </c>
      <c r="F54" s="493">
        <v>18630</v>
      </c>
      <c r="G54" s="115">
        <f t="shared" si="5"/>
        <v>15829.787234042553</v>
      </c>
      <c r="H54" s="116">
        <f t="shared" si="6"/>
        <v>2285.8895705521472</v>
      </c>
      <c r="I54" s="117">
        <f t="shared" si="7"/>
        <v>6159.3301135621978</v>
      </c>
      <c r="J54" s="118">
        <f t="shared" si="4"/>
        <v>362.31353609189398</v>
      </c>
      <c r="K54" s="495">
        <v>790</v>
      </c>
      <c r="L54" s="119">
        <f>SUM(G54:K54)</f>
        <v>25427.320454248791</v>
      </c>
    </row>
    <row r="55" spans="1:12" s="9" customFormat="1" ht="16.5" customHeight="1" x14ac:dyDescent="0.2">
      <c r="A55" s="112" t="s">
        <v>508</v>
      </c>
      <c r="B55" s="113" t="s">
        <v>509</v>
      </c>
      <c r="C55" s="120">
        <v>11.63</v>
      </c>
      <c r="D55" s="120">
        <v>59.4</v>
      </c>
      <c r="E55" s="494">
        <v>27980</v>
      </c>
      <c r="F55" s="493">
        <v>18630</v>
      </c>
      <c r="G55" s="115">
        <f t="shared" si="5"/>
        <v>28870.163370593295</v>
      </c>
      <c r="H55" s="116">
        <f t="shared" si="6"/>
        <v>3763.6363636363635</v>
      </c>
      <c r="I55" s="117">
        <f t="shared" si="7"/>
        <v>11095.491909638085</v>
      </c>
      <c r="J55" s="118">
        <f t="shared" si="4"/>
        <v>652.67599468459321</v>
      </c>
      <c r="K55" s="495">
        <v>0</v>
      </c>
      <c r="L55" s="119">
        <f>SUM(G55:K55)</f>
        <v>44381.967638552334</v>
      </c>
    </row>
    <row r="56" spans="1:12" s="9" customFormat="1" ht="16.5" customHeight="1" thickBot="1" x14ac:dyDescent="0.25">
      <c r="A56" s="124" t="s">
        <v>508</v>
      </c>
      <c r="B56" s="125" t="s">
        <v>510</v>
      </c>
      <c r="C56" s="126">
        <v>23.5</v>
      </c>
      <c r="D56" s="126">
        <v>97.8</v>
      </c>
      <c r="E56" s="501">
        <v>31000</v>
      </c>
      <c r="F56" s="502">
        <v>18630</v>
      </c>
      <c r="G56" s="127">
        <f t="shared" si="5"/>
        <v>15829.787234042553</v>
      </c>
      <c r="H56" s="128">
        <f t="shared" si="6"/>
        <v>2285.8895705521472</v>
      </c>
      <c r="I56" s="129">
        <f t="shared" si="7"/>
        <v>6159.3301135621978</v>
      </c>
      <c r="J56" s="130">
        <f t="shared" si="4"/>
        <v>362.31353609189398</v>
      </c>
      <c r="K56" s="496">
        <v>790</v>
      </c>
      <c r="L56" s="131">
        <f>SUM(G56:K56)</f>
        <v>25427.320454248791</v>
      </c>
    </row>
  </sheetData>
  <mergeCells count="11">
    <mergeCell ref="L5:L6"/>
    <mergeCell ref="E5:E6"/>
    <mergeCell ref="I5:I6"/>
    <mergeCell ref="F5:F6"/>
    <mergeCell ref="A5:A6"/>
    <mergeCell ref="B5:B6"/>
    <mergeCell ref="C5:C6"/>
    <mergeCell ref="D5:D6"/>
    <mergeCell ref="K5:K6"/>
    <mergeCell ref="G5:H5"/>
    <mergeCell ref="J5:J6"/>
  </mergeCells>
  <phoneticPr fontId="7" type="noConversion"/>
  <pageMargins left="0.78740157480314965" right="0.59055118110236227" top="0.59055118110236227" bottom="0.59055118110236227" header="0.51181102362204722" footer="0.51181102362204722"/>
  <pageSetup paperSize="9" scale="80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zoomScale="80" workbookViewId="0">
      <selection activeCell="L1" sqref="L1"/>
    </sheetView>
  </sheetViews>
  <sheetFormatPr defaultRowHeight="12.75" x14ac:dyDescent="0.2"/>
  <cols>
    <col min="1" max="1" width="12.85546875" style="4" customWidth="1"/>
    <col min="2" max="2" width="42.85546875" style="4" customWidth="1"/>
    <col min="3" max="4" width="9.85546875" style="40" customWidth="1"/>
    <col min="5" max="6" width="10.7109375" style="38" customWidth="1"/>
    <col min="7" max="7" width="13.28515625" style="38" customWidth="1"/>
    <col min="8" max="8" width="15.85546875" style="38" customWidth="1"/>
    <col min="9" max="9" width="9.7109375" style="505" customWidth="1"/>
    <col min="10" max="10" width="8.7109375" style="505" customWidth="1"/>
    <col min="11" max="11" width="9.7109375" style="506" customWidth="1"/>
    <col min="12" max="12" width="10.7109375" style="505" customWidth="1"/>
    <col min="13" max="16384" width="9.140625" style="4"/>
  </cols>
  <sheetData>
    <row r="1" spans="1:12" ht="21" x14ac:dyDescent="0.35">
      <c r="A1" s="45" t="s">
        <v>12</v>
      </c>
      <c r="B1" s="51"/>
      <c r="C1" s="88"/>
      <c r="D1" s="88"/>
      <c r="E1" s="48"/>
      <c r="F1" s="48"/>
      <c r="G1" s="48"/>
      <c r="H1" s="48"/>
      <c r="I1" s="51"/>
      <c r="J1" s="51"/>
      <c r="K1" s="48"/>
      <c r="L1" s="51"/>
    </row>
    <row r="2" spans="1:12" ht="18.75" x14ac:dyDescent="0.3">
      <c r="A2" s="50" t="s">
        <v>206</v>
      </c>
      <c r="B2" s="51"/>
      <c r="C2" s="88"/>
      <c r="D2" s="88"/>
      <c r="E2" s="48"/>
      <c r="F2" s="48"/>
      <c r="G2" s="48"/>
      <c r="H2" s="48"/>
      <c r="I2" s="51"/>
      <c r="J2" s="51"/>
      <c r="K2" s="48"/>
      <c r="L2" s="51"/>
    </row>
    <row r="3" spans="1:12" ht="21" x14ac:dyDescent="0.35">
      <c r="A3" s="45" t="s">
        <v>744</v>
      </c>
      <c r="B3" s="51"/>
      <c r="C3" s="88"/>
      <c r="D3" s="88"/>
      <c r="E3" s="48"/>
      <c r="F3" s="48"/>
      <c r="G3" s="48"/>
      <c r="H3" s="48"/>
      <c r="I3" s="51"/>
      <c r="J3" s="51"/>
      <c r="K3" s="48"/>
      <c r="L3" s="51"/>
    </row>
    <row r="4" spans="1:12" ht="13.5" thickBot="1" x14ac:dyDescent="0.25">
      <c r="A4" s="51"/>
      <c r="B4" s="51"/>
      <c r="C4" s="106"/>
      <c r="D4" s="106"/>
      <c r="E4" s="48"/>
      <c r="F4" s="48"/>
      <c r="G4" s="48"/>
      <c r="H4" s="48"/>
      <c r="I4" s="51"/>
      <c r="J4" s="51"/>
      <c r="K4" s="48"/>
      <c r="L4" s="503" t="s">
        <v>535</v>
      </c>
    </row>
    <row r="5" spans="1:12" ht="13.5" customHeight="1" x14ac:dyDescent="0.2">
      <c r="A5" s="725" t="s">
        <v>161</v>
      </c>
      <c r="B5" s="739" t="s">
        <v>13</v>
      </c>
      <c r="C5" s="741" t="s">
        <v>14</v>
      </c>
      <c r="D5" s="741" t="s">
        <v>15</v>
      </c>
      <c r="E5" s="705" t="s">
        <v>580</v>
      </c>
      <c r="F5" s="652" t="s">
        <v>454</v>
      </c>
      <c r="G5" s="733" t="s">
        <v>536</v>
      </c>
      <c r="H5" s="734"/>
      <c r="I5" s="743" t="s">
        <v>92</v>
      </c>
      <c r="J5" s="735" t="s">
        <v>446</v>
      </c>
      <c r="K5" s="731" t="s">
        <v>708</v>
      </c>
      <c r="L5" s="737" t="s">
        <v>216</v>
      </c>
    </row>
    <row r="6" spans="1:12" ht="26.25" customHeight="1" thickBot="1" x14ac:dyDescent="0.25">
      <c r="A6" s="726"/>
      <c r="B6" s="740"/>
      <c r="C6" s="742"/>
      <c r="D6" s="742"/>
      <c r="E6" s="701"/>
      <c r="F6" s="596"/>
      <c r="G6" s="507" t="s">
        <v>437</v>
      </c>
      <c r="H6" s="508" t="s">
        <v>438</v>
      </c>
      <c r="I6" s="744"/>
      <c r="J6" s="736"/>
      <c r="K6" s="732"/>
      <c r="L6" s="738"/>
    </row>
    <row r="7" spans="1:12" s="36" customFormat="1" ht="15.75" customHeight="1" x14ac:dyDescent="0.2">
      <c r="A7" s="58" t="s">
        <v>348</v>
      </c>
      <c r="B7" s="58" t="s">
        <v>349</v>
      </c>
      <c r="C7" s="107">
        <v>19</v>
      </c>
      <c r="D7" s="107">
        <v>32.5</v>
      </c>
      <c r="E7" s="494">
        <v>27980</v>
      </c>
      <c r="F7" s="494">
        <v>18630</v>
      </c>
      <c r="G7" s="63">
        <f t="shared" ref="G7:G38" si="0">12*(1/C7*E7)</f>
        <v>17671.57894736842</v>
      </c>
      <c r="H7" s="62">
        <f t="shared" ref="H7:H38" si="1">12*(1/D7*F7)</f>
        <v>6878.7692307692314</v>
      </c>
      <c r="I7" s="64">
        <f>SUM(G7:H7)*34%</f>
        <v>8347.1183805668024</v>
      </c>
      <c r="J7" s="65">
        <f>SUM(G7:H7)*2%</f>
        <v>491.00696356275301</v>
      </c>
      <c r="K7" s="63">
        <v>0</v>
      </c>
      <c r="L7" s="86">
        <f>SUM(G7:K7)</f>
        <v>33388.473522267202</v>
      </c>
    </row>
    <row r="8" spans="1:12" s="36" customFormat="1" ht="15.75" customHeight="1" x14ac:dyDescent="0.2">
      <c r="A8" s="58" t="s">
        <v>348</v>
      </c>
      <c r="B8" s="58" t="s">
        <v>350</v>
      </c>
      <c r="C8" s="60">
        <v>21.8</v>
      </c>
      <c r="D8" s="60">
        <v>62</v>
      </c>
      <c r="E8" s="494">
        <v>31000</v>
      </c>
      <c r="F8" s="494">
        <v>18630</v>
      </c>
      <c r="G8" s="63">
        <f t="shared" si="0"/>
        <v>17064.220183486239</v>
      </c>
      <c r="H8" s="62">
        <f t="shared" si="1"/>
        <v>3605.8064516129034</v>
      </c>
      <c r="I8" s="64">
        <f t="shared" ref="I8:I56" si="2">SUM(G8:H8)*34%</f>
        <v>7027.8090559337097</v>
      </c>
      <c r="J8" s="65">
        <f t="shared" ref="J8:J71" si="3">SUM(G8:H8)*2%</f>
        <v>413.40053270198291</v>
      </c>
      <c r="K8" s="63">
        <v>1890</v>
      </c>
      <c r="L8" s="86">
        <f t="shared" ref="L8:L69" si="4">SUM(G8:K8)</f>
        <v>30001.236223734839</v>
      </c>
    </row>
    <row r="9" spans="1:12" s="36" customFormat="1" ht="15.75" customHeight="1" x14ac:dyDescent="0.2">
      <c r="A9" s="58" t="s">
        <v>347</v>
      </c>
      <c r="B9" s="58" t="s">
        <v>102</v>
      </c>
      <c r="C9" s="60">
        <v>17.8</v>
      </c>
      <c r="D9" s="60">
        <v>32.5</v>
      </c>
      <c r="E9" s="494">
        <v>27980</v>
      </c>
      <c r="F9" s="494">
        <v>18630</v>
      </c>
      <c r="G9" s="63">
        <f t="shared" si="0"/>
        <v>18862.921348314609</v>
      </c>
      <c r="H9" s="62">
        <f t="shared" si="1"/>
        <v>6878.7692307692314</v>
      </c>
      <c r="I9" s="64">
        <f t="shared" si="2"/>
        <v>8752.1747968885065</v>
      </c>
      <c r="J9" s="65">
        <f t="shared" si="3"/>
        <v>514.83381158167674</v>
      </c>
      <c r="K9" s="63">
        <v>0</v>
      </c>
      <c r="L9" s="86">
        <f t="shared" si="4"/>
        <v>35008.699187554019</v>
      </c>
    </row>
    <row r="10" spans="1:12" s="36" customFormat="1" ht="15.75" customHeight="1" x14ac:dyDescent="0.2">
      <c r="A10" s="58" t="s">
        <v>347</v>
      </c>
      <c r="B10" s="58" t="s">
        <v>129</v>
      </c>
      <c r="C10" s="60">
        <v>20</v>
      </c>
      <c r="D10" s="60">
        <v>62</v>
      </c>
      <c r="E10" s="494">
        <v>31000</v>
      </c>
      <c r="F10" s="494">
        <v>18630</v>
      </c>
      <c r="G10" s="63">
        <f t="shared" si="0"/>
        <v>18600</v>
      </c>
      <c r="H10" s="62">
        <f t="shared" si="1"/>
        <v>3605.8064516129034</v>
      </c>
      <c r="I10" s="64">
        <f t="shared" si="2"/>
        <v>7549.9741935483871</v>
      </c>
      <c r="J10" s="65">
        <f t="shared" si="3"/>
        <v>444.11612903225802</v>
      </c>
      <c r="K10" s="63">
        <v>790</v>
      </c>
      <c r="L10" s="86">
        <f t="shared" si="4"/>
        <v>30989.896774193548</v>
      </c>
    </row>
    <row r="11" spans="1:12" s="36" customFormat="1" ht="15.75" customHeight="1" x14ac:dyDescent="0.2">
      <c r="A11" s="58" t="s">
        <v>391</v>
      </c>
      <c r="B11" s="58" t="s">
        <v>392</v>
      </c>
      <c r="C11" s="60">
        <v>16</v>
      </c>
      <c r="D11" s="60">
        <v>32.5</v>
      </c>
      <c r="E11" s="494">
        <v>27980</v>
      </c>
      <c r="F11" s="494">
        <v>18630</v>
      </c>
      <c r="G11" s="63">
        <f t="shared" si="0"/>
        <v>20985</v>
      </c>
      <c r="H11" s="62">
        <f t="shared" si="1"/>
        <v>6878.7692307692314</v>
      </c>
      <c r="I11" s="64">
        <f t="shared" si="2"/>
        <v>9473.6815384615384</v>
      </c>
      <c r="J11" s="65">
        <f t="shared" si="3"/>
        <v>557.27538461538461</v>
      </c>
      <c r="K11" s="63">
        <v>0</v>
      </c>
      <c r="L11" s="86">
        <f t="shared" si="4"/>
        <v>37894.726153846153</v>
      </c>
    </row>
    <row r="12" spans="1:12" s="36" customFormat="1" ht="15.75" customHeight="1" x14ac:dyDescent="0.2">
      <c r="A12" s="58" t="s">
        <v>391</v>
      </c>
      <c r="B12" s="58" t="s">
        <v>393</v>
      </c>
      <c r="C12" s="60">
        <v>21.5</v>
      </c>
      <c r="D12" s="60">
        <v>62</v>
      </c>
      <c r="E12" s="494">
        <v>31000</v>
      </c>
      <c r="F12" s="494">
        <v>18630</v>
      </c>
      <c r="G12" s="63">
        <f t="shared" si="0"/>
        <v>17302.325581395351</v>
      </c>
      <c r="H12" s="62">
        <f t="shared" si="1"/>
        <v>3605.8064516129034</v>
      </c>
      <c r="I12" s="64">
        <f t="shared" si="2"/>
        <v>7108.764891222806</v>
      </c>
      <c r="J12" s="65">
        <f t="shared" si="3"/>
        <v>418.16264066016504</v>
      </c>
      <c r="K12" s="63">
        <v>790</v>
      </c>
      <c r="L12" s="86">
        <f t="shared" si="4"/>
        <v>29225.059564891224</v>
      </c>
    </row>
    <row r="13" spans="1:12" s="36" customFormat="1" ht="15.75" customHeight="1" x14ac:dyDescent="0.2">
      <c r="A13" s="58" t="s">
        <v>394</v>
      </c>
      <c r="B13" s="58" t="s">
        <v>395</v>
      </c>
      <c r="C13" s="60">
        <v>19.5</v>
      </c>
      <c r="D13" s="60">
        <v>32.5</v>
      </c>
      <c r="E13" s="494">
        <v>27980</v>
      </c>
      <c r="F13" s="494">
        <v>18630</v>
      </c>
      <c r="G13" s="63">
        <f t="shared" si="0"/>
        <v>17218.461538461539</v>
      </c>
      <c r="H13" s="62">
        <f t="shared" si="1"/>
        <v>6878.7692307692314</v>
      </c>
      <c r="I13" s="64">
        <f t="shared" si="2"/>
        <v>8193.0584615384614</v>
      </c>
      <c r="J13" s="65">
        <f t="shared" si="3"/>
        <v>481.94461538461542</v>
      </c>
      <c r="K13" s="63">
        <v>0</v>
      </c>
      <c r="L13" s="86">
        <f t="shared" si="4"/>
        <v>32772.233846153846</v>
      </c>
    </row>
    <row r="14" spans="1:12" s="36" customFormat="1" ht="15.75" customHeight="1" x14ac:dyDescent="0.2">
      <c r="A14" s="58" t="s">
        <v>394</v>
      </c>
      <c r="B14" s="58" t="s">
        <v>396</v>
      </c>
      <c r="C14" s="60">
        <v>21.3</v>
      </c>
      <c r="D14" s="60">
        <v>62</v>
      </c>
      <c r="E14" s="494">
        <v>31000</v>
      </c>
      <c r="F14" s="494">
        <v>18630</v>
      </c>
      <c r="G14" s="63">
        <f t="shared" si="0"/>
        <v>17464.788732394365</v>
      </c>
      <c r="H14" s="62">
        <f t="shared" si="1"/>
        <v>3605.8064516129034</v>
      </c>
      <c r="I14" s="64">
        <f t="shared" si="2"/>
        <v>7164.0023625624708</v>
      </c>
      <c r="J14" s="65">
        <f t="shared" si="3"/>
        <v>421.41190368014531</v>
      </c>
      <c r="K14" s="63">
        <v>3600</v>
      </c>
      <c r="L14" s="86">
        <f t="shared" si="4"/>
        <v>32256.009450249883</v>
      </c>
    </row>
    <row r="15" spans="1:12" s="36" customFormat="1" ht="15.75" customHeight="1" x14ac:dyDescent="0.2">
      <c r="A15" s="58" t="s">
        <v>346</v>
      </c>
      <c r="B15" s="58" t="s">
        <v>103</v>
      </c>
      <c r="C15" s="60">
        <v>18.2</v>
      </c>
      <c r="D15" s="60">
        <v>32.5</v>
      </c>
      <c r="E15" s="494">
        <v>27980</v>
      </c>
      <c r="F15" s="494">
        <v>18630</v>
      </c>
      <c r="G15" s="63">
        <f t="shared" si="0"/>
        <v>18448.351648351647</v>
      </c>
      <c r="H15" s="62">
        <f t="shared" si="1"/>
        <v>6878.7692307692314</v>
      </c>
      <c r="I15" s="64">
        <f t="shared" si="2"/>
        <v>8611.2210989010982</v>
      </c>
      <c r="J15" s="65">
        <f t="shared" si="3"/>
        <v>506.54241758241756</v>
      </c>
      <c r="K15" s="63">
        <v>0</v>
      </c>
      <c r="L15" s="86">
        <f t="shared" si="4"/>
        <v>34444.884395604393</v>
      </c>
    </row>
    <row r="16" spans="1:12" s="36" customFormat="1" ht="15.75" customHeight="1" x14ac:dyDescent="0.2">
      <c r="A16" s="58" t="s">
        <v>346</v>
      </c>
      <c r="B16" s="58" t="s">
        <v>130</v>
      </c>
      <c r="C16" s="60">
        <v>20.5</v>
      </c>
      <c r="D16" s="60">
        <v>62</v>
      </c>
      <c r="E16" s="494">
        <v>31000</v>
      </c>
      <c r="F16" s="494">
        <v>18630</v>
      </c>
      <c r="G16" s="63">
        <f t="shared" si="0"/>
        <v>18146.341463414636</v>
      </c>
      <c r="H16" s="62">
        <f t="shared" si="1"/>
        <v>3605.8064516129034</v>
      </c>
      <c r="I16" s="64">
        <f t="shared" si="2"/>
        <v>7395.7302911093648</v>
      </c>
      <c r="J16" s="65">
        <f t="shared" si="3"/>
        <v>435.04295830055082</v>
      </c>
      <c r="K16" s="63">
        <v>790</v>
      </c>
      <c r="L16" s="86">
        <f t="shared" si="4"/>
        <v>30372.921164437455</v>
      </c>
    </row>
    <row r="17" spans="1:12" s="36" customFormat="1" ht="15.75" customHeight="1" x14ac:dyDescent="0.2">
      <c r="A17" s="58" t="s">
        <v>397</v>
      </c>
      <c r="B17" s="58" t="s">
        <v>398</v>
      </c>
      <c r="C17" s="60">
        <v>19.5</v>
      </c>
      <c r="D17" s="60">
        <v>32.5</v>
      </c>
      <c r="E17" s="494">
        <v>27980</v>
      </c>
      <c r="F17" s="494">
        <v>18630</v>
      </c>
      <c r="G17" s="63">
        <f t="shared" si="0"/>
        <v>17218.461538461539</v>
      </c>
      <c r="H17" s="62">
        <f t="shared" si="1"/>
        <v>6878.7692307692314</v>
      </c>
      <c r="I17" s="64">
        <f t="shared" si="2"/>
        <v>8193.0584615384614</v>
      </c>
      <c r="J17" s="65">
        <f t="shared" si="3"/>
        <v>481.94461538461542</v>
      </c>
      <c r="K17" s="63">
        <v>0</v>
      </c>
      <c r="L17" s="86">
        <f t="shared" si="4"/>
        <v>32772.233846153846</v>
      </c>
    </row>
    <row r="18" spans="1:12" s="36" customFormat="1" ht="15.75" customHeight="1" x14ac:dyDescent="0.2">
      <c r="A18" s="58" t="s">
        <v>397</v>
      </c>
      <c r="B18" s="58" t="s">
        <v>399</v>
      </c>
      <c r="C18" s="60">
        <v>21</v>
      </c>
      <c r="D18" s="60">
        <v>62</v>
      </c>
      <c r="E18" s="494">
        <v>31000</v>
      </c>
      <c r="F18" s="494">
        <v>18630</v>
      </c>
      <c r="G18" s="63">
        <f t="shared" si="0"/>
        <v>17714.285714285714</v>
      </c>
      <c r="H18" s="62">
        <f t="shared" si="1"/>
        <v>3605.8064516129034</v>
      </c>
      <c r="I18" s="64">
        <f t="shared" si="2"/>
        <v>7248.8313364055311</v>
      </c>
      <c r="J18" s="65">
        <f t="shared" si="3"/>
        <v>426.40184331797241</v>
      </c>
      <c r="K18" s="63">
        <v>2500</v>
      </c>
      <c r="L18" s="86">
        <f t="shared" si="4"/>
        <v>31495.325345622125</v>
      </c>
    </row>
    <row r="19" spans="1:12" s="36" customFormat="1" ht="15.75" customHeight="1" x14ac:dyDescent="0.2">
      <c r="A19" s="58" t="s">
        <v>471</v>
      </c>
      <c r="B19" s="58" t="s">
        <v>472</v>
      </c>
      <c r="C19" s="60">
        <v>19.5</v>
      </c>
      <c r="D19" s="60">
        <v>32.5</v>
      </c>
      <c r="E19" s="494">
        <v>27980</v>
      </c>
      <c r="F19" s="494">
        <v>18630</v>
      </c>
      <c r="G19" s="63">
        <f t="shared" si="0"/>
        <v>17218.461538461539</v>
      </c>
      <c r="H19" s="62">
        <f t="shared" si="1"/>
        <v>6878.7692307692314</v>
      </c>
      <c r="I19" s="64">
        <f t="shared" si="2"/>
        <v>8193.0584615384614</v>
      </c>
      <c r="J19" s="65">
        <f t="shared" si="3"/>
        <v>481.94461538461542</v>
      </c>
      <c r="K19" s="63">
        <v>0</v>
      </c>
      <c r="L19" s="86">
        <f t="shared" si="4"/>
        <v>32772.233846153846</v>
      </c>
    </row>
    <row r="20" spans="1:12" s="36" customFormat="1" ht="15.75" customHeight="1" x14ac:dyDescent="0.2">
      <c r="A20" s="58" t="s">
        <v>471</v>
      </c>
      <c r="B20" s="58" t="s">
        <v>473</v>
      </c>
      <c r="C20" s="60">
        <v>20.399999999999999</v>
      </c>
      <c r="D20" s="60">
        <v>62</v>
      </c>
      <c r="E20" s="494">
        <v>31000</v>
      </c>
      <c r="F20" s="494">
        <v>18630</v>
      </c>
      <c r="G20" s="63">
        <f t="shared" si="0"/>
        <v>18235.294117647059</v>
      </c>
      <c r="H20" s="62">
        <f t="shared" si="1"/>
        <v>3605.8064516129034</v>
      </c>
      <c r="I20" s="64">
        <f t="shared" si="2"/>
        <v>7425.9741935483889</v>
      </c>
      <c r="J20" s="65">
        <f t="shared" si="3"/>
        <v>436.82201138519929</v>
      </c>
      <c r="K20" s="63">
        <v>1890</v>
      </c>
      <c r="L20" s="86">
        <f t="shared" si="4"/>
        <v>31593.896774193556</v>
      </c>
    </row>
    <row r="21" spans="1:12" s="36" customFormat="1" ht="15.75" customHeight="1" x14ac:dyDescent="0.2">
      <c r="A21" s="58" t="s">
        <v>248</v>
      </c>
      <c r="B21" s="58" t="s">
        <v>249</v>
      </c>
      <c r="C21" s="60">
        <v>16.399999999999999</v>
      </c>
      <c r="D21" s="60">
        <v>32.5</v>
      </c>
      <c r="E21" s="494">
        <v>27980</v>
      </c>
      <c r="F21" s="494">
        <v>18630</v>
      </c>
      <c r="G21" s="63">
        <f t="shared" si="0"/>
        <v>20473.17073170732</v>
      </c>
      <c r="H21" s="62">
        <f t="shared" si="1"/>
        <v>6878.7692307692314</v>
      </c>
      <c r="I21" s="64">
        <f t="shared" si="2"/>
        <v>9299.6595872420276</v>
      </c>
      <c r="J21" s="65">
        <f t="shared" si="3"/>
        <v>547.03879924953105</v>
      </c>
      <c r="K21" s="63">
        <v>0</v>
      </c>
      <c r="L21" s="86">
        <f t="shared" si="4"/>
        <v>37198.63834896811</v>
      </c>
    </row>
    <row r="22" spans="1:12" s="36" customFormat="1" ht="15.75" customHeight="1" x14ac:dyDescent="0.2">
      <c r="A22" s="58" t="s">
        <v>248</v>
      </c>
      <c r="B22" s="58" t="s">
        <v>250</v>
      </c>
      <c r="C22" s="60">
        <v>22.8</v>
      </c>
      <c r="D22" s="60">
        <v>62</v>
      </c>
      <c r="E22" s="494">
        <v>31000</v>
      </c>
      <c r="F22" s="494">
        <v>18630</v>
      </c>
      <c r="G22" s="63">
        <f t="shared" si="0"/>
        <v>16315.78947368421</v>
      </c>
      <c r="H22" s="62">
        <f t="shared" si="1"/>
        <v>3605.8064516129034</v>
      </c>
      <c r="I22" s="64">
        <f t="shared" si="2"/>
        <v>6773.3426146010197</v>
      </c>
      <c r="J22" s="65">
        <f t="shared" si="3"/>
        <v>398.43191850594229</v>
      </c>
      <c r="K22" s="63">
        <v>3090</v>
      </c>
      <c r="L22" s="86">
        <f t="shared" si="4"/>
        <v>30183.370458404079</v>
      </c>
    </row>
    <row r="23" spans="1:12" s="36" customFormat="1" ht="15.75" customHeight="1" x14ac:dyDescent="0.2">
      <c r="A23" s="58" t="s">
        <v>335</v>
      </c>
      <c r="B23" s="58" t="s">
        <v>336</v>
      </c>
      <c r="C23" s="60">
        <v>18.8</v>
      </c>
      <c r="D23" s="60">
        <v>33.5</v>
      </c>
      <c r="E23" s="494">
        <v>27980</v>
      </c>
      <c r="F23" s="494">
        <v>18630</v>
      </c>
      <c r="G23" s="63">
        <f t="shared" si="0"/>
        <v>17859.574468085106</v>
      </c>
      <c r="H23" s="62">
        <f t="shared" si="1"/>
        <v>6673.4328358208959</v>
      </c>
      <c r="I23" s="64">
        <f t="shared" si="2"/>
        <v>8341.2224833280416</v>
      </c>
      <c r="J23" s="65">
        <f t="shared" si="3"/>
        <v>490.66014607812002</v>
      </c>
      <c r="K23" s="63">
        <v>0</v>
      </c>
      <c r="L23" s="86">
        <f t="shared" si="4"/>
        <v>33364.889933312159</v>
      </c>
    </row>
    <row r="24" spans="1:12" s="36" customFormat="1" ht="15.75" customHeight="1" x14ac:dyDescent="0.2">
      <c r="A24" s="58" t="s">
        <v>335</v>
      </c>
      <c r="B24" s="58" t="s">
        <v>337</v>
      </c>
      <c r="C24" s="60">
        <v>20.5</v>
      </c>
      <c r="D24" s="60">
        <v>62</v>
      </c>
      <c r="E24" s="494">
        <v>31000</v>
      </c>
      <c r="F24" s="494">
        <v>18630</v>
      </c>
      <c r="G24" s="63">
        <f t="shared" si="0"/>
        <v>18146.341463414636</v>
      </c>
      <c r="H24" s="62">
        <f t="shared" si="1"/>
        <v>3605.8064516129034</v>
      </c>
      <c r="I24" s="64">
        <f t="shared" si="2"/>
        <v>7395.7302911093648</v>
      </c>
      <c r="J24" s="65">
        <f t="shared" si="3"/>
        <v>435.04295830055082</v>
      </c>
      <c r="K24" s="63">
        <v>790</v>
      </c>
      <c r="L24" s="86">
        <f t="shared" si="4"/>
        <v>30372.921164437455</v>
      </c>
    </row>
    <row r="25" spans="1:12" s="36" customFormat="1" ht="15.75" customHeight="1" x14ac:dyDescent="0.2">
      <c r="A25" s="58" t="s">
        <v>334</v>
      </c>
      <c r="B25" s="58" t="s">
        <v>105</v>
      </c>
      <c r="C25" s="60">
        <v>15.2</v>
      </c>
      <c r="D25" s="60">
        <v>33.5</v>
      </c>
      <c r="E25" s="494">
        <v>27980</v>
      </c>
      <c r="F25" s="494">
        <v>18630</v>
      </c>
      <c r="G25" s="63">
        <f t="shared" si="0"/>
        <v>22089.473684210527</v>
      </c>
      <c r="H25" s="62">
        <f t="shared" si="1"/>
        <v>6673.4328358208959</v>
      </c>
      <c r="I25" s="64">
        <f t="shared" si="2"/>
        <v>9779.3882168106848</v>
      </c>
      <c r="J25" s="65">
        <f t="shared" si="3"/>
        <v>575.25813040062849</v>
      </c>
      <c r="K25" s="63">
        <v>0</v>
      </c>
      <c r="L25" s="86">
        <f t="shared" si="4"/>
        <v>39117.552867242739</v>
      </c>
    </row>
    <row r="26" spans="1:12" s="36" customFormat="1" ht="15.75" customHeight="1" x14ac:dyDescent="0.2">
      <c r="A26" s="58" t="s">
        <v>334</v>
      </c>
      <c r="B26" s="58" t="s">
        <v>132</v>
      </c>
      <c r="C26" s="60">
        <v>18.100000000000001</v>
      </c>
      <c r="D26" s="60">
        <v>62</v>
      </c>
      <c r="E26" s="494">
        <v>31000</v>
      </c>
      <c r="F26" s="494">
        <v>18630</v>
      </c>
      <c r="G26" s="63">
        <f t="shared" si="0"/>
        <v>20552.486187845301</v>
      </c>
      <c r="H26" s="62">
        <f t="shared" si="1"/>
        <v>3605.8064516129034</v>
      </c>
      <c r="I26" s="64">
        <f t="shared" si="2"/>
        <v>8213.8194974157886</v>
      </c>
      <c r="J26" s="65">
        <f t="shared" si="3"/>
        <v>483.16585278916409</v>
      </c>
      <c r="K26" s="63">
        <v>790</v>
      </c>
      <c r="L26" s="86">
        <f t="shared" si="4"/>
        <v>33645.277989663155</v>
      </c>
    </row>
    <row r="27" spans="1:12" s="36" customFormat="1" ht="15.75" customHeight="1" x14ac:dyDescent="0.2">
      <c r="A27" s="58" t="s">
        <v>338</v>
      </c>
      <c r="B27" s="58" t="s">
        <v>339</v>
      </c>
      <c r="C27" s="60">
        <v>15.2</v>
      </c>
      <c r="D27" s="60">
        <v>33.5</v>
      </c>
      <c r="E27" s="494">
        <v>27980</v>
      </c>
      <c r="F27" s="494">
        <v>18630</v>
      </c>
      <c r="G27" s="63">
        <f t="shared" si="0"/>
        <v>22089.473684210527</v>
      </c>
      <c r="H27" s="62">
        <f t="shared" si="1"/>
        <v>6673.4328358208959</v>
      </c>
      <c r="I27" s="64">
        <f t="shared" si="2"/>
        <v>9779.3882168106848</v>
      </c>
      <c r="J27" s="65">
        <f t="shared" si="3"/>
        <v>575.25813040062849</v>
      </c>
      <c r="K27" s="63">
        <v>0</v>
      </c>
      <c r="L27" s="86">
        <f t="shared" si="4"/>
        <v>39117.552867242739</v>
      </c>
    </row>
    <row r="28" spans="1:12" s="36" customFormat="1" ht="15.75" customHeight="1" x14ac:dyDescent="0.2">
      <c r="A28" s="58" t="s">
        <v>338</v>
      </c>
      <c r="B28" s="58" t="s">
        <v>340</v>
      </c>
      <c r="C28" s="60">
        <v>21.5</v>
      </c>
      <c r="D28" s="60">
        <v>62</v>
      </c>
      <c r="E28" s="494">
        <v>31000</v>
      </c>
      <c r="F28" s="494">
        <v>18630</v>
      </c>
      <c r="G28" s="63">
        <f t="shared" si="0"/>
        <v>17302.325581395351</v>
      </c>
      <c r="H28" s="62">
        <f t="shared" si="1"/>
        <v>3605.8064516129034</v>
      </c>
      <c r="I28" s="64">
        <f t="shared" si="2"/>
        <v>7108.764891222806</v>
      </c>
      <c r="J28" s="65">
        <f t="shared" si="3"/>
        <v>418.16264066016504</v>
      </c>
      <c r="K28" s="63">
        <v>790</v>
      </c>
      <c r="L28" s="86">
        <f t="shared" si="4"/>
        <v>29225.059564891224</v>
      </c>
    </row>
    <row r="29" spans="1:12" s="36" customFormat="1" ht="15.75" customHeight="1" x14ac:dyDescent="0.2">
      <c r="A29" s="58" t="s">
        <v>333</v>
      </c>
      <c r="B29" s="58" t="s">
        <v>106</v>
      </c>
      <c r="C29" s="60">
        <v>20.2</v>
      </c>
      <c r="D29" s="60">
        <v>33.5</v>
      </c>
      <c r="E29" s="494">
        <v>27980</v>
      </c>
      <c r="F29" s="494">
        <v>18630</v>
      </c>
      <c r="G29" s="63">
        <f t="shared" si="0"/>
        <v>16621.782178217822</v>
      </c>
      <c r="H29" s="62">
        <f t="shared" si="1"/>
        <v>6673.4328358208959</v>
      </c>
      <c r="I29" s="64">
        <f t="shared" si="2"/>
        <v>7920.3731047731644</v>
      </c>
      <c r="J29" s="65">
        <f t="shared" si="3"/>
        <v>465.90430028077435</v>
      </c>
      <c r="K29" s="63">
        <v>0</v>
      </c>
      <c r="L29" s="86">
        <f t="shared" si="4"/>
        <v>31681.492419092654</v>
      </c>
    </row>
    <row r="30" spans="1:12" s="36" customFormat="1" ht="15.75" customHeight="1" x14ac:dyDescent="0.2">
      <c r="A30" s="58" t="s">
        <v>333</v>
      </c>
      <c r="B30" s="58" t="s">
        <v>133</v>
      </c>
      <c r="C30" s="60">
        <v>22.17</v>
      </c>
      <c r="D30" s="60">
        <v>62</v>
      </c>
      <c r="E30" s="494">
        <v>31000</v>
      </c>
      <c r="F30" s="494">
        <v>18630</v>
      </c>
      <c r="G30" s="63">
        <f t="shared" si="0"/>
        <v>16779.431664411368</v>
      </c>
      <c r="H30" s="62">
        <f t="shared" si="1"/>
        <v>3605.8064516129034</v>
      </c>
      <c r="I30" s="64">
        <f t="shared" si="2"/>
        <v>6930.9809594482531</v>
      </c>
      <c r="J30" s="65">
        <f t="shared" si="3"/>
        <v>407.70476232048549</v>
      </c>
      <c r="K30" s="63">
        <v>2800</v>
      </c>
      <c r="L30" s="86">
        <f t="shared" si="4"/>
        <v>30523.923837793012</v>
      </c>
    </row>
    <row r="31" spans="1:12" s="36" customFormat="1" ht="15.75" customHeight="1" x14ac:dyDescent="0.2">
      <c r="A31" s="58" t="s">
        <v>400</v>
      </c>
      <c r="B31" s="58" t="s">
        <v>692</v>
      </c>
      <c r="C31" s="60">
        <v>18.8</v>
      </c>
      <c r="D31" s="60">
        <v>33.5</v>
      </c>
      <c r="E31" s="494">
        <v>27980</v>
      </c>
      <c r="F31" s="494">
        <v>18630</v>
      </c>
      <c r="G31" s="63">
        <f t="shared" si="0"/>
        <v>17859.574468085106</v>
      </c>
      <c r="H31" s="62">
        <f t="shared" si="1"/>
        <v>6673.4328358208959</v>
      </c>
      <c r="I31" s="64">
        <f t="shared" si="2"/>
        <v>8341.2224833280416</v>
      </c>
      <c r="J31" s="65">
        <f t="shared" si="3"/>
        <v>490.66014607812002</v>
      </c>
      <c r="K31" s="63">
        <v>0</v>
      </c>
      <c r="L31" s="86">
        <f t="shared" si="4"/>
        <v>33364.889933312159</v>
      </c>
    </row>
    <row r="32" spans="1:12" s="36" customFormat="1" ht="15.75" customHeight="1" x14ac:dyDescent="0.2">
      <c r="A32" s="58" t="s">
        <v>400</v>
      </c>
      <c r="B32" s="58" t="s">
        <v>693</v>
      </c>
      <c r="C32" s="60">
        <v>21.2</v>
      </c>
      <c r="D32" s="60">
        <v>62</v>
      </c>
      <c r="E32" s="494">
        <v>31000</v>
      </c>
      <c r="F32" s="494">
        <v>18630</v>
      </c>
      <c r="G32" s="63">
        <f t="shared" si="0"/>
        <v>17547.169811320757</v>
      </c>
      <c r="H32" s="62">
        <f t="shared" si="1"/>
        <v>3605.8064516129034</v>
      </c>
      <c r="I32" s="64">
        <f t="shared" si="2"/>
        <v>7192.0119293974458</v>
      </c>
      <c r="J32" s="65">
        <f t="shared" si="3"/>
        <v>423.05952525867326</v>
      </c>
      <c r="K32" s="63">
        <v>790</v>
      </c>
      <c r="L32" s="86">
        <f t="shared" si="4"/>
        <v>29558.047717589779</v>
      </c>
    </row>
    <row r="33" spans="1:12" s="36" customFormat="1" ht="15.75" customHeight="1" x14ac:dyDescent="0.2">
      <c r="A33" s="58" t="s">
        <v>330</v>
      </c>
      <c r="B33" s="58" t="s">
        <v>331</v>
      </c>
      <c r="C33" s="60">
        <v>9.6</v>
      </c>
      <c r="D33" s="60">
        <v>7.23</v>
      </c>
      <c r="E33" s="494">
        <v>27980</v>
      </c>
      <c r="F33" s="494">
        <v>18630</v>
      </c>
      <c r="G33" s="63">
        <f t="shared" si="0"/>
        <v>34975</v>
      </c>
      <c r="H33" s="62">
        <f t="shared" si="1"/>
        <v>30921.161825726136</v>
      </c>
      <c r="I33" s="64">
        <f t="shared" si="2"/>
        <v>22404.695020746887</v>
      </c>
      <c r="J33" s="65">
        <f t="shared" si="3"/>
        <v>1317.9232365145226</v>
      </c>
      <c r="K33" s="63">
        <v>0</v>
      </c>
      <c r="L33" s="86">
        <f t="shared" si="4"/>
        <v>89618.780082987549</v>
      </c>
    </row>
    <row r="34" spans="1:12" s="36" customFormat="1" ht="15.75" customHeight="1" x14ac:dyDescent="0.2">
      <c r="A34" s="58" t="s">
        <v>330</v>
      </c>
      <c r="B34" s="58" t="s">
        <v>332</v>
      </c>
      <c r="C34" s="60">
        <v>10.199999999999999</v>
      </c>
      <c r="D34" s="60">
        <v>32.200000000000003</v>
      </c>
      <c r="E34" s="494">
        <v>31000</v>
      </c>
      <c r="F34" s="494">
        <v>18630</v>
      </c>
      <c r="G34" s="63">
        <f t="shared" si="0"/>
        <v>36470.588235294119</v>
      </c>
      <c r="H34" s="62">
        <f t="shared" si="1"/>
        <v>6942.8571428571431</v>
      </c>
      <c r="I34" s="64">
        <f t="shared" si="2"/>
        <v>14760.571428571431</v>
      </c>
      <c r="J34" s="65">
        <f t="shared" si="3"/>
        <v>868.26890756302532</v>
      </c>
      <c r="K34" s="63">
        <v>3500</v>
      </c>
      <c r="L34" s="86">
        <f t="shared" si="4"/>
        <v>62542.285714285717</v>
      </c>
    </row>
    <row r="35" spans="1:12" s="36" customFormat="1" ht="15.75" customHeight="1" x14ac:dyDescent="0.2">
      <c r="A35" s="58" t="s">
        <v>328</v>
      </c>
      <c r="B35" s="58" t="s">
        <v>93</v>
      </c>
      <c r="C35" s="60">
        <v>10</v>
      </c>
      <c r="D35" s="60">
        <v>35</v>
      </c>
      <c r="E35" s="494">
        <v>27980</v>
      </c>
      <c r="F35" s="494">
        <v>18630</v>
      </c>
      <c r="G35" s="63">
        <f t="shared" si="0"/>
        <v>33576</v>
      </c>
      <c r="H35" s="62">
        <f t="shared" si="1"/>
        <v>6387.4285714285706</v>
      </c>
      <c r="I35" s="64">
        <f t="shared" si="2"/>
        <v>13587.565714285716</v>
      </c>
      <c r="J35" s="65">
        <f t="shared" si="3"/>
        <v>799.26857142857148</v>
      </c>
      <c r="K35" s="63">
        <v>0</v>
      </c>
      <c r="L35" s="86">
        <f t="shared" si="4"/>
        <v>54350.262857142858</v>
      </c>
    </row>
    <row r="36" spans="1:12" s="36" customFormat="1" ht="15.75" customHeight="1" x14ac:dyDescent="0.2">
      <c r="A36" s="58" t="s">
        <v>328</v>
      </c>
      <c r="B36" s="58" t="s">
        <v>134</v>
      </c>
      <c r="C36" s="60">
        <v>29.2</v>
      </c>
      <c r="D36" s="60">
        <v>62</v>
      </c>
      <c r="E36" s="494">
        <v>31000</v>
      </c>
      <c r="F36" s="494">
        <v>18630</v>
      </c>
      <c r="G36" s="63">
        <f t="shared" si="0"/>
        <v>12739.726027397261</v>
      </c>
      <c r="H36" s="62">
        <f t="shared" si="1"/>
        <v>3605.8064516129034</v>
      </c>
      <c r="I36" s="64">
        <f t="shared" si="2"/>
        <v>5557.4810428634564</v>
      </c>
      <c r="J36" s="65">
        <f t="shared" si="3"/>
        <v>326.91064958020331</v>
      </c>
      <c r="K36" s="63">
        <v>790</v>
      </c>
      <c r="L36" s="86">
        <f t="shared" si="4"/>
        <v>23019.924171453826</v>
      </c>
    </row>
    <row r="37" spans="1:12" s="36" customFormat="1" ht="15.75" customHeight="1" x14ac:dyDescent="0.2">
      <c r="A37" s="58" t="s">
        <v>325</v>
      </c>
      <c r="B37" s="58" t="s">
        <v>326</v>
      </c>
      <c r="C37" s="60">
        <v>18.8</v>
      </c>
      <c r="D37" s="60">
        <v>35</v>
      </c>
      <c r="E37" s="494">
        <v>27980</v>
      </c>
      <c r="F37" s="494">
        <v>18630</v>
      </c>
      <c r="G37" s="63">
        <f t="shared" si="0"/>
        <v>17859.574468085106</v>
      </c>
      <c r="H37" s="62">
        <f t="shared" si="1"/>
        <v>6387.4285714285706</v>
      </c>
      <c r="I37" s="64">
        <f t="shared" si="2"/>
        <v>8243.9810334346512</v>
      </c>
      <c r="J37" s="65">
        <f t="shared" si="3"/>
        <v>484.94006079027355</v>
      </c>
      <c r="K37" s="63">
        <v>0</v>
      </c>
      <c r="L37" s="86">
        <f t="shared" si="4"/>
        <v>32975.924133738605</v>
      </c>
    </row>
    <row r="38" spans="1:12" s="36" customFormat="1" ht="15.75" customHeight="1" x14ac:dyDescent="0.2">
      <c r="A38" s="58" t="s">
        <v>325</v>
      </c>
      <c r="B38" s="58" t="s">
        <v>327</v>
      </c>
      <c r="C38" s="60">
        <v>29.2</v>
      </c>
      <c r="D38" s="60">
        <v>62</v>
      </c>
      <c r="E38" s="494">
        <v>31000</v>
      </c>
      <c r="F38" s="494">
        <v>18630</v>
      </c>
      <c r="G38" s="63">
        <f t="shared" si="0"/>
        <v>12739.726027397261</v>
      </c>
      <c r="H38" s="62">
        <f t="shared" si="1"/>
        <v>3605.8064516129034</v>
      </c>
      <c r="I38" s="64">
        <f t="shared" si="2"/>
        <v>5557.4810428634564</v>
      </c>
      <c r="J38" s="65">
        <f t="shared" si="3"/>
        <v>326.91064958020331</v>
      </c>
      <c r="K38" s="63">
        <v>790</v>
      </c>
      <c r="L38" s="86">
        <f t="shared" si="4"/>
        <v>23019.924171453826</v>
      </c>
    </row>
    <row r="39" spans="1:12" s="36" customFormat="1" ht="15.75" customHeight="1" x14ac:dyDescent="0.2">
      <c r="A39" s="58" t="s">
        <v>322</v>
      </c>
      <c r="B39" s="58" t="s">
        <v>323</v>
      </c>
      <c r="C39" s="60">
        <v>10.4</v>
      </c>
      <c r="D39" s="60">
        <v>35</v>
      </c>
      <c r="E39" s="494">
        <v>27980</v>
      </c>
      <c r="F39" s="494">
        <v>18630</v>
      </c>
      <c r="G39" s="63">
        <f t="shared" ref="G39:G68" si="5">12*(1/C39*E39)</f>
        <v>32284.615384615383</v>
      </c>
      <c r="H39" s="62">
        <f t="shared" ref="H39:H68" si="6">12*(1/D39*F39)</f>
        <v>6387.4285714285706</v>
      </c>
      <c r="I39" s="64">
        <f t="shared" si="2"/>
        <v>13148.494945054947</v>
      </c>
      <c r="J39" s="65">
        <f t="shared" si="3"/>
        <v>773.44087912087912</v>
      </c>
      <c r="K39" s="63">
        <v>0</v>
      </c>
      <c r="L39" s="86">
        <f t="shared" si="4"/>
        <v>52593.979780219779</v>
      </c>
    </row>
    <row r="40" spans="1:12" s="36" customFormat="1" ht="15.75" customHeight="1" x14ac:dyDescent="0.2">
      <c r="A40" s="58" t="s">
        <v>322</v>
      </c>
      <c r="B40" s="58" t="s">
        <v>324</v>
      </c>
      <c r="C40" s="60">
        <v>22.4</v>
      </c>
      <c r="D40" s="60">
        <v>62</v>
      </c>
      <c r="E40" s="494">
        <v>31000</v>
      </c>
      <c r="F40" s="494">
        <v>18630</v>
      </c>
      <c r="G40" s="63">
        <f t="shared" si="5"/>
        <v>16607.142857142859</v>
      </c>
      <c r="H40" s="62">
        <f t="shared" si="6"/>
        <v>3605.8064516129034</v>
      </c>
      <c r="I40" s="64">
        <f t="shared" si="2"/>
        <v>6872.4027649769605</v>
      </c>
      <c r="J40" s="65">
        <f t="shared" si="3"/>
        <v>404.2589861751153</v>
      </c>
      <c r="K40" s="63">
        <v>790</v>
      </c>
      <c r="L40" s="86">
        <f t="shared" si="4"/>
        <v>28279.611059907838</v>
      </c>
    </row>
    <row r="41" spans="1:12" s="36" customFormat="1" ht="15.75" customHeight="1" x14ac:dyDescent="0.2">
      <c r="A41" s="58" t="s">
        <v>320</v>
      </c>
      <c r="B41" s="58" t="s">
        <v>94</v>
      </c>
      <c r="C41" s="60">
        <v>16.5</v>
      </c>
      <c r="D41" s="60">
        <v>33.5</v>
      </c>
      <c r="E41" s="494">
        <v>27980</v>
      </c>
      <c r="F41" s="494">
        <v>18630</v>
      </c>
      <c r="G41" s="63">
        <f t="shared" si="5"/>
        <v>20349.090909090908</v>
      </c>
      <c r="H41" s="62">
        <f t="shared" si="6"/>
        <v>6673.4328358208959</v>
      </c>
      <c r="I41" s="64">
        <f t="shared" si="2"/>
        <v>9187.6580732700131</v>
      </c>
      <c r="J41" s="65">
        <f t="shared" si="3"/>
        <v>540.45047489823605</v>
      </c>
      <c r="K41" s="63">
        <v>0</v>
      </c>
      <c r="L41" s="86">
        <f t="shared" si="4"/>
        <v>36750.632293080052</v>
      </c>
    </row>
    <row r="42" spans="1:12" s="36" customFormat="1" ht="15.75" customHeight="1" x14ac:dyDescent="0.2">
      <c r="A42" s="58" t="s">
        <v>320</v>
      </c>
      <c r="B42" s="58" t="s">
        <v>135</v>
      </c>
      <c r="C42" s="60">
        <v>17.12</v>
      </c>
      <c r="D42" s="60">
        <v>62</v>
      </c>
      <c r="E42" s="494">
        <v>31000</v>
      </c>
      <c r="F42" s="494">
        <v>18630</v>
      </c>
      <c r="G42" s="63">
        <f t="shared" si="5"/>
        <v>21728.971962616823</v>
      </c>
      <c r="H42" s="62">
        <f t="shared" si="6"/>
        <v>3605.8064516129034</v>
      </c>
      <c r="I42" s="64">
        <f t="shared" si="2"/>
        <v>8613.8246608381069</v>
      </c>
      <c r="J42" s="65">
        <f t="shared" si="3"/>
        <v>506.69556828459451</v>
      </c>
      <c r="K42" s="63">
        <v>790</v>
      </c>
      <c r="L42" s="86">
        <f t="shared" si="4"/>
        <v>35245.298643352427</v>
      </c>
    </row>
    <row r="43" spans="1:12" s="36" customFormat="1" ht="15.75" customHeight="1" x14ac:dyDescent="0.2">
      <c r="A43" s="58" t="s">
        <v>406</v>
      </c>
      <c r="B43" s="58" t="s">
        <v>407</v>
      </c>
      <c r="C43" s="60">
        <v>11</v>
      </c>
      <c r="D43" s="60">
        <v>33.5</v>
      </c>
      <c r="E43" s="494">
        <v>27980</v>
      </c>
      <c r="F43" s="494">
        <v>18630</v>
      </c>
      <c r="G43" s="63">
        <f t="shared" si="5"/>
        <v>30523.63636363636</v>
      </c>
      <c r="H43" s="62">
        <f t="shared" si="6"/>
        <v>6673.4328358208959</v>
      </c>
      <c r="I43" s="64">
        <f t="shared" si="2"/>
        <v>12647.003527815468</v>
      </c>
      <c r="J43" s="65">
        <f t="shared" si="3"/>
        <v>743.94138398914515</v>
      </c>
      <c r="K43" s="63">
        <v>0</v>
      </c>
      <c r="L43" s="86">
        <f t="shared" si="4"/>
        <v>50588.014111261866</v>
      </c>
    </row>
    <row r="44" spans="1:12" s="36" customFormat="1" ht="15.75" customHeight="1" x14ac:dyDescent="0.2">
      <c r="A44" s="58" t="s">
        <v>406</v>
      </c>
      <c r="B44" s="58" t="s">
        <v>408</v>
      </c>
      <c r="C44" s="60">
        <v>21.8</v>
      </c>
      <c r="D44" s="60">
        <v>62</v>
      </c>
      <c r="E44" s="494">
        <v>31000</v>
      </c>
      <c r="F44" s="494">
        <v>18630</v>
      </c>
      <c r="G44" s="63">
        <f t="shared" si="5"/>
        <v>17064.220183486239</v>
      </c>
      <c r="H44" s="62">
        <f t="shared" si="6"/>
        <v>3605.8064516129034</v>
      </c>
      <c r="I44" s="64">
        <f t="shared" si="2"/>
        <v>7027.8090559337097</v>
      </c>
      <c r="J44" s="65">
        <f t="shared" si="3"/>
        <v>413.40053270198291</v>
      </c>
      <c r="K44" s="63">
        <v>790</v>
      </c>
      <c r="L44" s="86">
        <f t="shared" si="4"/>
        <v>28901.236223734839</v>
      </c>
    </row>
    <row r="45" spans="1:12" s="36" customFormat="1" ht="15.75" customHeight="1" x14ac:dyDescent="0.2">
      <c r="A45" s="58" t="s">
        <v>318</v>
      </c>
      <c r="B45" s="58" t="s">
        <v>96</v>
      </c>
      <c r="C45" s="60">
        <v>20.100000000000001</v>
      </c>
      <c r="D45" s="60">
        <v>33.5</v>
      </c>
      <c r="E45" s="494">
        <v>27980</v>
      </c>
      <c r="F45" s="494">
        <v>18630</v>
      </c>
      <c r="G45" s="63">
        <f t="shared" si="5"/>
        <v>16704.477611940296</v>
      </c>
      <c r="H45" s="62">
        <f t="shared" si="6"/>
        <v>6673.4328358208959</v>
      </c>
      <c r="I45" s="64">
        <f t="shared" si="2"/>
        <v>7948.4895522388051</v>
      </c>
      <c r="J45" s="65">
        <f t="shared" si="3"/>
        <v>467.55820895522385</v>
      </c>
      <c r="K45" s="63">
        <v>0</v>
      </c>
      <c r="L45" s="86">
        <f t="shared" si="4"/>
        <v>31793.958208955217</v>
      </c>
    </row>
    <row r="46" spans="1:12" s="36" customFormat="1" ht="15.75" customHeight="1" x14ac:dyDescent="0.2">
      <c r="A46" s="58" t="s">
        <v>318</v>
      </c>
      <c r="B46" s="58" t="s">
        <v>137</v>
      </c>
      <c r="C46" s="60">
        <v>22.6</v>
      </c>
      <c r="D46" s="60">
        <v>62</v>
      </c>
      <c r="E46" s="494">
        <v>31000</v>
      </c>
      <c r="F46" s="494">
        <v>18630</v>
      </c>
      <c r="G46" s="63">
        <f t="shared" si="5"/>
        <v>16460.176991150442</v>
      </c>
      <c r="H46" s="62">
        <f t="shared" si="6"/>
        <v>3605.8064516129034</v>
      </c>
      <c r="I46" s="64">
        <f t="shared" si="2"/>
        <v>6822.4343705395386</v>
      </c>
      <c r="J46" s="65">
        <f t="shared" si="3"/>
        <v>401.31966885526697</v>
      </c>
      <c r="K46" s="63">
        <v>790</v>
      </c>
      <c r="L46" s="86">
        <f t="shared" si="4"/>
        <v>28079.737482158151</v>
      </c>
    </row>
    <row r="47" spans="1:12" s="36" customFormat="1" ht="15.75" customHeight="1" x14ac:dyDescent="0.2">
      <c r="A47" s="58" t="s">
        <v>352</v>
      </c>
      <c r="B47" s="58" t="s">
        <v>97</v>
      </c>
      <c r="C47" s="60">
        <v>11.4</v>
      </c>
      <c r="D47" s="60">
        <v>33.5</v>
      </c>
      <c r="E47" s="494">
        <v>27980</v>
      </c>
      <c r="F47" s="494">
        <v>18630</v>
      </c>
      <c r="G47" s="63">
        <f t="shared" si="5"/>
        <v>29452.631578947367</v>
      </c>
      <c r="H47" s="62">
        <f t="shared" si="6"/>
        <v>6673.4328358208959</v>
      </c>
      <c r="I47" s="64">
        <f t="shared" si="2"/>
        <v>12282.86190102121</v>
      </c>
      <c r="J47" s="65">
        <f t="shared" si="3"/>
        <v>722.52128829536525</v>
      </c>
      <c r="K47" s="63">
        <v>0</v>
      </c>
      <c r="L47" s="86">
        <f t="shared" si="4"/>
        <v>49131.447604084839</v>
      </c>
    </row>
    <row r="48" spans="1:12" s="36" customFormat="1" ht="15.75" customHeight="1" x14ac:dyDescent="0.2">
      <c r="A48" s="58" t="s">
        <v>352</v>
      </c>
      <c r="B48" s="58" t="s">
        <v>138</v>
      </c>
      <c r="C48" s="60">
        <v>14.5</v>
      </c>
      <c r="D48" s="60">
        <v>62</v>
      </c>
      <c r="E48" s="494">
        <v>31000</v>
      </c>
      <c r="F48" s="494">
        <v>18630</v>
      </c>
      <c r="G48" s="63">
        <f t="shared" si="5"/>
        <v>25655.172413793101</v>
      </c>
      <c r="H48" s="62">
        <f t="shared" si="6"/>
        <v>3605.8064516129034</v>
      </c>
      <c r="I48" s="64">
        <f t="shared" si="2"/>
        <v>9948.7328142380411</v>
      </c>
      <c r="J48" s="65">
        <f t="shared" si="3"/>
        <v>585.21957730812005</v>
      </c>
      <c r="K48" s="63">
        <v>790</v>
      </c>
      <c r="L48" s="86">
        <f t="shared" si="4"/>
        <v>40584.931256952164</v>
      </c>
    </row>
    <row r="49" spans="1:12" s="36" customFormat="1" ht="15.75" customHeight="1" x14ac:dyDescent="0.2">
      <c r="A49" s="58" t="s">
        <v>431</v>
      </c>
      <c r="B49" s="58" t="s">
        <v>432</v>
      </c>
      <c r="C49" s="60">
        <v>14.5</v>
      </c>
      <c r="D49" s="60">
        <v>33.5</v>
      </c>
      <c r="E49" s="494">
        <v>27980</v>
      </c>
      <c r="F49" s="494">
        <v>18630</v>
      </c>
      <c r="G49" s="63">
        <f t="shared" si="5"/>
        <v>23155.862068965514</v>
      </c>
      <c r="H49" s="62">
        <f t="shared" si="6"/>
        <v>6673.4328358208959</v>
      </c>
      <c r="I49" s="64">
        <f t="shared" si="2"/>
        <v>10141.960267627381</v>
      </c>
      <c r="J49" s="65">
        <f t="shared" si="3"/>
        <v>596.58589809572823</v>
      </c>
      <c r="K49" s="63">
        <v>0</v>
      </c>
      <c r="L49" s="86">
        <f t="shared" si="4"/>
        <v>40567.841070509516</v>
      </c>
    </row>
    <row r="50" spans="1:12" s="36" customFormat="1" ht="15.75" customHeight="1" x14ac:dyDescent="0.2">
      <c r="A50" s="58" t="s">
        <v>431</v>
      </c>
      <c r="B50" s="58" t="s">
        <v>433</v>
      </c>
      <c r="C50" s="60">
        <v>15.2</v>
      </c>
      <c r="D50" s="60">
        <v>62</v>
      </c>
      <c r="E50" s="494">
        <v>31000</v>
      </c>
      <c r="F50" s="494">
        <v>18630</v>
      </c>
      <c r="G50" s="63">
        <f t="shared" si="5"/>
        <v>24473.684210526313</v>
      </c>
      <c r="H50" s="62">
        <f t="shared" si="6"/>
        <v>3605.8064516129034</v>
      </c>
      <c r="I50" s="64">
        <f t="shared" si="2"/>
        <v>9547.0268251273337</v>
      </c>
      <c r="J50" s="65">
        <f t="shared" si="3"/>
        <v>561.58981324278432</v>
      </c>
      <c r="K50" s="63">
        <v>790</v>
      </c>
      <c r="L50" s="86">
        <f t="shared" si="4"/>
        <v>38978.107300509335</v>
      </c>
    </row>
    <row r="51" spans="1:12" s="36" customFormat="1" ht="15.75" customHeight="1" x14ac:dyDescent="0.2">
      <c r="A51" s="58" t="s">
        <v>315</v>
      </c>
      <c r="B51" s="58" t="s">
        <v>107</v>
      </c>
      <c r="C51" s="60">
        <v>18.600000000000001</v>
      </c>
      <c r="D51" s="60">
        <v>32.5</v>
      </c>
      <c r="E51" s="494">
        <v>27980</v>
      </c>
      <c r="F51" s="494">
        <v>18630</v>
      </c>
      <c r="G51" s="63">
        <f t="shared" si="5"/>
        <v>18051.612903225803</v>
      </c>
      <c r="H51" s="62">
        <f t="shared" si="6"/>
        <v>6878.7692307692314</v>
      </c>
      <c r="I51" s="64">
        <f t="shared" si="2"/>
        <v>8476.3299255583115</v>
      </c>
      <c r="J51" s="65">
        <f t="shared" si="3"/>
        <v>498.60764267990066</v>
      </c>
      <c r="K51" s="63">
        <v>0</v>
      </c>
      <c r="L51" s="86">
        <f t="shared" si="4"/>
        <v>33905.319702233246</v>
      </c>
    </row>
    <row r="52" spans="1:12" s="36" customFormat="1" ht="15.75" customHeight="1" x14ac:dyDescent="0.2">
      <c r="A52" s="58" t="s">
        <v>315</v>
      </c>
      <c r="B52" s="58" t="s">
        <v>141</v>
      </c>
      <c r="C52" s="60">
        <v>21.3</v>
      </c>
      <c r="D52" s="60">
        <v>62</v>
      </c>
      <c r="E52" s="494">
        <v>31000</v>
      </c>
      <c r="F52" s="494">
        <v>18630</v>
      </c>
      <c r="G52" s="63">
        <f t="shared" si="5"/>
        <v>17464.788732394365</v>
      </c>
      <c r="H52" s="62">
        <f t="shared" si="6"/>
        <v>3605.8064516129034</v>
      </c>
      <c r="I52" s="64">
        <f t="shared" si="2"/>
        <v>7164.0023625624708</v>
      </c>
      <c r="J52" s="65">
        <f t="shared" si="3"/>
        <v>421.41190368014531</v>
      </c>
      <c r="K52" s="63">
        <v>1890</v>
      </c>
      <c r="L52" s="86">
        <f t="shared" si="4"/>
        <v>30546.009450249883</v>
      </c>
    </row>
    <row r="53" spans="1:12" s="36" customFormat="1" ht="15.75" customHeight="1" x14ac:dyDescent="0.2">
      <c r="A53" s="58" t="s">
        <v>687</v>
      </c>
      <c r="B53" s="58" t="s">
        <v>688</v>
      </c>
      <c r="C53" s="60">
        <v>14.1</v>
      </c>
      <c r="D53" s="60">
        <v>33.5</v>
      </c>
      <c r="E53" s="494">
        <v>27980</v>
      </c>
      <c r="F53" s="494">
        <v>18630</v>
      </c>
      <c r="G53" s="63">
        <f>12*(1/C53*E53)</f>
        <v>23812.765957446809</v>
      </c>
      <c r="H53" s="62">
        <f>12*(1/D53*F53)</f>
        <v>6673.4328358208959</v>
      </c>
      <c r="I53" s="64">
        <f t="shared" si="2"/>
        <v>10365.307589711019</v>
      </c>
      <c r="J53" s="65">
        <f t="shared" si="3"/>
        <v>609.72397586535408</v>
      </c>
      <c r="K53" s="63">
        <v>0</v>
      </c>
      <c r="L53" s="86">
        <f>SUM(G53:K53)</f>
        <v>41461.230358844077</v>
      </c>
    </row>
    <row r="54" spans="1:12" s="36" customFormat="1" ht="15.75" customHeight="1" x14ac:dyDescent="0.2">
      <c r="A54" s="58" t="s">
        <v>687</v>
      </c>
      <c r="B54" s="58" t="s">
        <v>689</v>
      </c>
      <c r="C54" s="60">
        <v>15.3</v>
      </c>
      <c r="D54" s="60">
        <v>62</v>
      </c>
      <c r="E54" s="494">
        <v>31000</v>
      </c>
      <c r="F54" s="494">
        <v>18630</v>
      </c>
      <c r="G54" s="63">
        <f>12*(1/C54*E54)</f>
        <v>24313.725490196077</v>
      </c>
      <c r="H54" s="62">
        <f>12*(1/D54*F54)</f>
        <v>3605.8064516129034</v>
      </c>
      <c r="I54" s="64">
        <f t="shared" si="2"/>
        <v>9492.6408602150532</v>
      </c>
      <c r="J54" s="65">
        <f t="shared" si="3"/>
        <v>558.39063883617962</v>
      </c>
      <c r="K54" s="63">
        <v>790</v>
      </c>
      <c r="L54" s="86">
        <f>SUM(G54:K54)</f>
        <v>38760.563440860213</v>
      </c>
    </row>
    <row r="55" spans="1:12" s="36" customFormat="1" ht="15.75" customHeight="1" x14ac:dyDescent="0.2">
      <c r="A55" s="58" t="s">
        <v>411</v>
      </c>
      <c r="B55" s="58" t="s">
        <v>108</v>
      </c>
      <c r="C55" s="60">
        <v>14.6</v>
      </c>
      <c r="D55" s="60">
        <v>33.5</v>
      </c>
      <c r="E55" s="494">
        <v>27980</v>
      </c>
      <c r="F55" s="494">
        <v>18630</v>
      </c>
      <c r="G55" s="63">
        <f t="shared" si="5"/>
        <v>22997.260273972603</v>
      </c>
      <c r="H55" s="62">
        <f t="shared" si="6"/>
        <v>6673.4328358208959</v>
      </c>
      <c r="I55" s="64">
        <f t="shared" si="2"/>
        <v>10088.03565732979</v>
      </c>
      <c r="J55" s="65">
        <f t="shared" si="3"/>
        <v>593.41386219586991</v>
      </c>
      <c r="K55" s="63">
        <v>0</v>
      </c>
      <c r="L55" s="86">
        <f t="shared" si="4"/>
        <v>40352.142629319162</v>
      </c>
    </row>
    <row r="56" spans="1:12" s="36" customFormat="1" ht="15.75" customHeight="1" x14ac:dyDescent="0.2">
      <c r="A56" s="58" t="s">
        <v>411</v>
      </c>
      <c r="B56" s="58" t="s">
        <v>142</v>
      </c>
      <c r="C56" s="60">
        <v>21.1</v>
      </c>
      <c r="D56" s="60">
        <v>62</v>
      </c>
      <c r="E56" s="494">
        <v>31000</v>
      </c>
      <c r="F56" s="494">
        <v>18630</v>
      </c>
      <c r="G56" s="63">
        <f t="shared" si="5"/>
        <v>17630.331753554499</v>
      </c>
      <c r="H56" s="62">
        <f t="shared" si="6"/>
        <v>3605.8064516129034</v>
      </c>
      <c r="I56" s="64">
        <f t="shared" si="2"/>
        <v>7220.2869897569171</v>
      </c>
      <c r="J56" s="65">
        <f t="shared" si="3"/>
        <v>424.72276410334803</v>
      </c>
      <c r="K56" s="63">
        <v>790</v>
      </c>
      <c r="L56" s="86">
        <f t="shared" si="4"/>
        <v>29671.147959027669</v>
      </c>
    </row>
    <row r="57" spans="1:12" s="36" customFormat="1" ht="15.75" customHeight="1" x14ac:dyDescent="0.2">
      <c r="A57" s="58" t="s">
        <v>631</v>
      </c>
      <c r="B57" s="58" t="s">
        <v>632</v>
      </c>
      <c r="C57" s="60">
        <v>10.5</v>
      </c>
      <c r="D57" s="60">
        <v>33.5</v>
      </c>
      <c r="E57" s="494">
        <v>27980</v>
      </c>
      <c r="F57" s="494">
        <v>18630</v>
      </c>
      <c r="G57" s="63">
        <f t="shared" si="5"/>
        <v>31977.142857142855</v>
      </c>
      <c r="H57" s="62">
        <f t="shared" si="6"/>
        <v>6673.4328358208959</v>
      </c>
      <c r="I57" s="64">
        <f t="shared" ref="I57:I100" si="7">SUM(G57:H57)*34%</f>
        <v>13141.195735607676</v>
      </c>
      <c r="J57" s="65">
        <f t="shared" si="3"/>
        <v>773.01151385927506</v>
      </c>
      <c r="K57" s="63">
        <v>0</v>
      </c>
      <c r="L57" s="86">
        <f t="shared" si="4"/>
        <v>52564.782942430698</v>
      </c>
    </row>
    <row r="58" spans="1:12" s="36" customFormat="1" ht="15.75" customHeight="1" x14ac:dyDescent="0.2">
      <c r="A58" s="58" t="s">
        <v>631</v>
      </c>
      <c r="B58" s="58" t="s">
        <v>633</v>
      </c>
      <c r="C58" s="60">
        <v>19.8</v>
      </c>
      <c r="D58" s="60">
        <v>62</v>
      </c>
      <c r="E58" s="494">
        <v>31000</v>
      </c>
      <c r="F58" s="494">
        <v>18630</v>
      </c>
      <c r="G58" s="63">
        <f t="shared" si="5"/>
        <v>18787.878787878788</v>
      </c>
      <c r="H58" s="62">
        <f t="shared" si="6"/>
        <v>3605.8064516129034</v>
      </c>
      <c r="I58" s="64">
        <f t="shared" si="7"/>
        <v>7613.852981427176</v>
      </c>
      <c r="J58" s="65">
        <f t="shared" si="3"/>
        <v>447.87370478983388</v>
      </c>
      <c r="K58" s="63">
        <v>790</v>
      </c>
      <c r="L58" s="86">
        <f t="shared" si="4"/>
        <v>31245.4119257087</v>
      </c>
    </row>
    <row r="59" spans="1:12" s="36" customFormat="1" ht="15.75" customHeight="1" x14ac:dyDescent="0.2">
      <c r="A59" s="58" t="s">
        <v>412</v>
      </c>
      <c r="B59" s="58" t="s">
        <v>413</v>
      </c>
      <c r="C59" s="60">
        <v>10.5</v>
      </c>
      <c r="D59" s="60">
        <v>33.5</v>
      </c>
      <c r="E59" s="494">
        <v>27980</v>
      </c>
      <c r="F59" s="494">
        <v>18630</v>
      </c>
      <c r="G59" s="63">
        <f t="shared" si="5"/>
        <v>31977.142857142855</v>
      </c>
      <c r="H59" s="62">
        <f t="shared" si="6"/>
        <v>6673.4328358208959</v>
      </c>
      <c r="I59" s="64">
        <f t="shared" si="7"/>
        <v>13141.195735607676</v>
      </c>
      <c r="J59" s="65">
        <f t="shared" si="3"/>
        <v>773.01151385927506</v>
      </c>
      <c r="K59" s="63">
        <v>0</v>
      </c>
      <c r="L59" s="86">
        <f t="shared" si="4"/>
        <v>52564.782942430698</v>
      </c>
    </row>
    <row r="60" spans="1:12" s="36" customFormat="1" ht="15.75" customHeight="1" x14ac:dyDescent="0.2">
      <c r="A60" s="58" t="s">
        <v>412</v>
      </c>
      <c r="B60" s="58" t="s">
        <v>414</v>
      </c>
      <c r="C60" s="60">
        <v>18.5</v>
      </c>
      <c r="D60" s="60">
        <v>62</v>
      </c>
      <c r="E60" s="494">
        <v>31000</v>
      </c>
      <c r="F60" s="494">
        <v>18630</v>
      </c>
      <c r="G60" s="63">
        <f t="shared" si="5"/>
        <v>20108.10810810811</v>
      </c>
      <c r="H60" s="62">
        <f t="shared" si="6"/>
        <v>3605.8064516129034</v>
      </c>
      <c r="I60" s="64">
        <f t="shared" si="7"/>
        <v>8062.7309503051456</v>
      </c>
      <c r="J60" s="65">
        <f t="shared" si="3"/>
        <v>474.27829119442032</v>
      </c>
      <c r="K60" s="63">
        <v>790</v>
      </c>
      <c r="L60" s="86">
        <f t="shared" si="4"/>
        <v>33040.923801220575</v>
      </c>
    </row>
    <row r="61" spans="1:12" s="36" customFormat="1" ht="15.75" customHeight="1" x14ac:dyDescent="0.2">
      <c r="A61" s="58" t="s">
        <v>314</v>
      </c>
      <c r="B61" s="58" t="s">
        <v>111</v>
      </c>
      <c r="C61" s="60">
        <v>13.5</v>
      </c>
      <c r="D61" s="60">
        <v>33.5</v>
      </c>
      <c r="E61" s="494">
        <v>27980</v>
      </c>
      <c r="F61" s="494">
        <v>18630</v>
      </c>
      <c r="G61" s="63">
        <f t="shared" si="5"/>
        <v>24871.111111111109</v>
      </c>
      <c r="H61" s="62">
        <f t="shared" si="6"/>
        <v>6673.4328358208959</v>
      </c>
      <c r="I61" s="64">
        <f t="shared" si="7"/>
        <v>10725.144941956882</v>
      </c>
      <c r="J61" s="65">
        <f t="shared" si="3"/>
        <v>630.89087893864007</v>
      </c>
      <c r="K61" s="63">
        <v>0</v>
      </c>
      <c r="L61" s="86">
        <f t="shared" si="4"/>
        <v>42900.579767827527</v>
      </c>
    </row>
    <row r="62" spans="1:12" s="36" customFormat="1" ht="15.75" customHeight="1" x14ac:dyDescent="0.2">
      <c r="A62" s="58" t="s">
        <v>314</v>
      </c>
      <c r="B62" s="58" t="s">
        <v>145</v>
      </c>
      <c r="C62" s="60">
        <v>19.5</v>
      </c>
      <c r="D62" s="60">
        <v>62</v>
      </c>
      <c r="E62" s="494">
        <v>31000</v>
      </c>
      <c r="F62" s="494">
        <v>18630</v>
      </c>
      <c r="G62" s="63">
        <f t="shared" si="5"/>
        <v>19076.923076923074</v>
      </c>
      <c r="H62" s="62">
        <f t="shared" si="6"/>
        <v>3605.8064516129034</v>
      </c>
      <c r="I62" s="64">
        <f t="shared" si="7"/>
        <v>7712.1280397022338</v>
      </c>
      <c r="J62" s="65">
        <f t="shared" si="3"/>
        <v>453.65459057071962</v>
      </c>
      <c r="K62" s="63">
        <v>790</v>
      </c>
      <c r="L62" s="86">
        <f t="shared" si="4"/>
        <v>31638.512158808935</v>
      </c>
    </row>
    <row r="63" spans="1:12" s="36" customFormat="1" ht="15.75" customHeight="1" x14ac:dyDescent="0.2">
      <c r="A63" s="58" t="s">
        <v>313</v>
      </c>
      <c r="B63" s="58" t="s">
        <v>112</v>
      </c>
      <c r="C63" s="60">
        <v>9.8000000000000007</v>
      </c>
      <c r="D63" s="60">
        <v>33.5</v>
      </c>
      <c r="E63" s="494">
        <v>27980</v>
      </c>
      <c r="F63" s="494">
        <v>18630</v>
      </c>
      <c r="G63" s="63">
        <f t="shared" si="5"/>
        <v>34261.224489795917</v>
      </c>
      <c r="H63" s="62">
        <f t="shared" si="6"/>
        <v>6673.4328358208959</v>
      </c>
      <c r="I63" s="64">
        <f t="shared" si="7"/>
        <v>13917.783490709717</v>
      </c>
      <c r="J63" s="65">
        <f t="shared" si="3"/>
        <v>818.69314651233628</v>
      </c>
      <c r="K63" s="63">
        <v>0</v>
      </c>
      <c r="L63" s="86">
        <f t="shared" si="4"/>
        <v>55671.133962838867</v>
      </c>
    </row>
    <row r="64" spans="1:12" s="36" customFormat="1" ht="15.75" customHeight="1" x14ac:dyDescent="0.2">
      <c r="A64" s="58" t="s">
        <v>313</v>
      </c>
      <c r="B64" s="58" t="s">
        <v>146</v>
      </c>
      <c r="C64" s="60">
        <v>14.3</v>
      </c>
      <c r="D64" s="60">
        <v>62</v>
      </c>
      <c r="E64" s="494">
        <v>31000</v>
      </c>
      <c r="F64" s="494">
        <v>18630</v>
      </c>
      <c r="G64" s="63">
        <f t="shared" si="5"/>
        <v>26013.98601398601</v>
      </c>
      <c r="H64" s="62">
        <f t="shared" si="6"/>
        <v>3605.8064516129034</v>
      </c>
      <c r="I64" s="64">
        <f t="shared" si="7"/>
        <v>10070.729438303631</v>
      </c>
      <c r="J64" s="65">
        <f t="shared" si="3"/>
        <v>592.39584931197828</v>
      </c>
      <c r="K64" s="63">
        <v>790</v>
      </c>
      <c r="L64" s="86">
        <f t="shared" si="4"/>
        <v>41072.917753214519</v>
      </c>
    </row>
    <row r="65" spans="1:12" s="36" customFormat="1" ht="15.75" customHeight="1" x14ac:dyDescent="0.2">
      <c r="A65" s="58" t="s">
        <v>312</v>
      </c>
      <c r="B65" s="58" t="s">
        <v>114</v>
      </c>
      <c r="C65" s="60">
        <v>19.5</v>
      </c>
      <c r="D65" s="60">
        <v>33.5</v>
      </c>
      <c r="E65" s="494">
        <v>27980</v>
      </c>
      <c r="F65" s="494">
        <v>18630</v>
      </c>
      <c r="G65" s="63">
        <f t="shared" si="5"/>
        <v>17218.461538461539</v>
      </c>
      <c r="H65" s="62">
        <f t="shared" si="6"/>
        <v>6673.4328358208959</v>
      </c>
      <c r="I65" s="64">
        <f t="shared" si="7"/>
        <v>8123.2440872560283</v>
      </c>
      <c r="J65" s="65">
        <f t="shared" si="3"/>
        <v>477.83788748564871</v>
      </c>
      <c r="K65" s="63">
        <v>0</v>
      </c>
      <c r="L65" s="86">
        <f t="shared" si="4"/>
        <v>32492.976349024113</v>
      </c>
    </row>
    <row r="66" spans="1:12" s="36" customFormat="1" ht="15.75" customHeight="1" x14ac:dyDescent="0.2">
      <c r="A66" s="58" t="s">
        <v>312</v>
      </c>
      <c r="B66" s="58" t="s">
        <v>148</v>
      </c>
      <c r="C66" s="60">
        <v>21</v>
      </c>
      <c r="D66" s="60">
        <v>62</v>
      </c>
      <c r="E66" s="494">
        <v>31000</v>
      </c>
      <c r="F66" s="494">
        <v>18630</v>
      </c>
      <c r="G66" s="63">
        <f t="shared" si="5"/>
        <v>17714.285714285714</v>
      </c>
      <c r="H66" s="62">
        <f t="shared" si="6"/>
        <v>3605.8064516129034</v>
      </c>
      <c r="I66" s="64">
        <f t="shared" si="7"/>
        <v>7248.8313364055311</v>
      </c>
      <c r="J66" s="65">
        <f t="shared" si="3"/>
        <v>426.40184331797241</v>
      </c>
      <c r="K66" s="63">
        <v>790</v>
      </c>
      <c r="L66" s="86">
        <f t="shared" si="4"/>
        <v>29785.325345622125</v>
      </c>
    </row>
    <row r="67" spans="1:12" s="36" customFormat="1" ht="15.75" customHeight="1" x14ac:dyDescent="0.2">
      <c r="A67" s="58" t="s">
        <v>488</v>
      </c>
      <c r="B67" s="58" t="s">
        <v>415</v>
      </c>
      <c r="C67" s="60">
        <v>14.1</v>
      </c>
      <c r="D67" s="60">
        <v>33.5</v>
      </c>
      <c r="E67" s="494">
        <v>27980</v>
      </c>
      <c r="F67" s="494">
        <v>18630</v>
      </c>
      <c r="G67" s="63">
        <f t="shared" si="5"/>
        <v>23812.765957446809</v>
      </c>
      <c r="H67" s="62">
        <f t="shared" si="6"/>
        <v>6673.4328358208959</v>
      </c>
      <c r="I67" s="64">
        <f t="shared" si="7"/>
        <v>10365.307589711019</v>
      </c>
      <c r="J67" s="65">
        <f t="shared" si="3"/>
        <v>609.72397586535408</v>
      </c>
      <c r="K67" s="63">
        <v>0</v>
      </c>
      <c r="L67" s="86">
        <f t="shared" si="4"/>
        <v>41461.230358844077</v>
      </c>
    </row>
    <row r="68" spans="1:12" s="36" customFormat="1" ht="15.75" customHeight="1" x14ac:dyDescent="0.2">
      <c r="A68" s="58" t="s">
        <v>488</v>
      </c>
      <c r="B68" s="58" t="s">
        <v>439</v>
      </c>
      <c r="C68" s="60">
        <v>15.3</v>
      </c>
      <c r="D68" s="60">
        <v>62</v>
      </c>
      <c r="E68" s="494">
        <v>31000</v>
      </c>
      <c r="F68" s="494">
        <v>18630</v>
      </c>
      <c r="G68" s="63">
        <f t="shared" si="5"/>
        <v>24313.725490196077</v>
      </c>
      <c r="H68" s="62">
        <f t="shared" si="6"/>
        <v>3605.8064516129034</v>
      </c>
      <c r="I68" s="64">
        <f t="shared" si="7"/>
        <v>9492.6408602150532</v>
      </c>
      <c r="J68" s="65">
        <f t="shared" si="3"/>
        <v>558.39063883617962</v>
      </c>
      <c r="K68" s="63">
        <v>790</v>
      </c>
      <c r="L68" s="86">
        <f t="shared" si="4"/>
        <v>38760.563440860213</v>
      </c>
    </row>
    <row r="69" spans="1:12" s="36" customFormat="1" ht="15.75" customHeight="1" x14ac:dyDescent="0.2">
      <c r="A69" s="58" t="s">
        <v>416</v>
      </c>
      <c r="B69" s="58" t="s">
        <v>417</v>
      </c>
      <c r="C69" s="60">
        <v>7.2</v>
      </c>
      <c r="D69" s="60">
        <v>33.5</v>
      </c>
      <c r="E69" s="494">
        <v>27980</v>
      </c>
      <c r="F69" s="494">
        <v>18630</v>
      </c>
      <c r="G69" s="63">
        <f t="shared" ref="G69:G100" si="8">12*(1/C69*E69)</f>
        <v>46633.333333333336</v>
      </c>
      <c r="H69" s="62">
        <f t="shared" ref="H69:H100" si="9">12*(1/D69*F69)</f>
        <v>6673.4328358208959</v>
      </c>
      <c r="I69" s="64">
        <f t="shared" si="7"/>
        <v>18124.300497512439</v>
      </c>
      <c r="J69" s="65">
        <f t="shared" si="3"/>
        <v>1066.1353233830846</v>
      </c>
      <c r="K69" s="63">
        <v>0</v>
      </c>
      <c r="L69" s="86">
        <f t="shared" si="4"/>
        <v>72497.201990049754</v>
      </c>
    </row>
    <row r="70" spans="1:12" s="36" customFormat="1" ht="15.75" customHeight="1" x14ac:dyDescent="0.2">
      <c r="A70" s="58" t="s">
        <v>416</v>
      </c>
      <c r="B70" s="58" t="s">
        <v>440</v>
      </c>
      <c r="C70" s="60">
        <v>15.2</v>
      </c>
      <c r="D70" s="60">
        <v>62</v>
      </c>
      <c r="E70" s="494">
        <v>31000</v>
      </c>
      <c r="F70" s="494">
        <v>18630</v>
      </c>
      <c r="G70" s="63">
        <f t="shared" si="8"/>
        <v>24473.684210526313</v>
      </c>
      <c r="H70" s="62">
        <f t="shared" si="9"/>
        <v>3605.8064516129034</v>
      </c>
      <c r="I70" s="64">
        <f t="shared" si="7"/>
        <v>9547.0268251273337</v>
      </c>
      <c r="J70" s="65">
        <f t="shared" si="3"/>
        <v>561.58981324278432</v>
      </c>
      <c r="K70" s="63">
        <v>790</v>
      </c>
      <c r="L70" s="86">
        <f t="shared" ref="L70:L100" si="10">SUM(G70:K70)</f>
        <v>38978.107300509335</v>
      </c>
    </row>
    <row r="71" spans="1:12" s="36" customFormat="1" ht="15.75" customHeight="1" x14ac:dyDescent="0.2">
      <c r="A71" s="58" t="s">
        <v>306</v>
      </c>
      <c r="B71" s="58" t="s">
        <v>307</v>
      </c>
      <c r="C71" s="60">
        <v>13.5</v>
      </c>
      <c r="D71" s="60">
        <v>33.5</v>
      </c>
      <c r="E71" s="494">
        <v>27980</v>
      </c>
      <c r="F71" s="494">
        <v>18630</v>
      </c>
      <c r="G71" s="63">
        <f t="shared" si="8"/>
        <v>24871.111111111109</v>
      </c>
      <c r="H71" s="62">
        <f t="shared" si="9"/>
        <v>6673.4328358208959</v>
      </c>
      <c r="I71" s="64">
        <f t="shared" si="7"/>
        <v>10725.144941956882</v>
      </c>
      <c r="J71" s="65">
        <f t="shared" si="3"/>
        <v>630.89087893864007</v>
      </c>
      <c r="K71" s="63">
        <v>0</v>
      </c>
      <c r="L71" s="86">
        <f t="shared" si="10"/>
        <v>42900.579767827527</v>
      </c>
    </row>
    <row r="72" spans="1:12" s="36" customFormat="1" ht="15.75" customHeight="1" x14ac:dyDescent="0.2">
      <c r="A72" s="58" t="s">
        <v>306</v>
      </c>
      <c r="B72" s="58" t="s">
        <v>308</v>
      </c>
      <c r="C72" s="60">
        <v>16.100000000000001</v>
      </c>
      <c r="D72" s="60">
        <v>62</v>
      </c>
      <c r="E72" s="494">
        <v>31000</v>
      </c>
      <c r="F72" s="494">
        <v>18630</v>
      </c>
      <c r="G72" s="63">
        <f t="shared" si="8"/>
        <v>23105.590062111798</v>
      </c>
      <c r="H72" s="62">
        <f t="shared" si="9"/>
        <v>3605.8064516129034</v>
      </c>
      <c r="I72" s="64">
        <f t="shared" si="7"/>
        <v>9081.8748146663984</v>
      </c>
      <c r="J72" s="65">
        <f t="shared" ref="J72:J100" si="11">SUM(G72:H72)*2%</f>
        <v>534.22793027449404</v>
      </c>
      <c r="K72" s="63">
        <v>790</v>
      </c>
      <c r="L72" s="86">
        <f t="shared" si="10"/>
        <v>37117.499258665594</v>
      </c>
    </row>
    <row r="73" spans="1:12" s="36" customFormat="1" ht="15.75" customHeight="1" x14ac:dyDescent="0.2">
      <c r="A73" s="58" t="s">
        <v>303</v>
      </c>
      <c r="B73" s="58" t="s">
        <v>119</v>
      </c>
      <c r="C73" s="60">
        <v>19.8</v>
      </c>
      <c r="D73" s="60">
        <v>33.5</v>
      </c>
      <c r="E73" s="494">
        <v>27980</v>
      </c>
      <c r="F73" s="494">
        <v>18630</v>
      </c>
      <c r="G73" s="63">
        <f t="shared" si="8"/>
        <v>16957.57575757576</v>
      </c>
      <c r="H73" s="62">
        <f t="shared" si="9"/>
        <v>6673.4328358208959</v>
      </c>
      <c r="I73" s="64">
        <f t="shared" si="7"/>
        <v>8034.5429217548635</v>
      </c>
      <c r="J73" s="65">
        <f t="shared" si="11"/>
        <v>472.6201718679331</v>
      </c>
      <c r="K73" s="63">
        <v>0</v>
      </c>
      <c r="L73" s="86">
        <f t="shared" si="10"/>
        <v>32138.17168701945</v>
      </c>
    </row>
    <row r="74" spans="1:12" s="36" customFormat="1" ht="15.75" customHeight="1" x14ac:dyDescent="0.2">
      <c r="A74" s="58" t="s">
        <v>303</v>
      </c>
      <c r="B74" s="58" t="s">
        <v>153</v>
      </c>
      <c r="C74" s="60">
        <v>23.5</v>
      </c>
      <c r="D74" s="60">
        <v>62</v>
      </c>
      <c r="E74" s="494">
        <v>31000</v>
      </c>
      <c r="F74" s="494">
        <v>18630</v>
      </c>
      <c r="G74" s="63">
        <f t="shared" si="8"/>
        <v>15829.787234042553</v>
      </c>
      <c r="H74" s="62">
        <f t="shared" si="9"/>
        <v>3605.8064516129034</v>
      </c>
      <c r="I74" s="64">
        <f t="shared" si="7"/>
        <v>6608.1018531228547</v>
      </c>
      <c r="J74" s="65">
        <f t="shared" si="11"/>
        <v>388.71187371310907</v>
      </c>
      <c r="K74" s="63">
        <v>790</v>
      </c>
      <c r="L74" s="86">
        <f t="shared" si="10"/>
        <v>27222.407412491419</v>
      </c>
    </row>
    <row r="75" spans="1:12" s="36" customFormat="1" ht="15.75" customHeight="1" x14ac:dyDescent="0.2">
      <c r="A75" s="58" t="s">
        <v>418</v>
      </c>
      <c r="B75" s="58" t="s">
        <v>690</v>
      </c>
      <c r="C75" s="60">
        <v>14.9</v>
      </c>
      <c r="D75" s="60">
        <v>32.5</v>
      </c>
      <c r="E75" s="494">
        <v>27980</v>
      </c>
      <c r="F75" s="494">
        <v>18630</v>
      </c>
      <c r="G75" s="63">
        <f t="shared" si="8"/>
        <v>22534.228187919463</v>
      </c>
      <c r="H75" s="62">
        <f t="shared" si="9"/>
        <v>6878.7692307692314</v>
      </c>
      <c r="I75" s="64">
        <f t="shared" si="7"/>
        <v>10000.419122354157</v>
      </c>
      <c r="J75" s="65">
        <f t="shared" si="11"/>
        <v>588.25994837377391</v>
      </c>
      <c r="K75" s="63">
        <v>0</v>
      </c>
      <c r="L75" s="86">
        <f t="shared" si="10"/>
        <v>40001.676489416626</v>
      </c>
    </row>
    <row r="76" spans="1:12" s="36" customFormat="1" ht="15.75" customHeight="1" x14ac:dyDescent="0.2">
      <c r="A76" s="58" t="s">
        <v>418</v>
      </c>
      <c r="B76" s="58" t="s">
        <v>691</v>
      </c>
      <c r="C76" s="60">
        <v>19.57</v>
      </c>
      <c r="D76" s="60">
        <v>62</v>
      </c>
      <c r="E76" s="494">
        <v>31000</v>
      </c>
      <c r="F76" s="494">
        <v>18630</v>
      </c>
      <c r="G76" s="63">
        <f t="shared" si="8"/>
        <v>19008.686765457333</v>
      </c>
      <c r="H76" s="62">
        <f t="shared" si="9"/>
        <v>3605.8064516129034</v>
      </c>
      <c r="I76" s="64">
        <f t="shared" si="7"/>
        <v>7688.9276938038811</v>
      </c>
      <c r="J76" s="65">
        <f t="shared" si="11"/>
        <v>452.28986434140478</v>
      </c>
      <c r="K76" s="63">
        <v>790</v>
      </c>
      <c r="L76" s="86">
        <f t="shared" si="10"/>
        <v>31545.710775215524</v>
      </c>
    </row>
    <row r="77" spans="1:12" s="36" customFormat="1" ht="15.75" customHeight="1" x14ac:dyDescent="0.2">
      <c r="A77" s="58" t="s">
        <v>302</v>
      </c>
      <c r="B77" s="58" t="s">
        <v>121</v>
      </c>
      <c r="C77" s="60">
        <v>19.8</v>
      </c>
      <c r="D77" s="60">
        <v>33.5</v>
      </c>
      <c r="E77" s="494">
        <v>27980</v>
      </c>
      <c r="F77" s="494">
        <v>18630</v>
      </c>
      <c r="G77" s="63">
        <f t="shared" si="8"/>
        <v>16957.57575757576</v>
      </c>
      <c r="H77" s="62">
        <f t="shared" si="9"/>
        <v>6673.4328358208959</v>
      </c>
      <c r="I77" s="64">
        <f t="shared" si="7"/>
        <v>8034.5429217548635</v>
      </c>
      <c r="J77" s="65">
        <f t="shared" si="11"/>
        <v>472.6201718679331</v>
      </c>
      <c r="K77" s="63">
        <v>0</v>
      </c>
      <c r="L77" s="86">
        <f t="shared" si="10"/>
        <v>32138.17168701945</v>
      </c>
    </row>
    <row r="78" spans="1:12" s="36" customFormat="1" ht="15.75" customHeight="1" x14ac:dyDescent="0.2">
      <c r="A78" s="58" t="s">
        <v>302</v>
      </c>
      <c r="B78" s="58" t="s">
        <v>155</v>
      </c>
      <c r="C78" s="60">
        <v>24.6</v>
      </c>
      <c r="D78" s="60">
        <v>62</v>
      </c>
      <c r="E78" s="494">
        <v>31000</v>
      </c>
      <c r="F78" s="494">
        <v>18630</v>
      </c>
      <c r="G78" s="63">
        <f t="shared" si="8"/>
        <v>15121.951219512197</v>
      </c>
      <c r="H78" s="62">
        <f t="shared" si="9"/>
        <v>3605.8064516129034</v>
      </c>
      <c r="I78" s="64">
        <f t="shared" si="7"/>
        <v>6367.4376081825349</v>
      </c>
      <c r="J78" s="65">
        <f t="shared" si="11"/>
        <v>374.55515342250203</v>
      </c>
      <c r="K78" s="63">
        <v>3600</v>
      </c>
      <c r="L78" s="86">
        <f t="shared" si="10"/>
        <v>29069.750432730139</v>
      </c>
    </row>
    <row r="79" spans="1:12" s="36" customFormat="1" ht="15.75" customHeight="1" x14ac:dyDescent="0.2">
      <c r="A79" s="58" t="s">
        <v>497</v>
      </c>
      <c r="B79" s="58" t="s">
        <v>211</v>
      </c>
      <c r="C79" s="60">
        <v>10.8</v>
      </c>
      <c r="D79" s="60">
        <v>25.5</v>
      </c>
      <c r="E79" s="494">
        <v>27980</v>
      </c>
      <c r="F79" s="494">
        <v>18630</v>
      </c>
      <c r="G79" s="63">
        <f t="shared" si="8"/>
        <v>31088.888888888883</v>
      </c>
      <c r="H79" s="62">
        <f t="shared" si="9"/>
        <v>8767.0588235294126</v>
      </c>
      <c r="I79" s="64">
        <f t="shared" si="7"/>
        <v>13551.022222222222</v>
      </c>
      <c r="J79" s="65">
        <f t="shared" si="11"/>
        <v>797.11895424836598</v>
      </c>
      <c r="K79" s="63">
        <v>0</v>
      </c>
      <c r="L79" s="86">
        <f t="shared" si="10"/>
        <v>54204.08888888888</v>
      </c>
    </row>
    <row r="80" spans="1:12" s="36" customFormat="1" ht="15.75" customHeight="1" x14ac:dyDescent="0.2">
      <c r="A80" s="58" t="s">
        <v>497</v>
      </c>
      <c r="B80" s="58" t="s">
        <v>212</v>
      </c>
      <c r="C80" s="60">
        <v>10.8</v>
      </c>
      <c r="D80" s="60">
        <v>25.5</v>
      </c>
      <c r="E80" s="494">
        <v>31000</v>
      </c>
      <c r="F80" s="494">
        <v>18630</v>
      </c>
      <c r="G80" s="63">
        <f t="shared" si="8"/>
        <v>34444.444444444445</v>
      </c>
      <c r="H80" s="62">
        <f t="shared" si="9"/>
        <v>8767.0588235294126</v>
      </c>
      <c r="I80" s="64">
        <f t="shared" si="7"/>
        <v>14691.911111111112</v>
      </c>
      <c r="J80" s="65">
        <f t="shared" si="11"/>
        <v>864.23006535947718</v>
      </c>
      <c r="K80" s="63">
        <v>790</v>
      </c>
      <c r="L80" s="86">
        <f t="shared" si="10"/>
        <v>59557.64444444445</v>
      </c>
    </row>
    <row r="81" spans="1:12" s="36" customFormat="1" ht="15.75" customHeight="1" x14ac:dyDescent="0.2">
      <c r="A81" s="58" t="s">
        <v>285</v>
      </c>
      <c r="B81" s="58" t="s">
        <v>286</v>
      </c>
      <c r="C81" s="60">
        <v>22.4</v>
      </c>
      <c r="D81" s="60">
        <v>35</v>
      </c>
      <c r="E81" s="494">
        <v>27980</v>
      </c>
      <c r="F81" s="494">
        <v>18630</v>
      </c>
      <c r="G81" s="63">
        <f t="shared" si="8"/>
        <v>14989.285714285714</v>
      </c>
      <c r="H81" s="62">
        <f t="shared" si="9"/>
        <v>6387.4285714285706</v>
      </c>
      <c r="I81" s="64">
        <f t="shared" si="7"/>
        <v>7268.0828571428565</v>
      </c>
      <c r="J81" s="65">
        <f t="shared" si="11"/>
        <v>427.53428571428566</v>
      </c>
      <c r="K81" s="63">
        <v>0</v>
      </c>
      <c r="L81" s="86">
        <f t="shared" si="10"/>
        <v>29072.331428571426</v>
      </c>
    </row>
    <row r="82" spans="1:12" s="36" customFormat="1" ht="15.75" customHeight="1" x14ac:dyDescent="0.2">
      <c r="A82" s="58" t="s">
        <v>285</v>
      </c>
      <c r="B82" s="58" t="s">
        <v>287</v>
      </c>
      <c r="C82" s="60">
        <v>23.3</v>
      </c>
      <c r="D82" s="60">
        <v>62</v>
      </c>
      <c r="E82" s="494">
        <v>31000</v>
      </c>
      <c r="F82" s="494">
        <v>18630</v>
      </c>
      <c r="G82" s="63">
        <f t="shared" si="8"/>
        <v>15965.6652360515</v>
      </c>
      <c r="H82" s="62">
        <f t="shared" si="9"/>
        <v>3605.8064516129034</v>
      </c>
      <c r="I82" s="64">
        <f t="shared" si="7"/>
        <v>6654.3003738058969</v>
      </c>
      <c r="J82" s="65">
        <f t="shared" si="11"/>
        <v>391.42943375328804</v>
      </c>
      <c r="K82" s="63">
        <v>790</v>
      </c>
      <c r="L82" s="86">
        <f t="shared" si="10"/>
        <v>27407.201495223588</v>
      </c>
    </row>
    <row r="83" spans="1:12" s="36" customFormat="1" ht="15.75" customHeight="1" x14ac:dyDescent="0.2">
      <c r="A83" s="58" t="s">
        <v>281</v>
      </c>
      <c r="B83" s="58" t="s">
        <v>282</v>
      </c>
      <c r="C83" s="60">
        <v>21.25</v>
      </c>
      <c r="D83" s="60">
        <v>35</v>
      </c>
      <c r="E83" s="494">
        <v>27980</v>
      </c>
      <c r="F83" s="494">
        <v>18630</v>
      </c>
      <c r="G83" s="63">
        <f t="shared" si="8"/>
        <v>15800.470588235294</v>
      </c>
      <c r="H83" s="62">
        <f t="shared" si="9"/>
        <v>6387.4285714285706</v>
      </c>
      <c r="I83" s="64">
        <f t="shared" si="7"/>
        <v>7543.885714285715</v>
      </c>
      <c r="J83" s="65">
        <f t="shared" si="11"/>
        <v>443.75798319327731</v>
      </c>
      <c r="K83" s="63">
        <v>0</v>
      </c>
      <c r="L83" s="86">
        <f t="shared" si="10"/>
        <v>30175.54285714286</v>
      </c>
    </row>
    <row r="84" spans="1:12" s="36" customFormat="1" ht="15.75" customHeight="1" x14ac:dyDescent="0.2">
      <c r="A84" s="58" t="s">
        <v>281</v>
      </c>
      <c r="B84" s="58" t="s">
        <v>283</v>
      </c>
      <c r="C84" s="60">
        <v>25.7</v>
      </c>
      <c r="D84" s="60">
        <v>62</v>
      </c>
      <c r="E84" s="494">
        <v>31000</v>
      </c>
      <c r="F84" s="494">
        <v>18630</v>
      </c>
      <c r="G84" s="63">
        <f t="shared" si="8"/>
        <v>14474.708171206225</v>
      </c>
      <c r="H84" s="62">
        <f t="shared" si="9"/>
        <v>3605.8064516129034</v>
      </c>
      <c r="I84" s="64">
        <f t="shared" si="7"/>
        <v>6147.3749717585042</v>
      </c>
      <c r="J84" s="65">
        <f t="shared" si="11"/>
        <v>361.61029245638258</v>
      </c>
      <c r="K84" s="63">
        <v>1100</v>
      </c>
      <c r="L84" s="86">
        <f t="shared" si="10"/>
        <v>25689.499887034017</v>
      </c>
    </row>
    <row r="85" spans="1:12" s="36" customFormat="1" ht="15.75" customHeight="1" x14ac:dyDescent="0.2">
      <c r="A85" s="58" t="s">
        <v>280</v>
      </c>
      <c r="B85" s="58" t="s">
        <v>124</v>
      </c>
      <c r="C85" s="60">
        <v>14.2</v>
      </c>
      <c r="D85" s="60">
        <v>33.5</v>
      </c>
      <c r="E85" s="494">
        <v>27980</v>
      </c>
      <c r="F85" s="494">
        <v>18630</v>
      </c>
      <c r="G85" s="63">
        <f t="shared" si="8"/>
        <v>23645.070422535209</v>
      </c>
      <c r="H85" s="62">
        <f t="shared" si="9"/>
        <v>6673.4328358208959</v>
      </c>
      <c r="I85" s="64">
        <f t="shared" si="7"/>
        <v>10308.291107841076</v>
      </c>
      <c r="J85" s="65">
        <f t="shared" si="11"/>
        <v>606.37006516712211</v>
      </c>
      <c r="K85" s="63">
        <v>0</v>
      </c>
      <c r="L85" s="86">
        <f t="shared" si="10"/>
        <v>41233.164431364305</v>
      </c>
    </row>
    <row r="86" spans="1:12" s="36" customFormat="1" ht="15.75" customHeight="1" x14ac:dyDescent="0.2">
      <c r="A86" s="58" t="s">
        <v>280</v>
      </c>
      <c r="B86" s="58" t="s">
        <v>158</v>
      </c>
      <c r="C86" s="60">
        <v>25.8</v>
      </c>
      <c r="D86" s="60">
        <v>62</v>
      </c>
      <c r="E86" s="494">
        <v>31000</v>
      </c>
      <c r="F86" s="494">
        <v>18630</v>
      </c>
      <c r="G86" s="63">
        <f t="shared" si="8"/>
        <v>14418.60465116279</v>
      </c>
      <c r="H86" s="62">
        <f t="shared" si="9"/>
        <v>3605.8064516129034</v>
      </c>
      <c r="I86" s="64">
        <f t="shared" si="7"/>
        <v>6128.2997749437372</v>
      </c>
      <c r="J86" s="65">
        <f t="shared" si="11"/>
        <v>360.48822205551392</v>
      </c>
      <c r="K86" s="63">
        <v>790</v>
      </c>
      <c r="L86" s="86">
        <f t="shared" si="10"/>
        <v>25303.199099774949</v>
      </c>
    </row>
    <row r="87" spans="1:12" s="36" customFormat="1" ht="15.75" customHeight="1" x14ac:dyDescent="0.2">
      <c r="A87" s="58" t="s">
        <v>732</v>
      </c>
      <c r="B87" s="58" t="s">
        <v>733</v>
      </c>
      <c r="C87" s="504">
        <v>8</v>
      </c>
      <c r="D87" s="60">
        <v>33.5</v>
      </c>
      <c r="E87" s="494">
        <v>27980</v>
      </c>
      <c r="F87" s="494">
        <v>18630</v>
      </c>
      <c r="G87" s="63">
        <f>12*(1/C87*E87)</f>
        <v>41970</v>
      </c>
      <c r="H87" s="62">
        <f>12*(1/D87*F87)</f>
        <v>6673.4328358208959</v>
      </c>
      <c r="I87" s="64">
        <f>SUM(G87:H87)*34%</f>
        <v>16538.767164179106</v>
      </c>
      <c r="J87" s="65">
        <f t="shared" si="11"/>
        <v>972.86865671641795</v>
      </c>
      <c r="K87" s="63">
        <v>0</v>
      </c>
      <c r="L87" s="86">
        <f>SUM(G87:K87)</f>
        <v>66155.068656716408</v>
      </c>
    </row>
    <row r="88" spans="1:12" s="36" customFormat="1" ht="15.75" customHeight="1" x14ac:dyDescent="0.2">
      <c r="A88" s="58" t="s">
        <v>732</v>
      </c>
      <c r="B88" s="58" t="s">
        <v>734</v>
      </c>
      <c r="C88" s="60">
        <v>15.2</v>
      </c>
      <c r="D88" s="60">
        <v>62</v>
      </c>
      <c r="E88" s="494">
        <v>31000</v>
      </c>
      <c r="F88" s="494">
        <v>18630</v>
      </c>
      <c r="G88" s="63">
        <f>12*(1/C88*E88)</f>
        <v>24473.684210526313</v>
      </c>
      <c r="H88" s="62">
        <f>12*(1/D88*F88)</f>
        <v>3605.8064516129034</v>
      </c>
      <c r="I88" s="64">
        <f>SUM(G88:H88)*34%</f>
        <v>9547.0268251273337</v>
      </c>
      <c r="J88" s="65">
        <f t="shared" si="11"/>
        <v>561.58981324278432</v>
      </c>
      <c r="K88" s="63">
        <v>790</v>
      </c>
      <c r="L88" s="86">
        <f>SUM(G88:K88)</f>
        <v>38978.107300509335</v>
      </c>
    </row>
    <row r="89" spans="1:12" s="36" customFormat="1" ht="15.75" customHeight="1" x14ac:dyDescent="0.2">
      <c r="A89" s="58" t="s">
        <v>277</v>
      </c>
      <c r="B89" s="58" t="s">
        <v>125</v>
      </c>
      <c r="C89" s="60">
        <v>20.2</v>
      </c>
      <c r="D89" s="60">
        <v>33.5</v>
      </c>
      <c r="E89" s="494">
        <v>27980</v>
      </c>
      <c r="F89" s="494">
        <v>18630</v>
      </c>
      <c r="G89" s="63">
        <f t="shared" si="8"/>
        <v>16621.782178217822</v>
      </c>
      <c r="H89" s="62">
        <f t="shared" si="9"/>
        <v>6673.4328358208959</v>
      </c>
      <c r="I89" s="64">
        <f t="shared" si="7"/>
        <v>7920.3731047731644</v>
      </c>
      <c r="J89" s="65">
        <f t="shared" si="11"/>
        <v>465.90430028077435</v>
      </c>
      <c r="K89" s="63">
        <v>0</v>
      </c>
      <c r="L89" s="86">
        <f t="shared" si="10"/>
        <v>31681.492419092654</v>
      </c>
    </row>
    <row r="90" spans="1:12" s="36" customFormat="1" ht="15.75" customHeight="1" x14ac:dyDescent="0.2">
      <c r="A90" s="58" t="s">
        <v>277</v>
      </c>
      <c r="B90" s="58" t="s">
        <v>159</v>
      </c>
      <c r="C90" s="60">
        <v>23.7</v>
      </c>
      <c r="D90" s="60">
        <v>62</v>
      </c>
      <c r="E90" s="494">
        <v>31000</v>
      </c>
      <c r="F90" s="494">
        <v>18630</v>
      </c>
      <c r="G90" s="63">
        <f t="shared" si="8"/>
        <v>15696.202531645569</v>
      </c>
      <c r="H90" s="62">
        <f t="shared" si="9"/>
        <v>3605.8064516129034</v>
      </c>
      <c r="I90" s="64">
        <f t="shared" si="7"/>
        <v>6562.6830543078804</v>
      </c>
      <c r="J90" s="65">
        <f t="shared" si="11"/>
        <v>386.04017966516943</v>
      </c>
      <c r="K90" s="63">
        <v>790</v>
      </c>
      <c r="L90" s="86">
        <f t="shared" si="10"/>
        <v>27040.732217231518</v>
      </c>
    </row>
    <row r="91" spans="1:12" s="36" customFormat="1" ht="15.75" customHeight="1" x14ac:dyDescent="0.2">
      <c r="A91" s="58" t="s">
        <v>430</v>
      </c>
      <c r="B91" s="58" t="s">
        <v>126</v>
      </c>
      <c r="C91" s="60">
        <v>28.88</v>
      </c>
      <c r="D91" s="60">
        <v>38.5</v>
      </c>
      <c r="E91" s="494">
        <v>27980</v>
      </c>
      <c r="F91" s="494">
        <v>18630</v>
      </c>
      <c r="G91" s="63">
        <f t="shared" si="8"/>
        <v>11626.038781163435</v>
      </c>
      <c r="H91" s="62">
        <f t="shared" si="9"/>
        <v>5806.7532467532474</v>
      </c>
      <c r="I91" s="64">
        <f t="shared" si="7"/>
        <v>5927.1492894916728</v>
      </c>
      <c r="J91" s="65">
        <f t="shared" si="11"/>
        <v>348.65584055833364</v>
      </c>
      <c r="K91" s="63">
        <v>0</v>
      </c>
      <c r="L91" s="86">
        <f t="shared" si="10"/>
        <v>23708.597157966691</v>
      </c>
    </row>
    <row r="92" spans="1:12" s="36" customFormat="1" ht="15.75" customHeight="1" x14ac:dyDescent="0.2">
      <c r="A92" s="58" t="s">
        <v>430</v>
      </c>
      <c r="B92" s="58" t="s">
        <v>160</v>
      </c>
      <c r="C92" s="60">
        <v>12.24</v>
      </c>
      <c r="D92" s="60">
        <v>38.5</v>
      </c>
      <c r="E92" s="494">
        <v>31000</v>
      </c>
      <c r="F92" s="494">
        <v>18630</v>
      </c>
      <c r="G92" s="63">
        <f t="shared" si="8"/>
        <v>30392.156862745098</v>
      </c>
      <c r="H92" s="62">
        <f t="shared" si="9"/>
        <v>5806.7532467532474</v>
      </c>
      <c r="I92" s="64">
        <f t="shared" si="7"/>
        <v>12307.62943722944</v>
      </c>
      <c r="J92" s="65">
        <f t="shared" si="11"/>
        <v>723.97820218996696</v>
      </c>
      <c r="K92" s="63">
        <v>2846</v>
      </c>
      <c r="L92" s="86">
        <f t="shared" si="10"/>
        <v>52076.517748917751</v>
      </c>
    </row>
    <row r="93" spans="1:12" s="36" customFormat="1" ht="15.75" customHeight="1" x14ac:dyDescent="0.2">
      <c r="A93" s="58" t="s">
        <v>263</v>
      </c>
      <c r="B93" s="58" t="s">
        <v>518</v>
      </c>
      <c r="C93" s="60">
        <v>8.5</v>
      </c>
      <c r="D93" s="60">
        <v>32.5</v>
      </c>
      <c r="E93" s="494">
        <v>27980</v>
      </c>
      <c r="F93" s="494">
        <v>18630</v>
      </c>
      <c r="G93" s="63">
        <f t="shared" si="8"/>
        <v>39501.176470588231</v>
      </c>
      <c r="H93" s="62">
        <f t="shared" si="9"/>
        <v>6878.7692307692314</v>
      </c>
      <c r="I93" s="64">
        <f t="shared" si="7"/>
        <v>15769.181538461538</v>
      </c>
      <c r="J93" s="65">
        <f t="shared" si="11"/>
        <v>927.59891402714936</v>
      </c>
      <c r="K93" s="63">
        <v>0</v>
      </c>
      <c r="L93" s="86">
        <f t="shared" si="10"/>
        <v>63076.726153846153</v>
      </c>
    </row>
    <row r="94" spans="1:12" s="36" customFormat="1" ht="15.75" customHeight="1" x14ac:dyDescent="0.2">
      <c r="A94" s="58" t="s">
        <v>263</v>
      </c>
      <c r="B94" s="58" t="s">
        <v>519</v>
      </c>
      <c r="C94" s="60">
        <v>17</v>
      </c>
      <c r="D94" s="60">
        <v>62</v>
      </c>
      <c r="E94" s="494">
        <v>31000</v>
      </c>
      <c r="F94" s="494">
        <v>18630</v>
      </c>
      <c r="G94" s="63">
        <f t="shared" si="8"/>
        <v>21882.352941176468</v>
      </c>
      <c r="H94" s="62">
        <f t="shared" si="9"/>
        <v>3605.8064516129034</v>
      </c>
      <c r="I94" s="64">
        <f t="shared" si="7"/>
        <v>8665.9741935483871</v>
      </c>
      <c r="J94" s="65">
        <f t="shared" si="11"/>
        <v>509.76318785578741</v>
      </c>
      <c r="K94" s="63">
        <v>1890</v>
      </c>
      <c r="L94" s="86">
        <f t="shared" si="10"/>
        <v>36553.896774193548</v>
      </c>
    </row>
    <row r="95" spans="1:12" s="36" customFormat="1" ht="15.75" customHeight="1" x14ac:dyDescent="0.2">
      <c r="A95" s="58" t="s">
        <v>262</v>
      </c>
      <c r="B95" s="58" t="s">
        <v>522</v>
      </c>
      <c r="C95" s="60">
        <v>8.5</v>
      </c>
      <c r="D95" s="60">
        <v>32.5</v>
      </c>
      <c r="E95" s="494">
        <v>27980</v>
      </c>
      <c r="F95" s="494">
        <v>18630</v>
      </c>
      <c r="G95" s="63">
        <f t="shared" si="8"/>
        <v>39501.176470588231</v>
      </c>
      <c r="H95" s="62">
        <f t="shared" si="9"/>
        <v>6878.7692307692314</v>
      </c>
      <c r="I95" s="64">
        <f t="shared" si="7"/>
        <v>15769.181538461538</v>
      </c>
      <c r="J95" s="65">
        <f t="shared" si="11"/>
        <v>927.59891402714936</v>
      </c>
      <c r="K95" s="63">
        <v>0</v>
      </c>
      <c r="L95" s="86">
        <f t="shared" si="10"/>
        <v>63076.726153846153</v>
      </c>
    </row>
    <row r="96" spans="1:12" s="36" customFormat="1" ht="15.75" customHeight="1" x14ac:dyDescent="0.2">
      <c r="A96" s="58" t="s">
        <v>262</v>
      </c>
      <c r="B96" s="58" t="s">
        <v>523</v>
      </c>
      <c r="C96" s="60">
        <v>17</v>
      </c>
      <c r="D96" s="60">
        <v>62</v>
      </c>
      <c r="E96" s="494">
        <v>31000</v>
      </c>
      <c r="F96" s="494">
        <v>18630</v>
      </c>
      <c r="G96" s="63">
        <f t="shared" si="8"/>
        <v>21882.352941176468</v>
      </c>
      <c r="H96" s="62">
        <f t="shared" si="9"/>
        <v>3605.8064516129034</v>
      </c>
      <c r="I96" s="64">
        <f t="shared" si="7"/>
        <v>8665.9741935483871</v>
      </c>
      <c r="J96" s="65">
        <f t="shared" si="11"/>
        <v>509.76318785578741</v>
      </c>
      <c r="K96" s="63">
        <v>790</v>
      </c>
      <c r="L96" s="86">
        <f t="shared" si="10"/>
        <v>35453.896774193548</v>
      </c>
    </row>
    <row r="97" spans="1:12" s="36" customFormat="1" ht="15.75" customHeight="1" x14ac:dyDescent="0.2">
      <c r="A97" s="58" t="s">
        <v>261</v>
      </c>
      <c r="B97" s="58" t="s">
        <v>516</v>
      </c>
      <c r="C97" s="60">
        <v>10.199999999999999</v>
      </c>
      <c r="D97" s="60">
        <v>32.5</v>
      </c>
      <c r="E97" s="494">
        <v>27980</v>
      </c>
      <c r="F97" s="494">
        <v>18630</v>
      </c>
      <c r="G97" s="63">
        <f t="shared" si="8"/>
        <v>32917.647058823532</v>
      </c>
      <c r="H97" s="62">
        <f t="shared" si="9"/>
        <v>6878.7692307692314</v>
      </c>
      <c r="I97" s="64">
        <f t="shared" si="7"/>
        <v>13530.781538461541</v>
      </c>
      <c r="J97" s="65">
        <f t="shared" si="11"/>
        <v>795.92832579185529</v>
      </c>
      <c r="K97" s="63">
        <v>0</v>
      </c>
      <c r="L97" s="86">
        <f t="shared" si="10"/>
        <v>54123.126153846162</v>
      </c>
    </row>
    <row r="98" spans="1:12" s="36" customFormat="1" ht="15.75" customHeight="1" x14ac:dyDescent="0.2">
      <c r="A98" s="58" t="s">
        <v>261</v>
      </c>
      <c r="B98" s="58" t="s">
        <v>517</v>
      </c>
      <c r="C98" s="60">
        <v>22.3</v>
      </c>
      <c r="D98" s="60">
        <v>62</v>
      </c>
      <c r="E98" s="494">
        <v>31000</v>
      </c>
      <c r="F98" s="494">
        <v>18630</v>
      </c>
      <c r="G98" s="63">
        <f t="shared" si="8"/>
        <v>16681.614349775784</v>
      </c>
      <c r="H98" s="62">
        <f t="shared" si="9"/>
        <v>3605.8064516129034</v>
      </c>
      <c r="I98" s="64">
        <f t="shared" si="7"/>
        <v>6897.7230724721549</v>
      </c>
      <c r="J98" s="65">
        <f t="shared" si="11"/>
        <v>405.74841602777377</v>
      </c>
      <c r="K98" s="63">
        <v>790</v>
      </c>
      <c r="L98" s="86">
        <f t="shared" si="10"/>
        <v>28380.892289888619</v>
      </c>
    </row>
    <row r="99" spans="1:12" s="36" customFormat="1" ht="15.75" customHeight="1" x14ac:dyDescent="0.2">
      <c r="A99" s="58" t="s">
        <v>427</v>
      </c>
      <c r="B99" s="58" t="s">
        <v>520</v>
      </c>
      <c r="C99" s="60">
        <v>10.199999999999999</v>
      </c>
      <c r="D99" s="60">
        <v>32.5</v>
      </c>
      <c r="E99" s="494">
        <v>27980</v>
      </c>
      <c r="F99" s="494">
        <v>18630</v>
      </c>
      <c r="G99" s="63">
        <f t="shared" si="8"/>
        <v>32917.647058823532</v>
      </c>
      <c r="H99" s="62">
        <f t="shared" si="9"/>
        <v>6878.7692307692314</v>
      </c>
      <c r="I99" s="64">
        <f t="shared" si="7"/>
        <v>13530.781538461541</v>
      </c>
      <c r="J99" s="65">
        <f t="shared" si="11"/>
        <v>795.92832579185529</v>
      </c>
      <c r="K99" s="63">
        <v>0</v>
      </c>
      <c r="L99" s="86">
        <f t="shared" si="10"/>
        <v>54123.126153846162</v>
      </c>
    </row>
    <row r="100" spans="1:12" s="36" customFormat="1" ht="15.75" customHeight="1" thickBot="1" x14ac:dyDescent="0.25">
      <c r="A100" s="69" t="s">
        <v>427</v>
      </c>
      <c r="B100" s="69" t="s">
        <v>521</v>
      </c>
      <c r="C100" s="71">
        <v>22.3</v>
      </c>
      <c r="D100" s="71">
        <v>62</v>
      </c>
      <c r="E100" s="501">
        <v>31000</v>
      </c>
      <c r="F100" s="128">
        <v>18630</v>
      </c>
      <c r="G100" s="73">
        <f t="shared" si="8"/>
        <v>16681.614349775784</v>
      </c>
      <c r="H100" s="72">
        <f t="shared" si="9"/>
        <v>3605.8064516129034</v>
      </c>
      <c r="I100" s="74">
        <f t="shared" si="7"/>
        <v>6897.7230724721549</v>
      </c>
      <c r="J100" s="75">
        <f t="shared" si="11"/>
        <v>405.74841602777377</v>
      </c>
      <c r="K100" s="73">
        <v>790</v>
      </c>
      <c r="L100" s="87">
        <f t="shared" si="10"/>
        <v>28380.892289888619</v>
      </c>
    </row>
  </sheetData>
  <mergeCells count="11">
    <mergeCell ref="K5:K6"/>
    <mergeCell ref="G5:H5"/>
    <mergeCell ref="J5:J6"/>
    <mergeCell ref="L5:L6"/>
    <mergeCell ref="A5:A6"/>
    <mergeCell ref="B5:B6"/>
    <mergeCell ref="C5:C6"/>
    <mergeCell ref="I5:I6"/>
    <mergeCell ref="D5:D6"/>
    <mergeCell ref="E5:E6"/>
    <mergeCell ref="F5:F6"/>
  </mergeCells>
  <phoneticPr fontId="7" type="noConversion"/>
  <pageMargins left="0.78740157480314965" right="0.59055118110236227" top="0.59055118110236227" bottom="0.59055118110236227" header="0.51181102362204722" footer="0.51181102362204722"/>
  <pageSetup paperSize="9" scale="80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85" workbookViewId="0">
      <selection activeCell="L1" sqref="L1"/>
    </sheetView>
  </sheetViews>
  <sheetFormatPr defaultRowHeight="12.75" x14ac:dyDescent="0.2"/>
  <cols>
    <col min="1" max="1" width="11.42578125" style="465" customWidth="1"/>
    <col min="2" max="2" width="21.140625" style="444" customWidth="1"/>
    <col min="3" max="4" width="8.140625" style="492" customWidth="1"/>
    <col min="5" max="6" width="10.7109375" style="482" customWidth="1"/>
    <col min="7" max="7" width="12.7109375" style="482" customWidth="1"/>
    <col min="8" max="8" width="14.7109375" style="482" customWidth="1"/>
    <col min="9" max="9" width="9.7109375" style="444" customWidth="1"/>
    <col min="10" max="10" width="8.7109375" style="444" customWidth="1"/>
    <col min="11" max="11" width="9.7109375" style="482" customWidth="1"/>
    <col min="12" max="12" width="10.7109375" style="444" customWidth="1"/>
    <col min="13" max="16384" width="9.140625" style="444"/>
  </cols>
  <sheetData>
    <row r="1" spans="1:12" ht="21" x14ac:dyDescent="0.35">
      <c r="A1" s="103" t="s">
        <v>12</v>
      </c>
      <c r="B1" s="46"/>
      <c r="C1" s="47"/>
      <c r="D1" s="47"/>
      <c r="E1" s="49"/>
      <c r="F1" s="49"/>
      <c r="G1" s="49"/>
      <c r="H1" s="49"/>
      <c r="I1" s="46"/>
      <c r="J1" s="46"/>
      <c r="K1" s="49"/>
      <c r="L1" s="46"/>
    </row>
    <row r="2" spans="1:12" ht="18.75" x14ac:dyDescent="0.3">
      <c r="A2" s="50" t="s">
        <v>206</v>
      </c>
      <c r="B2" s="46"/>
      <c r="C2" s="47"/>
      <c r="D2" s="47"/>
      <c r="E2" s="49"/>
      <c r="F2" s="49"/>
      <c r="G2" s="49"/>
      <c r="H2" s="49"/>
      <c r="I2" s="46"/>
      <c r="J2" s="46"/>
      <c r="K2" s="49"/>
      <c r="L2" s="46"/>
    </row>
    <row r="3" spans="1:12" ht="21" x14ac:dyDescent="0.35">
      <c r="A3" s="45" t="s">
        <v>743</v>
      </c>
      <c r="B3" s="46"/>
      <c r="C3" s="47"/>
      <c r="D3" s="47"/>
      <c r="E3" s="49"/>
      <c r="F3" s="49"/>
      <c r="G3" s="49"/>
      <c r="H3" s="49"/>
      <c r="I3" s="46"/>
      <c r="J3" s="46"/>
      <c r="K3" s="49"/>
      <c r="L3" s="46"/>
    </row>
    <row r="4" spans="1:12" ht="13.5" thickBot="1" x14ac:dyDescent="0.25">
      <c r="A4" s="51"/>
      <c r="B4" s="46"/>
      <c r="C4" s="47"/>
      <c r="D4" s="47"/>
      <c r="E4" s="49"/>
      <c r="F4" s="49"/>
      <c r="G4" s="49"/>
      <c r="H4" s="49"/>
      <c r="I4" s="46"/>
      <c r="J4" s="46"/>
      <c r="K4" s="49"/>
      <c r="L4" s="77" t="s">
        <v>535</v>
      </c>
    </row>
    <row r="5" spans="1:12" s="445" customFormat="1" ht="13.5" customHeight="1" x14ac:dyDescent="0.2">
      <c r="A5" s="725" t="s">
        <v>161</v>
      </c>
      <c r="B5" s="727" t="s">
        <v>13</v>
      </c>
      <c r="C5" s="703" t="s">
        <v>14</v>
      </c>
      <c r="D5" s="589" t="s">
        <v>15</v>
      </c>
      <c r="E5" s="705" t="s">
        <v>580</v>
      </c>
      <c r="F5" s="593" t="s">
        <v>454</v>
      </c>
      <c r="G5" s="585" t="s">
        <v>536</v>
      </c>
      <c r="H5" s="715"/>
      <c r="I5" s="551" t="s">
        <v>92</v>
      </c>
      <c r="J5" s="557" t="s">
        <v>446</v>
      </c>
      <c r="K5" s="636" t="s">
        <v>708</v>
      </c>
      <c r="L5" s="618" t="s">
        <v>216</v>
      </c>
    </row>
    <row r="6" spans="1:12" s="445" customFormat="1" ht="26.25" customHeight="1" thickBot="1" x14ac:dyDescent="0.25">
      <c r="A6" s="726"/>
      <c r="B6" s="728"/>
      <c r="C6" s="704"/>
      <c r="D6" s="590"/>
      <c r="E6" s="701"/>
      <c r="F6" s="556"/>
      <c r="G6" s="56" t="s">
        <v>437</v>
      </c>
      <c r="H6" s="57" t="s">
        <v>438</v>
      </c>
      <c r="I6" s="552"/>
      <c r="J6" s="608"/>
      <c r="K6" s="552"/>
      <c r="L6" s="619"/>
    </row>
    <row r="7" spans="1:12" s="445" customFormat="1" ht="16.5" customHeight="1" thickBot="1" x14ac:dyDescent="0.25">
      <c r="A7" s="69" t="s">
        <v>501</v>
      </c>
      <c r="B7" s="91" t="s">
        <v>62</v>
      </c>
      <c r="C7" s="102">
        <v>6.02</v>
      </c>
      <c r="D7" s="99">
        <v>42.32</v>
      </c>
      <c r="E7" s="455">
        <v>31000</v>
      </c>
      <c r="F7" s="455">
        <v>17900</v>
      </c>
      <c r="G7" s="73">
        <f>12*(1/C7*E7)</f>
        <v>61794.019933554824</v>
      </c>
      <c r="H7" s="72">
        <f>12*(1/D7*F7)</f>
        <v>5075.6143667296783</v>
      </c>
      <c r="I7" s="93">
        <f>SUM(G7:H7)*34%</f>
        <v>22735.675662096732</v>
      </c>
      <c r="J7" s="94">
        <f>SUM(G7:H7)*2%</f>
        <v>1337.3926860056899</v>
      </c>
      <c r="K7" s="104">
        <v>1640</v>
      </c>
      <c r="L7" s="105">
        <f>SUM(G7:K7)</f>
        <v>92582.702648386927</v>
      </c>
    </row>
  </sheetData>
  <mergeCells count="11">
    <mergeCell ref="A5:A6"/>
    <mergeCell ref="B5:B6"/>
    <mergeCell ref="C5:C6"/>
    <mergeCell ref="D5:D6"/>
    <mergeCell ref="L5:L6"/>
    <mergeCell ref="I5:I6"/>
    <mergeCell ref="J5:J6"/>
    <mergeCell ref="E5:E6"/>
    <mergeCell ref="F5:F6"/>
    <mergeCell ref="K5:K6"/>
    <mergeCell ref="G5:H5"/>
  </mergeCells>
  <phoneticPr fontId="7" type="noConversion"/>
  <pageMargins left="0.78740157499999996" right="0.78740157499999996" top="0.984251969" bottom="0.984251969" header="0.4921259845" footer="0.4921259845"/>
  <pageSetup paperSize="9" scale="80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80" workbookViewId="0">
      <selection activeCell="L1" sqref="L1"/>
    </sheetView>
  </sheetViews>
  <sheetFormatPr defaultRowHeight="12.75" x14ac:dyDescent="0.2"/>
  <cols>
    <col min="1" max="1" width="12.28515625" style="4" customWidth="1"/>
    <col min="2" max="2" width="47.5703125" customWidth="1"/>
    <col min="3" max="4" width="8.85546875" style="2" customWidth="1"/>
    <col min="5" max="6" width="10.7109375" style="3" customWidth="1"/>
    <col min="7" max="7" width="12.85546875" style="3" customWidth="1"/>
    <col min="8" max="8" width="16" style="3" customWidth="1"/>
    <col min="9" max="9" width="9.7109375" customWidth="1"/>
    <col min="10" max="10" width="8.7109375" customWidth="1"/>
    <col min="11" max="11" width="9.7109375" style="3" customWidth="1"/>
    <col min="12" max="12" width="10.7109375" customWidth="1"/>
  </cols>
  <sheetData>
    <row r="1" spans="1:12" ht="21" x14ac:dyDescent="0.35">
      <c r="A1" s="45" t="s">
        <v>12</v>
      </c>
      <c r="B1" s="46"/>
      <c r="C1" s="47"/>
      <c r="D1" s="47"/>
      <c r="E1" s="49"/>
      <c r="F1" s="49"/>
      <c r="G1" s="49"/>
      <c r="H1" s="49"/>
      <c r="I1" s="46"/>
      <c r="J1" s="46"/>
      <c r="K1" s="49"/>
      <c r="L1" s="46"/>
    </row>
    <row r="2" spans="1:12" ht="18.75" x14ac:dyDescent="0.3">
      <c r="A2" s="50" t="s">
        <v>206</v>
      </c>
      <c r="B2" s="46"/>
      <c r="C2" s="47"/>
      <c r="D2" s="47"/>
      <c r="E2" s="49"/>
      <c r="F2" s="49"/>
      <c r="G2" s="49"/>
      <c r="H2" s="49"/>
      <c r="I2" s="46"/>
      <c r="J2" s="46"/>
      <c r="K2" s="49"/>
      <c r="L2" s="46"/>
    </row>
    <row r="3" spans="1:12" ht="21" x14ac:dyDescent="0.35">
      <c r="A3" s="45" t="s">
        <v>742</v>
      </c>
      <c r="B3" s="46"/>
      <c r="C3" s="47"/>
      <c r="D3" s="47"/>
      <c r="E3" s="49"/>
      <c r="F3" s="49"/>
      <c r="G3" s="49"/>
      <c r="H3" s="49"/>
      <c r="I3" s="46"/>
      <c r="J3" s="46"/>
      <c r="K3" s="49"/>
      <c r="L3" s="46"/>
    </row>
    <row r="4" spans="1:12" ht="13.5" thickBot="1" x14ac:dyDescent="0.25">
      <c r="A4" s="51"/>
      <c r="B4" s="46"/>
      <c r="C4" s="47"/>
      <c r="D4" s="47"/>
      <c r="E4" s="49"/>
      <c r="F4" s="49"/>
      <c r="G4" s="49"/>
      <c r="H4" s="49"/>
      <c r="I4" s="46"/>
      <c r="J4" s="46"/>
      <c r="K4" s="49"/>
      <c r="L4" s="77" t="s">
        <v>535</v>
      </c>
    </row>
    <row r="5" spans="1:12" s="11" customFormat="1" ht="13.5" customHeight="1" x14ac:dyDescent="0.2">
      <c r="A5" s="725" t="s">
        <v>161</v>
      </c>
      <c r="B5" s="727" t="s">
        <v>13</v>
      </c>
      <c r="C5" s="703" t="s">
        <v>14</v>
      </c>
      <c r="D5" s="589" t="s">
        <v>15</v>
      </c>
      <c r="E5" s="705" t="s">
        <v>453</v>
      </c>
      <c r="F5" s="593" t="s">
        <v>454</v>
      </c>
      <c r="G5" s="585" t="s">
        <v>536</v>
      </c>
      <c r="H5" s="715"/>
      <c r="I5" s="551" t="s">
        <v>92</v>
      </c>
      <c r="J5" s="557" t="s">
        <v>446</v>
      </c>
      <c r="K5" s="558" t="s">
        <v>708</v>
      </c>
      <c r="L5" s="549" t="s">
        <v>216</v>
      </c>
    </row>
    <row r="6" spans="1:12" s="11" customFormat="1" ht="26.25" customHeight="1" thickBot="1" x14ac:dyDescent="0.25">
      <c r="A6" s="726"/>
      <c r="B6" s="728"/>
      <c r="C6" s="704"/>
      <c r="D6" s="590"/>
      <c r="E6" s="701"/>
      <c r="F6" s="556"/>
      <c r="G6" s="56" t="s">
        <v>437</v>
      </c>
      <c r="H6" s="57" t="s">
        <v>438</v>
      </c>
      <c r="I6" s="552"/>
      <c r="J6" s="608"/>
      <c r="K6" s="559"/>
      <c r="L6" s="550"/>
    </row>
    <row r="7" spans="1:12" s="11" customFormat="1" ht="16.5" customHeight="1" x14ac:dyDescent="0.2">
      <c r="A7" s="58" t="s">
        <v>242</v>
      </c>
      <c r="B7" s="83" t="s">
        <v>459</v>
      </c>
      <c r="C7" s="84">
        <v>11.32</v>
      </c>
      <c r="D7" s="85">
        <v>51</v>
      </c>
      <c r="E7" s="454">
        <v>31450</v>
      </c>
      <c r="F7" s="480">
        <v>16125</v>
      </c>
      <c r="G7" s="63">
        <f t="shared" ref="G7:H16" si="0">12*(1/C7*E7)</f>
        <v>33339.22261484099</v>
      </c>
      <c r="H7" s="62">
        <f t="shared" si="0"/>
        <v>3794.1176470588234</v>
      </c>
      <c r="I7" s="78">
        <f t="shared" ref="I7:I16" si="1">SUM(G7:H7)*34%</f>
        <v>12625.335689045938</v>
      </c>
      <c r="J7" s="82">
        <f>SUM(G7:H7)*2%</f>
        <v>742.6668052379963</v>
      </c>
      <c r="K7" s="80">
        <v>830</v>
      </c>
      <c r="L7" s="81">
        <f t="shared" ref="L7:L16" si="2">SUM(G7:K7)</f>
        <v>51331.342756183752</v>
      </c>
    </row>
    <row r="8" spans="1:12" s="11" customFormat="1" ht="16.5" customHeight="1" x14ac:dyDescent="0.2">
      <c r="A8" s="58" t="s">
        <v>172</v>
      </c>
      <c r="B8" s="83" t="s">
        <v>460</v>
      </c>
      <c r="C8" s="100">
        <v>13.19</v>
      </c>
      <c r="D8" s="101">
        <v>51</v>
      </c>
      <c r="E8" s="454">
        <v>31450</v>
      </c>
      <c r="F8" s="480">
        <v>16125</v>
      </c>
      <c r="G8" s="63">
        <f t="shared" si="0"/>
        <v>28612.585291887794</v>
      </c>
      <c r="H8" s="62">
        <f t="shared" si="0"/>
        <v>3794.1176470588234</v>
      </c>
      <c r="I8" s="78">
        <f t="shared" si="1"/>
        <v>11018.278999241851</v>
      </c>
      <c r="J8" s="82">
        <f t="shared" ref="J8:J16" si="3">SUM(G8:H8)*2%</f>
        <v>648.1340587789324</v>
      </c>
      <c r="K8" s="80">
        <v>830</v>
      </c>
      <c r="L8" s="81">
        <f t="shared" si="2"/>
        <v>44903.115996967404</v>
      </c>
    </row>
    <row r="9" spans="1:12" s="11" customFormat="1" ht="16.5" customHeight="1" x14ac:dyDescent="0.2">
      <c r="A9" s="58" t="s">
        <v>243</v>
      </c>
      <c r="B9" s="83" t="s">
        <v>461</v>
      </c>
      <c r="C9" s="84">
        <v>13.9</v>
      </c>
      <c r="D9" s="85">
        <v>51</v>
      </c>
      <c r="E9" s="454">
        <v>31450</v>
      </c>
      <c r="F9" s="480">
        <v>16125</v>
      </c>
      <c r="G9" s="63">
        <f t="shared" si="0"/>
        <v>27151.079136690649</v>
      </c>
      <c r="H9" s="62">
        <f t="shared" si="0"/>
        <v>3794.1176470588234</v>
      </c>
      <c r="I9" s="78">
        <f t="shared" si="1"/>
        <v>10521.366906474821</v>
      </c>
      <c r="J9" s="82">
        <f t="shared" si="3"/>
        <v>618.9039356749895</v>
      </c>
      <c r="K9" s="63">
        <v>962</v>
      </c>
      <c r="L9" s="81">
        <f t="shared" si="2"/>
        <v>43047.467625899291</v>
      </c>
    </row>
    <row r="10" spans="1:12" s="11" customFormat="1" ht="16.5" customHeight="1" x14ac:dyDescent="0.2">
      <c r="A10" s="58" t="s">
        <v>243</v>
      </c>
      <c r="B10" s="83" t="s">
        <v>462</v>
      </c>
      <c r="C10" s="84">
        <v>11.32</v>
      </c>
      <c r="D10" s="85">
        <v>51</v>
      </c>
      <c r="E10" s="454">
        <v>31450</v>
      </c>
      <c r="F10" s="480">
        <v>16125</v>
      </c>
      <c r="G10" s="63">
        <f t="shared" si="0"/>
        <v>33339.22261484099</v>
      </c>
      <c r="H10" s="62">
        <f t="shared" si="0"/>
        <v>3794.1176470588234</v>
      </c>
      <c r="I10" s="78">
        <f t="shared" si="1"/>
        <v>12625.335689045938</v>
      </c>
      <c r="J10" s="82">
        <f t="shared" si="3"/>
        <v>742.6668052379963</v>
      </c>
      <c r="K10" s="63">
        <v>830</v>
      </c>
      <c r="L10" s="81">
        <f t="shared" si="2"/>
        <v>51331.342756183752</v>
      </c>
    </row>
    <row r="11" spans="1:12" s="11" customFormat="1" ht="16.5" customHeight="1" x14ac:dyDescent="0.2">
      <c r="A11" s="58" t="s">
        <v>173</v>
      </c>
      <c r="B11" s="83" t="s">
        <v>463</v>
      </c>
      <c r="C11" s="84">
        <v>11.32</v>
      </c>
      <c r="D11" s="85">
        <v>51</v>
      </c>
      <c r="E11" s="454">
        <v>31450</v>
      </c>
      <c r="F11" s="480">
        <v>16125</v>
      </c>
      <c r="G11" s="63">
        <f t="shared" si="0"/>
        <v>33339.22261484099</v>
      </c>
      <c r="H11" s="62">
        <f t="shared" si="0"/>
        <v>3794.1176470588234</v>
      </c>
      <c r="I11" s="78">
        <f t="shared" si="1"/>
        <v>12625.335689045938</v>
      </c>
      <c r="J11" s="82">
        <f t="shared" si="3"/>
        <v>742.6668052379963</v>
      </c>
      <c r="K11" s="63">
        <v>962</v>
      </c>
      <c r="L11" s="81">
        <f t="shared" si="2"/>
        <v>51463.342756183752</v>
      </c>
    </row>
    <row r="12" spans="1:12" s="11" customFormat="1" ht="16.5" customHeight="1" x14ac:dyDescent="0.2">
      <c r="A12" s="58" t="s">
        <v>173</v>
      </c>
      <c r="B12" s="83" t="s">
        <v>464</v>
      </c>
      <c r="C12" s="84">
        <v>11.28</v>
      </c>
      <c r="D12" s="85">
        <v>51</v>
      </c>
      <c r="E12" s="454">
        <v>31450</v>
      </c>
      <c r="F12" s="480">
        <v>16125</v>
      </c>
      <c r="G12" s="63">
        <f t="shared" si="0"/>
        <v>33457.446808510642</v>
      </c>
      <c r="H12" s="62">
        <f t="shared" si="0"/>
        <v>3794.1176470588234</v>
      </c>
      <c r="I12" s="78">
        <f t="shared" si="1"/>
        <v>12665.53191489362</v>
      </c>
      <c r="J12" s="82">
        <f t="shared" si="3"/>
        <v>745.03128911138936</v>
      </c>
      <c r="K12" s="63">
        <v>830</v>
      </c>
      <c r="L12" s="81">
        <f t="shared" si="2"/>
        <v>51492.127659574471</v>
      </c>
    </row>
    <row r="13" spans="1:12" s="11" customFormat="1" ht="16.5" customHeight="1" x14ac:dyDescent="0.2">
      <c r="A13" s="58" t="s">
        <v>244</v>
      </c>
      <c r="B13" s="83" t="s">
        <v>465</v>
      </c>
      <c r="C13" s="84">
        <v>13.9</v>
      </c>
      <c r="D13" s="85">
        <v>51</v>
      </c>
      <c r="E13" s="454">
        <v>31450</v>
      </c>
      <c r="F13" s="480">
        <v>16125</v>
      </c>
      <c r="G13" s="63">
        <f t="shared" si="0"/>
        <v>27151.079136690649</v>
      </c>
      <c r="H13" s="62">
        <f t="shared" si="0"/>
        <v>3794.1176470588234</v>
      </c>
      <c r="I13" s="78">
        <f t="shared" si="1"/>
        <v>10521.366906474821</v>
      </c>
      <c r="J13" s="82">
        <f t="shared" si="3"/>
        <v>618.9039356749895</v>
      </c>
      <c r="K13" s="63">
        <v>962</v>
      </c>
      <c r="L13" s="81">
        <f t="shared" si="2"/>
        <v>43047.467625899291</v>
      </c>
    </row>
    <row r="14" spans="1:12" s="11" customFormat="1" ht="16.5" customHeight="1" x14ac:dyDescent="0.2">
      <c r="A14" s="58" t="s">
        <v>244</v>
      </c>
      <c r="B14" s="83" t="s">
        <v>466</v>
      </c>
      <c r="C14" s="84">
        <v>11.32</v>
      </c>
      <c r="D14" s="85">
        <v>51</v>
      </c>
      <c r="E14" s="454">
        <v>31450</v>
      </c>
      <c r="F14" s="480">
        <v>16125</v>
      </c>
      <c r="G14" s="63">
        <f t="shared" si="0"/>
        <v>33339.22261484099</v>
      </c>
      <c r="H14" s="62">
        <f t="shared" si="0"/>
        <v>3794.1176470588234</v>
      </c>
      <c r="I14" s="78">
        <f t="shared" si="1"/>
        <v>12625.335689045938</v>
      </c>
      <c r="J14" s="82">
        <f t="shared" si="3"/>
        <v>742.6668052379963</v>
      </c>
      <c r="K14" s="80">
        <v>830</v>
      </c>
      <c r="L14" s="81">
        <f t="shared" si="2"/>
        <v>51331.342756183752</v>
      </c>
    </row>
    <row r="15" spans="1:12" s="11" customFormat="1" ht="16.5" customHeight="1" x14ac:dyDescent="0.2">
      <c r="A15" s="67" t="s">
        <v>360</v>
      </c>
      <c r="B15" s="514" t="s">
        <v>467</v>
      </c>
      <c r="C15" s="515">
        <v>11.32</v>
      </c>
      <c r="D15" s="516">
        <v>51</v>
      </c>
      <c r="E15" s="517">
        <v>31450</v>
      </c>
      <c r="F15" s="518">
        <v>16125</v>
      </c>
      <c r="G15" s="63">
        <f t="shared" ref="G15" si="4">12*(1/C15*E15)</f>
        <v>33339.22261484099</v>
      </c>
      <c r="H15" s="62">
        <f t="shared" ref="H15" si="5">12*(1/D15*F15)</f>
        <v>3794.1176470588234</v>
      </c>
      <c r="I15" s="78">
        <f t="shared" ref="I15" si="6">SUM(G15:H15)*34%</f>
        <v>12625.335689045938</v>
      </c>
      <c r="J15" s="82">
        <f t="shared" si="3"/>
        <v>742.6668052379963</v>
      </c>
      <c r="K15" s="80">
        <v>830</v>
      </c>
      <c r="L15" s="81">
        <f t="shared" ref="L15" si="7">SUM(G15:K15)</f>
        <v>51331.342756183752</v>
      </c>
    </row>
    <row r="16" spans="1:12" s="11" customFormat="1" ht="16.5" customHeight="1" thickBot="1" x14ac:dyDescent="0.25">
      <c r="A16" s="69" t="s">
        <v>761</v>
      </c>
      <c r="B16" s="91" t="s">
        <v>811</v>
      </c>
      <c r="C16" s="102">
        <v>11.32</v>
      </c>
      <c r="D16" s="99">
        <v>51</v>
      </c>
      <c r="E16" s="455">
        <v>31450</v>
      </c>
      <c r="F16" s="92">
        <v>16125</v>
      </c>
      <c r="G16" s="73">
        <f t="shared" si="0"/>
        <v>33339.22261484099</v>
      </c>
      <c r="H16" s="72">
        <f t="shared" si="0"/>
        <v>3794.1176470588234</v>
      </c>
      <c r="I16" s="93">
        <f t="shared" si="1"/>
        <v>12625.335689045938</v>
      </c>
      <c r="J16" s="94">
        <f t="shared" si="3"/>
        <v>742.6668052379963</v>
      </c>
      <c r="K16" s="95">
        <v>962</v>
      </c>
      <c r="L16" s="96">
        <f t="shared" si="2"/>
        <v>51463.342756183752</v>
      </c>
    </row>
  </sheetData>
  <mergeCells count="11">
    <mergeCell ref="F5:F6"/>
    <mergeCell ref="A5:A6"/>
    <mergeCell ref="B5:B6"/>
    <mergeCell ref="C5:C6"/>
    <mergeCell ref="D5:D6"/>
    <mergeCell ref="E5:E6"/>
    <mergeCell ref="L5:L6"/>
    <mergeCell ref="G5:H5"/>
    <mergeCell ref="I5:I6"/>
    <mergeCell ref="J5:J6"/>
    <mergeCell ref="K5:K6"/>
  </mergeCells>
  <phoneticPr fontId="7" type="noConversion"/>
  <pageMargins left="0.78740157480314965" right="0.59055118110236227" top="0.78740157480314965" bottom="0.78740157480314965" header="0.51181102362204722" footer="0.51181102362204722"/>
  <pageSetup paperSize="9" scale="8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="80" workbookViewId="0">
      <selection activeCell="L1" sqref="L1"/>
    </sheetView>
  </sheetViews>
  <sheetFormatPr defaultRowHeight="12.75" x14ac:dyDescent="0.2"/>
  <cols>
    <col min="1" max="1" width="11.42578125" style="4" customWidth="1"/>
    <col min="2" max="2" width="57.140625" customWidth="1"/>
    <col min="3" max="4" width="10.140625" style="37" customWidth="1"/>
    <col min="5" max="5" width="10.7109375" style="38" customWidth="1"/>
    <col min="6" max="6" width="10.7109375" style="34" customWidth="1"/>
    <col min="7" max="7" width="13.140625" style="34" customWidth="1"/>
    <col min="8" max="8" width="15.140625" style="34" customWidth="1"/>
    <col min="9" max="9" width="9.7109375" style="7" customWidth="1"/>
    <col min="10" max="10" width="8.7109375" style="7" customWidth="1"/>
    <col min="11" max="11" width="9.7109375" style="482" customWidth="1"/>
    <col min="12" max="12" width="10.7109375" style="7" customWidth="1"/>
  </cols>
  <sheetData>
    <row r="1" spans="1:12" ht="21" x14ac:dyDescent="0.35">
      <c r="A1" s="45" t="s">
        <v>12</v>
      </c>
      <c r="B1" s="46"/>
      <c r="C1" s="47"/>
      <c r="D1" s="47"/>
      <c r="E1" s="48"/>
      <c r="F1" s="49"/>
      <c r="G1" s="49"/>
      <c r="H1" s="49"/>
      <c r="I1" s="46"/>
      <c r="J1" s="46"/>
      <c r="K1" s="49"/>
      <c r="L1" s="46"/>
    </row>
    <row r="2" spans="1:12" ht="18.75" x14ac:dyDescent="0.3">
      <c r="A2" s="50" t="s">
        <v>206</v>
      </c>
      <c r="B2" s="46"/>
      <c r="C2" s="47"/>
      <c r="D2" s="47"/>
      <c r="E2" s="48"/>
      <c r="F2" s="49"/>
      <c r="G2" s="49"/>
      <c r="H2" s="49"/>
      <c r="I2" s="46"/>
      <c r="J2" s="46"/>
      <c r="K2" s="49"/>
      <c r="L2" s="46"/>
    </row>
    <row r="3" spans="1:12" ht="21" x14ac:dyDescent="0.35">
      <c r="A3" s="45" t="s">
        <v>741</v>
      </c>
      <c r="B3" s="46"/>
      <c r="C3" s="47"/>
      <c r="D3" s="47"/>
      <c r="E3" s="48"/>
      <c r="F3" s="49"/>
      <c r="G3" s="49"/>
      <c r="H3" s="49"/>
      <c r="I3" s="46"/>
      <c r="J3" s="46"/>
      <c r="K3" s="49"/>
      <c r="L3" s="46"/>
    </row>
    <row r="4" spans="1:12" s="32" customFormat="1" ht="13.5" thickBot="1" x14ac:dyDescent="0.25">
      <c r="A4" s="51"/>
      <c r="B4" s="46"/>
      <c r="C4" s="97"/>
      <c r="D4" s="97"/>
      <c r="E4" s="48"/>
      <c r="F4" s="49"/>
      <c r="G4" s="49"/>
      <c r="H4" s="49"/>
      <c r="I4" s="46"/>
      <c r="J4" s="46"/>
      <c r="K4" s="49"/>
      <c r="L4" s="77" t="s">
        <v>535</v>
      </c>
    </row>
    <row r="5" spans="1:12" s="32" customFormat="1" ht="13.5" customHeight="1" x14ac:dyDescent="0.2">
      <c r="A5" s="725" t="s">
        <v>161</v>
      </c>
      <c r="B5" s="727" t="s">
        <v>13</v>
      </c>
      <c r="C5" s="589" t="s">
        <v>14</v>
      </c>
      <c r="D5" s="589" t="s">
        <v>15</v>
      </c>
      <c r="E5" s="705" t="s">
        <v>453</v>
      </c>
      <c r="F5" s="593" t="s">
        <v>581</v>
      </c>
      <c r="G5" s="585" t="s">
        <v>536</v>
      </c>
      <c r="H5" s="715"/>
      <c r="I5" s="551" t="s">
        <v>92</v>
      </c>
      <c r="J5" s="557" t="s">
        <v>446</v>
      </c>
      <c r="K5" s="558" t="s">
        <v>708</v>
      </c>
      <c r="L5" s="549" t="s">
        <v>216</v>
      </c>
    </row>
    <row r="6" spans="1:12" s="32" customFormat="1" ht="26.25" customHeight="1" thickBot="1" x14ac:dyDescent="0.25">
      <c r="A6" s="726"/>
      <c r="B6" s="728"/>
      <c r="C6" s="590"/>
      <c r="D6" s="590"/>
      <c r="E6" s="701"/>
      <c r="F6" s="556"/>
      <c r="G6" s="56" t="s">
        <v>437</v>
      </c>
      <c r="H6" s="57" t="s">
        <v>438</v>
      </c>
      <c r="I6" s="552"/>
      <c r="J6" s="608"/>
      <c r="K6" s="559"/>
      <c r="L6" s="550"/>
    </row>
    <row r="7" spans="1:12" s="11" customFormat="1" ht="15.75" customHeight="1" x14ac:dyDescent="0.2">
      <c r="A7" s="58" t="s">
        <v>351</v>
      </c>
      <c r="B7" s="58" t="s">
        <v>100</v>
      </c>
      <c r="C7" s="60">
        <v>19.5</v>
      </c>
      <c r="D7" s="60">
        <v>33.5</v>
      </c>
      <c r="E7" s="494">
        <v>27980</v>
      </c>
      <c r="F7" s="494">
        <v>18630</v>
      </c>
      <c r="G7" s="63">
        <f t="shared" ref="G7:G16" si="0">12*(1/C7*E7)</f>
        <v>17218.461538461539</v>
      </c>
      <c r="H7" s="62">
        <f t="shared" ref="H7:H16" si="1">12*(1/D7*F7)</f>
        <v>6673.4328358208959</v>
      </c>
      <c r="I7" s="78">
        <f t="shared" ref="I7:I22" si="2">SUM(G7:H7)*34%</f>
        <v>8123.2440872560283</v>
      </c>
      <c r="J7" s="82">
        <f>SUM(G7:H7)*2%</f>
        <v>477.83788748564871</v>
      </c>
      <c r="K7" s="80">
        <v>0</v>
      </c>
      <c r="L7" s="81">
        <f t="shared" ref="L7:L36" si="3">SUM(G7:K7)</f>
        <v>32492.976349024113</v>
      </c>
    </row>
    <row r="8" spans="1:12" s="11" customFormat="1" ht="15.75" customHeight="1" x14ac:dyDescent="0.2">
      <c r="A8" s="58" t="s">
        <v>351</v>
      </c>
      <c r="B8" s="58" t="s">
        <v>127</v>
      </c>
      <c r="C8" s="60">
        <v>15.3</v>
      </c>
      <c r="D8" s="60">
        <v>62</v>
      </c>
      <c r="E8" s="494">
        <v>31000</v>
      </c>
      <c r="F8" s="494">
        <v>18630</v>
      </c>
      <c r="G8" s="63">
        <f t="shared" si="0"/>
        <v>24313.725490196077</v>
      </c>
      <c r="H8" s="62">
        <f t="shared" si="1"/>
        <v>3605.8064516129034</v>
      </c>
      <c r="I8" s="78">
        <f t="shared" si="2"/>
        <v>9492.6408602150532</v>
      </c>
      <c r="J8" s="82">
        <f t="shared" ref="J8:J36" si="4">SUM(G8:H8)*2%</f>
        <v>558.39063883617962</v>
      </c>
      <c r="K8" s="80">
        <v>790</v>
      </c>
      <c r="L8" s="81">
        <f t="shared" si="3"/>
        <v>38760.563440860213</v>
      </c>
    </row>
    <row r="9" spans="1:12" s="11" customFormat="1" ht="15.75" customHeight="1" x14ac:dyDescent="0.2">
      <c r="A9" s="58" t="s">
        <v>469</v>
      </c>
      <c r="B9" s="58" t="s">
        <v>101</v>
      </c>
      <c r="C9" s="60">
        <v>13.5</v>
      </c>
      <c r="D9" s="60">
        <v>33.5</v>
      </c>
      <c r="E9" s="494">
        <v>27980</v>
      </c>
      <c r="F9" s="494">
        <v>18630</v>
      </c>
      <c r="G9" s="63">
        <f t="shared" si="0"/>
        <v>24871.111111111109</v>
      </c>
      <c r="H9" s="62">
        <f t="shared" si="1"/>
        <v>6673.4328358208959</v>
      </c>
      <c r="I9" s="78">
        <f t="shared" si="2"/>
        <v>10725.144941956882</v>
      </c>
      <c r="J9" s="82">
        <f t="shared" si="4"/>
        <v>630.89087893864007</v>
      </c>
      <c r="K9" s="80">
        <v>0</v>
      </c>
      <c r="L9" s="81">
        <f t="shared" si="3"/>
        <v>42900.579767827527</v>
      </c>
    </row>
    <row r="10" spans="1:12" s="11" customFormat="1" ht="15.75" customHeight="1" x14ac:dyDescent="0.2">
      <c r="A10" s="58" t="s">
        <v>469</v>
      </c>
      <c r="B10" s="58" t="s">
        <v>128</v>
      </c>
      <c r="C10" s="60">
        <v>16.3</v>
      </c>
      <c r="D10" s="60">
        <v>62</v>
      </c>
      <c r="E10" s="494">
        <v>31000</v>
      </c>
      <c r="F10" s="494">
        <v>18630</v>
      </c>
      <c r="G10" s="63">
        <f t="shared" si="0"/>
        <v>22822.085889570553</v>
      </c>
      <c r="H10" s="62">
        <f t="shared" si="1"/>
        <v>3605.8064516129034</v>
      </c>
      <c r="I10" s="78">
        <f t="shared" si="2"/>
        <v>8985.4833960023752</v>
      </c>
      <c r="J10" s="82">
        <f t="shared" si="4"/>
        <v>528.55784682366914</v>
      </c>
      <c r="K10" s="80">
        <v>790</v>
      </c>
      <c r="L10" s="81">
        <f t="shared" si="3"/>
        <v>36731.933584009501</v>
      </c>
    </row>
    <row r="11" spans="1:12" s="11" customFormat="1" ht="15.75" customHeight="1" x14ac:dyDescent="0.2">
      <c r="A11" s="58" t="s">
        <v>343</v>
      </c>
      <c r="B11" s="58" t="s">
        <v>344</v>
      </c>
      <c r="C11" s="60">
        <v>23.8</v>
      </c>
      <c r="D11" s="60">
        <v>33.5</v>
      </c>
      <c r="E11" s="494">
        <v>27980</v>
      </c>
      <c r="F11" s="494">
        <v>18630</v>
      </c>
      <c r="G11" s="63">
        <f t="shared" si="0"/>
        <v>14107.563025210082</v>
      </c>
      <c r="H11" s="62">
        <f t="shared" si="1"/>
        <v>6673.4328358208959</v>
      </c>
      <c r="I11" s="78">
        <f t="shared" si="2"/>
        <v>7065.5385927505322</v>
      </c>
      <c r="J11" s="82">
        <f t="shared" si="4"/>
        <v>415.61991722061953</v>
      </c>
      <c r="K11" s="80">
        <v>0</v>
      </c>
      <c r="L11" s="81">
        <f t="shared" si="3"/>
        <v>28262.154371002129</v>
      </c>
    </row>
    <row r="12" spans="1:12" s="11" customFormat="1" ht="15.75" customHeight="1" x14ac:dyDescent="0.2">
      <c r="A12" s="58" t="s">
        <v>343</v>
      </c>
      <c r="B12" s="58" t="s">
        <v>345</v>
      </c>
      <c r="C12" s="60">
        <v>15.3</v>
      </c>
      <c r="D12" s="60">
        <v>62</v>
      </c>
      <c r="E12" s="494">
        <v>31000</v>
      </c>
      <c r="F12" s="494">
        <v>18630</v>
      </c>
      <c r="G12" s="63">
        <f t="shared" si="0"/>
        <v>24313.725490196077</v>
      </c>
      <c r="H12" s="62">
        <f t="shared" si="1"/>
        <v>3605.8064516129034</v>
      </c>
      <c r="I12" s="78">
        <f t="shared" si="2"/>
        <v>9492.6408602150532</v>
      </c>
      <c r="J12" s="82">
        <f t="shared" si="4"/>
        <v>558.39063883617962</v>
      </c>
      <c r="K12" s="63">
        <v>1890</v>
      </c>
      <c r="L12" s="81">
        <f t="shared" si="3"/>
        <v>39860.563440860213</v>
      </c>
    </row>
    <row r="13" spans="1:12" s="11" customFormat="1" ht="15.75" customHeight="1" x14ac:dyDescent="0.2">
      <c r="A13" s="58" t="s">
        <v>401</v>
      </c>
      <c r="B13" s="58" t="s">
        <v>402</v>
      </c>
      <c r="C13" s="60">
        <v>20.3</v>
      </c>
      <c r="D13" s="60">
        <v>33.5</v>
      </c>
      <c r="E13" s="494">
        <v>27980</v>
      </c>
      <c r="F13" s="494">
        <v>18630</v>
      </c>
      <c r="G13" s="63">
        <f t="shared" si="0"/>
        <v>16539.901477832511</v>
      </c>
      <c r="H13" s="62">
        <f t="shared" si="1"/>
        <v>6673.4328358208959</v>
      </c>
      <c r="I13" s="78">
        <f t="shared" si="2"/>
        <v>7892.533666642159</v>
      </c>
      <c r="J13" s="82">
        <f t="shared" si="4"/>
        <v>464.2666862730681</v>
      </c>
      <c r="K13" s="63">
        <v>0</v>
      </c>
      <c r="L13" s="81">
        <f t="shared" si="3"/>
        <v>31570.134666568636</v>
      </c>
    </row>
    <row r="14" spans="1:12" s="11" customFormat="1" ht="15.75" customHeight="1" x14ac:dyDescent="0.2">
      <c r="A14" s="58" t="s">
        <v>401</v>
      </c>
      <c r="B14" s="58" t="s">
        <v>403</v>
      </c>
      <c r="C14" s="60">
        <v>18.2</v>
      </c>
      <c r="D14" s="60">
        <v>62</v>
      </c>
      <c r="E14" s="494">
        <v>31000</v>
      </c>
      <c r="F14" s="494">
        <v>18630</v>
      </c>
      <c r="G14" s="63">
        <f t="shared" si="0"/>
        <v>20439.560439560439</v>
      </c>
      <c r="H14" s="62">
        <f t="shared" si="1"/>
        <v>3605.8064516129034</v>
      </c>
      <c r="I14" s="78">
        <f t="shared" si="2"/>
        <v>8175.4247429989364</v>
      </c>
      <c r="J14" s="82">
        <f t="shared" si="4"/>
        <v>480.90733782346683</v>
      </c>
      <c r="K14" s="63">
        <v>790</v>
      </c>
      <c r="L14" s="81">
        <f t="shared" si="3"/>
        <v>33491.698971995749</v>
      </c>
    </row>
    <row r="15" spans="1:12" s="11" customFormat="1" ht="15.75" customHeight="1" x14ac:dyDescent="0.2">
      <c r="A15" s="58" t="s">
        <v>410</v>
      </c>
      <c r="B15" s="58" t="s">
        <v>98</v>
      </c>
      <c r="C15" s="60">
        <v>20.6</v>
      </c>
      <c r="D15" s="60">
        <v>33.5</v>
      </c>
      <c r="E15" s="494">
        <v>27980</v>
      </c>
      <c r="F15" s="494">
        <v>18630</v>
      </c>
      <c r="G15" s="63">
        <f t="shared" si="0"/>
        <v>16299.029126213591</v>
      </c>
      <c r="H15" s="62">
        <f t="shared" si="1"/>
        <v>6673.4328358208959</v>
      </c>
      <c r="I15" s="78">
        <f t="shared" si="2"/>
        <v>7810.6370670917258</v>
      </c>
      <c r="J15" s="82">
        <f t="shared" si="4"/>
        <v>459.44923924068974</v>
      </c>
      <c r="K15" s="63">
        <v>0</v>
      </c>
      <c r="L15" s="81">
        <f t="shared" si="3"/>
        <v>31242.548268366903</v>
      </c>
    </row>
    <row r="16" spans="1:12" s="11" customFormat="1" ht="15.75" customHeight="1" x14ac:dyDescent="0.2">
      <c r="A16" s="58" t="s">
        <v>410</v>
      </c>
      <c r="B16" s="58" t="s">
        <v>139</v>
      </c>
      <c r="C16" s="60">
        <v>24.7</v>
      </c>
      <c r="D16" s="60">
        <v>62</v>
      </c>
      <c r="E16" s="494">
        <v>31000</v>
      </c>
      <c r="F16" s="494">
        <v>18630</v>
      </c>
      <c r="G16" s="63">
        <f t="shared" si="0"/>
        <v>15060.728744939272</v>
      </c>
      <c r="H16" s="62">
        <f t="shared" si="1"/>
        <v>3605.8064516129034</v>
      </c>
      <c r="I16" s="78">
        <f t="shared" si="2"/>
        <v>6346.6219668277408</v>
      </c>
      <c r="J16" s="82">
        <f t="shared" si="4"/>
        <v>373.33070393104356</v>
      </c>
      <c r="K16" s="63">
        <v>790</v>
      </c>
      <c r="L16" s="81">
        <f t="shared" si="3"/>
        <v>26176.48786731096</v>
      </c>
    </row>
    <row r="17" spans="1:12" s="11" customFormat="1" ht="15.75" customHeight="1" x14ac:dyDescent="0.2">
      <c r="A17" s="58" t="s">
        <v>305</v>
      </c>
      <c r="B17" s="58" t="s">
        <v>116</v>
      </c>
      <c r="C17" s="60">
        <v>29.52</v>
      </c>
      <c r="D17" s="60">
        <v>33.5</v>
      </c>
      <c r="E17" s="494">
        <v>27980</v>
      </c>
      <c r="F17" s="494">
        <v>18630</v>
      </c>
      <c r="G17" s="63">
        <f t="shared" ref="G17:G36" si="5">12*(1/C17*E17)</f>
        <v>11373.9837398374</v>
      </c>
      <c r="H17" s="62">
        <f t="shared" ref="H17:H36" si="6">12*(1/D17*F17)</f>
        <v>6673.4328358208959</v>
      </c>
      <c r="I17" s="78">
        <f t="shared" si="2"/>
        <v>6136.1216357238209</v>
      </c>
      <c r="J17" s="82">
        <f t="shared" si="4"/>
        <v>360.9483315131659</v>
      </c>
      <c r="K17" s="63">
        <v>0</v>
      </c>
      <c r="L17" s="81">
        <f t="shared" si="3"/>
        <v>24544.486542895283</v>
      </c>
    </row>
    <row r="18" spans="1:12" s="11" customFormat="1" ht="15.75" customHeight="1" x14ac:dyDescent="0.2">
      <c r="A18" s="58" t="s">
        <v>305</v>
      </c>
      <c r="B18" s="58" t="s">
        <v>150</v>
      </c>
      <c r="C18" s="60">
        <v>13.8</v>
      </c>
      <c r="D18" s="60">
        <v>62</v>
      </c>
      <c r="E18" s="494">
        <v>31000</v>
      </c>
      <c r="F18" s="494">
        <v>18630</v>
      </c>
      <c r="G18" s="63">
        <f t="shared" si="5"/>
        <v>26956.521739130436</v>
      </c>
      <c r="H18" s="62">
        <f t="shared" si="6"/>
        <v>3605.8064516129034</v>
      </c>
      <c r="I18" s="78">
        <f t="shared" si="2"/>
        <v>10391.191584852737</v>
      </c>
      <c r="J18" s="82">
        <f t="shared" si="4"/>
        <v>611.24656381486682</v>
      </c>
      <c r="K18" s="63">
        <v>2800</v>
      </c>
      <c r="L18" s="81">
        <f t="shared" si="3"/>
        <v>44364.76633941094</v>
      </c>
    </row>
    <row r="19" spans="1:12" s="11" customFormat="1" ht="15.75" customHeight="1" x14ac:dyDescent="0.2">
      <c r="A19" s="58" t="s">
        <v>532</v>
      </c>
      <c r="B19" s="58" t="s">
        <v>490</v>
      </c>
      <c r="C19" s="60">
        <v>13.6</v>
      </c>
      <c r="D19" s="60">
        <v>33.5</v>
      </c>
      <c r="E19" s="494">
        <v>27980</v>
      </c>
      <c r="F19" s="494">
        <v>18630</v>
      </c>
      <c r="G19" s="63">
        <f t="shared" si="5"/>
        <v>24688.23529411765</v>
      </c>
      <c r="H19" s="62">
        <f t="shared" si="6"/>
        <v>6673.4328358208959</v>
      </c>
      <c r="I19" s="78">
        <f t="shared" si="2"/>
        <v>10662.967164179106</v>
      </c>
      <c r="J19" s="82">
        <f t="shared" si="4"/>
        <v>627.2333625987709</v>
      </c>
      <c r="K19" s="63">
        <v>0</v>
      </c>
      <c r="L19" s="81">
        <f t="shared" si="3"/>
        <v>42651.868656716426</v>
      </c>
    </row>
    <row r="20" spans="1:12" s="11" customFormat="1" ht="15.75" customHeight="1" x14ac:dyDescent="0.2">
      <c r="A20" s="58" t="s">
        <v>532</v>
      </c>
      <c r="B20" s="58" t="s">
        <v>491</v>
      </c>
      <c r="C20" s="60">
        <v>16.3</v>
      </c>
      <c r="D20" s="60">
        <v>62</v>
      </c>
      <c r="E20" s="494">
        <v>31000</v>
      </c>
      <c r="F20" s="494">
        <v>18630</v>
      </c>
      <c r="G20" s="63">
        <f t="shared" si="5"/>
        <v>22822.085889570553</v>
      </c>
      <c r="H20" s="62">
        <f t="shared" si="6"/>
        <v>3605.8064516129034</v>
      </c>
      <c r="I20" s="78">
        <f t="shared" si="2"/>
        <v>8985.4833960023752</v>
      </c>
      <c r="J20" s="82">
        <f t="shared" si="4"/>
        <v>528.55784682366914</v>
      </c>
      <c r="K20" s="63">
        <v>1890</v>
      </c>
      <c r="L20" s="81">
        <f t="shared" si="3"/>
        <v>37831.933584009501</v>
      </c>
    </row>
    <row r="21" spans="1:12" s="11" customFormat="1" ht="15.75" customHeight="1" x14ac:dyDescent="0.2">
      <c r="A21" s="58" t="s">
        <v>494</v>
      </c>
      <c r="B21" s="58" t="s">
        <v>117</v>
      </c>
      <c r="C21" s="60">
        <v>12.84</v>
      </c>
      <c r="D21" s="60">
        <v>33.5</v>
      </c>
      <c r="E21" s="494">
        <v>27980</v>
      </c>
      <c r="F21" s="494">
        <v>18630</v>
      </c>
      <c r="G21" s="63">
        <f t="shared" si="5"/>
        <v>26149.532710280371</v>
      </c>
      <c r="H21" s="62">
        <f t="shared" si="6"/>
        <v>6673.4328358208959</v>
      </c>
      <c r="I21" s="78">
        <f t="shared" si="2"/>
        <v>11159.808285674431</v>
      </c>
      <c r="J21" s="82">
        <f t="shared" si="4"/>
        <v>656.45931092202534</v>
      </c>
      <c r="K21" s="63">
        <v>0</v>
      </c>
      <c r="L21" s="81">
        <f t="shared" si="3"/>
        <v>44639.233142697718</v>
      </c>
    </row>
    <row r="22" spans="1:12" s="11" customFormat="1" ht="15.75" customHeight="1" x14ac:dyDescent="0.2">
      <c r="A22" s="58" t="s">
        <v>494</v>
      </c>
      <c r="B22" s="58" t="s">
        <v>151</v>
      </c>
      <c r="C22" s="60">
        <v>22.5</v>
      </c>
      <c r="D22" s="60">
        <v>62</v>
      </c>
      <c r="E22" s="494">
        <v>31000</v>
      </c>
      <c r="F22" s="494">
        <v>18630</v>
      </c>
      <c r="G22" s="63">
        <f t="shared" si="5"/>
        <v>16533.333333333336</v>
      </c>
      <c r="H22" s="62">
        <f t="shared" si="6"/>
        <v>3605.8064516129034</v>
      </c>
      <c r="I22" s="78">
        <f t="shared" si="2"/>
        <v>6847.3075268817211</v>
      </c>
      <c r="J22" s="82">
        <f t="shared" si="4"/>
        <v>402.78279569892476</v>
      </c>
      <c r="K22" s="63">
        <v>790</v>
      </c>
      <c r="L22" s="81">
        <f t="shared" si="3"/>
        <v>28179.230107526881</v>
      </c>
    </row>
    <row r="23" spans="1:12" s="11" customFormat="1" ht="15.75" customHeight="1" x14ac:dyDescent="0.2">
      <c r="A23" s="58" t="s">
        <v>292</v>
      </c>
      <c r="B23" s="58" t="s">
        <v>293</v>
      </c>
      <c r="C23" s="60">
        <v>34.5</v>
      </c>
      <c r="D23" s="60">
        <v>33.5</v>
      </c>
      <c r="E23" s="494">
        <v>27980</v>
      </c>
      <c r="F23" s="494">
        <v>18630</v>
      </c>
      <c r="G23" s="63">
        <f t="shared" si="5"/>
        <v>9732.1739130434798</v>
      </c>
      <c r="H23" s="62">
        <f t="shared" si="6"/>
        <v>6673.4328358208959</v>
      </c>
      <c r="I23" s="78">
        <f t="shared" ref="I23:I36" si="7">SUM(G23:H23)*34%</f>
        <v>5577.9062946138874</v>
      </c>
      <c r="J23" s="82">
        <f t="shared" si="4"/>
        <v>328.1121349772875</v>
      </c>
      <c r="K23" s="63">
        <v>0</v>
      </c>
      <c r="L23" s="81">
        <f t="shared" si="3"/>
        <v>22311.62517845555</v>
      </c>
    </row>
    <row r="24" spans="1:12" s="11" customFormat="1" ht="15.75" customHeight="1" x14ac:dyDescent="0.2">
      <c r="A24" s="58" t="s">
        <v>292</v>
      </c>
      <c r="B24" s="58" t="s">
        <v>294</v>
      </c>
      <c r="C24" s="60">
        <v>17.3</v>
      </c>
      <c r="D24" s="60">
        <v>62</v>
      </c>
      <c r="E24" s="494">
        <v>31000</v>
      </c>
      <c r="F24" s="494">
        <v>18630</v>
      </c>
      <c r="G24" s="63">
        <f t="shared" si="5"/>
        <v>21502.890173410404</v>
      </c>
      <c r="H24" s="62">
        <f t="shared" si="6"/>
        <v>3605.8064516129034</v>
      </c>
      <c r="I24" s="78">
        <f t="shared" si="7"/>
        <v>8536.9568525079249</v>
      </c>
      <c r="J24" s="82">
        <f t="shared" si="4"/>
        <v>502.17393250046621</v>
      </c>
      <c r="K24" s="63">
        <v>790</v>
      </c>
      <c r="L24" s="81">
        <f t="shared" si="3"/>
        <v>34937.827410031699</v>
      </c>
    </row>
    <row r="25" spans="1:12" s="11" customFormat="1" ht="15.75" customHeight="1" x14ac:dyDescent="0.2">
      <c r="A25" s="58" t="s">
        <v>284</v>
      </c>
      <c r="B25" s="58" t="s">
        <v>122</v>
      </c>
      <c r="C25" s="60">
        <v>32.1</v>
      </c>
      <c r="D25" s="60">
        <v>33.5</v>
      </c>
      <c r="E25" s="494">
        <v>27980</v>
      </c>
      <c r="F25" s="494">
        <v>18630</v>
      </c>
      <c r="G25" s="63">
        <f t="shared" si="5"/>
        <v>10459.813084112149</v>
      </c>
      <c r="H25" s="62">
        <f t="shared" si="6"/>
        <v>6673.4328358208959</v>
      </c>
      <c r="I25" s="78">
        <f t="shared" si="7"/>
        <v>5825.3036127772357</v>
      </c>
      <c r="J25" s="82">
        <f t="shared" si="4"/>
        <v>342.66491839866092</v>
      </c>
      <c r="K25" s="63">
        <v>0</v>
      </c>
      <c r="L25" s="81">
        <f t="shared" si="3"/>
        <v>23301.214451108939</v>
      </c>
    </row>
    <row r="26" spans="1:12" s="11" customFormat="1" ht="15.75" customHeight="1" x14ac:dyDescent="0.2">
      <c r="A26" s="58" t="s">
        <v>284</v>
      </c>
      <c r="B26" s="58" t="s">
        <v>156</v>
      </c>
      <c r="C26" s="60">
        <v>19.5</v>
      </c>
      <c r="D26" s="60">
        <v>62</v>
      </c>
      <c r="E26" s="494">
        <v>31000</v>
      </c>
      <c r="F26" s="494">
        <v>18630</v>
      </c>
      <c r="G26" s="63">
        <f t="shared" si="5"/>
        <v>19076.923076923074</v>
      </c>
      <c r="H26" s="62">
        <f t="shared" si="6"/>
        <v>3605.8064516129034</v>
      </c>
      <c r="I26" s="78">
        <f t="shared" si="7"/>
        <v>7712.1280397022338</v>
      </c>
      <c r="J26" s="82">
        <f t="shared" si="4"/>
        <v>453.65459057071962</v>
      </c>
      <c r="K26" s="63">
        <v>790</v>
      </c>
      <c r="L26" s="81">
        <f t="shared" si="3"/>
        <v>31638.512158808935</v>
      </c>
    </row>
    <row r="27" spans="1:12" s="11" customFormat="1" ht="15.75" customHeight="1" x14ac:dyDescent="0.2">
      <c r="A27" s="58" t="s">
        <v>278</v>
      </c>
      <c r="B27" s="58" t="s">
        <v>353</v>
      </c>
      <c r="C27" s="60">
        <v>32.6</v>
      </c>
      <c r="D27" s="60">
        <v>33.5</v>
      </c>
      <c r="E27" s="494">
        <v>27980</v>
      </c>
      <c r="F27" s="494">
        <v>18630</v>
      </c>
      <c r="G27" s="63">
        <f t="shared" si="5"/>
        <v>10299.386503067484</v>
      </c>
      <c r="H27" s="62">
        <f t="shared" si="6"/>
        <v>6673.4328358208959</v>
      </c>
      <c r="I27" s="78">
        <f t="shared" si="7"/>
        <v>5770.7585752220502</v>
      </c>
      <c r="J27" s="82">
        <f t="shared" si="4"/>
        <v>339.45638677776765</v>
      </c>
      <c r="K27" s="63">
        <v>0</v>
      </c>
      <c r="L27" s="81">
        <f t="shared" si="3"/>
        <v>23083.034300888201</v>
      </c>
    </row>
    <row r="28" spans="1:12" s="11" customFormat="1" ht="15.75" customHeight="1" x14ac:dyDescent="0.2">
      <c r="A28" s="58" t="s">
        <v>278</v>
      </c>
      <c r="B28" s="58" t="s">
        <v>354</v>
      </c>
      <c r="C28" s="60">
        <v>22.4</v>
      </c>
      <c r="D28" s="60">
        <v>62</v>
      </c>
      <c r="E28" s="494">
        <v>31000</v>
      </c>
      <c r="F28" s="494">
        <v>18630</v>
      </c>
      <c r="G28" s="63">
        <f t="shared" si="5"/>
        <v>16607.142857142859</v>
      </c>
      <c r="H28" s="62">
        <f t="shared" si="6"/>
        <v>3605.8064516129034</v>
      </c>
      <c r="I28" s="78">
        <f t="shared" si="7"/>
        <v>6872.4027649769605</v>
      </c>
      <c r="J28" s="82">
        <f t="shared" si="4"/>
        <v>404.2589861751153</v>
      </c>
      <c r="K28" s="63">
        <v>790</v>
      </c>
      <c r="L28" s="81">
        <f t="shared" si="3"/>
        <v>28279.611059907838</v>
      </c>
    </row>
    <row r="29" spans="1:12" s="11" customFormat="1" ht="15.75" customHeight="1" x14ac:dyDescent="0.2">
      <c r="A29" s="58" t="s">
        <v>355</v>
      </c>
      <c r="B29" s="58" t="s">
        <v>356</v>
      </c>
      <c r="C29" s="545">
        <v>10.9</v>
      </c>
      <c r="D29" s="60">
        <v>35.4</v>
      </c>
      <c r="E29" s="494">
        <v>27980</v>
      </c>
      <c r="F29" s="494">
        <v>18630</v>
      </c>
      <c r="G29" s="63">
        <f t="shared" si="5"/>
        <v>30803.66972477064</v>
      </c>
      <c r="H29" s="62">
        <f t="shared" si="6"/>
        <v>6315.2542372881362</v>
      </c>
      <c r="I29" s="78">
        <f t="shared" si="7"/>
        <v>12620.434147099984</v>
      </c>
      <c r="J29" s="82">
        <f t="shared" si="4"/>
        <v>742.37847924117557</v>
      </c>
      <c r="K29" s="63">
        <v>0</v>
      </c>
      <c r="L29" s="81">
        <f t="shared" si="3"/>
        <v>50481.736588399937</v>
      </c>
    </row>
    <row r="30" spans="1:12" s="11" customFormat="1" ht="15.75" customHeight="1" x14ac:dyDescent="0.2">
      <c r="A30" s="58" t="s">
        <v>355</v>
      </c>
      <c r="B30" s="58" t="s">
        <v>357</v>
      </c>
      <c r="C30" s="545">
        <v>16.600000000000001</v>
      </c>
      <c r="D30" s="60">
        <v>35.4</v>
      </c>
      <c r="E30" s="494">
        <v>31000</v>
      </c>
      <c r="F30" s="494">
        <v>18630</v>
      </c>
      <c r="G30" s="63">
        <f t="shared" si="5"/>
        <v>22409.638554216865</v>
      </c>
      <c r="H30" s="62">
        <f t="shared" si="6"/>
        <v>6315.2542372881362</v>
      </c>
      <c r="I30" s="78">
        <f t="shared" si="7"/>
        <v>9766.4635491117006</v>
      </c>
      <c r="J30" s="82">
        <f t="shared" si="4"/>
        <v>574.49785583009998</v>
      </c>
      <c r="K30" s="63">
        <v>973</v>
      </c>
      <c r="L30" s="81">
        <f t="shared" si="3"/>
        <v>40038.854196446802</v>
      </c>
    </row>
    <row r="31" spans="1:12" s="11" customFormat="1" ht="15.75" customHeight="1" x14ac:dyDescent="0.2">
      <c r="A31" s="58" t="s">
        <v>679</v>
      </c>
      <c r="B31" s="58" t="s">
        <v>680</v>
      </c>
      <c r="C31" s="60">
        <v>10.199999999999999</v>
      </c>
      <c r="D31" s="60">
        <v>32.5</v>
      </c>
      <c r="E31" s="494">
        <v>27980</v>
      </c>
      <c r="F31" s="494">
        <v>18630</v>
      </c>
      <c r="G31" s="63">
        <f>12*(1/C31*E31)</f>
        <v>32917.647058823532</v>
      </c>
      <c r="H31" s="62">
        <f>12*(1/D31*F31)</f>
        <v>6878.7692307692314</v>
      </c>
      <c r="I31" s="78">
        <f>SUM(G31:H31)*34%</f>
        <v>13530.781538461541</v>
      </c>
      <c r="J31" s="82">
        <f t="shared" si="4"/>
        <v>795.92832579185529</v>
      </c>
      <c r="K31" s="63">
        <v>0</v>
      </c>
      <c r="L31" s="81">
        <f t="shared" si="3"/>
        <v>54123.126153846162</v>
      </c>
    </row>
    <row r="32" spans="1:12" s="11" customFormat="1" ht="15.75" customHeight="1" x14ac:dyDescent="0.2">
      <c r="A32" s="58" t="s">
        <v>679</v>
      </c>
      <c r="B32" s="58" t="s">
        <v>681</v>
      </c>
      <c r="C32" s="60">
        <v>22.3</v>
      </c>
      <c r="D32" s="60">
        <v>62</v>
      </c>
      <c r="E32" s="494">
        <v>31000</v>
      </c>
      <c r="F32" s="494">
        <v>18630</v>
      </c>
      <c r="G32" s="63">
        <f>12*(1/C32*E32)</f>
        <v>16681.614349775784</v>
      </c>
      <c r="H32" s="62">
        <f>12*(1/D32*F32)</f>
        <v>3605.8064516129034</v>
      </c>
      <c r="I32" s="78">
        <f>SUM(G32:H32)*34%</f>
        <v>6897.7230724721549</v>
      </c>
      <c r="J32" s="82">
        <f t="shared" si="4"/>
        <v>405.74841602777377</v>
      </c>
      <c r="K32" s="63">
        <v>790</v>
      </c>
      <c r="L32" s="81">
        <f t="shared" si="3"/>
        <v>28380.892289888619</v>
      </c>
    </row>
    <row r="33" spans="1:12" s="11" customFormat="1" ht="15.75" customHeight="1" x14ac:dyDescent="0.2">
      <c r="A33" s="58" t="s">
        <v>428</v>
      </c>
      <c r="B33" s="58" t="s">
        <v>524</v>
      </c>
      <c r="C33" s="60">
        <v>11.3</v>
      </c>
      <c r="D33" s="60">
        <v>33.5</v>
      </c>
      <c r="E33" s="494">
        <v>27980</v>
      </c>
      <c r="F33" s="494">
        <v>18630</v>
      </c>
      <c r="G33" s="63">
        <f t="shared" si="5"/>
        <v>29713.274336283186</v>
      </c>
      <c r="H33" s="62">
        <f t="shared" si="6"/>
        <v>6673.4328358208959</v>
      </c>
      <c r="I33" s="78">
        <f t="shared" si="7"/>
        <v>12371.480438515389</v>
      </c>
      <c r="J33" s="82">
        <f t="shared" si="4"/>
        <v>727.73414344208174</v>
      </c>
      <c r="K33" s="63">
        <v>0</v>
      </c>
      <c r="L33" s="81">
        <f t="shared" si="3"/>
        <v>49485.921754061557</v>
      </c>
    </row>
    <row r="34" spans="1:12" s="11" customFormat="1" ht="15.75" customHeight="1" x14ac:dyDescent="0.2">
      <c r="A34" s="58" t="s">
        <v>428</v>
      </c>
      <c r="B34" s="58" t="s">
        <v>525</v>
      </c>
      <c r="C34" s="60">
        <v>17</v>
      </c>
      <c r="D34" s="60">
        <v>62</v>
      </c>
      <c r="E34" s="494">
        <v>31000</v>
      </c>
      <c r="F34" s="494">
        <v>18630</v>
      </c>
      <c r="G34" s="63">
        <f t="shared" si="5"/>
        <v>21882.352941176468</v>
      </c>
      <c r="H34" s="62">
        <f t="shared" si="6"/>
        <v>3605.8064516129034</v>
      </c>
      <c r="I34" s="78">
        <f t="shared" si="7"/>
        <v>8665.9741935483871</v>
      </c>
      <c r="J34" s="82">
        <f t="shared" si="4"/>
        <v>509.76318785578741</v>
      </c>
      <c r="K34" s="63">
        <v>1890</v>
      </c>
      <c r="L34" s="81">
        <f t="shared" si="3"/>
        <v>36553.896774193548</v>
      </c>
    </row>
    <row r="35" spans="1:12" s="11" customFormat="1" ht="15.75" customHeight="1" x14ac:dyDescent="0.2">
      <c r="A35" s="58" t="s">
        <v>429</v>
      </c>
      <c r="B35" s="58" t="s">
        <v>526</v>
      </c>
      <c r="C35" s="60">
        <v>11.3</v>
      </c>
      <c r="D35" s="60">
        <v>33.5</v>
      </c>
      <c r="E35" s="494">
        <v>27980</v>
      </c>
      <c r="F35" s="494">
        <v>18630</v>
      </c>
      <c r="G35" s="63">
        <f t="shared" si="5"/>
        <v>29713.274336283186</v>
      </c>
      <c r="H35" s="62">
        <f t="shared" si="6"/>
        <v>6673.4328358208959</v>
      </c>
      <c r="I35" s="78">
        <f t="shared" si="7"/>
        <v>12371.480438515389</v>
      </c>
      <c r="J35" s="82">
        <f t="shared" si="4"/>
        <v>727.73414344208174</v>
      </c>
      <c r="K35" s="80">
        <v>0</v>
      </c>
      <c r="L35" s="81">
        <f t="shared" si="3"/>
        <v>49485.921754061557</v>
      </c>
    </row>
    <row r="36" spans="1:12" s="11" customFormat="1" ht="15.75" customHeight="1" thickBot="1" x14ac:dyDescent="0.25">
      <c r="A36" s="69" t="s">
        <v>429</v>
      </c>
      <c r="B36" s="69" t="s">
        <v>527</v>
      </c>
      <c r="C36" s="71">
        <v>17</v>
      </c>
      <c r="D36" s="71">
        <v>62</v>
      </c>
      <c r="E36" s="501">
        <v>31000</v>
      </c>
      <c r="F36" s="128">
        <v>18630</v>
      </c>
      <c r="G36" s="73">
        <f t="shared" si="5"/>
        <v>21882.352941176468</v>
      </c>
      <c r="H36" s="72">
        <f t="shared" si="6"/>
        <v>3605.8064516129034</v>
      </c>
      <c r="I36" s="93">
        <f t="shared" si="7"/>
        <v>8665.9741935483871</v>
      </c>
      <c r="J36" s="94">
        <f t="shared" si="4"/>
        <v>509.76318785578741</v>
      </c>
      <c r="K36" s="95">
        <v>790</v>
      </c>
      <c r="L36" s="96">
        <f t="shared" si="3"/>
        <v>35453.896774193548</v>
      </c>
    </row>
  </sheetData>
  <mergeCells count="11">
    <mergeCell ref="L5:L6"/>
    <mergeCell ref="E5:E6"/>
    <mergeCell ref="I5:I6"/>
    <mergeCell ref="F5:F6"/>
    <mergeCell ref="A5:A6"/>
    <mergeCell ref="B5:B6"/>
    <mergeCell ref="C5:C6"/>
    <mergeCell ref="D5:D6"/>
    <mergeCell ref="K5:K6"/>
    <mergeCell ref="G5:H5"/>
    <mergeCell ref="J5:J6"/>
  </mergeCells>
  <phoneticPr fontId="7" type="noConversion"/>
  <pageMargins left="0.78740157480314965" right="0.39370078740157483" top="0.59055118110236227" bottom="0.59055118110236227" header="0.51181102362204722" footer="0.51181102362204722"/>
  <pageSetup paperSize="9" scale="7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4"/>
  <sheetViews>
    <sheetView zoomScale="80" workbookViewId="0">
      <selection activeCell="K1" sqref="K1"/>
    </sheetView>
  </sheetViews>
  <sheetFormatPr defaultRowHeight="12.75" x14ac:dyDescent="0.2"/>
  <cols>
    <col min="1" max="1" width="6.7109375" style="465" customWidth="1"/>
    <col min="2" max="5" width="7.85546875" style="444" customWidth="1"/>
    <col min="6" max="6" width="12.85546875" style="444" customWidth="1"/>
    <col min="7" max="7" width="15.5703125" style="444" customWidth="1"/>
    <col min="8" max="9" width="9.140625" style="444"/>
    <col min="10" max="10" width="6.85546875" style="444" customWidth="1"/>
    <col min="11" max="16384" width="9.140625" style="444"/>
  </cols>
  <sheetData>
    <row r="1" spans="1:24" ht="21" x14ac:dyDescent="0.35">
      <c r="A1" s="45" t="s">
        <v>12</v>
      </c>
      <c r="B1" s="47"/>
      <c r="C1" s="47"/>
      <c r="D1" s="49"/>
      <c r="E1" s="49"/>
      <c r="F1" s="49"/>
      <c r="G1" s="49"/>
      <c r="H1" s="46"/>
      <c r="I1" s="46"/>
      <c r="J1" s="49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spans="1:24" ht="18.75" x14ac:dyDescent="0.3">
      <c r="A2" s="50" t="s">
        <v>206</v>
      </c>
      <c r="B2" s="47"/>
      <c r="C2" s="47"/>
      <c r="D2" s="49"/>
      <c r="E2" s="49"/>
      <c r="F2" s="49"/>
      <c r="G2" s="49"/>
      <c r="H2" s="46"/>
      <c r="I2" s="46"/>
      <c r="J2" s="49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1:24" ht="4.5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ht="43.5" customHeight="1" x14ac:dyDescent="0.35">
      <c r="A4" s="598" t="s">
        <v>755</v>
      </c>
      <c r="B4" s="599"/>
      <c r="C4" s="599"/>
      <c r="D4" s="599"/>
      <c r="E4" s="599"/>
      <c r="F4" s="599"/>
      <c r="G4" s="599"/>
      <c r="H4" s="599"/>
      <c r="I4" s="600"/>
      <c r="J4" s="600"/>
      <c r="K4" s="600"/>
      <c r="L4" s="601"/>
    </row>
    <row r="5" spans="1:24" ht="6" customHeight="1" x14ac:dyDescent="0.2">
      <c r="A5" s="370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24" ht="16.5" customHeight="1" x14ac:dyDescent="0.3">
      <c r="A6" s="50" t="s">
        <v>201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24" ht="17.25" x14ac:dyDescent="0.3">
      <c r="A7" s="371" t="s">
        <v>180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471"/>
    </row>
    <row r="8" spans="1:24" x14ac:dyDescent="0.2">
      <c r="A8" s="372"/>
      <c r="B8" s="153"/>
      <c r="C8" s="153"/>
      <c r="D8" s="153"/>
      <c r="E8" s="153"/>
      <c r="F8" s="153"/>
      <c r="G8" s="153"/>
      <c r="H8" s="153"/>
      <c r="I8" s="153"/>
      <c r="J8" s="153"/>
      <c r="K8" s="46"/>
      <c r="L8" s="471"/>
    </row>
    <row r="9" spans="1:24" s="13" customFormat="1" ht="15.75" x14ac:dyDescent="0.25">
      <c r="A9" s="373"/>
      <c r="B9" s="340"/>
      <c r="C9" s="340"/>
      <c r="D9" s="340"/>
      <c r="E9" s="340"/>
      <c r="F9" s="340"/>
      <c r="G9" s="156" t="s">
        <v>14</v>
      </c>
      <c r="H9" s="340"/>
      <c r="I9" s="340"/>
      <c r="J9" s="242"/>
      <c r="K9" s="156" t="s">
        <v>15</v>
      </c>
      <c r="L9" s="14"/>
    </row>
    <row r="10" spans="1:24" s="13" customFormat="1" ht="15.75" x14ac:dyDescent="0.25">
      <c r="A10" s="200" t="s">
        <v>545</v>
      </c>
      <c r="B10" s="242"/>
      <c r="C10" s="602">
        <v>9.69</v>
      </c>
      <c r="D10" s="602"/>
      <c r="E10" s="603"/>
      <c r="F10" s="603"/>
      <c r="G10" s="603"/>
      <c r="H10" s="340"/>
      <c r="I10" s="340"/>
      <c r="J10" s="242"/>
      <c r="K10" s="201">
        <v>28.3</v>
      </c>
      <c r="L10" s="14"/>
    </row>
    <row r="11" spans="1:24" s="13" customFormat="1" ht="15.75" x14ac:dyDescent="0.25">
      <c r="A11" s="200" t="s">
        <v>546</v>
      </c>
      <c r="B11" s="242"/>
      <c r="C11" s="602" t="s">
        <v>643</v>
      </c>
      <c r="D11" s="602"/>
      <c r="E11" s="604"/>
      <c r="F11" s="604"/>
      <c r="G11" s="604"/>
      <c r="H11" s="340"/>
      <c r="I11" s="340"/>
      <c r="J11" s="242"/>
      <c r="K11" s="201" t="s">
        <v>647</v>
      </c>
      <c r="L11" s="14"/>
    </row>
    <row r="12" spans="1:24" s="13" customFormat="1" ht="15.75" x14ac:dyDescent="0.25">
      <c r="A12" s="200" t="s">
        <v>547</v>
      </c>
      <c r="B12" s="242"/>
      <c r="C12" s="602" t="s">
        <v>644</v>
      </c>
      <c r="D12" s="602"/>
      <c r="E12" s="604"/>
      <c r="F12" s="604"/>
      <c r="G12" s="604"/>
      <c r="H12" s="340"/>
      <c r="I12" s="340"/>
      <c r="J12" s="242"/>
      <c r="K12" s="201" t="s">
        <v>648</v>
      </c>
      <c r="L12" s="14"/>
    </row>
    <row r="13" spans="1:24" s="13" customFormat="1" ht="15.75" x14ac:dyDescent="0.25">
      <c r="A13" s="200" t="s">
        <v>548</v>
      </c>
      <c r="B13" s="242"/>
      <c r="C13" s="602" t="s">
        <v>645</v>
      </c>
      <c r="D13" s="602"/>
      <c r="E13" s="604"/>
      <c r="F13" s="604"/>
      <c r="G13" s="604"/>
      <c r="H13" s="340"/>
      <c r="I13" s="340"/>
      <c r="J13" s="242"/>
      <c r="K13" s="201" t="s">
        <v>649</v>
      </c>
      <c r="L13" s="14"/>
    </row>
    <row r="14" spans="1:24" s="13" customFormat="1" ht="15.75" x14ac:dyDescent="0.25">
      <c r="A14" s="200" t="s">
        <v>549</v>
      </c>
      <c r="B14" s="242"/>
      <c r="C14" s="602" t="s">
        <v>646</v>
      </c>
      <c r="D14" s="602"/>
      <c r="E14" s="604"/>
      <c r="F14" s="604"/>
      <c r="G14" s="604"/>
      <c r="H14" s="340"/>
      <c r="I14" s="340"/>
      <c r="J14" s="242"/>
      <c r="K14" s="201">
        <v>50.97</v>
      </c>
      <c r="L14" s="14"/>
    </row>
    <row r="15" spans="1:24" x14ac:dyDescent="0.2">
      <c r="A15" s="202"/>
      <c r="B15" s="46"/>
      <c r="C15" s="46"/>
      <c r="D15" s="203"/>
      <c r="E15" s="237"/>
      <c r="F15" s="237"/>
      <c r="G15" s="153"/>
      <c r="H15" s="153"/>
      <c r="I15" s="46"/>
      <c r="J15" s="203"/>
      <c r="K15" s="52"/>
      <c r="L15" s="471"/>
    </row>
    <row r="16" spans="1:24" ht="13.5" thickBot="1" x14ac:dyDescent="0.25">
      <c r="A16" s="372"/>
      <c r="B16" s="153"/>
      <c r="C16" s="153"/>
      <c r="D16" s="153"/>
      <c r="E16" s="153"/>
      <c r="F16" s="153"/>
      <c r="G16" s="153"/>
      <c r="H16" s="153"/>
      <c r="I16" s="153"/>
      <c r="J16" s="153"/>
      <c r="K16" s="77" t="s">
        <v>535</v>
      </c>
      <c r="L16" s="471"/>
    </row>
    <row r="17" spans="1:11" ht="15.75" customHeight="1" thickBot="1" x14ac:dyDescent="0.25">
      <c r="A17" s="609" t="s">
        <v>543</v>
      </c>
      <c r="B17" s="610"/>
      <c r="C17" s="610"/>
      <c r="D17" s="610"/>
      <c r="E17" s="610"/>
      <c r="F17" s="610"/>
      <c r="G17" s="610"/>
      <c r="H17" s="610"/>
      <c r="I17" s="610"/>
      <c r="J17" s="610"/>
      <c r="K17" s="611"/>
    </row>
    <row r="18" spans="1:11" ht="16.5" customHeight="1" x14ac:dyDescent="0.2">
      <c r="A18" s="613" t="s">
        <v>181</v>
      </c>
      <c r="B18" s="615" t="s">
        <v>14</v>
      </c>
      <c r="C18" s="612" t="s">
        <v>15</v>
      </c>
      <c r="D18" s="595" t="s">
        <v>453</v>
      </c>
      <c r="E18" s="597" t="s">
        <v>454</v>
      </c>
      <c r="F18" s="605" t="s">
        <v>182</v>
      </c>
      <c r="G18" s="606"/>
      <c r="H18" s="594" t="s">
        <v>177</v>
      </c>
      <c r="I18" s="607" t="s">
        <v>446</v>
      </c>
      <c r="J18" s="594" t="s">
        <v>708</v>
      </c>
      <c r="K18" s="617" t="s">
        <v>178</v>
      </c>
    </row>
    <row r="19" spans="1:11" ht="16.5" customHeight="1" thickBot="1" x14ac:dyDescent="0.25">
      <c r="A19" s="614"/>
      <c r="B19" s="616"/>
      <c r="C19" s="556"/>
      <c r="D19" s="596"/>
      <c r="E19" s="556"/>
      <c r="F19" s="162" t="s">
        <v>437</v>
      </c>
      <c r="G19" s="163" t="s">
        <v>438</v>
      </c>
      <c r="H19" s="559"/>
      <c r="I19" s="608"/>
      <c r="J19" s="559"/>
      <c r="K19" s="550"/>
    </row>
    <row r="20" spans="1:11" s="445" customFormat="1" ht="16.5" customHeight="1" x14ac:dyDescent="0.2">
      <c r="A20" s="228">
        <v>1</v>
      </c>
      <c r="B20" s="356">
        <v>9.69</v>
      </c>
      <c r="C20" s="357">
        <v>28.3</v>
      </c>
      <c r="D20" s="431">
        <v>30640</v>
      </c>
      <c r="E20" s="345">
        <v>16100</v>
      </c>
      <c r="F20" s="213">
        <f t="shared" ref="F20:F83" si="0">12*(1/B20*D20)</f>
        <v>37944.272445820439</v>
      </c>
      <c r="G20" s="345">
        <f t="shared" ref="G20:G83" si="1">12*(1/C20*E20)</f>
        <v>6826.8551236749117</v>
      </c>
      <c r="H20" s="213">
        <f>SUM(F20:G20)*34%</f>
        <v>15222.183373628421</v>
      </c>
      <c r="I20" s="345">
        <f>SUM(F20:G20)*2%</f>
        <v>895.42255138990708</v>
      </c>
      <c r="J20" s="472">
        <v>1210</v>
      </c>
      <c r="K20" s="374">
        <f>SUM(F20:J20)</f>
        <v>62098.733494513675</v>
      </c>
    </row>
    <row r="21" spans="1:11" s="445" customFormat="1" ht="16.5" customHeight="1" x14ac:dyDescent="0.2">
      <c r="A21" s="215">
        <v>2</v>
      </c>
      <c r="B21" s="358">
        <v>9.69</v>
      </c>
      <c r="C21" s="359">
        <v>28.3</v>
      </c>
      <c r="D21" s="434">
        <v>30640</v>
      </c>
      <c r="E21" s="82">
        <v>16100</v>
      </c>
      <c r="F21" s="169">
        <f t="shared" si="0"/>
        <v>37944.272445820439</v>
      </c>
      <c r="G21" s="168">
        <f t="shared" si="1"/>
        <v>6826.8551236749117</v>
      </c>
      <c r="H21" s="133">
        <f t="shared" ref="H21:H84" si="2">SUM(F21:G21)*34%</f>
        <v>15222.183373628421</v>
      </c>
      <c r="I21" s="82">
        <f t="shared" ref="I21:I84" si="3">SUM(F21:G21)*2%</f>
        <v>895.42255138990708</v>
      </c>
      <c r="J21" s="78">
        <v>1210</v>
      </c>
      <c r="K21" s="81">
        <f t="shared" ref="K21:K84" si="4">SUM(F21:J21)</f>
        <v>62098.733494513675</v>
      </c>
    </row>
    <row r="22" spans="1:11" s="445" customFormat="1" ht="16.5" customHeight="1" x14ac:dyDescent="0.2">
      <c r="A22" s="215">
        <v>3</v>
      </c>
      <c r="B22" s="358">
        <v>9.69</v>
      </c>
      <c r="C22" s="359">
        <v>28.3</v>
      </c>
      <c r="D22" s="434">
        <v>30640</v>
      </c>
      <c r="E22" s="82">
        <v>16100</v>
      </c>
      <c r="F22" s="169">
        <f t="shared" si="0"/>
        <v>37944.272445820439</v>
      </c>
      <c r="G22" s="168">
        <f t="shared" si="1"/>
        <v>6826.8551236749117</v>
      </c>
      <c r="H22" s="133">
        <f t="shared" si="2"/>
        <v>15222.183373628421</v>
      </c>
      <c r="I22" s="82">
        <f t="shared" si="3"/>
        <v>895.42255138990708</v>
      </c>
      <c r="J22" s="78">
        <v>1210</v>
      </c>
      <c r="K22" s="81">
        <f t="shared" si="4"/>
        <v>62098.733494513675</v>
      </c>
    </row>
    <row r="23" spans="1:11" s="445" customFormat="1" ht="16.5" customHeight="1" x14ac:dyDescent="0.2">
      <c r="A23" s="215">
        <v>4</v>
      </c>
      <c r="B23" s="358">
        <v>9.69</v>
      </c>
      <c r="C23" s="359">
        <v>28.3</v>
      </c>
      <c r="D23" s="434">
        <v>30640</v>
      </c>
      <c r="E23" s="82">
        <v>16100</v>
      </c>
      <c r="F23" s="169">
        <f t="shared" si="0"/>
        <v>37944.272445820439</v>
      </c>
      <c r="G23" s="168">
        <f t="shared" si="1"/>
        <v>6826.8551236749117</v>
      </c>
      <c r="H23" s="133">
        <f t="shared" si="2"/>
        <v>15222.183373628421</v>
      </c>
      <c r="I23" s="82">
        <f t="shared" si="3"/>
        <v>895.42255138990708</v>
      </c>
      <c r="J23" s="78">
        <v>1210</v>
      </c>
      <c r="K23" s="81">
        <f t="shared" si="4"/>
        <v>62098.733494513675</v>
      </c>
    </row>
    <row r="24" spans="1:11" s="445" customFormat="1" ht="16.5" customHeight="1" x14ac:dyDescent="0.2">
      <c r="A24" s="215">
        <v>5</v>
      </c>
      <c r="B24" s="358">
        <v>9.69</v>
      </c>
      <c r="C24" s="359">
        <v>28.3</v>
      </c>
      <c r="D24" s="434">
        <v>30640</v>
      </c>
      <c r="E24" s="82">
        <v>16100</v>
      </c>
      <c r="F24" s="169">
        <f t="shared" si="0"/>
        <v>37944.272445820439</v>
      </c>
      <c r="G24" s="168">
        <f t="shared" si="1"/>
        <v>6826.8551236749117</v>
      </c>
      <c r="H24" s="133">
        <f t="shared" si="2"/>
        <v>15222.183373628421</v>
      </c>
      <c r="I24" s="82">
        <f t="shared" si="3"/>
        <v>895.42255138990708</v>
      </c>
      <c r="J24" s="78">
        <v>1210</v>
      </c>
      <c r="K24" s="81">
        <f t="shared" si="4"/>
        <v>62098.733494513675</v>
      </c>
    </row>
    <row r="25" spans="1:11" s="445" customFormat="1" ht="16.5" customHeight="1" x14ac:dyDescent="0.2">
      <c r="A25" s="215">
        <v>6</v>
      </c>
      <c r="B25" s="358">
        <v>9.69</v>
      </c>
      <c r="C25" s="359">
        <v>28.3</v>
      </c>
      <c r="D25" s="434">
        <v>30640</v>
      </c>
      <c r="E25" s="82">
        <v>16100</v>
      </c>
      <c r="F25" s="169">
        <f t="shared" si="0"/>
        <v>37944.272445820439</v>
      </c>
      <c r="G25" s="168">
        <f t="shared" si="1"/>
        <v>6826.8551236749117</v>
      </c>
      <c r="H25" s="133">
        <f t="shared" si="2"/>
        <v>15222.183373628421</v>
      </c>
      <c r="I25" s="82">
        <f t="shared" si="3"/>
        <v>895.42255138990708</v>
      </c>
      <c r="J25" s="78">
        <v>1210</v>
      </c>
      <c r="K25" s="81">
        <f t="shared" si="4"/>
        <v>62098.733494513675</v>
      </c>
    </row>
    <row r="26" spans="1:11" s="445" customFormat="1" ht="16.5" customHeight="1" x14ac:dyDescent="0.2">
      <c r="A26" s="215">
        <v>7</v>
      </c>
      <c r="B26" s="358">
        <v>9.69</v>
      </c>
      <c r="C26" s="359">
        <v>28.3</v>
      </c>
      <c r="D26" s="434">
        <v>30640</v>
      </c>
      <c r="E26" s="82">
        <v>16100</v>
      </c>
      <c r="F26" s="169">
        <f t="shared" si="0"/>
        <v>37944.272445820439</v>
      </c>
      <c r="G26" s="168">
        <f t="shared" si="1"/>
        <v>6826.8551236749117</v>
      </c>
      <c r="H26" s="133">
        <f t="shared" si="2"/>
        <v>15222.183373628421</v>
      </c>
      <c r="I26" s="82">
        <f t="shared" si="3"/>
        <v>895.42255138990708</v>
      </c>
      <c r="J26" s="78">
        <v>1210</v>
      </c>
      <c r="K26" s="81">
        <f t="shared" si="4"/>
        <v>62098.733494513675</v>
      </c>
    </row>
    <row r="27" spans="1:11" s="445" customFormat="1" ht="16.5" customHeight="1" x14ac:dyDescent="0.2">
      <c r="A27" s="215">
        <v>8</v>
      </c>
      <c r="B27" s="358">
        <v>9.69</v>
      </c>
      <c r="C27" s="359">
        <v>28.3</v>
      </c>
      <c r="D27" s="434">
        <v>30640</v>
      </c>
      <c r="E27" s="82">
        <v>16100</v>
      </c>
      <c r="F27" s="169">
        <f t="shared" si="0"/>
        <v>37944.272445820439</v>
      </c>
      <c r="G27" s="168">
        <f t="shared" si="1"/>
        <v>6826.8551236749117</v>
      </c>
      <c r="H27" s="133">
        <f t="shared" si="2"/>
        <v>15222.183373628421</v>
      </c>
      <c r="I27" s="82">
        <f t="shared" si="3"/>
        <v>895.42255138990708</v>
      </c>
      <c r="J27" s="78">
        <v>1210</v>
      </c>
      <c r="K27" s="81">
        <f t="shared" si="4"/>
        <v>62098.733494513675</v>
      </c>
    </row>
    <row r="28" spans="1:11" s="445" customFormat="1" ht="16.5" customHeight="1" x14ac:dyDescent="0.2">
      <c r="A28" s="215">
        <v>9</v>
      </c>
      <c r="B28" s="358">
        <v>9.69</v>
      </c>
      <c r="C28" s="359">
        <v>28.3</v>
      </c>
      <c r="D28" s="434">
        <v>30640</v>
      </c>
      <c r="E28" s="82">
        <v>16100</v>
      </c>
      <c r="F28" s="169">
        <f t="shared" si="0"/>
        <v>37944.272445820439</v>
      </c>
      <c r="G28" s="168">
        <f t="shared" si="1"/>
        <v>6826.8551236749117</v>
      </c>
      <c r="H28" s="133">
        <f t="shared" si="2"/>
        <v>15222.183373628421</v>
      </c>
      <c r="I28" s="82">
        <f t="shared" si="3"/>
        <v>895.42255138990708</v>
      </c>
      <c r="J28" s="78">
        <v>1210</v>
      </c>
      <c r="K28" s="81">
        <f t="shared" si="4"/>
        <v>62098.733494513675</v>
      </c>
    </row>
    <row r="29" spans="1:11" s="445" customFormat="1" ht="16.5" customHeight="1" x14ac:dyDescent="0.2">
      <c r="A29" s="235">
        <v>10</v>
      </c>
      <c r="B29" s="358">
        <v>9.69</v>
      </c>
      <c r="C29" s="359">
        <v>28.3</v>
      </c>
      <c r="D29" s="434">
        <v>30640</v>
      </c>
      <c r="E29" s="82">
        <v>16100</v>
      </c>
      <c r="F29" s="169">
        <f t="shared" si="0"/>
        <v>37944.272445820439</v>
      </c>
      <c r="G29" s="168">
        <f t="shared" si="1"/>
        <v>6826.8551236749117</v>
      </c>
      <c r="H29" s="133">
        <f t="shared" si="2"/>
        <v>15222.183373628421</v>
      </c>
      <c r="I29" s="82">
        <f t="shared" si="3"/>
        <v>895.42255138990708</v>
      </c>
      <c r="J29" s="78">
        <v>1210</v>
      </c>
      <c r="K29" s="81">
        <f t="shared" si="4"/>
        <v>62098.733494513675</v>
      </c>
    </row>
    <row r="30" spans="1:11" s="445" customFormat="1" ht="16.5" customHeight="1" x14ac:dyDescent="0.2">
      <c r="A30" s="215">
        <v>11</v>
      </c>
      <c r="B30" s="358">
        <v>9.69</v>
      </c>
      <c r="C30" s="359">
        <v>28.3</v>
      </c>
      <c r="D30" s="434">
        <v>30640</v>
      </c>
      <c r="E30" s="82">
        <v>16100</v>
      </c>
      <c r="F30" s="169">
        <f t="shared" si="0"/>
        <v>37944.272445820439</v>
      </c>
      <c r="G30" s="168">
        <f t="shared" si="1"/>
        <v>6826.8551236749117</v>
      </c>
      <c r="H30" s="133">
        <f t="shared" si="2"/>
        <v>15222.183373628421</v>
      </c>
      <c r="I30" s="82">
        <f t="shared" si="3"/>
        <v>895.42255138990708</v>
      </c>
      <c r="J30" s="78">
        <v>1210</v>
      </c>
      <c r="K30" s="81">
        <f t="shared" si="4"/>
        <v>62098.733494513675</v>
      </c>
    </row>
    <row r="31" spans="1:11" s="445" customFormat="1" ht="16.5" customHeight="1" x14ac:dyDescent="0.2">
      <c r="A31" s="215">
        <v>12</v>
      </c>
      <c r="B31" s="358">
        <v>9.69</v>
      </c>
      <c r="C31" s="359">
        <v>28.3</v>
      </c>
      <c r="D31" s="434">
        <v>30640</v>
      </c>
      <c r="E31" s="82">
        <v>16100</v>
      </c>
      <c r="F31" s="169">
        <f t="shared" si="0"/>
        <v>37944.272445820439</v>
      </c>
      <c r="G31" s="168">
        <f t="shared" si="1"/>
        <v>6826.8551236749117</v>
      </c>
      <c r="H31" s="133">
        <f t="shared" si="2"/>
        <v>15222.183373628421</v>
      </c>
      <c r="I31" s="82">
        <f t="shared" si="3"/>
        <v>895.42255138990708</v>
      </c>
      <c r="J31" s="78">
        <v>1210</v>
      </c>
      <c r="K31" s="81">
        <f t="shared" si="4"/>
        <v>62098.733494513675</v>
      </c>
    </row>
    <row r="32" spans="1:11" s="445" customFormat="1" ht="16.5" customHeight="1" x14ac:dyDescent="0.2">
      <c r="A32" s="215">
        <v>13</v>
      </c>
      <c r="B32" s="358">
        <v>9.69</v>
      </c>
      <c r="C32" s="359">
        <v>28.3</v>
      </c>
      <c r="D32" s="434">
        <v>30640</v>
      </c>
      <c r="E32" s="82">
        <v>16100</v>
      </c>
      <c r="F32" s="169">
        <f t="shared" si="0"/>
        <v>37944.272445820439</v>
      </c>
      <c r="G32" s="168">
        <f t="shared" si="1"/>
        <v>6826.8551236749117</v>
      </c>
      <c r="H32" s="133">
        <f t="shared" si="2"/>
        <v>15222.183373628421</v>
      </c>
      <c r="I32" s="82">
        <f t="shared" si="3"/>
        <v>895.42255138990708</v>
      </c>
      <c r="J32" s="78">
        <v>1210</v>
      </c>
      <c r="K32" s="81">
        <f t="shared" si="4"/>
        <v>62098.733494513675</v>
      </c>
    </row>
    <row r="33" spans="1:11" s="445" customFormat="1" ht="16.5" customHeight="1" x14ac:dyDescent="0.2">
      <c r="A33" s="215">
        <v>14</v>
      </c>
      <c r="B33" s="358">
        <v>9.69</v>
      </c>
      <c r="C33" s="359">
        <v>28.3</v>
      </c>
      <c r="D33" s="434">
        <v>30640</v>
      </c>
      <c r="E33" s="82">
        <v>16100</v>
      </c>
      <c r="F33" s="169">
        <f t="shared" si="0"/>
        <v>37944.272445820439</v>
      </c>
      <c r="G33" s="168">
        <f t="shared" si="1"/>
        <v>6826.8551236749117</v>
      </c>
      <c r="H33" s="133">
        <f t="shared" si="2"/>
        <v>15222.183373628421</v>
      </c>
      <c r="I33" s="82">
        <f t="shared" si="3"/>
        <v>895.42255138990708</v>
      </c>
      <c r="J33" s="78">
        <v>1210</v>
      </c>
      <c r="K33" s="81">
        <f t="shared" si="4"/>
        <v>62098.733494513675</v>
      </c>
    </row>
    <row r="34" spans="1:11" s="445" customFormat="1" ht="16.5" customHeight="1" x14ac:dyDescent="0.2">
      <c r="A34" s="215">
        <v>15</v>
      </c>
      <c r="B34" s="358">
        <v>9.69</v>
      </c>
      <c r="C34" s="359">
        <v>28.3</v>
      </c>
      <c r="D34" s="434">
        <v>30640</v>
      </c>
      <c r="E34" s="82">
        <v>16100</v>
      </c>
      <c r="F34" s="169">
        <f t="shared" si="0"/>
        <v>37944.272445820439</v>
      </c>
      <c r="G34" s="168">
        <f t="shared" si="1"/>
        <v>6826.8551236749117</v>
      </c>
      <c r="H34" s="133">
        <f t="shared" si="2"/>
        <v>15222.183373628421</v>
      </c>
      <c r="I34" s="82">
        <f t="shared" si="3"/>
        <v>895.42255138990708</v>
      </c>
      <c r="J34" s="78">
        <v>1210</v>
      </c>
      <c r="K34" s="81">
        <f t="shared" si="4"/>
        <v>62098.733494513675</v>
      </c>
    </row>
    <row r="35" spans="1:11" s="445" customFormat="1" ht="16.5" customHeight="1" x14ac:dyDescent="0.2">
      <c r="A35" s="215">
        <v>16</v>
      </c>
      <c r="B35" s="358">
        <v>9.69</v>
      </c>
      <c r="C35" s="359">
        <v>28.3</v>
      </c>
      <c r="D35" s="434">
        <v>30640</v>
      </c>
      <c r="E35" s="82">
        <v>16100</v>
      </c>
      <c r="F35" s="169">
        <f t="shared" si="0"/>
        <v>37944.272445820439</v>
      </c>
      <c r="G35" s="168">
        <f t="shared" si="1"/>
        <v>6826.8551236749117</v>
      </c>
      <c r="H35" s="133">
        <f t="shared" si="2"/>
        <v>15222.183373628421</v>
      </c>
      <c r="I35" s="82">
        <f t="shared" si="3"/>
        <v>895.42255138990708</v>
      </c>
      <c r="J35" s="78">
        <v>1210</v>
      </c>
      <c r="K35" s="81">
        <f t="shared" si="4"/>
        <v>62098.733494513675</v>
      </c>
    </row>
    <row r="36" spans="1:11" s="445" customFormat="1" ht="16.5" customHeight="1" x14ac:dyDescent="0.2">
      <c r="A36" s="215">
        <v>17</v>
      </c>
      <c r="B36" s="358">
        <v>9.69</v>
      </c>
      <c r="C36" s="359">
        <v>28.3</v>
      </c>
      <c r="D36" s="434">
        <v>30640</v>
      </c>
      <c r="E36" s="82">
        <v>16100</v>
      </c>
      <c r="F36" s="169">
        <f t="shared" si="0"/>
        <v>37944.272445820439</v>
      </c>
      <c r="G36" s="168">
        <f t="shared" si="1"/>
        <v>6826.8551236749117</v>
      </c>
      <c r="H36" s="133">
        <f t="shared" si="2"/>
        <v>15222.183373628421</v>
      </c>
      <c r="I36" s="82">
        <f t="shared" si="3"/>
        <v>895.42255138990708</v>
      </c>
      <c r="J36" s="78">
        <v>1210</v>
      </c>
      <c r="K36" s="81">
        <f t="shared" si="4"/>
        <v>62098.733494513675</v>
      </c>
    </row>
    <row r="37" spans="1:11" s="445" customFormat="1" ht="16.5" customHeight="1" x14ac:dyDescent="0.2">
      <c r="A37" s="215">
        <v>18</v>
      </c>
      <c r="B37" s="358">
        <v>9.69</v>
      </c>
      <c r="C37" s="359">
        <v>28.3</v>
      </c>
      <c r="D37" s="434">
        <v>30640</v>
      </c>
      <c r="E37" s="82">
        <v>16100</v>
      </c>
      <c r="F37" s="169">
        <f t="shared" si="0"/>
        <v>37944.272445820439</v>
      </c>
      <c r="G37" s="168">
        <f t="shared" si="1"/>
        <v>6826.8551236749117</v>
      </c>
      <c r="H37" s="133">
        <f t="shared" si="2"/>
        <v>15222.183373628421</v>
      </c>
      <c r="I37" s="82">
        <f t="shared" si="3"/>
        <v>895.42255138990708</v>
      </c>
      <c r="J37" s="78">
        <v>1210</v>
      </c>
      <c r="K37" s="81">
        <f t="shared" si="4"/>
        <v>62098.733494513675</v>
      </c>
    </row>
    <row r="38" spans="1:11" s="445" customFormat="1" ht="16.5" customHeight="1" thickBot="1" x14ac:dyDescent="0.25">
      <c r="A38" s="219">
        <v>19</v>
      </c>
      <c r="B38" s="360">
        <v>9.69</v>
      </c>
      <c r="C38" s="361">
        <v>28.3</v>
      </c>
      <c r="D38" s="473">
        <v>30640</v>
      </c>
      <c r="E38" s="94">
        <v>16100</v>
      </c>
      <c r="F38" s="232">
        <f t="shared" si="0"/>
        <v>37944.272445820439</v>
      </c>
      <c r="G38" s="186">
        <f t="shared" si="1"/>
        <v>6826.8551236749117</v>
      </c>
      <c r="H38" s="222">
        <f t="shared" si="2"/>
        <v>15222.183373628421</v>
      </c>
      <c r="I38" s="94">
        <f t="shared" si="3"/>
        <v>895.42255138990708</v>
      </c>
      <c r="J38" s="93">
        <v>1210</v>
      </c>
      <c r="K38" s="96">
        <f t="shared" si="4"/>
        <v>62098.733494513675</v>
      </c>
    </row>
    <row r="39" spans="1:11" s="445" customFormat="1" ht="16.5" customHeight="1" x14ac:dyDescent="0.2">
      <c r="A39" s="375">
        <v>20</v>
      </c>
      <c r="B39" s="366">
        <f t="shared" ref="B39:B93" si="5">0.04764*A39+8.7891</f>
        <v>9.7418999999999993</v>
      </c>
      <c r="C39" s="357">
        <v>28.547090909090908</v>
      </c>
      <c r="D39" s="432">
        <v>30640</v>
      </c>
      <c r="E39" s="168">
        <v>16100</v>
      </c>
      <c r="F39" s="169">
        <f t="shared" si="0"/>
        <v>37742.124226280299</v>
      </c>
      <c r="G39" s="168">
        <f t="shared" si="1"/>
        <v>6767.7649051965182</v>
      </c>
      <c r="H39" s="212">
        <f t="shared" si="2"/>
        <v>15133.362304702119</v>
      </c>
      <c r="I39" s="168">
        <f t="shared" si="3"/>
        <v>890.19778262953639</v>
      </c>
      <c r="J39" s="169">
        <v>1210</v>
      </c>
      <c r="K39" s="170">
        <f t="shared" si="4"/>
        <v>61743.44921880847</v>
      </c>
    </row>
    <row r="40" spans="1:11" s="445" customFormat="1" ht="16.5" customHeight="1" x14ac:dyDescent="0.2">
      <c r="A40" s="215">
        <v>21</v>
      </c>
      <c r="B40" s="364">
        <f t="shared" si="5"/>
        <v>9.7895399999999988</v>
      </c>
      <c r="C40" s="359">
        <v>28.794181818181819</v>
      </c>
      <c r="D40" s="434">
        <v>30640</v>
      </c>
      <c r="E40" s="82">
        <v>16100</v>
      </c>
      <c r="F40" s="169">
        <f t="shared" si="0"/>
        <v>37558.455249174127</v>
      </c>
      <c r="G40" s="168">
        <f t="shared" si="1"/>
        <v>6709.68882602546</v>
      </c>
      <c r="H40" s="133">
        <f t="shared" si="2"/>
        <v>15051.16898556786</v>
      </c>
      <c r="I40" s="82">
        <f t="shared" si="3"/>
        <v>885.36288150399173</v>
      </c>
      <c r="J40" s="78">
        <v>1210</v>
      </c>
      <c r="K40" s="81">
        <f t="shared" si="4"/>
        <v>61414.675942271431</v>
      </c>
    </row>
    <row r="41" spans="1:11" s="445" customFormat="1" ht="16.5" customHeight="1" x14ac:dyDescent="0.2">
      <c r="A41" s="215">
        <v>22</v>
      </c>
      <c r="B41" s="364">
        <f t="shared" si="5"/>
        <v>9.83718</v>
      </c>
      <c r="C41" s="359">
        <v>29.041272727272727</v>
      </c>
      <c r="D41" s="434">
        <v>30640</v>
      </c>
      <c r="E41" s="82">
        <v>16100</v>
      </c>
      <c r="F41" s="169">
        <f t="shared" si="0"/>
        <v>37376.565235158851</v>
      </c>
      <c r="G41" s="168">
        <f t="shared" si="1"/>
        <v>6652.6010004570289</v>
      </c>
      <c r="H41" s="133">
        <f t="shared" si="2"/>
        <v>14969.9165201094</v>
      </c>
      <c r="I41" s="82">
        <f t="shared" si="3"/>
        <v>880.58332471231756</v>
      </c>
      <c r="J41" s="78">
        <v>1210</v>
      </c>
      <c r="K41" s="81">
        <f t="shared" si="4"/>
        <v>61089.666080437593</v>
      </c>
    </row>
    <row r="42" spans="1:11" s="445" customFormat="1" ht="16.5" customHeight="1" x14ac:dyDescent="0.2">
      <c r="A42" s="215">
        <v>23</v>
      </c>
      <c r="B42" s="364">
        <f t="shared" si="5"/>
        <v>9.8848199999999995</v>
      </c>
      <c r="C42" s="359">
        <v>29.288363636363634</v>
      </c>
      <c r="D42" s="434">
        <v>30640</v>
      </c>
      <c r="E42" s="82">
        <v>16100</v>
      </c>
      <c r="F42" s="169">
        <f t="shared" si="0"/>
        <v>37196.428463037271</v>
      </c>
      <c r="G42" s="168">
        <f t="shared" si="1"/>
        <v>6596.4764163242016</v>
      </c>
      <c r="H42" s="133">
        <f t="shared" si="2"/>
        <v>14889.5876589829</v>
      </c>
      <c r="I42" s="82">
        <f t="shared" si="3"/>
        <v>875.85809758722939</v>
      </c>
      <c r="J42" s="78">
        <v>1210</v>
      </c>
      <c r="K42" s="81">
        <f t="shared" si="4"/>
        <v>60768.350635931602</v>
      </c>
    </row>
    <row r="43" spans="1:11" s="445" customFormat="1" ht="16.5" customHeight="1" x14ac:dyDescent="0.2">
      <c r="A43" s="215">
        <v>24</v>
      </c>
      <c r="B43" s="364">
        <f t="shared" si="5"/>
        <v>9.932459999999999</v>
      </c>
      <c r="C43" s="359">
        <v>29.535454545454545</v>
      </c>
      <c r="D43" s="434">
        <v>30640</v>
      </c>
      <c r="E43" s="82">
        <v>16100</v>
      </c>
      <c r="F43" s="169">
        <f t="shared" si="0"/>
        <v>37018.019705088169</v>
      </c>
      <c r="G43" s="168">
        <f t="shared" si="1"/>
        <v>6541.2908984579399</v>
      </c>
      <c r="H43" s="133">
        <f t="shared" si="2"/>
        <v>14810.165605205679</v>
      </c>
      <c r="I43" s="82">
        <f t="shared" si="3"/>
        <v>871.18621207092224</v>
      </c>
      <c r="J43" s="78">
        <v>1210</v>
      </c>
      <c r="K43" s="81">
        <f t="shared" si="4"/>
        <v>60450.662420822708</v>
      </c>
    </row>
    <row r="44" spans="1:11" s="445" customFormat="1" ht="16.5" customHeight="1" x14ac:dyDescent="0.2">
      <c r="A44" s="215">
        <v>25</v>
      </c>
      <c r="B44" s="364">
        <f t="shared" si="5"/>
        <v>9.9801000000000002</v>
      </c>
      <c r="C44" s="359">
        <v>29.782545454545453</v>
      </c>
      <c r="D44" s="434">
        <v>30640</v>
      </c>
      <c r="E44" s="82">
        <v>16100</v>
      </c>
      <c r="F44" s="169">
        <f t="shared" si="0"/>
        <v>36841.314215288417</v>
      </c>
      <c r="G44" s="168">
        <f t="shared" si="1"/>
        <v>6487.0210739664471</v>
      </c>
      <c r="H44" s="133">
        <f t="shared" si="2"/>
        <v>14731.633998346655</v>
      </c>
      <c r="I44" s="82">
        <f t="shared" si="3"/>
        <v>866.56670578509727</v>
      </c>
      <c r="J44" s="78">
        <v>1210</v>
      </c>
      <c r="K44" s="81">
        <f t="shared" si="4"/>
        <v>60136.535993386613</v>
      </c>
    </row>
    <row r="45" spans="1:11" s="445" customFormat="1" ht="16.5" customHeight="1" x14ac:dyDescent="0.2">
      <c r="A45" s="215">
        <v>26</v>
      </c>
      <c r="B45" s="364">
        <f t="shared" si="5"/>
        <v>10.02774</v>
      </c>
      <c r="C45" s="359">
        <v>30.029636363636364</v>
      </c>
      <c r="D45" s="434">
        <v>30640</v>
      </c>
      <c r="E45" s="82">
        <v>16100</v>
      </c>
      <c r="F45" s="169">
        <f t="shared" si="0"/>
        <v>36666.287717870626</v>
      </c>
      <c r="G45" s="168">
        <f t="shared" si="1"/>
        <v>6433.64433922852</v>
      </c>
      <c r="H45" s="133">
        <f t="shared" si="2"/>
        <v>14653.976899413712</v>
      </c>
      <c r="I45" s="82">
        <f t="shared" si="3"/>
        <v>861.99864114198294</v>
      </c>
      <c r="J45" s="78">
        <v>1210</v>
      </c>
      <c r="K45" s="81">
        <f t="shared" si="4"/>
        <v>59825.907597654841</v>
      </c>
    </row>
    <row r="46" spans="1:11" s="445" customFormat="1" ht="16.5" customHeight="1" x14ac:dyDescent="0.2">
      <c r="A46" s="215">
        <v>27</v>
      </c>
      <c r="B46" s="364">
        <f t="shared" si="5"/>
        <v>10.075379999999999</v>
      </c>
      <c r="C46" s="359">
        <v>30.276727272727271</v>
      </c>
      <c r="D46" s="434">
        <v>30640</v>
      </c>
      <c r="E46" s="82">
        <v>16100</v>
      </c>
      <c r="F46" s="169">
        <f t="shared" si="0"/>
        <v>36492.916396205401</v>
      </c>
      <c r="G46" s="168">
        <f t="shared" si="1"/>
        <v>6381.1388285031408</v>
      </c>
      <c r="H46" s="133">
        <f t="shared" si="2"/>
        <v>14577.178776400906</v>
      </c>
      <c r="I46" s="82">
        <f t="shared" si="3"/>
        <v>857.48110449417084</v>
      </c>
      <c r="J46" s="78">
        <v>1210</v>
      </c>
      <c r="K46" s="81">
        <f t="shared" si="4"/>
        <v>59518.715105603624</v>
      </c>
    </row>
    <row r="47" spans="1:11" s="445" customFormat="1" ht="16.5" customHeight="1" x14ac:dyDescent="0.2">
      <c r="A47" s="215">
        <v>28</v>
      </c>
      <c r="B47" s="364">
        <f t="shared" si="5"/>
        <v>10.12302</v>
      </c>
      <c r="C47" s="359">
        <v>30.523818181818182</v>
      </c>
      <c r="D47" s="434">
        <v>30640</v>
      </c>
      <c r="E47" s="82">
        <v>16100</v>
      </c>
      <c r="F47" s="169">
        <f t="shared" si="0"/>
        <v>36321.176881997664</v>
      </c>
      <c r="G47" s="168">
        <f t="shared" si="1"/>
        <v>6329.4833840637111</v>
      </c>
      <c r="H47" s="133">
        <f t="shared" si="2"/>
        <v>14501.224490460867</v>
      </c>
      <c r="I47" s="82">
        <f t="shared" si="3"/>
        <v>853.01320532122747</v>
      </c>
      <c r="J47" s="78">
        <v>1210</v>
      </c>
      <c r="K47" s="81">
        <f t="shared" si="4"/>
        <v>59214.897961843468</v>
      </c>
    </row>
    <row r="48" spans="1:11" s="445" customFormat="1" ht="16.5" customHeight="1" x14ac:dyDescent="0.2">
      <c r="A48" s="215">
        <v>29</v>
      </c>
      <c r="B48" s="364">
        <f t="shared" si="5"/>
        <v>10.17066</v>
      </c>
      <c r="C48" s="359">
        <v>30.77090909090909</v>
      </c>
      <c r="D48" s="434">
        <v>30640</v>
      </c>
      <c r="E48" s="82">
        <v>16100</v>
      </c>
      <c r="F48" s="169">
        <f t="shared" si="0"/>
        <v>36151.046244786477</v>
      </c>
      <c r="G48" s="168">
        <f t="shared" si="1"/>
        <v>6278.6575277712136</v>
      </c>
      <c r="H48" s="133">
        <f t="shared" si="2"/>
        <v>14426.099282669615</v>
      </c>
      <c r="I48" s="82">
        <f t="shared" si="3"/>
        <v>848.5940754511538</v>
      </c>
      <c r="J48" s="78">
        <v>1210</v>
      </c>
      <c r="K48" s="81">
        <f t="shared" si="4"/>
        <v>58914.397130678459</v>
      </c>
    </row>
    <row r="49" spans="1:11" s="445" customFormat="1" ht="16.5" customHeight="1" x14ac:dyDescent="0.2">
      <c r="A49" s="235">
        <v>30</v>
      </c>
      <c r="B49" s="364">
        <f t="shared" si="5"/>
        <v>10.218299999999999</v>
      </c>
      <c r="C49" s="359">
        <v>31.018000000000001</v>
      </c>
      <c r="D49" s="434">
        <v>30640</v>
      </c>
      <c r="E49" s="82">
        <v>16100</v>
      </c>
      <c r="F49" s="169">
        <f t="shared" si="0"/>
        <v>35982.501981738649</v>
      </c>
      <c r="G49" s="168">
        <f t="shared" si="1"/>
        <v>6228.6414340060601</v>
      </c>
      <c r="H49" s="133">
        <f t="shared" si="2"/>
        <v>14351.788761353202</v>
      </c>
      <c r="I49" s="82">
        <f t="shared" si="3"/>
        <v>844.22286831489419</v>
      </c>
      <c r="J49" s="78">
        <v>1210</v>
      </c>
      <c r="K49" s="81">
        <f t="shared" si="4"/>
        <v>58617.155045412801</v>
      </c>
    </row>
    <row r="50" spans="1:11" s="445" customFormat="1" ht="16.5" customHeight="1" x14ac:dyDescent="0.2">
      <c r="A50" s="215">
        <v>31</v>
      </c>
      <c r="B50" s="364">
        <f t="shared" si="5"/>
        <v>10.265940000000001</v>
      </c>
      <c r="C50" s="359">
        <v>31.265090909090908</v>
      </c>
      <c r="D50" s="434">
        <v>30640</v>
      </c>
      <c r="E50" s="82">
        <v>16100</v>
      </c>
      <c r="F50" s="169">
        <f t="shared" si="0"/>
        <v>35815.522007726518</v>
      </c>
      <c r="G50" s="168">
        <f t="shared" si="1"/>
        <v>6179.4159038835078</v>
      </c>
      <c r="H50" s="133">
        <f t="shared" si="2"/>
        <v>14278.278889947409</v>
      </c>
      <c r="I50" s="82">
        <f t="shared" si="3"/>
        <v>839.89875823220052</v>
      </c>
      <c r="J50" s="78">
        <v>1210</v>
      </c>
      <c r="K50" s="81">
        <f t="shared" si="4"/>
        <v>58323.115559789636</v>
      </c>
    </row>
    <row r="51" spans="1:11" s="445" customFormat="1" ht="16.5" customHeight="1" x14ac:dyDescent="0.2">
      <c r="A51" s="215">
        <v>32</v>
      </c>
      <c r="B51" s="364">
        <f t="shared" si="5"/>
        <v>10.31358</v>
      </c>
      <c r="C51" s="359">
        <v>31.512181818181816</v>
      </c>
      <c r="D51" s="434">
        <v>30640</v>
      </c>
      <c r="E51" s="82">
        <v>16100</v>
      </c>
      <c r="F51" s="169">
        <f t="shared" si="0"/>
        <v>35650.084645680741</v>
      </c>
      <c r="G51" s="168">
        <f t="shared" si="1"/>
        <v>6130.9623406821038</v>
      </c>
      <c r="H51" s="133">
        <f t="shared" si="2"/>
        <v>14205.555975363368</v>
      </c>
      <c r="I51" s="82">
        <f t="shared" si="3"/>
        <v>835.62093972725688</v>
      </c>
      <c r="J51" s="78">
        <v>1210</v>
      </c>
      <c r="K51" s="81">
        <f t="shared" si="4"/>
        <v>58032.223901453464</v>
      </c>
    </row>
    <row r="52" spans="1:11" s="445" customFormat="1" ht="16.5" customHeight="1" x14ac:dyDescent="0.2">
      <c r="A52" s="215">
        <v>33</v>
      </c>
      <c r="B52" s="364">
        <f t="shared" si="5"/>
        <v>10.361219999999999</v>
      </c>
      <c r="C52" s="359">
        <v>31.759272727272727</v>
      </c>
      <c r="D52" s="434">
        <v>30640</v>
      </c>
      <c r="E52" s="82">
        <v>16100</v>
      </c>
      <c r="F52" s="169">
        <f t="shared" si="0"/>
        <v>35486.168617209172</v>
      </c>
      <c r="G52" s="168">
        <f t="shared" si="1"/>
        <v>6083.2627264191988</v>
      </c>
      <c r="H52" s="133">
        <f t="shared" si="2"/>
        <v>14133.606656833646</v>
      </c>
      <c r="I52" s="82">
        <f t="shared" si="3"/>
        <v>831.38862687256744</v>
      </c>
      <c r="J52" s="78">
        <v>1210</v>
      </c>
      <c r="K52" s="81">
        <f t="shared" si="4"/>
        <v>57744.426627334586</v>
      </c>
    </row>
    <row r="53" spans="1:11" s="445" customFormat="1" ht="16.5" customHeight="1" x14ac:dyDescent="0.2">
      <c r="A53" s="215">
        <v>34</v>
      </c>
      <c r="B53" s="364">
        <f t="shared" si="5"/>
        <v>10.408859999999999</v>
      </c>
      <c r="C53" s="359">
        <v>32.006363636363638</v>
      </c>
      <c r="D53" s="434">
        <v>30640</v>
      </c>
      <c r="E53" s="82">
        <v>16100</v>
      </c>
      <c r="F53" s="169">
        <f t="shared" si="0"/>
        <v>35323.753033473411</v>
      </c>
      <c r="G53" s="168">
        <f t="shared" si="1"/>
        <v>6036.2995995114607</v>
      </c>
      <c r="H53" s="133">
        <f t="shared" si="2"/>
        <v>14062.417895214858</v>
      </c>
      <c r="I53" s="82">
        <f t="shared" si="3"/>
        <v>827.20105265969744</v>
      </c>
      <c r="J53" s="78">
        <v>1210</v>
      </c>
      <c r="K53" s="81">
        <f t="shared" si="4"/>
        <v>57459.671580859431</v>
      </c>
    </row>
    <row r="54" spans="1:11" s="445" customFormat="1" ht="16.5" customHeight="1" x14ac:dyDescent="0.2">
      <c r="A54" s="215">
        <v>35</v>
      </c>
      <c r="B54" s="364">
        <f t="shared" si="5"/>
        <v>10.4565</v>
      </c>
      <c r="C54" s="359">
        <v>32.253454545454545</v>
      </c>
      <c r="D54" s="434">
        <v>30640</v>
      </c>
      <c r="E54" s="82">
        <v>16100</v>
      </c>
      <c r="F54" s="169">
        <f t="shared" si="0"/>
        <v>35162.817386314731</v>
      </c>
      <c r="G54" s="168">
        <f t="shared" si="1"/>
        <v>5990.056033462236</v>
      </c>
      <c r="H54" s="133">
        <f t="shared" si="2"/>
        <v>13991.976962724169</v>
      </c>
      <c r="I54" s="82">
        <f t="shared" si="3"/>
        <v>823.05746839553933</v>
      </c>
      <c r="J54" s="78">
        <v>1210</v>
      </c>
      <c r="K54" s="81">
        <f t="shared" si="4"/>
        <v>57177.907850896678</v>
      </c>
    </row>
    <row r="55" spans="1:11" s="445" customFormat="1" ht="16.5" customHeight="1" x14ac:dyDescent="0.2">
      <c r="A55" s="215">
        <v>36</v>
      </c>
      <c r="B55" s="364">
        <f t="shared" si="5"/>
        <v>10.50414</v>
      </c>
      <c r="C55" s="359">
        <v>32.500545454545453</v>
      </c>
      <c r="D55" s="434">
        <v>30640</v>
      </c>
      <c r="E55" s="82">
        <v>16100</v>
      </c>
      <c r="F55" s="169">
        <f t="shared" si="0"/>
        <v>35003.34153962152</v>
      </c>
      <c r="G55" s="168">
        <f t="shared" si="1"/>
        <v>5944.515616521121</v>
      </c>
      <c r="H55" s="133">
        <f t="shared" si="2"/>
        <v>13922.271433088499</v>
      </c>
      <c r="I55" s="82">
        <f t="shared" si="3"/>
        <v>818.95714312285293</v>
      </c>
      <c r="J55" s="78">
        <v>1210</v>
      </c>
      <c r="K55" s="81">
        <f t="shared" si="4"/>
        <v>56899.085732353997</v>
      </c>
    </row>
    <row r="56" spans="1:11" s="445" customFormat="1" ht="16.5" customHeight="1" x14ac:dyDescent="0.2">
      <c r="A56" s="215">
        <v>37</v>
      </c>
      <c r="B56" s="364">
        <f t="shared" si="5"/>
        <v>10.551779999999999</v>
      </c>
      <c r="C56" s="359">
        <v>32.74763636363636</v>
      </c>
      <c r="D56" s="434">
        <v>30640</v>
      </c>
      <c r="E56" s="82">
        <v>16100</v>
      </c>
      <c r="F56" s="169">
        <f t="shared" si="0"/>
        <v>34845.305720930497</v>
      </c>
      <c r="G56" s="168">
        <f t="shared" si="1"/>
        <v>5899.6624322643693</v>
      </c>
      <c r="H56" s="133">
        <f t="shared" si="2"/>
        <v>13853.289172086255</v>
      </c>
      <c r="I56" s="82">
        <f t="shared" si="3"/>
        <v>814.89936306389734</v>
      </c>
      <c r="J56" s="78">
        <v>1210</v>
      </c>
      <c r="K56" s="81">
        <f t="shared" si="4"/>
        <v>56623.156688345014</v>
      </c>
    </row>
    <row r="57" spans="1:11" s="445" customFormat="1" ht="16.5" customHeight="1" x14ac:dyDescent="0.2">
      <c r="A57" s="215">
        <v>38</v>
      </c>
      <c r="B57" s="364">
        <f t="shared" si="5"/>
        <v>10.59942</v>
      </c>
      <c r="C57" s="359">
        <v>32.994727272727275</v>
      </c>
      <c r="D57" s="434">
        <v>30640</v>
      </c>
      <c r="E57" s="82">
        <v>16100</v>
      </c>
      <c r="F57" s="169">
        <f t="shared" si="0"/>
        <v>34688.6905132545</v>
      </c>
      <c r="G57" s="168">
        <f t="shared" si="1"/>
        <v>5855.4810410478804</v>
      </c>
      <c r="H57" s="133">
        <f t="shared" si="2"/>
        <v>13785.018328462811</v>
      </c>
      <c r="I57" s="82">
        <f t="shared" si="3"/>
        <v>810.88343108604761</v>
      </c>
      <c r="J57" s="78">
        <v>1210</v>
      </c>
      <c r="K57" s="81">
        <f t="shared" si="4"/>
        <v>56350.073313851237</v>
      </c>
    </row>
    <row r="58" spans="1:11" s="445" customFormat="1" ht="16.5" customHeight="1" x14ac:dyDescent="0.2">
      <c r="A58" s="215">
        <v>39</v>
      </c>
      <c r="B58" s="364">
        <f t="shared" si="5"/>
        <v>10.64706</v>
      </c>
      <c r="C58" s="359">
        <v>33.241818181818182</v>
      </c>
      <c r="D58" s="434">
        <v>30640</v>
      </c>
      <c r="E58" s="82">
        <v>16100</v>
      </c>
      <c r="F58" s="169">
        <f t="shared" si="0"/>
        <v>34533.476847129634</v>
      </c>
      <c r="G58" s="168">
        <f t="shared" si="1"/>
        <v>5811.9564622873704</v>
      </c>
      <c r="H58" s="133">
        <f t="shared" si="2"/>
        <v>13717.447325201783</v>
      </c>
      <c r="I58" s="82">
        <f t="shared" si="3"/>
        <v>806.90866618834013</v>
      </c>
      <c r="J58" s="78">
        <v>1210</v>
      </c>
      <c r="K58" s="81">
        <f t="shared" si="4"/>
        <v>56079.789300807133</v>
      </c>
    </row>
    <row r="59" spans="1:11" s="445" customFormat="1" ht="16.5" customHeight="1" x14ac:dyDescent="0.2">
      <c r="A59" s="235">
        <v>40</v>
      </c>
      <c r="B59" s="364">
        <f t="shared" si="5"/>
        <v>10.694699999999999</v>
      </c>
      <c r="C59" s="359">
        <v>33.48890909090909</v>
      </c>
      <c r="D59" s="434">
        <v>30640</v>
      </c>
      <c r="E59" s="82">
        <v>16100</v>
      </c>
      <c r="F59" s="169">
        <f t="shared" si="0"/>
        <v>34379.645992874983</v>
      </c>
      <c r="G59" s="168">
        <f t="shared" si="1"/>
        <v>5769.0741575229786</v>
      </c>
      <c r="H59" s="133">
        <f t="shared" si="2"/>
        <v>13650.564851135307</v>
      </c>
      <c r="I59" s="82">
        <f t="shared" si="3"/>
        <v>802.97440300795915</v>
      </c>
      <c r="J59" s="78">
        <v>1210</v>
      </c>
      <c r="K59" s="81">
        <f t="shared" si="4"/>
        <v>55812.259404541226</v>
      </c>
    </row>
    <row r="60" spans="1:11" s="445" customFormat="1" ht="16.5" customHeight="1" x14ac:dyDescent="0.2">
      <c r="A60" s="215">
        <v>41</v>
      </c>
      <c r="B60" s="364">
        <f t="shared" si="5"/>
        <v>10.742339999999999</v>
      </c>
      <c r="C60" s="359">
        <v>33.735999999999997</v>
      </c>
      <c r="D60" s="434">
        <v>30640</v>
      </c>
      <c r="E60" s="82">
        <v>16100</v>
      </c>
      <c r="F60" s="169">
        <f t="shared" si="0"/>
        <v>34227.179553058275</v>
      </c>
      <c r="G60" s="168">
        <f t="shared" si="1"/>
        <v>5726.8200142281248</v>
      </c>
      <c r="H60" s="133">
        <f t="shared" si="2"/>
        <v>13584.359852877378</v>
      </c>
      <c r="I60" s="82">
        <f t="shared" si="3"/>
        <v>799.0799913457281</v>
      </c>
      <c r="J60" s="78">
        <v>1210</v>
      </c>
      <c r="K60" s="81">
        <f t="shared" si="4"/>
        <v>55547.439411509513</v>
      </c>
    </row>
    <row r="61" spans="1:11" s="445" customFormat="1" ht="16.5" customHeight="1" x14ac:dyDescent="0.2">
      <c r="A61" s="215">
        <v>42</v>
      </c>
      <c r="B61" s="364">
        <f t="shared" si="5"/>
        <v>10.78998</v>
      </c>
      <c r="C61" s="359">
        <v>33.983090909090905</v>
      </c>
      <c r="D61" s="434">
        <v>30640</v>
      </c>
      <c r="E61" s="82">
        <v>16100</v>
      </c>
      <c r="F61" s="169">
        <f t="shared" si="0"/>
        <v>34076.059455161179</v>
      </c>
      <c r="G61" s="168">
        <f t="shared" si="1"/>
        <v>5685.1803303247079</v>
      </c>
      <c r="H61" s="133">
        <f t="shared" si="2"/>
        <v>13518.821527065202</v>
      </c>
      <c r="I61" s="82">
        <f t="shared" si="3"/>
        <v>795.2247957097178</v>
      </c>
      <c r="J61" s="78">
        <v>1210</v>
      </c>
      <c r="K61" s="81">
        <f t="shared" si="4"/>
        <v>55285.286108260807</v>
      </c>
    </row>
    <row r="62" spans="1:11" s="445" customFormat="1" ht="16.5" customHeight="1" x14ac:dyDescent="0.2">
      <c r="A62" s="215">
        <v>43</v>
      </c>
      <c r="B62" s="364">
        <f t="shared" si="5"/>
        <v>10.837619999999999</v>
      </c>
      <c r="C62" s="359">
        <v>34.230181818181819</v>
      </c>
      <c r="D62" s="434">
        <v>30640</v>
      </c>
      <c r="E62" s="82">
        <v>16100</v>
      </c>
      <c r="F62" s="169">
        <f t="shared" si="0"/>
        <v>33926.267944437983</v>
      </c>
      <c r="G62" s="168">
        <f t="shared" si="1"/>
        <v>5644.1417993689774</v>
      </c>
      <c r="H62" s="133">
        <f t="shared" si="2"/>
        <v>13453.939312894367</v>
      </c>
      <c r="I62" s="82">
        <f t="shared" si="3"/>
        <v>791.40819487613919</v>
      </c>
      <c r="J62" s="78">
        <v>1210</v>
      </c>
      <c r="K62" s="81">
        <f t="shared" si="4"/>
        <v>55025.757251577459</v>
      </c>
    </row>
    <row r="63" spans="1:11" s="445" customFormat="1" ht="16.5" customHeight="1" x14ac:dyDescent="0.2">
      <c r="A63" s="215">
        <v>44</v>
      </c>
      <c r="B63" s="364">
        <f t="shared" si="5"/>
        <v>10.885259999999999</v>
      </c>
      <c r="C63" s="359">
        <v>34.477272727272727</v>
      </c>
      <c r="D63" s="434">
        <v>30640</v>
      </c>
      <c r="E63" s="82">
        <v>16100</v>
      </c>
      <c r="F63" s="169">
        <f t="shared" si="0"/>
        <v>33777.787576961869</v>
      </c>
      <c r="G63" s="168">
        <f t="shared" si="1"/>
        <v>5603.691496374423</v>
      </c>
      <c r="H63" s="133">
        <f t="shared" si="2"/>
        <v>13389.702884934339</v>
      </c>
      <c r="I63" s="82">
        <f t="shared" si="3"/>
        <v>787.62958146672577</v>
      </c>
      <c r="J63" s="78">
        <v>1210</v>
      </c>
      <c r="K63" s="81">
        <f t="shared" si="4"/>
        <v>54768.811539737355</v>
      </c>
    </row>
    <row r="64" spans="1:11" s="445" customFormat="1" ht="16.5" customHeight="1" x14ac:dyDescent="0.2">
      <c r="A64" s="215">
        <v>45</v>
      </c>
      <c r="B64" s="364">
        <f t="shared" si="5"/>
        <v>10.9329</v>
      </c>
      <c r="C64" s="359">
        <v>34.724363636363634</v>
      </c>
      <c r="D64" s="434">
        <v>30640</v>
      </c>
      <c r="E64" s="82">
        <v>16100</v>
      </c>
      <c r="F64" s="169">
        <f t="shared" si="0"/>
        <v>33630.601212852947</v>
      </c>
      <c r="G64" s="168">
        <f t="shared" si="1"/>
        <v>5563.8168642399369</v>
      </c>
      <c r="H64" s="133">
        <f t="shared" si="2"/>
        <v>13326.102146211582</v>
      </c>
      <c r="I64" s="82">
        <f t="shared" si="3"/>
        <v>783.88836154185776</v>
      </c>
      <c r="J64" s="78">
        <v>1210</v>
      </c>
      <c r="K64" s="81">
        <f t="shared" si="4"/>
        <v>54514.408584846329</v>
      </c>
    </row>
    <row r="65" spans="1:11" s="445" customFormat="1" ht="16.5" customHeight="1" x14ac:dyDescent="0.2">
      <c r="A65" s="215">
        <v>46</v>
      </c>
      <c r="B65" s="364">
        <f t="shared" si="5"/>
        <v>10.98054</v>
      </c>
      <c r="C65" s="359">
        <v>34.971454545454549</v>
      </c>
      <c r="D65" s="434">
        <v>30640</v>
      </c>
      <c r="E65" s="82">
        <v>16100</v>
      </c>
      <c r="F65" s="169">
        <f t="shared" si="0"/>
        <v>33484.692009682585</v>
      </c>
      <c r="G65" s="168">
        <f t="shared" si="1"/>
        <v>5524.5057007533414</v>
      </c>
      <c r="H65" s="133">
        <f t="shared" si="2"/>
        <v>13263.127221548215</v>
      </c>
      <c r="I65" s="82">
        <f t="shared" si="3"/>
        <v>780.18395420871855</v>
      </c>
      <c r="J65" s="78">
        <v>1210</v>
      </c>
      <c r="K65" s="81">
        <f t="shared" si="4"/>
        <v>54262.50888619286</v>
      </c>
    </row>
    <row r="66" spans="1:11" s="445" customFormat="1" ht="16.5" customHeight="1" x14ac:dyDescent="0.2">
      <c r="A66" s="215">
        <v>47</v>
      </c>
      <c r="B66" s="364">
        <f t="shared" si="5"/>
        <v>11.028179999999999</v>
      </c>
      <c r="C66" s="359">
        <v>35.218545454545456</v>
      </c>
      <c r="D66" s="434">
        <v>30640</v>
      </c>
      <c r="E66" s="82">
        <v>16100</v>
      </c>
      <c r="F66" s="169">
        <f t="shared" si="0"/>
        <v>33340.043416048706</v>
      </c>
      <c r="G66" s="168">
        <f t="shared" si="1"/>
        <v>5485.7461461420116</v>
      </c>
      <c r="H66" s="133">
        <f t="shared" si="2"/>
        <v>13200.768451144844</v>
      </c>
      <c r="I66" s="82">
        <f t="shared" si="3"/>
        <v>776.51579124381431</v>
      </c>
      <c r="J66" s="78">
        <v>1210</v>
      </c>
      <c r="K66" s="81">
        <f t="shared" si="4"/>
        <v>54013.073804579377</v>
      </c>
    </row>
    <row r="67" spans="1:11" s="445" customFormat="1" ht="16.5" customHeight="1" x14ac:dyDescent="0.2">
      <c r="A67" s="215">
        <v>48</v>
      </c>
      <c r="B67" s="364">
        <f t="shared" si="5"/>
        <v>11.07582</v>
      </c>
      <c r="C67" s="359">
        <v>35.465636363636364</v>
      </c>
      <c r="D67" s="434">
        <v>30640</v>
      </c>
      <c r="E67" s="82">
        <v>16100</v>
      </c>
      <c r="F67" s="169">
        <f t="shared" si="0"/>
        <v>33196.639165316876</v>
      </c>
      <c r="G67" s="168">
        <f t="shared" si="1"/>
        <v>5447.5266711438981</v>
      </c>
      <c r="H67" s="133">
        <f t="shared" si="2"/>
        <v>13139.016384396664</v>
      </c>
      <c r="I67" s="82">
        <f t="shared" si="3"/>
        <v>772.88331672921549</v>
      </c>
      <c r="J67" s="78">
        <v>1210</v>
      </c>
      <c r="K67" s="81">
        <f t="shared" si="4"/>
        <v>53766.065537586655</v>
      </c>
    </row>
    <row r="68" spans="1:11" s="445" customFormat="1" ht="16.5" customHeight="1" x14ac:dyDescent="0.2">
      <c r="A68" s="215">
        <v>49</v>
      </c>
      <c r="B68" s="364">
        <f t="shared" si="5"/>
        <v>11.12346</v>
      </c>
      <c r="C68" s="359">
        <v>35.712727272727271</v>
      </c>
      <c r="D68" s="434">
        <v>30640</v>
      </c>
      <c r="E68" s="82">
        <v>16100</v>
      </c>
      <c r="F68" s="169">
        <f t="shared" si="0"/>
        <v>33054.463269522254</v>
      </c>
      <c r="G68" s="168">
        <f t="shared" si="1"/>
        <v>5409.8360655737706</v>
      </c>
      <c r="H68" s="133">
        <f t="shared" si="2"/>
        <v>13077.861773932649</v>
      </c>
      <c r="I68" s="82">
        <f t="shared" si="3"/>
        <v>769.28598670192048</v>
      </c>
      <c r="J68" s="78">
        <v>1210</v>
      </c>
      <c r="K68" s="81">
        <f t="shared" si="4"/>
        <v>53521.447095730597</v>
      </c>
    </row>
    <row r="69" spans="1:11" s="445" customFormat="1" ht="16.5" customHeight="1" x14ac:dyDescent="0.2">
      <c r="A69" s="235">
        <v>50</v>
      </c>
      <c r="B69" s="364">
        <f t="shared" si="5"/>
        <v>11.171099999999999</v>
      </c>
      <c r="C69" s="359">
        <v>35.959818181818179</v>
      </c>
      <c r="D69" s="434">
        <v>30640</v>
      </c>
      <c r="E69" s="82">
        <v>16100</v>
      </c>
      <c r="F69" s="169">
        <f t="shared" si="0"/>
        <v>32913.500013427503</v>
      </c>
      <c r="G69" s="168">
        <f t="shared" si="1"/>
        <v>5372.6634273608433</v>
      </c>
      <c r="H69" s="133">
        <f t="shared" si="2"/>
        <v>13017.295569868038</v>
      </c>
      <c r="I69" s="82">
        <f t="shared" si="3"/>
        <v>765.72326881576691</v>
      </c>
      <c r="J69" s="78">
        <v>1210</v>
      </c>
      <c r="K69" s="81">
        <f t="shared" si="4"/>
        <v>53279.182279472152</v>
      </c>
    </row>
    <row r="70" spans="1:11" s="445" customFormat="1" ht="16.5" customHeight="1" x14ac:dyDescent="0.2">
      <c r="A70" s="215">
        <v>51</v>
      </c>
      <c r="B70" s="364">
        <f t="shared" si="5"/>
        <v>11.21874</v>
      </c>
      <c r="C70" s="359">
        <v>36.206909090909093</v>
      </c>
      <c r="D70" s="434">
        <v>30640</v>
      </c>
      <c r="E70" s="82">
        <v>16100</v>
      </c>
      <c r="F70" s="169">
        <f t="shared" si="0"/>
        <v>32773.73394873221</v>
      </c>
      <c r="G70" s="168">
        <f t="shared" si="1"/>
        <v>5335.9981520352712</v>
      </c>
      <c r="H70" s="133">
        <f t="shared" si="2"/>
        <v>12957.308914260946</v>
      </c>
      <c r="I70" s="82">
        <f t="shared" si="3"/>
        <v>762.1946420153497</v>
      </c>
      <c r="J70" s="78">
        <v>1210</v>
      </c>
      <c r="K70" s="81">
        <f t="shared" si="4"/>
        <v>53039.235657043777</v>
      </c>
    </row>
    <row r="71" spans="1:11" s="445" customFormat="1" ht="16.5" customHeight="1" x14ac:dyDescent="0.2">
      <c r="A71" s="215">
        <v>52</v>
      </c>
      <c r="B71" s="364">
        <f t="shared" si="5"/>
        <v>11.26638</v>
      </c>
      <c r="C71" s="359">
        <v>36.454000000000001</v>
      </c>
      <c r="D71" s="434">
        <v>30640</v>
      </c>
      <c r="E71" s="82">
        <v>16100</v>
      </c>
      <c r="F71" s="169">
        <f t="shared" si="0"/>
        <v>32635.149888429114</v>
      </c>
      <c r="G71" s="168">
        <f t="shared" si="1"/>
        <v>5299.8299226422341</v>
      </c>
      <c r="H71" s="133">
        <f t="shared" si="2"/>
        <v>12897.893135764258</v>
      </c>
      <c r="I71" s="82">
        <f t="shared" si="3"/>
        <v>758.69959622142687</v>
      </c>
      <c r="J71" s="78">
        <v>1210</v>
      </c>
      <c r="K71" s="81">
        <f t="shared" si="4"/>
        <v>52801.572543057031</v>
      </c>
    </row>
    <row r="72" spans="1:11" s="445" customFormat="1" ht="16.5" customHeight="1" x14ac:dyDescent="0.2">
      <c r="A72" s="215">
        <v>53</v>
      </c>
      <c r="B72" s="364">
        <f t="shared" si="5"/>
        <v>11.314019999999999</v>
      </c>
      <c r="C72" s="359">
        <v>36.701090909090908</v>
      </c>
      <c r="D72" s="434">
        <v>30640</v>
      </c>
      <c r="E72" s="82">
        <v>16100</v>
      </c>
      <c r="F72" s="169">
        <f t="shared" si="0"/>
        <v>32497.732901302985</v>
      </c>
      <c r="G72" s="168">
        <f t="shared" si="1"/>
        <v>5264.1487000634115</v>
      </c>
      <c r="H72" s="133">
        <f t="shared" si="2"/>
        <v>12839.039744464575</v>
      </c>
      <c r="I72" s="82">
        <f t="shared" si="3"/>
        <v>755.23763202732789</v>
      </c>
      <c r="J72" s="78">
        <v>1210</v>
      </c>
      <c r="K72" s="81">
        <f t="shared" si="4"/>
        <v>52566.158977858293</v>
      </c>
    </row>
    <row r="73" spans="1:11" s="445" customFormat="1" ht="16.5" customHeight="1" x14ac:dyDescent="0.2">
      <c r="A73" s="215">
        <v>54</v>
      </c>
      <c r="B73" s="364">
        <f t="shared" si="5"/>
        <v>11.361660000000001</v>
      </c>
      <c r="C73" s="359">
        <v>36.948181818181816</v>
      </c>
      <c r="D73" s="434">
        <v>30640</v>
      </c>
      <c r="E73" s="82">
        <v>16100</v>
      </c>
      <c r="F73" s="169">
        <f t="shared" si="0"/>
        <v>32361.468306567876</v>
      </c>
      <c r="G73" s="168">
        <f t="shared" si="1"/>
        <v>5228.9447137268407</v>
      </c>
      <c r="H73" s="133">
        <f t="shared" si="2"/>
        <v>12780.740426900205</v>
      </c>
      <c r="I73" s="82">
        <f t="shared" si="3"/>
        <v>751.80826040589443</v>
      </c>
      <c r="J73" s="78">
        <v>1210</v>
      </c>
      <c r="K73" s="81">
        <f t="shared" si="4"/>
        <v>52332.961707600822</v>
      </c>
    </row>
    <row r="74" spans="1:11" s="445" customFormat="1" ht="16.5" customHeight="1" x14ac:dyDescent="0.2">
      <c r="A74" s="215">
        <v>55</v>
      </c>
      <c r="B74" s="364">
        <f t="shared" si="5"/>
        <v>11.4093</v>
      </c>
      <c r="C74" s="359">
        <v>37.195272727272723</v>
      </c>
      <c r="D74" s="434">
        <v>30640</v>
      </c>
      <c r="E74" s="82">
        <v>16100</v>
      </c>
      <c r="F74" s="169">
        <f t="shared" si="0"/>
        <v>32226.341668638739</v>
      </c>
      <c r="G74" s="168">
        <f t="shared" si="1"/>
        <v>5194.2084526870476</v>
      </c>
      <c r="H74" s="133">
        <f t="shared" si="2"/>
        <v>12722.98704125077</v>
      </c>
      <c r="I74" s="82">
        <f t="shared" si="3"/>
        <v>748.41100242651578</v>
      </c>
      <c r="J74" s="78">
        <v>1210</v>
      </c>
      <c r="K74" s="81">
        <f t="shared" si="4"/>
        <v>52101.948165003072</v>
      </c>
    </row>
    <row r="75" spans="1:11" s="445" customFormat="1" ht="16.5" customHeight="1" x14ac:dyDescent="0.2">
      <c r="A75" s="215">
        <v>56</v>
      </c>
      <c r="B75" s="364">
        <f t="shared" si="5"/>
        <v>11.456939999999999</v>
      </c>
      <c r="C75" s="359">
        <v>37.442363636363638</v>
      </c>
      <c r="D75" s="434">
        <v>30640</v>
      </c>
      <c r="E75" s="82">
        <v>16100</v>
      </c>
      <c r="F75" s="169">
        <f t="shared" si="0"/>
        <v>32092.338792033479</v>
      </c>
      <c r="G75" s="168">
        <f t="shared" si="1"/>
        <v>5159.930657058364</v>
      </c>
      <c r="H75" s="133">
        <f t="shared" si="2"/>
        <v>12665.771612691227</v>
      </c>
      <c r="I75" s="82">
        <f t="shared" si="3"/>
        <v>745.04538898183694</v>
      </c>
      <c r="J75" s="78">
        <v>1210</v>
      </c>
      <c r="K75" s="81">
        <f t="shared" si="4"/>
        <v>51873.086450764909</v>
      </c>
    </row>
    <row r="76" spans="1:11" s="445" customFormat="1" ht="16.5" customHeight="1" x14ac:dyDescent="0.2">
      <c r="A76" s="215">
        <v>57</v>
      </c>
      <c r="B76" s="364">
        <f t="shared" si="5"/>
        <v>11.504579999999999</v>
      </c>
      <c r="C76" s="359">
        <v>37.689454545454545</v>
      </c>
      <c r="D76" s="434">
        <v>30640</v>
      </c>
      <c r="E76" s="82">
        <v>16100</v>
      </c>
      <c r="F76" s="169">
        <f t="shared" si="0"/>
        <v>31959.445716401642</v>
      </c>
      <c r="G76" s="168">
        <f t="shared" si="1"/>
        <v>5126.1023097852303</v>
      </c>
      <c r="H76" s="133">
        <f t="shared" si="2"/>
        <v>12609.086328903537</v>
      </c>
      <c r="I76" s="82">
        <f t="shared" si="3"/>
        <v>741.71096052373741</v>
      </c>
      <c r="J76" s="78">
        <v>1210</v>
      </c>
      <c r="K76" s="81">
        <f t="shared" si="4"/>
        <v>51646.345315614148</v>
      </c>
    </row>
    <row r="77" spans="1:11" s="445" customFormat="1" ht="16.5" customHeight="1" x14ac:dyDescent="0.2">
      <c r="A77" s="215">
        <v>58</v>
      </c>
      <c r="B77" s="364">
        <f t="shared" si="5"/>
        <v>11.55222</v>
      </c>
      <c r="C77" s="359">
        <v>37.936545454545453</v>
      </c>
      <c r="D77" s="434">
        <v>30640</v>
      </c>
      <c r="E77" s="82">
        <v>16100</v>
      </c>
      <c r="F77" s="169">
        <f t="shared" si="0"/>
        <v>31827.648711676196</v>
      </c>
      <c r="G77" s="168">
        <f t="shared" si="1"/>
        <v>5092.7146287341066</v>
      </c>
      <c r="H77" s="133">
        <f t="shared" si="2"/>
        <v>12552.923535739503</v>
      </c>
      <c r="I77" s="82">
        <f t="shared" si="3"/>
        <v>738.40726680820603</v>
      </c>
      <c r="J77" s="78">
        <v>1210</v>
      </c>
      <c r="K77" s="81">
        <f t="shared" si="4"/>
        <v>51421.694142958011</v>
      </c>
    </row>
    <row r="78" spans="1:11" s="445" customFormat="1" ht="16.5" customHeight="1" x14ac:dyDescent="0.2">
      <c r="A78" s="215">
        <v>59</v>
      </c>
      <c r="B78" s="364">
        <f t="shared" si="5"/>
        <v>11.59986</v>
      </c>
      <c r="C78" s="359">
        <v>38.18363636363636</v>
      </c>
      <c r="D78" s="434">
        <v>30640</v>
      </c>
      <c r="E78" s="82">
        <v>16100</v>
      </c>
      <c r="F78" s="169">
        <f t="shared" si="0"/>
        <v>31696.934273344679</v>
      </c>
      <c r="G78" s="168">
        <f t="shared" si="1"/>
        <v>5059.7590590924246</v>
      </c>
      <c r="H78" s="133">
        <f t="shared" si="2"/>
        <v>12497.275733028617</v>
      </c>
      <c r="I78" s="82">
        <f t="shared" si="3"/>
        <v>735.13386664874213</v>
      </c>
      <c r="J78" s="78">
        <v>1210</v>
      </c>
      <c r="K78" s="81">
        <f t="shared" si="4"/>
        <v>51199.102932114467</v>
      </c>
    </row>
    <row r="79" spans="1:11" s="445" customFormat="1" ht="16.5" customHeight="1" x14ac:dyDescent="0.2">
      <c r="A79" s="235">
        <v>60</v>
      </c>
      <c r="B79" s="364">
        <f t="shared" si="5"/>
        <v>11.647499999999999</v>
      </c>
      <c r="C79" s="359">
        <v>38.430727272727268</v>
      </c>
      <c r="D79" s="434">
        <v>30640</v>
      </c>
      <c r="E79" s="82">
        <v>16100</v>
      </c>
      <c r="F79" s="169">
        <f t="shared" si="0"/>
        <v>31567.289117836444</v>
      </c>
      <c r="G79" s="168">
        <f t="shared" si="1"/>
        <v>5027.2272660607759</v>
      </c>
      <c r="H79" s="133">
        <f t="shared" si="2"/>
        <v>12442.135570525057</v>
      </c>
      <c r="I79" s="82">
        <f t="shared" si="3"/>
        <v>731.89032767794447</v>
      </c>
      <c r="J79" s="78">
        <v>1210</v>
      </c>
      <c r="K79" s="81">
        <f t="shared" si="4"/>
        <v>50978.542282100228</v>
      </c>
    </row>
    <row r="80" spans="1:11" s="445" customFormat="1" ht="16.5" customHeight="1" x14ac:dyDescent="0.2">
      <c r="A80" s="215">
        <v>61</v>
      </c>
      <c r="B80" s="364">
        <f t="shared" si="5"/>
        <v>11.695139999999999</v>
      </c>
      <c r="C80" s="359">
        <v>38.677818181818182</v>
      </c>
      <c r="D80" s="434">
        <v>30640</v>
      </c>
      <c r="E80" s="82">
        <v>16100</v>
      </c>
      <c r="F80" s="169">
        <f t="shared" si="0"/>
        <v>31438.700178022671</v>
      </c>
      <c r="G80" s="168">
        <f t="shared" si="1"/>
        <v>4995.1111278252047</v>
      </c>
      <c r="H80" s="133">
        <f t="shared" si="2"/>
        <v>12387.495843988279</v>
      </c>
      <c r="I80" s="82">
        <f t="shared" si="3"/>
        <v>728.67622611695754</v>
      </c>
      <c r="J80" s="78">
        <v>1210</v>
      </c>
      <c r="K80" s="81">
        <f t="shared" si="4"/>
        <v>50759.98337595311</v>
      </c>
    </row>
    <row r="81" spans="1:11" s="445" customFormat="1" ht="16.5" customHeight="1" x14ac:dyDescent="0.2">
      <c r="A81" s="215">
        <v>62</v>
      </c>
      <c r="B81" s="364">
        <f t="shared" si="5"/>
        <v>11.74278</v>
      </c>
      <c r="C81" s="359">
        <v>38.92490909090909</v>
      </c>
      <c r="D81" s="434">
        <v>30640</v>
      </c>
      <c r="E81" s="82">
        <v>16100</v>
      </c>
      <c r="F81" s="169">
        <f t="shared" si="0"/>
        <v>31311.154598825837</v>
      </c>
      <c r="G81" s="168">
        <f t="shared" si="1"/>
        <v>4963.4027287971712</v>
      </c>
      <c r="H81" s="133">
        <f t="shared" si="2"/>
        <v>12333.349491391822</v>
      </c>
      <c r="I81" s="82">
        <f t="shared" si="3"/>
        <v>725.49114655246012</v>
      </c>
      <c r="J81" s="78">
        <v>1210</v>
      </c>
      <c r="K81" s="81">
        <f t="shared" si="4"/>
        <v>50543.397965567288</v>
      </c>
    </row>
    <row r="82" spans="1:11" s="445" customFormat="1" ht="16.5" customHeight="1" x14ac:dyDescent="0.2">
      <c r="A82" s="215">
        <v>63</v>
      </c>
      <c r="B82" s="364">
        <f t="shared" si="5"/>
        <v>11.790419999999999</v>
      </c>
      <c r="C82" s="359">
        <v>39.171999999999997</v>
      </c>
      <c r="D82" s="434">
        <v>30640</v>
      </c>
      <c r="E82" s="82">
        <v>16100</v>
      </c>
      <c r="F82" s="169">
        <f t="shared" si="0"/>
        <v>31184.639732935728</v>
      </c>
      <c r="G82" s="168">
        <f t="shared" si="1"/>
        <v>4932.0943531093635</v>
      </c>
      <c r="H82" s="133">
        <f t="shared" si="2"/>
        <v>12279.689589255333</v>
      </c>
      <c r="I82" s="82">
        <f t="shared" si="3"/>
        <v>722.33468172090193</v>
      </c>
      <c r="J82" s="78">
        <v>1210</v>
      </c>
      <c r="K82" s="81">
        <f t="shared" si="4"/>
        <v>50328.758357021325</v>
      </c>
    </row>
    <row r="83" spans="1:11" s="445" customFormat="1" ht="16.5" customHeight="1" x14ac:dyDescent="0.2">
      <c r="A83" s="215">
        <v>64</v>
      </c>
      <c r="B83" s="364">
        <f t="shared" si="5"/>
        <v>11.838059999999999</v>
      </c>
      <c r="C83" s="359">
        <v>39.419090909090912</v>
      </c>
      <c r="D83" s="434">
        <v>30640</v>
      </c>
      <c r="E83" s="82">
        <v>16100</v>
      </c>
      <c r="F83" s="169">
        <f t="shared" si="0"/>
        <v>31059.143136628809</v>
      </c>
      <c r="G83" s="168">
        <f t="shared" si="1"/>
        <v>4901.1784783561252</v>
      </c>
      <c r="H83" s="133">
        <f t="shared" si="2"/>
        <v>12226.509349094878</v>
      </c>
      <c r="I83" s="82">
        <f t="shared" si="3"/>
        <v>719.20643229969869</v>
      </c>
      <c r="J83" s="78">
        <v>1210</v>
      </c>
      <c r="K83" s="81">
        <f t="shared" si="4"/>
        <v>50116.037396379506</v>
      </c>
    </row>
    <row r="84" spans="1:11" s="445" customFormat="1" ht="16.5" customHeight="1" x14ac:dyDescent="0.2">
      <c r="A84" s="215">
        <v>65</v>
      </c>
      <c r="B84" s="364">
        <f t="shared" si="5"/>
        <v>11.8857</v>
      </c>
      <c r="C84" s="359">
        <v>39.666181818181812</v>
      </c>
      <c r="D84" s="434">
        <v>30640</v>
      </c>
      <c r="E84" s="82">
        <v>16100</v>
      </c>
      <c r="F84" s="169">
        <f t="shared" ref="F84:F147" si="6">12*(1/B84*D84)</f>
        <v>30934.652565688179</v>
      </c>
      <c r="G84" s="168">
        <f t="shared" ref="G84:G147" si="7">12*(1/C84*E84)</f>
        <v>4870.6477695678495</v>
      </c>
      <c r="H84" s="133">
        <f t="shared" si="2"/>
        <v>12173.802113987051</v>
      </c>
      <c r="I84" s="82">
        <f t="shared" si="3"/>
        <v>716.10600670512054</v>
      </c>
      <c r="J84" s="78">
        <v>1210</v>
      </c>
      <c r="K84" s="81">
        <f t="shared" si="4"/>
        <v>49905.208455948195</v>
      </c>
    </row>
    <row r="85" spans="1:11" s="445" customFormat="1" ht="16.5" customHeight="1" x14ac:dyDescent="0.2">
      <c r="A85" s="215">
        <v>66</v>
      </c>
      <c r="B85" s="364">
        <f t="shared" si="5"/>
        <v>11.933339999999999</v>
      </c>
      <c r="C85" s="359">
        <v>39.913272727272727</v>
      </c>
      <c r="D85" s="434">
        <v>30640</v>
      </c>
      <c r="E85" s="82">
        <v>16100</v>
      </c>
      <c r="F85" s="169">
        <f t="shared" si="6"/>
        <v>30811.155971421249</v>
      </c>
      <c r="G85" s="168">
        <f t="shared" si="7"/>
        <v>4840.4950734091635</v>
      </c>
      <c r="H85" s="133">
        <f t="shared" ref="H85:H148" si="8">SUM(F85:G85)*34%</f>
        <v>12121.56135524234</v>
      </c>
      <c r="I85" s="82">
        <f t="shared" ref="I85:I148" si="9">SUM(F85:G85)*2%</f>
        <v>713.03302089660826</v>
      </c>
      <c r="J85" s="78">
        <v>1210</v>
      </c>
      <c r="K85" s="81">
        <f t="shared" ref="K85:K148" si="10">SUM(F85:J85)</f>
        <v>49696.245420969361</v>
      </c>
    </row>
    <row r="86" spans="1:11" s="445" customFormat="1" ht="16.5" customHeight="1" x14ac:dyDescent="0.2">
      <c r="A86" s="215">
        <v>67</v>
      </c>
      <c r="B86" s="364">
        <f t="shared" si="5"/>
        <v>11.980979999999999</v>
      </c>
      <c r="C86" s="359">
        <v>40.160363636363634</v>
      </c>
      <c r="D86" s="434">
        <v>30640</v>
      </c>
      <c r="E86" s="82">
        <v>16100</v>
      </c>
      <c r="F86" s="169">
        <f t="shared" si="6"/>
        <v>30688.641496772383</v>
      </c>
      <c r="G86" s="168">
        <f t="shared" si="7"/>
        <v>4810.713412591339</v>
      </c>
      <c r="H86" s="133">
        <f t="shared" si="8"/>
        <v>12069.780669183665</v>
      </c>
      <c r="I86" s="82">
        <f t="shared" si="9"/>
        <v>709.98709818727446</v>
      </c>
      <c r="J86" s="78">
        <v>1210</v>
      </c>
      <c r="K86" s="81">
        <f t="shared" si="10"/>
        <v>49489.12267673466</v>
      </c>
    </row>
    <row r="87" spans="1:11" s="445" customFormat="1" ht="16.5" customHeight="1" x14ac:dyDescent="0.2">
      <c r="A87" s="215">
        <v>68</v>
      </c>
      <c r="B87" s="364">
        <f t="shared" si="5"/>
        <v>12.02862</v>
      </c>
      <c r="C87" s="359">
        <v>40.407454545454542</v>
      </c>
      <c r="D87" s="434">
        <v>30640</v>
      </c>
      <c r="E87" s="82">
        <v>16100</v>
      </c>
      <c r="F87" s="169">
        <f t="shared" si="6"/>
        <v>30567.097472528021</v>
      </c>
      <c r="G87" s="168">
        <f t="shared" si="7"/>
        <v>4781.2959804896491</v>
      </c>
      <c r="H87" s="133">
        <f t="shared" si="8"/>
        <v>12018.453774026009</v>
      </c>
      <c r="I87" s="82">
        <f t="shared" si="9"/>
        <v>706.96786906035345</v>
      </c>
      <c r="J87" s="78">
        <v>1210</v>
      </c>
      <c r="K87" s="81">
        <f t="shared" si="10"/>
        <v>49283.81509610403</v>
      </c>
    </row>
    <row r="88" spans="1:11" s="445" customFormat="1" ht="16.5" customHeight="1" x14ac:dyDescent="0.2">
      <c r="A88" s="215">
        <v>69</v>
      </c>
      <c r="B88" s="364">
        <f t="shared" si="5"/>
        <v>12.07626</v>
      </c>
      <c r="C88" s="359">
        <v>40.654545454545456</v>
      </c>
      <c r="D88" s="434">
        <v>30640</v>
      </c>
      <c r="E88" s="82">
        <v>16100</v>
      </c>
      <c r="F88" s="169">
        <f t="shared" si="6"/>
        <v>30446.512413611497</v>
      </c>
      <c r="G88" s="168">
        <f t="shared" si="7"/>
        <v>4752.2361359570659</v>
      </c>
      <c r="H88" s="133">
        <f t="shared" si="8"/>
        <v>11967.574506853312</v>
      </c>
      <c r="I88" s="82">
        <f t="shared" si="9"/>
        <v>703.97497099137126</v>
      </c>
      <c r="J88" s="78">
        <v>1210</v>
      </c>
      <c r="K88" s="81">
        <f t="shared" si="10"/>
        <v>49080.29802741325</v>
      </c>
    </row>
    <row r="89" spans="1:11" s="445" customFormat="1" ht="16.5" customHeight="1" x14ac:dyDescent="0.2">
      <c r="A89" s="235">
        <v>70</v>
      </c>
      <c r="B89" s="364">
        <f t="shared" si="5"/>
        <v>12.123899999999999</v>
      </c>
      <c r="C89" s="359">
        <v>40.901636363636364</v>
      </c>
      <c r="D89" s="434">
        <v>30640</v>
      </c>
      <c r="E89" s="82">
        <v>16100</v>
      </c>
      <c r="F89" s="169">
        <f t="shared" si="6"/>
        <v>30326.875015465324</v>
      </c>
      <c r="G89" s="168">
        <f t="shared" si="7"/>
        <v>4723.5273983259176</v>
      </c>
      <c r="H89" s="133">
        <f t="shared" si="8"/>
        <v>11917.136820689024</v>
      </c>
      <c r="I89" s="82">
        <f t="shared" si="9"/>
        <v>701.00804827582488</v>
      </c>
      <c r="J89" s="78">
        <v>1210</v>
      </c>
      <c r="K89" s="81">
        <f t="shared" si="10"/>
        <v>48878.547282756095</v>
      </c>
    </row>
    <row r="90" spans="1:11" s="445" customFormat="1" ht="16.5" customHeight="1" x14ac:dyDescent="0.2">
      <c r="A90" s="215">
        <v>71</v>
      </c>
      <c r="B90" s="364">
        <f t="shared" si="5"/>
        <v>12.17154</v>
      </c>
      <c r="C90" s="359">
        <v>41.148727272727271</v>
      </c>
      <c r="D90" s="434">
        <v>30640</v>
      </c>
      <c r="E90" s="82">
        <v>16100</v>
      </c>
      <c r="F90" s="169">
        <f t="shared" si="6"/>
        <v>30208.174150518338</v>
      </c>
      <c r="G90" s="168">
        <f t="shared" si="7"/>
        <v>4695.16344258963</v>
      </c>
      <c r="H90" s="133">
        <f t="shared" si="8"/>
        <v>11867.134781656709</v>
      </c>
      <c r="I90" s="82">
        <f t="shared" si="9"/>
        <v>698.06675186215932</v>
      </c>
      <c r="J90" s="78">
        <v>1210</v>
      </c>
      <c r="K90" s="81">
        <f t="shared" si="10"/>
        <v>48678.539126626827</v>
      </c>
    </row>
    <row r="91" spans="1:11" s="445" customFormat="1" ht="16.5" customHeight="1" x14ac:dyDescent="0.2">
      <c r="A91" s="215">
        <v>72</v>
      </c>
      <c r="B91" s="364">
        <f t="shared" si="5"/>
        <v>12.21918</v>
      </c>
      <c r="C91" s="359">
        <v>41.395818181818186</v>
      </c>
      <c r="D91" s="434">
        <v>30640</v>
      </c>
      <c r="E91" s="82">
        <v>16100</v>
      </c>
      <c r="F91" s="169">
        <f t="shared" si="6"/>
        <v>30090.398864735602</v>
      </c>
      <c r="G91" s="168">
        <f t="shared" si="7"/>
        <v>4667.138094757046</v>
      </c>
      <c r="H91" s="133">
        <f t="shared" si="8"/>
        <v>11817.5625662275</v>
      </c>
      <c r="I91" s="82">
        <f t="shared" si="9"/>
        <v>695.15073918985297</v>
      </c>
      <c r="J91" s="78">
        <v>1210</v>
      </c>
      <c r="K91" s="81">
        <f t="shared" si="10"/>
        <v>48480.250264909999</v>
      </c>
    </row>
    <row r="92" spans="1:11" s="445" customFormat="1" ht="16.5" customHeight="1" x14ac:dyDescent="0.2">
      <c r="A92" s="215">
        <v>73</v>
      </c>
      <c r="B92" s="364">
        <f t="shared" si="5"/>
        <v>12.266819999999999</v>
      </c>
      <c r="C92" s="359">
        <v>41.642909090909086</v>
      </c>
      <c r="D92" s="434">
        <v>30640</v>
      </c>
      <c r="E92" s="82">
        <v>16100</v>
      </c>
      <c r="F92" s="169">
        <f t="shared" si="6"/>
        <v>29973.538374248583</v>
      </c>
      <c r="G92" s="168">
        <f t="shared" si="7"/>
        <v>4639.4453273721165</v>
      </c>
      <c r="H92" s="133">
        <f t="shared" si="8"/>
        <v>11768.41445855104</v>
      </c>
      <c r="I92" s="82">
        <f t="shared" si="9"/>
        <v>692.25967403241407</v>
      </c>
      <c r="J92" s="78">
        <v>1210</v>
      </c>
      <c r="K92" s="81">
        <f t="shared" si="10"/>
        <v>48283.657834204154</v>
      </c>
    </row>
    <row r="93" spans="1:11" s="445" customFormat="1" ht="16.5" customHeight="1" thickBot="1" x14ac:dyDescent="0.25">
      <c r="A93" s="219">
        <v>74</v>
      </c>
      <c r="B93" s="365">
        <f t="shared" si="5"/>
        <v>12.31446</v>
      </c>
      <c r="C93" s="361">
        <v>41.89</v>
      </c>
      <c r="D93" s="473">
        <v>30640</v>
      </c>
      <c r="E93" s="94">
        <v>16100</v>
      </c>
      <c r="F93" s="232">
        <f t="shared" si="6"/>
        <v>29857.582062063622</v>
      </c>
      <c r="G93" s="186">
        <f t="shared" si="7"/>
        <v>4612.0792551921695</v>
      </c>
      <c r="H93" s="222">
        <f t="shared" si="8"/>
        <v>11719.684847866971</v>
      </c>
      <c r="I93" s="94">
        <f t="shared" si="9"/>
        <v>689.39322634511586</v>
      </c>
      <c r="J93" s="93">
        <v>1210</v>
      </c>
      <c r="K93" s="96">
        <f t="shared" si="10"/>
        <v>48088.739391467876</v>
      </c>
    </row>
    <row r="94" spans="1:11" s="445" customFormat="1" ht="16.5" customHeight="1" x14ac:dyDescent="0.2">
      <c r="A94" s="228">
        <v>75</v>
      </c>
      <c r="B94" s="362">
        <f t="shared" ref="B94:B157" si="11">0.0488*A94+8.6988</f>
        <v>12.3588</v>
      </c>
      <c r="C94" s="357">
        <v>41.960933333333337</v>
      </c>
      <c r="D94" s="432">
        <v>30640</v>
      </c>
      <c r="E94" s="168">
        <v>16100</v>
      </c>
      <c r="F94" s="169">
        <f t="shared" si="6"/>
        <v>29750.461209826193</v>
      </c>
      <c r="G94" s="168">
        <f t="shared" si="7"/>
        <v>4604.2827137623253</v>
      </c>
      <c r="H94" s="212">
        <f t="shared" si="8"/>
        <v>11680.612934020097</v>
      </c>
      <c r="I94" s="168">
        <f t="shared" si="9"/>
        <v>687.09487847177036</v>
      </c>
      <c r="J94" s="169">
        <v>1210</v>
      </c>
      <c r="K94" s="170">
        <f t="shared" si="10"/>
        <v>47932.45173608038</v>
      </c>
    </row>
    <row r="95" spans="1:11" s="445" customFormat="1" ht="16.5" customHeight="1" x14ac:dyDescent="0.2">
      <c r="A95" s="215">
        <v>76</v>
      </c>
      <c r="B95" s="363">
        <f t="shared" si="11"/>
        <v>12.4076</v>
      </c>
      <c r="C95" s="359">
        <v>42.031866666666673</v>
      </c>
      <c r="D95" s="434">
        <v>30640</v>
      </c>
      <c r="E95" s="82">
        <v>16100</v>
      </c>
      <c r="F95" s="169">
        <f t="shared" si="6"/>
        <v>29633.450465843511</v>
      </c>
      <c r="G95" s="168">
        <f t="shared" si="7"/>
        <v>4596.5124873508666</v>
      </c>
      <c r="H95" s="133">
        <f t="shared" si="8"/>
        <v>11638.187404086089</v>
      </c>
      <c r="I95" s="82">
        <f t="shared" si="9"/>
        <v>684.59925906388764</v>
      </c>
      <c r="J95" s="78">
        <v>1210</v>
      </c>
      <c r="K95" s="81">
        <f t="shared" si="10"/>
        <v>47762.74961634435</v>
      </c>
    </row>
    <row r="96" spans="1:11" s="445" customFormat="1" ht="16.5" customHeight="1" x14ac:dyDescent="0.2">
      <c r="A96" s="215">
        <v>77</v>
      </c>
      <c r="B96" s="363">
        <f t="shared" si="11"/>
        <v>12.4564</v>
      </c>
      <c r="C96" s="359">
        <v>42.102800000000002</v>
      </c>
      <c r="D96" s="434">
        <v>30640</v>
      </c>
      <c r="E96" s="82">
        <v>16100</v>
      </c>
      <c r="F96" s="169">
        <f t="shared" si="6"/>
        <v>29517.356539610159</v>
      </c>
      <c r="G96" s="168">
        <f t="shared" si="7"/>
        <v>4588.7684429539131</v>
      </c>
      <c r="H96" s="133">
        <f t="shared" si="8"/>
        <v>11596.082494071785</v>
      </c>
      <c r="I96" s="82">
        <f t="shared" si="9"/>
        <v>682.12249965128137</v>
      </c>
      <c r="J96" s="78">
        <v>1210</v>
      </c>
      <c r="K96" s="81">
        <f t="shared" si="10"/>
        <v>47594.329976287139</v>
      </c>
    </row>
    <row r="97" spans="1:11" s="445" customFormat="1" ht="16.5" customHeight="1" x14ac:dyDescent="0.2">
      <c r="A97" s="215">
        <v>78</v>
      </c>
      <c r="B97" s="363">
        <f t="shared" si="11"/>
        <v>12.5052</v>
      </c>
      <c r="C97" s="359">
        <v>42.173733333333338</v>
      </c>
      <c r="D97" s="434">
        <v>30640</v>
      </c>
      <c r="E97" s="82">
        <v>16100</v>
      </c>
      <c r="F97" s="169">
        <f t="shared" si="6"/>
        <v>29402.168697821704</v>
      </c>
      <c r="G97" s="168">
        <f t="shared" si="7"/>
        <v>4581.0504484623916</v>
      </c>
      <c r="H97" s="133">
        <f t="shared" si="8"/>
        <v>11554.294509736592</v>
      </c>
      <c r="I97" s="82">
        <f t="shared" si="9"/>
        <v>679.66438292568182</v>
      </c>
      <c r="J97" s="78">
        <v>1210</v>
      </c>
      <c r="K97" s="81">
        <f t="shared" si="10"/>
        <v>47427.178038946367</v>
      </c>
    </row>
    <row r="98" spans="1:11" s="445" customFormat="1" ht="16.5" customHeight="1" x14ac:dyDescent="0.2">
      <c r="A98" s="215">
        <v>79</v>
      </c>
      <c r="B98" s="363">
        <f t="shared" si="11"/>
        <v>12.554</v>
      </c>
      <c r="C98" s="359">
        <v>42.244666666666667</v>
      </c>
      <c r="D98" s="434">
        <v>30640</v>
      </c>
      <c r="E98" s="82">
        <v>16100</v>
      </c>
      <c r="F98" s="169">
        <f t="shared" si="6"/>
        <v>29287.876374064042</v>
      </c>
      <c r="G98" s="168">
        <f t="shared" si="7"/>
        <v>4573.3583726545367</v>
      </c>
      <c r="H98" s="133">
        <f t="shared" si="8"/>
        <v>11512.819813884316</v>
      </c>
      <c r="I98" s="82">
        <f t="shared" si="9"/>
        <v>677.22469493437154</v>
      </c>
      <c r="J98" s="78">
        <v>1210</v>
      </c>
      <c r="K98" s="81">
        <f t="shared" si="10"/>
        <v>47261.279255537258</v>
      </c>
    </row>
    <row r="99" spans="1:11" s="445" customFormat="1" ht="16.5" customHeight="1" x14ac:dyDescent="0.2">
      <c r="A99" s="235">
        <v>80</v>
      </c>
      <c r="B99" s="363">
        <f t="shared" si="11"/>
        <v>12.6028</v>
      </c>
      <c r="C99" s="359">
        <v>42.315600000000003</v>
      </c>
      <c r="D99" s="434">
        <v>30640</v>
      </c>
      <c r="E99" s="82">
        <v>16100</v>
      </c>
      <c r="F99" s="169">
        <f t="shared" si="6"/>
        <v>29174.46916558225</v>
      </c>
      <c r="G99" s="168">
        <f t="shared" si="7"/>
        <v>4565.6920851884406</v>
      </c>
      <c r="H99" s="133">
        <f t="shared" si="8"/>
        <v>11471.654825262034</v>
      </c>
      <c r="I99" s="82">
        <f t="shared" si="9"/>
        <v>674.80322501541377</v>
      </c>
      <c r="J99" s="78">
        <v>1210</v>
      </c>
      <c r="K99" s="81">
        <f t="shared" si="10"/>
        <v>47096.619301048137</v>
      </c>
    </row>
    <row r="100" spans="1:11" s="445" customFormat="1" ht="16.5" customHeight="1" x14ac:dyDescent="0.2">
      <c r="A100" s="215">
        <v>81</v>
      </c>
      <c r="B100" s="363">
        <f t="shared" si="11"/>
        <v>12.6516</v>
      </c>
      <c r="C100" s="359">
        <v>42.38653333333334</v>
      </c>
      <c r="D100" s="434">
        <v>30640</v>
      </c>
      <c r="E100" s="82">
        <v>16100</v>
      </c>
      <c r="F100" s="169">
        <f t="shared" si="6"/>
        <v>29061.93683012425</v>
      </c>
      <c r="G100" s="168">
        <f t="shared" si="7"/>
        <v>4558.0514565947042</v>
      </c>
      <c r="H100" s="133">
        <f t="shared" si="8"/>
        <v>11430.796017484445</v>
      </c>
      <c r="I100" s="82">
        <f t="shared" si="9"/>
        <v>672.399765734379</v>
      </c>
      <c r="J100" s="78">
        <v>1210</v>
      </c>
      <c r="K100" s="81">
        <f t="shared" si="10"/>
        <v>46933.184069937772</v>
      </c>
    </row>
    <row r="101" spans="1:11" s="445" customFormat="1" ht="16.5" customHeight="1" x14ac:dyDescent="0.2">
      <c r="A101" s="215">
        <v>82</v>
      </c>
      <c r="B101" s="363">
        <f t="shared" si="11"/>
        <v>12.7004</v>
      </c>
      <c r="C101" s="359">
        <v>42.457466666666669</v>
      </c>
      <c r="D101" s="434">
        <v>30640</v>
      </c>
      <c r="E101" s="82">
        <v>16100</v>
      </c>
      <c r="F101" s="169">
        <f t="shared" si="6"/>
        <v>28950.269282857233</v>
      </c>
      <c r="G101" s="168">
        <f t="shared" si="7"/>
        <v>4550.4363582691376</v>
      </c>
      <c r="H101" s="133">
        <f t="shared" si="8"/>
        <v>11390.239917982966</v>
      </c>
      <c r="I101" s="82">
        <f t="shared" si="9"/>
        <v>670.01411282252741</v>
      </c>
      <c r="J101" s="78">
        <v>1210</v>
      </c>
      <c r="K101" s="81">
        <f t="shared" si="10"/>
        <v>46770.959671931865</v>
      </c>
    </row>
    <row r="102" spans="1:11" s="445" customFormat="1" ht="16.5" customHeight="1" x14ac:dyDescent="0.2">
      <c r="A102" s="215">
        <v>83</v>
      </c>
      <c r="B102" s="363">
        <f t="shared" si="11"/>
        <v>12.749200000000002</v>
      </c>
      <c r="C102" s="359">
        <v>42.528400000000005</v>
      </c>
      <c r="D102" s="434">
        <v>30640</v>
      </c>
      <c r="E102" s="82">
        <v>16100</v>
      </c>
      <c r="F102" s="169">
        <f t="shared" si="6"/>
        <v>28839.456593354873</v>
      </c>
      <c r="G102" s="168">
        <f t="shared" si="7"/>
        <v>4542.8466624655521</v>
      </c>
      <c r="H102" s="133">
        <f t="shared" si="8"/>
        <v>11349.983106978947</v>
      </c>
      <c r="I102" s="82">
        <f t="shared" si="9"/>
        <v>667.64606511640864</v>
      </c>
      <c r="J102" s="78">
        <v>1210</v>
      </c>
      <c r="K102" s="81">
        <f t="shared" si="10"/>
        <v>46609.932427915788</v>
      </c>
    </row>
    <row r="103" spans="1:11" s="445" customFormat="1" ht="16.5" customHeight="1" x14ac:dyDescent="0.2">
      <c r="A103" s="215">
        <v>84</v>
      </c>
      <c r="B103" s="363">
        <f t="shared" si="11"/>
        <v>12.798000000000002</v>
      </c>
      <c r="C103" s="359">
        <v>42.599333333333334</v>
      </c>
      <c r="D103" s="434">
        <v>30640</v>
      </c>
      <c r="E103" s="82">
        <v>16100</v>
      </c>
      <c r="F103" s="169">
        <f t="shared" si="6"/>
        <v>28729.488982653536</v>
      </c>
      <c r="G103" s="168">
        <f t="shared" si="7"/>
        <v>4535.2822422886111</v>
      </c>
      <c r="H103" s="133">
        <f t="shared" si="8"/>
        <v>11310.022216480331</v>
      </c>
      <c r="I103" s="82">
        <f t="shared" si="9"/>
        <v>665.29542449884298</v>
      </c>
      <c r="J103" s="78">
        <v>1210</v>
      </c>
      <c r="K103" s="81">
        <f t="shared" si="10"/>
        <v>46450.088865921316</v>
      </c>
    </row>
    <row r="104" spans="1:11" s="445" customFormat="1" ht="16.5" customHeight="1" x14ac:dyDescent="0.2">
      <c r="A104" s="215">
        <v>85</v>
      </c>
      <c r="B104" s="363">
        <f t="shared" si="11"/>
        <v>12.846800000000002</v>
      </c>
      <c r="C104" s="359">
        <v>42.67026666666667</v>
      </c>
      <c r="D104" s="434">
        <v>30640</v>
      </c>
      <c r="E104" s="82">
        <v>16100</v>
      </c>
      <c r="F104" s="169">
        <f t="shared" si="6"/>
        <v>28620.356820375499</v>
      </c>
      <c r="G104" s="168">
        <f t="shared" si="7"/>
        <v>4527.7429716867628</v>
      </c>
      <c r="H104" s="133">
        <f t="shared" si="8"/>
        <v>11270.353929301169</v>
      </c>
      <c r="I104" s="82">
        <f t="shared" si="9"/>
        <v>662.9619958412452</v>
      </c>
      <c r="J104" s="78">
        <v>1210</v>
      </c>
      <c r="K104" s="81">
        <f t="shared" si="10"/>
        <v>46291.415717204676</v>
      </c>
    </row>
    <row r="105" spans="1:11" s="445" customFormat="1" ht="16.5" customHeight="1" x14ac:dyDescent="0.2">
      <c r="A105" s="215">
        <v>86</v>
      </c>
      <c r="B105" s="363">
        <f t="shared" si="11"/>
        <v>12.895600000000002</v>
      </c>
      <c r="C105" s="359">
        <v>42.741200000000006</v>
      </c>
      <c r="D105" s="434">
        <v>30640</v>
      </c>
      <c r="E105" s="82">
        <v>16100</v>
      </c>
      <c r="F105" s="169">
        <f t="shared" si="6"/>
        <v>28512.050621917548</v>
      </c>
      <c r="G105" s="168">
        <f t="shared" si="7"/>
        <v>4520.2287254452367</v>
      </c>
      <c r="H105" s="133">
        <f t="shared" si="8"/>
        <v>11230.974978103346</v>
      </c>
      <c r="I105" s="82">
        <f t="shared" si="9"/>
        <v>660.64558694725565</v>
      </c>
      <c r="J105" s="78">
        <v>1210</v>
      </c>
      <c r="K105" s="81">
        <f t="shared" si="10"/>
        <v>46133.899912413384</v>
      </c>
    </row>
    <row r="106" spans="1:11" s="445" customFormat="1" ht="16.5" customHeight="1" x14ac:dyDescent="0.2">
      <c r="A106" s="215">
        <v>87</v>
      </c>
      <c r="B106" s="363">
        <f t="shared" si="11"/>
        <v>12.944400000000002</v>
      </c>
      <c r="C106" s="359">
        <v>42.812133333333335</v>
      </c>
      <c r="D106" s="434">
        <v>30640</v>
      </c>
      <c r="E106" s="82">
        <v>16100</v>
      </c>
      <c r="F106" s="169">
        <f t="shared" si="6"/>
        <v>28404.561045703158</v>
      </c>
      <c r="G106" s="168">
        <f t="shared" si="7"/>
        <v>4512.739379179111</v>
      </c>
      <c r="H106" s="133">
        <f t="shared" si="8"/>
        <v>11191.882144459973</v>
      </c>
      <c r="I106" s="82">
        <f t="shared" si="9"/>
        <v>658.34600849764536</v>
      </c>
      <c r="J106" s="78">
        <v>1210</v>
      </c>
      <c r="K106" s="81">
        <f t="shared" si="10"/>
        <v>45977.52857783989</v>
      </c>
    </row>
    <row r="107" spans="1:11" s="445" customFormat="1" ht="16.5" customHeight="1" x14ac:dyDescent="0.2">
      <c r="A107" s="215">
        <v>88</v>
      </c>
      <c r="B107" s="363">
        <f t="shared" si="11"/>
        <v>12.993200000000002</v>
      </c>
      <c r="C107" s="359">
        <v>42.883066666666672</v>
      </c>
      <c r="D107" s="434">
        <v>30640</v>
      </c>
      <c r="E107" s="82">
        <v>16100</v>
      </c>
      <c r="F107" s="169">
        <f t="shared" si="6"/>
        <v>28297.878890496562</v>
      </c>
      <c r="G107" s="168">
        <f t="shared" si="7"/>
        <v>4505.2748093264463</v>
      </c>
      <c r="H107" s="133">
        <f t="shared" si="8"/>
        <v>11153.072257939823</v>
      </c>
      <c r="I107" s="82">
        <f t="shared" si="9"/>
        <v>656.06307399646016</v>
      </c>
      <c r="J107" s="78">
        <v>1210</v>
      </c>
      <c r="K107" s="81">
        <f t="shared" si="10"/>
        <v>45822.28903175929</v>
      </c>
    </row>
    <row r="108" spans="1:11" s="445" customFormat="1" ht="16.5" customHeight="1" x14ac:dyDescent="0.2">
      <c r="A108" s="215">
        <v>89</v>
      </c>
      <c r="B108" s="363">
        <f t="shared" si="11"/>
        <v>13.042000000000002</v>
      </c>
      <c r="C108" s="359">
        <v>42.954000000000001</v>
      </c>
      <c r="D108" s="434">
        <v>30640</v>
      </c>
      <c r="E108" s="82">
        <v>16100</v>
      </c>
      <c r="F108" s="169">
        <f t="shared" si="6"/>
        <v>28191.995092777175</v>
      </c>
      <c r="G108" s="168">
        <f t="shared" si="7"/>
        <v>4497.8348931415003</v>
      </c>
      <c r="H108" s="133">
        <f t="shared" si="8"/>
        <v>11114.542195212351</v>
      </c>
      <c r="I108" s="82">
        <f t="shared" si="9"/>
        <v>653.7965997183735</v>
      </c>
      <c r="J108" s="78">
        <v>1210</v>
      </c>
      <c r="K108" s="81">
        <f t="shared" si="10"/>
        <v>45668.168780849395</v>
      </c>
    </row>
    <row r="109" spans="1:11" s="445" customFormat="1" ht="16.5" customHeight="1" x14ac:dyDescent="0.2">
      <c r="A109" s="235">
        <v>90</v>
      </c>
      <c r="B109" s="363">
        <f t="shared" si="11"/>
        <v>13.090800000000002</v>
      </c>
      <c r="C109" s="359">
        <v>43.024933333333337</v>
      </c>
      <c r="D109" s="434">
        <v>30640</v>
      </c>
      <c r="E109" s="82">
        <v>16100</v>
      </c>
      <c r="F109" s="169">
        <f t="shared" si="6"/>
        <v>28086.900724172701</v>
      </c>
      <c r="G109" s="168">
        <f t="shared" si="7"/>
        <v>4490.4195086879854</v>
      </c>
      <c r="H109" s="133">
        <f t="shared" si="8"/>
        <v>11076.288879172635</v>
      </c>
      <c r="I109" s="82">
        <f t="shared" si="9"/>
        <v>651.54640465721377</v>
      </c>
      <c r="J109" s="78">
        <v>1210</v>
      </c>
      <c r="K109" s="81">
        <f t="shared" si="10"/>
        <v>45515.155516690538</v>
      </c>
    </row>
    <row r="110" spans="1:11" s="445" customFormat="1" ht="16.5" customHeight="1" x14ac:dyDescent="0.2">
      <c r="A110" s="215">
        <v>91</v>
      </c>
      <c r="B110" s="363">
        <f t="shared" si="11"/>
        <v>13.139600000000002</v>
      </c>
      <c r="C110" s="359">
        <v>43.095866666666673</v>
      </c>
      <c r="D110" s="434">
        <v>30640</v>
      </c>
      <c r="E110" s="82">
        <v>16100</v>
      </c>
      <c r="F110" s="169">
        <f t="shared" si="6"/>
        <v>27982.586988949435</v>
      </c>
      <c r="G110" s="168">
        <f t="shared" si="7"/>
        <v>4483.0285348324187</v>
      </c>
      <c r="H110" s="133">
        <f t="shared" si="8"/>
        <v>11038.309278085831</v>
      </c>
      <c r="I110" s="82">
        <f t="shared" si="9"/>
        <v>649.3123104756371</v>
      </c>
      <c r="J110" s="78">
        <v>1210</v>
      </c>
      <c r="K110" s="81">
        <f t="shared" si="10"/>
        <v>45363.237112343326</v>
      </c>
    </row>
    <row r="111" spans="1:11" s="445" customFormat="1" ht="16.5" customHeight="1" x14ac:dyDescent="0.2">
      <c r="A111" s="215">
        <v>92</v>
      </c>
      <c r="B111" s="363">
        <f t="shared" si="11"/>
        <v>13.188400000000001</v>
      </c>
      <c r="C111" s="359">
        <v>43.166800000000002</v>
      </c>
      <c r="D111" s="434">
        <v>30640</v>
      </c>
      <c r="E111" s="82">
        <v>16100</v>
      </c>
      <c r="F111" s="169">
        <f t="shared" si="6"/>
        <v>27879.045221558335</v>
      </c>
      <c r="G111" s="168">
        <f t="shared" si="7"/>
        <v>4475.6618512375244</v>
      </c>
      <c r="H111" s="133">
        <f t="shared" si="8"/>
        <v>11000.600404750594</v>
      </c>
      <c r="I111" s="82">
        <f t="shared" si="9"/>
        <v>647.09414145591722</v>
      </c>
      <c r="J111" s="78">
        <v>1210</v>
      </c>
      <c r="K111" s="81">
        <f t="shared" si="10"/>
        <v>45212.401619002376</v>
      </c>
    </row>
    <row r="112" spans="1:11" s="445" customFormat="1" ht="16.5" customHeight="1" x14ac:dyDescent="0.2">
      <c r="A112" s="215">
        <v>93</v>
      </c>
      <c r="B112" s="363">
        <f t="shared" si="11"/>
        <v>13.237200000000001</v>
      </c>
      <c r="C112" s="359">
        <v>43.237733333333338</v>
      </c>
      <c r="D112" s="434">
        <v>30640</v>
      </c>
      <c r="E112" s="82">
        <v>16100</v>
      </c>
      <c r="F112" s="169">
        <f t="shared" si="6"/>
        <v>27776.266884235334</v>
      </c>
      <c r="G112" s="168">
        <f t="shared" si="7"/>
        <v>4468.3193383556945</v>
      </c>
      <c r="H112" s="133">
        <f t="shared" si="8"/>
        <v>10963.15931568095</v>
      </c>
      <c r="I112" s="82">
        <f t="shared" si="9"/>
        <v>644.89172445182055</v>
      </c>
      <c r="J112" s="78">
        <v>1210</v>
      </c>
      <c r="K112" s="81">
        <f t="shared" si="10"/>
        <v>45062.637262723802</v>
      </c>
    </row>
    <row r="113" spans="1:11" s="445" customFormat="1" ht="16.5" customHeight="1" x14ac:dyDescent="0.2">
      <c r="A113" s="215">
        <v>94</v>
      </c>
      <c r="B113" s="363">
        <f t="shared" si="11"/>
        <v>13.286000000000001</v>
      </c>
      <c r="C113" s="359">
        <v>43.308666666666667</v>
      </c>
      <c r="D113" s="434">
        <v>30640</v>
      </c>
      <c r="E113" s="82">
        <v>16100</v>
      </c>
      <c r="F113" s="169">
        <f t="shared" si="6"/>
        <v>27674.243564654524</v>
      </c>
      <c r="G113" s="168">
        <f t="shared" si="7"/>
        <v>4461.0008774225334</v>
      </c>
      <c r="H113" s="133">
        <f t="shared" si="8"/>
        <v>10925.983110306199</v>
      </c>
      <c r="I113" s="82">
        <f t="shared" si="9"/>
        <v>642.70488884154111</v>
      </c>
      <c r="J113" s="78">
        <v>1210</v>
      </c>
      <c r="K113" s="81">
        <f t="shared" si="10"/>
        <v>44913.932441224795</v>
      </c>
    </row>
    <row r="114" spans="1:11" s="445" customFormat="1" ht="16.5" customHeight="1" x14ac:dyDescent="0.2">
      <c r="A114" s="215">
        <v>95</v>
      </c>
      <c r="B114" s="363">
        <f t="shared" si="11"/>
        <v>13.334800000000001</v>
      </c>
      <c r="C114" s="359">
        <v>43.379600000000003</v>
      </c>
      <c r="D114" s="434">
        <v>30640</v>
      </c>
      <c r="E114" s="82">
        <v>16100</v>
      </c>
      <c r="F114" s="169">
        <f t="shared" si="6"/>
        <v>27572.966973632901</v>
      </c>
      <c r="G114" s="168">
        <f t="shared" si="7"/>
        <v>4453.7063504504413</v>
      </c>
      <c r="H114" s="133">
        <f t="shared" si="8"/>
        <v>10889.068930188338</v>
      </c>
      <c r="I114" s="82">
        <f t="shared" si="9"/>
        <v>640.53346648166689</v>
      </c>
      <c r="J114" s="78">
        <v>1210</v>
      </c>
      <c r="K114" s="81">
        <f t="shared" si="10"/>
        <v>44766.27572075335</v>
      </c>
    </row>
    <row r="115" spans="1:11" s="445" customFormat="1" ht="16.5" customHeight="1" x14ac:dyDescent="0.2">
      <c r="A115" s="215">
        <v>96</v>
      </c>
      <c r="B115" s="363">
        <f t="shared" si="11"/>
        <v>13.383600000000001</v>
      </c>
      <c r="C115" s="359">
        <v>43.45053333333334</v>
      </c>
      <c r="D115" s="434">
        <v>30640</v>
      </c>
      <c r="E115" s="82">
        <v>16100</v>
      </c>
      <c r="F115" s="169">
        <f t="shared" si="6"/>
        <v>27472.428942885323</v>
      </c>
      <c r="G115" s="168">
        <f t="shared" si="7"/>
        <v>4446.4356402222911</v>
      </c>
      <c r="H115" s="133">
        <f t="shared" si="8"/>
        <v>10852.413958256589</v>
      </c>
      <c r="I115" s="82">
        <f t="shared" si="9"/>
        <v>638.37729166215229</v>
      </c>
      <c r="J115" s="78">
        <v>1210</v>
      </c>
      <c r="K115" s="81">
        <f t="shared" si="10"/>
        <v>44619.655833026358</v>
      </c>
    </row>
    <row r="116" spans="1:11" s="445" customFormat="1" ht="16.5" customHeight="1" x14ac:dyDescent="0.2">
      <c r="A116" s="215">
        <v>97</v>
      </c>
      <c r="B116" s="364">
        <f t="shared" si="11"/>
        <v>13.432400000000001</v>
      </c>
      <c r="C116" s="359">
        <v>43.521466666666669</v>
      </c>
      <c r="D116" s="434">
        <v>30640</v>
      </c>
      <c r="E116" s="82">
        <v>16100</v>
      </c>
      <c r="F116" s="169">
        <f t="shared" si="6"/>
        <v>27372.621422828379</v>
      </c>
      <c r="G116" s="168">
        <f t="shared" si="7"/>
        <v>4439.1886302851317</v>
      </c>
      <c r="H116" s="133">
        <f t="shared" si="8"/>
        <v>10816.015418058594</v>
      </c>
      <c r="I116" s="82">
        <f t="shared" si="9"/>
        <v>636.2362010622702</v>
      </c>
      <c r="J116" s="78">
        <v>1210</v>
      </c>
      <c r="K116" s="81">
        <f t="shared" si="10"/>
        <v>44474.061672234369</v>
      </c>
    </row>
    <row r="117" spans="1:11" s="445" customFormat="1" ht="16.5" customHeight="1" x14ac:dyDescent="0.2">
      <c r="A117" s="215">
        <v>98</v>
      </c>
      <c r="B117" s="364">
        <f t="shared" si="11"/>
        <v>13.481200000000001</v>
      </c>
      <c r="C117" s="359">
        <v>43.592400000000005</v>
      </c>
      <c r="D117" s="434">
        <v>30640</v>
      </c>
      <c r="E117" s="82">
        <v>16100</v>
      </c>
      <c r="F117" s="169">
        <f t="shared" si="6"/>
        <v>27273.536480432005</v>
      </c>
      <c r="G117" s="168">
        <f t="shared" si="7"/>
        <v>4431.965204943981</v>
      </c>
      <c r="H117" s="133">
        <f t="shared" si="8"/>
        <v>10779.870573027836</v>
      </c>
      <c r="I117" s="82">
        <f t="shared" si="9"/>
        <v>634.11003370751973</v>
      </c>
      <c r="J117" s="78">
        <v>1210</v>
      </c>
      <c r="K117" s="81">
        <f t="shared" si="10"/>
        <v>44329.482292111345</v>
      </c>
    </row>
    <row r="118" spans="1:11" s="445" customFormat="1" ht="16.5" customHeight="1" x14ac:dyDescent="0.2">
      <c r="A118" s="215">
        <v>99</v>
      </c>
      <c r="B118" s="364">
        <f t="shared" si="11"/>
        <v>13.530000000000001</v>
      </c>
      <c r="C118" s="359">
        <v>43.663333333333334</v>
      </c>
      <c r="D118" s="434">
        <v>30640</v>
      </c>
      <c r="E118" s="82">
        <v>16100</v>
      </c>
      <c r="F118" s="169">
        <f t="shared" si="6"/>
        <v>27175.16629711751</v>
      </c>
      <c r="G118" s="168">
        <f t="shared" si="7"/>
        <v>4424.7652492556681</v>
      </c>
      <c r="H118" s="133">
        <f t="shared" si="8"/>
        <v>10743.976725766881</v>
      </c>
      <c r="I118" s="82">
        <f t="shared" si="9"/>
        <v>631.99863092746352</v>
      </c>
      <c r="J118" s="78">
        <v>1210</v>
      </c>
      <c r="K118" s="81">
        <f t="shared" si="10"/>
        <v>44185.906903067516</v>
      </c>
    </row>
    <row r="119" spans="1:11" s="445" customFormat="1" ht="16.5" customHeight="1" x14ac:dyDescent="0.2">
      <c r="A119" s="235">
        <v>100</v>
      </c>
      <c r="B119" s="364">
        <f t="shared" si="11"/>
        <v>13.578800000000001</v>
      </c>
      <c r="C119" s="359">
        <v>43.73426666666667</v>
      </c>
      <c r="D119" s="434">
        <v>30640</v>
      </c>
      <c r="E119" s="82">
        <v>16100</v>
      </c>
      <c r="F119" s="169">
        <f t="shared" si="6"/>
        <v>27077.503166701026</v>
      </c>
      <c r="G119" s="168">
        <f t="shared" si="7"/>
        <v>4417.588649022734</v>
      </c>
      <c r="H119" s="133">
        <f t="shared" si="8"/>
        <v>10708.33121734608</v>
      </c>
      <c r="I119" s="82">
        <f t="shared" si="9"/>
        <v>629.90183631447519</v>
      </c>
      <c r="J119" s="78">
        <v>1210</v>
      </c>
      <c r="K119" s="81">
        <f t="shared" si="10"/>
        <v>44043.32486938432</v>
      </c>
    </row>
    <row r="120" spans="1:11" s="445" customFormat="1" ht="16.5" customHeight="1" x14ac:dyDescent="0.2">
      <c r="A120" s="215">
        <v>101</v>
      </c>
      <c r="B120" s="364">
        <f t="shared" si="11"/>
        <v>13.627600000000001</v>
      </c>
      <c r="C120" s="359">
        <v>43.805199999999999</v>
      </c>
      <c r="D120" s="434">
        <v>30640</v>
      </c>
      <c r="E120" s="82">
        <v>16100</v>
      </c>
      <c r="F120" s="169">
        <f t="shared" si="6"/>
        <v>26980.539493381075</v>
      </c>
      <c r="G120" s="168">
        <f t="shared" si="7"/>
        <v>4410.4352907873945</v>
      </c>
      <c r="H120" s="133">
        <f t="shared" si="8"/>
        <v>10672.931426617281</v>
      </c>
      <c r="I120" s="82">
        <f t="shared" si="9"/>
        <v>627.81949568336938</v>
      </c>
      <c r="J120" s="78">
        <v>1210</v>
      </c>
      <c r="K120" s="81">
        <f t="shared" si="10"/>
        <v>43901.725706469115</v>
      </c>
    </row>
    <row r="121" spans="1:11" s="445" customFormat="1" ht="16.5" customHeight="1" x14ac:dyDescent="0.2">
      <c r="A121" s="215">
        <v>102</v>
      </c>
      <c r="B121" s="364">
        <f t="shared" si="11"/>
        <v>13.676400000000001</v>
      </c>
      <c r="C121" s="359">
        <v>43.876133333333335</v>
      </c>
      <c r="D121" s="434">
        <v>30640</v>
      </c>
      <c r="E121" s="82">
        <v>16100</v>
      </c>
      <c r="F121" s="169">
        <f t="shared" si="6"/>
        <v>26884.267789769234</v>
      </c>
      <c r="G121" s="168">
        <f t="shared" si="7"/>
        <v>4403.3050618255638</v>
      </c>
      <c r="H121" s="133">
        <f t="shared" si="8"/>
        <v>10637.774769542233</v>
      </c>
      <c r="I121" s="82">
        <f t="shared" si="9"/>
        <v>625.75145703189605</v>
      </c>
      <c r="J121" s="78">
        <v>1210</v>
      </c>
      <c r="K121" s="81">
        <f t="shared" si="10"/>
        <v>43761.099078168925</v>
      </c>
    </row>
    <row r="122" spans="1:11" s="445" customFormat="1" ht="16.5" customHeight="1" x14ac:dyDescent="0.2">
      <c r="A122" s="215">
        <v>103</v>
      </c>
      <c r="B122" s="364">
        <f t="shared" si="11"/>
        <v>13.725200000000001</v>
      </c>
      <c r="C122" s="359">
        <v>43.947066666666672</v>
      </c>
      <c r="D122" s="434">
        <v>30640</v>
      </c>
      <c r="E122" s="82">
        <v>16100</v>
      </c>
      <c r="F122" s="169">
        <f t="shared" si="6"/>
        <v>26788.680674962841</v>
      </c>
      <c r="G122" s="168">
        <f t="shared" si="7"/>
        <v>4396.1978501409267</v>
      </c>
      <c r="H122" s="133">
        <f t="shared" si="8"/>
        <v>10602.858698535283</v>
      </c>
      <c r="I122" s="82">
        <f t="shared" si="9"/>
        <v>623.69757050207545</v>
      </c>
      <c r="J122" s="78">
        <v>1210</v>
      </c>
      <c r="K122" s="81">
        <f t="shared" si="10"/>
        <v>43621.434794141125</v>
      </c>
    </row>
    <row r="123" spans="1:11" s="445" customFormat="1" ht="16.5" customHeight="1" x14ac:dyDescent="0.2">
      <c r="A123" s="215">
        <v>104</v>
      </c>
      <c r="B123" s="364">
        <f t="shared" si="11"/>
        <v>13.774000000000001</v>
      </c>
      <c r="C123" s="359">
        <v>44.018000000000001</v>
      </c>
      <c r="D123" s="434">
        <v>30640</v>
      </c>
      <c r="E123" s="82">
        <v>16100</v>
      </c>
      <c r="F123" s="169">
        <f t="shared" si="6"/>
        <v>26693.770872658632</v>
      </c>
      <c r="G123" s="168">
        <f t="shared" si="7"/>
        <v>4389.1135444590855</v>
      </c>
      <c r="H123" s="133">
        <f t="shared" si="8"/>
        <v>10568.180701820025</v>
      </c>
      <c r="I123" s="82">
        <f t="shared" si="9"/>
        <v>621.65768834235439</v>
      </c>
      <c r="J123" s="78">
        <v>1210</v>
      </c>
      <c r="K123" s="81">
        <f t="shared" si="10"/>
        <v>43482.722807280101</v>
      </c>
    </row>
    <row r="124" spans="1:11" s="445" customFormat="1" ht="16.5" customHeight="1" x14ac:dyDescent="0.2">
      <c r="A124" s="215">
        <v>105</v>
      </c>
      <c r="B124" s="364">
        <f t="shared" si="11"/>
        <v>13.822800000000001</v>
      </c>
      <c r="C124" s="359">
        <v>44.088933333333337</v>
      </c>
      <c r="D124" s="434">
        <v>30640</v>
      </c>
      <c r="E124" s="82">
        <v>16100</v>
      </c>
      <c r="F124" s="169">
        <f t="shared" si="6"/>
        <v>26599.531209306362</v>
      </c>
      <c r="G124" s="168">
        <f t="shared" si="7"/>
        <v>4382.0520342217396</v>
      </c>
      <c r="H124" s="133">
        <f t="shared" si="8"/>
        <v>10533.738302799555</v>
      </c>
      <c r="I124" s="82">
        <f t="shared" si="9"/>
        <v>619.63166487056208</v>
      </c>
      <c r="J124" s="78">
        <v>1210</v>
      </c>
      <c r="K124" s="81">
        <f t="shared" si="10"/>
        <v>43344.953211198219</v>
      </c>
    </row>
    <row r="125" spans="1:11" s="445" customFormat="1" ht="16.5" customHeight="1" x14ac:dyDescent="0.2">
      <c r="A125" s="215">
        <v>106</v>
      </c>
      <c r="B125" s="364">
        <f t="shared" si="11"/>
        <v>13.871600000000001</v>
      </c>
      <c r="C125" s="359">
        <v>44.159866666666673</v>
      </c>
      <c r="D125" s="434">
        <v>30640</v>
      </c>
      <c r="E125" s="82">
        <v>16100</v>
      </c>
      <c r="F125" s="169">
        <f t="shared" si="6"/>
        <v>26505.954612301393</v>
      </c>
      <c r="G125" s="168">
        <f t="shared" si="7"/>
        <v>4375.0132095809458</v>
      </c>
      <c r="H125" s="133">
        <f t="shared" si="8"/>
        <v>10499.529059439996</v>
      </c>
      <c r="I125" s="82">
        <f t="shared" si="9"/>
        <v>617.61935643764684</v>
      </c>
      <c r="J125" s="78">
        <v>1210</v>
      </c>
      <c r="K125" s="81">
        <f t="shared" si="10"/>
        <v>43208.116237759983</v>
      </c>
    </row>
    <row r="126" spans="1:11" s="445" customFormat="1" ht="16.5" customHeight="1" x14ac:dyDescent="0.2">
      <c r="A126" s="215">
        <v>107</v>
      </c>
      <c r="B126" s="364">
        <f t="shared" si="11"/>
        <v>13.920400000000001</v>
      </c>
      <c r="C126" s="359">
        <v>44.230800000000002</v>
      </c>
      <c r="D126" s="434">
        <v>30640</v>
      </c>
      <c r="E126" s="82">
        <v>16100</v>
      </c>
      <c r="F126" s="169">
        <f t="shared" si="6"/>
        <v>26413.034108215281</v>
      </c>
      <c r="G126" s="168">
        <f t="shared" si="7"/>
        <v>4367.9969613934181</v>
      </c>
      <c r="H126" s="133">
        <f t="shared" si="8"/>
        <v>10465.550563666959</v>
      </c>
      <c r="I126" s="82">
        <f t="shared" si="9"/>
        <v>615.62062139217403</v>
      </c>
      <c r="J126" s="78">
        <v>1210</v>
      </c>
      <c r="K126" s="81">
        <f t="shared" si="10"/>
        <v>43072.202254667834</v>
      </c>
    </row>
    <row r="127" spans="1:11" s="445" customFormat="1" ht="16.5" customHeight="1" x14ac:dyDescent="0.2">
      <c r="A127" s="215">
        <v>108</v>
      </c>
      <c r="B127" s="364">
        <f t="shared" si="11"/>
        <v>13.969200000000001</v>
      </c>
      <c r="C127" s="359">
        <v>44.301733333333338</v>
      </c>
      <c r="D127" s="434">
        <v>30640</v>
      </c>
      <c r="E127" s="82">
        <v>16100</v>
      </c>
      <c r="F127" s="169">
        <f t="shared" si="6"/>
        <v>26320.762821063479</v>
      </c>
      <c r="G127" s="168">
        <f t="shared" si="7"/>
        <v>4361.0031812148809</v>
      </c>
      <c r="H127" s="133">
        <f t="shared" si="8"/>
        <v>10431.800440774643</v>
      </c>
      <c r="I127" s="82">
        <f t="shared" si="9"/>
        <v>613.63532004556725</v>
      </c>
      <c r="J127" s="78">
        <v>1210</v>
      </c>
      <c r="K127" s="81">
        <f t="shared" si="10"/>
        <v>42937.201763098572</v>
      </c>
    </row>
    <row r="128" spans="1:11" s="445" customFormat="1" ht="16.5" customHeight="1" x14ac:dyDescent="0.2">
      <c r="A128" s="215">
        <v>109</v>
      </c>
      <c r="B128" s="364">
        <f t="shared" si="11"/>
        <v>14.018000000000001</v>
      </c>
      <c r="C128" s="359">
        <v>44.372666666666667</v>
      </c>
      <c r="D128" s="434">
        <v>30640</v>
      </c>
      <c r="E128" s="82">
        <v>16100</v>
      </c>
      <c r="F128" s="169">
        <f t="shared" si="6"/>
        <v>26229.133970609211</v>
      </c>
      <c r="G128" s="168">
        <f t="shared" si="7"/>
        <v>4354.0317612944909</v>
      </c>
      <c r="H128" s="133">
        <f t="shared" si="8"/>
        <v>10398.276348847259</v>
      </c>
      <c r="I128" s="82">
        <f t="shared" si="9"/>
        <v>611.6633146380741</v>
      </c>
      <c r="J128" s="78">
        <v>1210</v>
      </c>
      <c r="K128" s="81">
        <f t="shared" si="10"/>
        <v>42803.105395389037</v>
      </c>
    </row>
    <row r="129" spans="1:11" s="445" customFormat="1" ht="16.5" customHeight="1" x14ac:dyDescent="0.2">
      <c r="A129" s="235">
        <v>110</v>
      </c>
      <c r="B129" s="364">
        <f t="shared" si="11"/>
        <v>14.066800000000001</v>
      </c>
      <c r="C129" s="359">
        <v>44.443600000000004</v>
      </c>
      <c r="D129" s="434">
        <v>30640</v>
      </c>
      <c r="E129" s="82">
        <v>16100</v>
      </c>
      <c r="F129" s="169">
        <f t="shared" si="6"/>
        <v>26138.140870702642</v>
      </c>
      <c r="G129" s="168">
        <f t="shared" si="7"/>
        <v>4347.0825945692959</v>
      </c>
      <c r="H129" s="133">
        <f t="shared" si="8"/>
        <v>10364.97597819246</v>
      </c>
      <c r="I129" s="82">
        <f t="shared" si="9"/>
        <v>609.70446930543881</v>
      </c>
      <c r="J129" s="78">
        <v>1210</v>
      </c>
      <c r="K129" s="81">
        <f t="shared" si="10"/>
        <v>42669.903912769842</v>
      </c>
    </row>
    <row r="130" spans="1:11" s="445" customFormat="1" ht="16.5" customHeight="1" x14ac:dyDescent="0.2">
      <c r="A130" s="215">
        <v>111</v>
      </c>
      <c r="B130" s="364">
        <f t="shared" si="11"/>
        <v>14.115600000000001</v>
      </c>
      <c r="C130" s="359">
        <v>44.514533333333333</v>
      </c>
      <c r="D130" s="434">
        <v>30640</v>
      </c>
      <c r="E130" s="82">
        <v>16100</v>
      </c>
      <c r="F130" s="169">
        <f t="shared" si="6"/>
        <v>26047.776927654508</v>
      </c>
      <c r="G130" s="168">
        <f t="shared" si="7"/>
        <v>4340.1555746587628</v>
      </c>
      <c r="H130" s="133">
        <f t="shared" si="8"/>
        <v>10331.897050786512</v>
      </c>
      <c r="I130" s="82">
        <f t="shared" si="9"/>
        <v>607.75865004626542</v>
      </c>
      <c r="J130" s="78">
        <v>1210</v>
      </c>
      <c r="K130" s="81">
        <f t="shared" si="10"/>
        <v>42537.58820314605</v>
      </c>
    </row>
    <row r="131" spans="1:11" s="445" customFormat="1" ht="16.5" customHeight="1" x14ac:dyDescent="0.2">
      <c r="A131" s="215">
        <v>112</v>
      </c>
      <c r="B131" s="364">
        <f t="shared" si="11"/>
        <v>14.164400000000001</v>
      </c>
      <c r="C131" s="359">
        <v>44.585466666666669</v>
      </c>
      <c r="D131" s="434">
        <v>30640</v>
      </c>
      <c r="E131" s="82">
        <v>16100</v>
      </c>
      <c r="F131" s="169">
        <f t="shared" si="6"/>
        <v>25958.035638643356</v>
      </c>
      <c r="G131" s="168">
        <f t="shared" si="7"/>
        <v>4333.2505958593383</v>
      </c>
      <c r="H131" s="133">
        <f t="shared" si="8"/>
        <v>10299.037319730916</v>
      </c>
      <c r="I131" s="82">
        <f t="shared" si="9"/>
        <v>605.8257246900539</v>
      </c>
      <c r="J131" s="78">
        <v>1210</v>
      </c>
      <c r="K131" s="81">
        <f t="shared" si="10"/>
        <v>42406.149278923665</v>
      </c>
    </row>
    <row r="132" spans="1:11" s="445" customFormat="1" ht="16.5" customHeight="1" x14ac:dyDescent="0.2">
      <c r="A132" s="215">
        <v>113</v>
      </c>
      <c r="B132" s="364">
        <f t="shared" si="11"/>
        <v>14.213200000000001</v>
      </c>
      <c r="C132" s="359">
        <v>44.656400000000005</v>
      </c>
      <c r="D132" s="434">
        <v>30640</v>
      </c>
      <c r="E132" s="82">
        <v>16100</v>
      </c>
      <c r="F132" s="169">
        <f t="shared" si="6"/>
        <v>25868.910590155629</v>
      </c>
      <c r="G132" s="168">
        <f t="shared" si="7"/>
        <v>4326.36755313908</v>
      </c>
      <c r="H132" s="133">
        <f t="shared" si="8"/>
        <v>10266.394568720201</v>
      </c>
      <c r="I132" s="82">
        <f t="shared" si="9"/>
        <v>603.90556286589424</v>
      </c>
      <c r="J132" s="78">
        <v>1210</v>
      </c>
      <c r="K132" s="81">
        <f t="shared" si="10"/>
        <v>42275.578274880805</v>
      </c>
    </row>
    <row r="133" spans="1:11" s="445" customFormat="1" ht="16.5" customHeight="1" x14ac:dyDescent="0.2">
      <c r="A133" s="215">
        <v>114</v>
      </c>
      <c r="B133" s="364">
        <f t="shared" si="11"/>
        <v>14.262</v>
      </c>
      <c r="C133" s="359">
        <v>44.727333333333334</v>
      </c>
      <c r="D133" s="434">
        <v>30640</v>
      </c>
      <c r="E133" s="82">
        <v>16100</v>
      </c>
      <c r="F133" s="169">
        <f t="shared" si="6"/>
        <v>25780.395456457722</v>
      </c>
      <c r="G133" s="168">
        <f t="shared" si="7"/>
        <v>4319.5063421323284</v>
      </c>
      <c r="H133" s="133">
        <f t="shared" si="8"/>
        <v>10233.966611520618</v>
      </c>
      <c r="I133" s="82">
        <f t="shared" si="9"/>
        <v>601.99803597180096</v>
      </c>
      <c r="J133" s="78">
        <v>1210</v>
      </c>
      <c r="K133" s="81">
        <f t="shared" si="10"/>
        <v>42145.866446082473</v>
      </c>
    </row>
    <row r="134" spans="1:11" s="445" customFormat="1" ht="16.5" customHeight="1" x14ac:dyDescent="0.2">
      <c r="A134" s="215">
        <v>115</v>
      </c>
      <c r="B134" s="364">
        <f t="shared" si="11"/>
        <v>14.3108</v>
      </c>
      <c r="C134" s="359">
        <v>44.79826666666667</v>
      </c>
      <c r="D134" s="434">
        <v>30640</v>
      </c>
      <c r="E134" s="82">
        <v>16100</v>
      </c>
      <c r="F134" s="169">
        <f t="shared" si="6"/>
        <v>25692.483998099338</v>
      </c>
      <c r="G134" s="168">
        <f t="shared" si="7"/>
        <v>4312.6668591344305</v>
      </c>
      <c r="H134" s="133">
        <f t="shared" si="8"/>
        <v>10201.751291459483</v>
      </c>
      <c r="I134" s="82">
        <f t="shared" si="9"/>
        <v>600.10301714467539</v>
      </c>
      <c r="J134" s="78">
        <v>1210</v>
      </c>
      <c r="K134" s="81">
        <f t="shared" si="10"/>
        <v>42017.005165837931</v>
      </c>
    </row>
    <row r="135" spans="1:11" s="445" customFormat="1" ht="16.5" customHeight="1" x14ac:dyDescent="0.2">
      <c r="A135" s="215">
        <v>116</v>
      </c>
      <c r="B135" s="364">
        <f t="shared" si="11"/>
        <v>14.3596</v>
      </c>
      <c r="C135" s="359">
        <v>44.869200000000006</v>
      </c>
      <c r="D135" s="434">
        <v>30640</v>
      </c>
      <c r="E135" s="82">
        <v>16100</v>
      </c>
      <c r="F135" s="169">
        <f t="shared" si="6"/>
        <v>25605.170060447366</v>
      </c>
      <c r="G135" s="168">
        <f t="shared" si="7"/>
        <v>4305.8490010965197</v>
      </c>
      <c r="H135" s="133">
        <f t="shared" si="8"/>
        <v>10169.746480924921</v>
      </c>
      <c r="I135" s="82">
        <f t="shared" si="9"/>
        <v>598.22038123087771</v>
      </c>
      <c r="J135" s="78">
        <v>1210</v>
      </c>
      <c r="K135" s="81">
        <f t="shared" si="10"/>
        <v>41888.985923699685</v>
      </c>
    </row>
    <row r="136" spans="1:11" s="445" customFormat="1" ht="16.5" customHeight="1" x14ac:dyDescent="0.2">
      <c r="A136" s="215">
        <v>117</v>
      </c>
      <c r="B136" s="364">
        <f t="shared" si="11"/>
        <v>14.4084</v>
      </c>
      <c r="C136" s="359">
        <v>44.940133333333335</v>
      </c>
      <c r="D136" s="434">
        <v>30640</v>
      </c>
      <c r="E136" s="82">
        <v>16100</v>
      </c>
      <c r="F136" s="169">
        <f t="shared" si="6"/>
        <v>25518.447572249519</v>
      </c>
      <c r="G136" s="168">
        <f t="shared" si="7"/>
        <v>4299.0526656203365</v>
      </c>
      <c r="H136" s="133">
        <f t="shared" si="8"/>
        <v>10137.950080875751</v>
      </c>
      <c r="I136" s="82">
        <f t="shared" si="9"/>
        <v>596.35000475739707</v>
      </c>
      <c r="J136" s="78">
        <v>1210</v>
      </c>
      <c r="K136" s="81">
        <f t="shared" si="10"/>
        <v>41761.800323503005</v>
      </c>
    </row>
    <row r="137" spans="1:11" s="445" customFormat="1" ht="16.5" customHeight="1" x14ac:dyDescent="0.2">
      <c r="A137" s="215">
        <v>118</v>
      </c>
      <c r="B137" s="364">
        <f t="shared" si="11"/>
        <v>14.4572</v>
      </c>
      <c r="C137" s="359">
        <v>45.011066666666672</v>
      </c>
      <c r="D137" s="434">
        <v>30640</v>
      </c>
      <c r="E137" s="82">
        <v>16100</v>
      </c>
      <c r="F137" s="169">
        <f t="shared" si="6"/>
        <v>25432.310544227101</v>
      </c>
      <c r="G137" s="168">
        <f t="shared" si="7"/>
        <v>4292.2777509530988</v>
      </c>
      <c r="H137" s="133">
        <f t="shared" si="8"/>
        <v>10106.360020361268</v>
      </c>
      <c r="I137" s="82">
        <f t="shared" si="9"/>
        <v>594.491765903604</v>
      </c>
      <c r="J137" s="78">
        <v>1210</v>
      </c>
      <c r="K137" s="81">
        <f t="shared" si="10"/>
        <v>41635.440081445071</v>
      </c>
    </row>
    <row r="138" spans="1:11" s="445" customFormat="1" ht="16.5" customHeight="1" x14ac:dyDescent="0.2">
      <c r="A138" s="215">
        <v>119</v>
      </c>
      <c r="B138" s="364">
        <f t="shared" si="11"/>
        <v>14.506</v>
      </c>
      <c r="C138" s="359">
        <v>45.082000000000001</v>
      </c>
      <c r="D138" s="434">
        <v>30640</v>
      </c>
      <c r="E138" s="82">
        <v>16100</v>
      </c>
      <c r="F138" s="169">
        <f t="shared" si="6"/>
        <v>25346.753067696125</v>
      </c>
      <c r="G138" s="168">
        <f t="shared" si="7"/>
        <v>4285.5241559824326</v>
      </c>
      <c r="H138" s="133">
        <f t="shared" si="8"/>
        <v>10074.974256050709</v>
      </c>
      <c r="I138" s="82">
        <f t="shared" si="9"/>
        <v>592.64554447357114</v>
      </c>
      <c r="J138" s="78">
        <v>1210</v>
      </c>
      <c r="K138" s="81">
        <f t="shared" si="10"/>
        <v>41509.897024202837</v>
      </c>
    </row>
    <row r="139" spans="1:11" s="445" customFormat="1" ht="16.5" customHeight="1" x14ac:dyDescent="0.2">
      <c r="A139" s="235">
        <v>120</v>
      </c>
      <c r="B139" s="364">
        <f t="shared" si="11"/>
        <v>14.5548</v>
      </c>
      <c r="C139" s="359">
        <v>45.152933333333337</v>
      </c>
      <c r="D139" s="434">
        <v>30640</v>
      </c>
      <c r="E139" s="82">
        <v>16100</v>
      </c>
      <c r="F139" s="169">
        <f t="shared" si="6"/>
        <v>25261.769313216257</v>
      </c>
      <c r="G139" s="168">
        <f t="shared" si="7"/>
        <v>4278.7917802313323</v>
      </c>
      <c r="H139" s="133">
        <f t="shared" si="8"/>
        <v>10043.790771772181</v>
      </c>
      <c r="I139" s="82">
        <f t="shared" si="9"/>
        <v>590.81122186895175</v>
      </c>
      <c r="J139" s="78">
        <v>1210</v>
      </c>
      <c r="K139" s="81">
        <f t="shared" si="10"/>
        <v>41385.163087088717</v>
      </c>
    </row>
    <row r="140" spans="1:11" s="445" customFormat="1" ht="16.5" customHeight="1" x14ac:dyDescent="0.2">
      <c r="A140" s="215">
        <v>121</v>
      </c>
      <c r="B140" s="364">
        <f t="shared" si="11"/>
        <v>14.6036</v>
      </c>
      <c r="C140" s="359">
        <v>45.223866666666666</v>
      </c>
      <c r="D140" s="434">
        <v>30640</v>
      </c>
      <c r="E140" s="82">
        <v>16100</v>
      </c>
      <c r="F140" s="169">
        <f t="shared" si="6"/>
        <v>25177.353529266755</v>
      </c>
      <c r="G140" s="168">
        <f t="shared" si="7"/>
        <v>4272.0805238531866</v>
      </c>
      <c r="H140" s="133">
        <f t="shared" si="8"/>
        <v>10012.807578060781</v>
      </c>
      <c r="I140" s="82">
        <f t="shared" si="9"/>
        <v>588.98868106239888</v>
      </c>
      <c r="J140" s="78">
        <v>1210</v>
      </c>
      <c r="K140" s="81">
        <f t="shared" si="10"/>
        <v>41261.230312243126</v>
      </c>
    </row>
    <row r="141" spans="1:11" s="445" customFormat="1" ht="16.5" customHeight="1" x14ac:dyDescent="0.2">
      <c r="A141" s="215">
        <v>122</v>
      </c>
      <c r="B141" s="364">
        <f t="shared" si="11"/>
        <v>14.6524</v>
      </c>
      <c r="C141" s="359">
        <v>45.294800000000002</v>
      </c>
      <c r="D141" s="434">
        <v>30640</v>
      </c>
      <c r="E141" s="82">
        <v>16100</v>
      </c>
      <c r="F141" s="169">
        <f t="shared" si="6"/>
        <v>25093.500040948922</v>
      </c>
      <c r="G141" s="168">
        <f t="shared" si="7"/>
        <v>4265.3902876268348</v>
      </c>
      <c r="H141" s="133">
        <f t="shared" si="8"/>
        <v>9982.0227117157574</v>
      </c>
      <c r="I141" s="82">
        <f t="shared" si="9"/>
        <v>587.17780657151513</v>
      </c>
      <c r="J141" s="78">
        <v>1210</v>
      </c>
      <c r="K141" s="81">
        <f t="shared" si="10"/>
        <v>41138.090846863022</v>
      </c>
    </row>
    <row r="142" spans="1:11" s="445" customFormat="1" ht="16.5" customHeight="1" x14ac:dyDescent="0.2">
      <c r="A142" s="215">
        <v>123</v>
      </c>
      <c r="B142" s="364">
        <f t="shared" si="11"/>
        <v>14.7012</v>
      </c>
      <c r="C142" s="359">
        <v>45.365733333333338</v>
      </c>
      <c r="D142" s="434">
        <v>30640</v>
      </c>
      <c r="E142" s="82">
        <v>16100</v>
      </c>
      <c r="F142" s="169">
        <f t="shared" si="6"/>
        <v>25010.203248714392</v>
      </c>
      <c r="G142" s="168">
        <f t="shared" si="7"/>
        <v>4258.7209729516844</v>
      </c>
      <c r="H142" s="133">
        <f t="shared" si="8"/>
        <v>9951.434235366467</v>
      </c>
      <c r="I142" s="82">
        <f t="shared" si="9"/>
        <v>585.37848443332155</v>
      </c>
      <c r="J142" s="78">
        <v>1210</v>
      </c>
      <c r="K142" s="81">
        <f t="shared" si="10"/>
        <v>41015.736941465861</v>
      </c>
    </row>
    <row r="143" spans="1:11" s="445" customFormat="1" ht="16.5" customHeight="1" x14ac:dyDescent="0.2">
      <c r="A143" s="215">
        <v>124</v>
      </c>
      <c r="B143" s="364">
        <f t="shared" si="11"/>
        <v>14.75</v>
      </c>
      <c r="C143" s="359">
        <v>45.436666666666667</v>
      </c>
      <c r="D143" s="434">
        <v>30640</v>
      </c>
      <c r="E143" s="82">
        <v>16100</v>
      </c>
      <c r="F143" s="169">
        <f t="shared" si="6"/>
        <v>24927.457627118645</v>
      </c>
      <c r="G143" s="168">
        <f t="shared" si="7"/>
        <v>4252.072481842858</v>
      </c>
      <c r="H143" s="133">
        <f t="shared" si="8"/>
        <v>9921.040237046911</v>
      </c>
      <c r="I143" s="82">
        <f t="shared" si="9"/>
        <v>583.59060217923002</v>
      </c>
      <c r="J143" s="78">
        <v>1210</v>
      </c>
      <c r="K143" s="81">
        <f t="shared" si="10"/>
        <v>40894.160948187644</v>
      </c>
    </row>
    <row r="144" spans="1:11" s="445" customFormat="1" ht="16.5" customHeight="1" x14ac:dyDescent="0.2">
      <c r="A144" s="215">
        <v>125</v>
      </c>
      <c r="B144" s="364">
        <f t="shared" si="11"/>
        <v>14.7988</v>
      </c>
      <c r="C144" s="359">
        <v>45.507600000000004</v>
      </c>
      <c r="D144" s="432">
        <v>30640</v>
      </c>
      <c r="E144" s="168">
        <v>16100</v>
      </c>
      <c r="F144" s="169">
        <f t="shared" si="6"/>
        <v>24845.257723599207</v>
      </c>
      <c r="G144" s="168">
        <f t="shared" si="7"/>
        <v>4245.444716926404</v>
      </c>
      <c r="H144" s="133">
        <f t="shared" si="8"/>
        <v>9890.8388297787078</v>
      </c>
      <c r="I144" s="82">
        <f t="shared" si="9"/>
        <v>581.81404881051219</v>
      </c>
      <c r="J144" s="78">
        <v>1210</v>
      </c>
      <c r="K144" s="81">
        <f t="shared" si="10"/>
        <v>40773.355319114831</v>
      </c>
    </row>
    <row r="145" spans="1:11" s="445" customFormat="1" ht="16.5" customHeight="1" x14ac:dyDescent="0.2">
      <c r="A145" s="215">
        <v>126</v>
      </c>
      <c r="B145" s="364">
        <f t="shared" si="11"/>
        <v>14.8476</v>
      </c>
      <c r="C145" s="359">
        <v>45.57853333333334</v>
      </c>
      <c r="D145" s="434">
        <v>30640</v>
      </c>
      <c r="E145" s="82">
        <v>16100</v>
      </c>
      <c r="F145" s="169">
        <f t="shared" si="6"/>
        <v>24763.598157277942</v>
      </c>
      <c r="G145" s="168">
        <f t="shared" si="7"/>
        <v>4238.8375814345345</v>
      </c>
      <c r="H145" s="133">
        <f t="shared" si="8"/>
        <v>9860.8281511622426</v>
      </c>
      <c r="I145" s="82">
        <f t="shared" si="9"/>
        <v>580.04871477424956</v>
      </c>
      <c r="J145" s="78">
        <v>1210</v>
      </c>
      <c r="K145" s="81">
        <f t="shared" si="10"/>
        <v>40653.312604648963</v>
      </c>
    </row>
    <row r="146" spans="1:11" s="445" customFormat="1" ht="16.5" customHeight="1" x14ac:dyDescent="0.2">
      <c r="A146" s="215">
        <v>127</v>
      </c>
      <c r="B146" s="364">
        <f t="shared" si="11"/>
        <v>14.8964</v>
      </c>
      <c r="C146" s="359">
        <v>45.649466666666669</v>
      </c>
      <c r="D146" s="434">
        <v>30640</v>
      </c>
      <c r="E146" s="82">
        <v>16100</v>
      </c>
      <c r="F146" s="169">
        <f t="shared" si="6"/>
        <v>24682.473617786847</v>
      </c>
      <c r="G146" s="168">
        <f t="shared" si="7"/>
        <v>4232.250979200925</v>
      </c>
      <c r="H146" s="133">
        <f t="shared" si="8"/>
        <v>9831.0063629758442</v>
      </c>
      <c r="I146" s="82">
        <f t="shared" si="9"/>
        <v>578.29449193975552</v>
      </c>
      <c r="J146" s="78">
        <v>1210</v>
      </c>
      <c r="K146" s="81">
        <f t="shared" si="10"/>
        <v>40534.025451903377</v>
      </c>
    </row>
    <row r="147" spans="1:11" s="445" customFormat="1" ht="16.5" customHeight="1" x14ac:dyDescent="0.2">
      <c r="A147" s="215">
        <v>128</v>
      </c>
      <c r="B147" s="364">
        <f t="shared" si="11"/>
        <v>14.9452</v>
      </c>
      <c r="C147" s="359">
        <v>45.720400000000005</v>
      </c>
      <c r="D147" s="434">
        <v>30640</v>
      </c>
      <c r="E147" s="82">
        <v>16100</v>
      </c>
      <c r="F147" s="169">
        <f t="shared" si="6"/>
        <v>24601.878864116909</v>
      </c>
      <c r="G147" s="168">
        <f t="shared" si="7"/>
        <v>4225.6848146560396</v>
      </c>
      <c r="H147" s="133">
        <f t="shared" si="8"/>
        <v>9801.371650782803</v>
      </c>
      <c r="I147" s="82">
        <f t="shared" si="9"/>
        <v>576.55127357545905</v>
      </c>
      <c r="J147" s="78">
        <v>1210</v>
      </c>
      <c r="K147" s="81">
        <f t="shared" si="10"/>
        <v>40415.486603131212</v>
      </c>
    </row>
    <row r="148" spans="1:11" s="445" customFormat="1" ht="16.5" customHeight="1" x14ac:dyDescent="0.2">
      <c r="A148" s="215">
        <v>129</v>
      </c>
      <c r="B148" s="364">
        <f t="shared" si="11"/>
        <v>14.994</v>
      </c>
      <c r="C148" s="359">
        <v>45.791333333333334</v>
      </c>
      <c r="D148" s="434">
        <v>30640</v>
      </c>
      <c r="E148" s="82">
        <v>16100</v>
      </c>
      <c r="F148" s="169">
        <f t="shared" ref="F148:F211" si="12">12*(1/B148*D148)</f>
        <v>24521.808723489397</v>
      </c>
      <c r="G148" s="168">
        <f t="shared" ref="G148:G211" si="13">12*(1/C148*E148)</f>
        <v>4219.1389928225144</v>
      </c>
      <c r="H148" s="133">
        <f t="shared" si="8"/>
        <v>9771.9222235460511</v>
      </c>
      <c r="I148" s="82">
        <f t="shared" si="9"/>
        <v>574.81895432623821</v>
      </c>
      <c r="J148" s="78">
        <v>1210</v>
      </c>
      <c r="K148" s="81">
        <f t="shared" si="10"/>
        <v>40297.688894184204</v>
      </c>
    </row>
    <row r="149" spans="1:11" s="445" customFormat="1" ht="16.5" customHeight="1" x14ac:dyDescent="0.2">
      <c r="A149" s="235">
        <v>130</v>
      </c>
      <c r="B149" s="364">
        <f t="shared" si="11"/>
        <v>15.0428</v>
      </c>
      <c r="C149" s="359">
        <v>45.86226666666667</v>
      </c>
      <c r="D149" s="434">
        <v>30640</v>
      </c>
      <c r="E149" s="82">
        <v>16100</v>
      </c>
      <c r="F149" s="169">
        <f t="shared" si="12"/>
        <v>24442.258090249157</v>
      </c>
      <c r="G149" s="168">
        <f t="shared" si="13"/>
        <v>4212.6134193105736</v>
      </c>
      <c r="H149" s="133">
        <f t="shared" ref="H149:H212" si="14">SUM(F149:G149)*34%</f>
        <v>9742.6563132503088</v>
      </c>
      <c r="I149" s="82">
        <f t="shared" ref="I149:I212" si="15">SUM(F149:G149)*2%</f>
        <v>573.09743019119458</v>
      </c>
      <c r="J149" s="78">
        <v>1210</v>
      </c>
      <c r="K149" s="81">
        <f t="shared" ref="K149:K212" si="16">SUM(F149:J149)</f>
        <v>40180.625253001228</v>
      </c>
    </row>
    <row r="150" spans="1:11" s="445" customFormat="1" ht="16.5" customHeight="1" x14ac:dyDescent="0.2">
      <c r="A150" s="215">
        <v>131</v>
      </c>
      <c r="B150" s="364">
        <f t="shared" si="11"/>
        <v>15.0916</v>
      </c>
      <c r="C150" s="359">
        <v>45.933199999999999</v>
      </c>
      <c r="D150" s="434">
        <v>30640</v>
      </c>
      <c r="E150" s="82">
        <v>16100</v>
      </c>
      <c r="F150" s="169">
        <f t="shared" si="12"/>
        <v>24363.221924779347</v>
      </c>
      <c r="G150" s="168">
        <f t="shared" si="13"/>
        <v>4206.1080003134994</v>
      </c>
      <c r="H150" s="133">
        <f t="shared" si="14"/>
        <v>9713.5721745315677</v>
      </c>
      <c r="I150" s="82">
        <f t="shared" si="15"/>
        <v>571.38659850185695</v>
      </c>
      <c r="J150" s="78">
        <v>1210</v>
      </c>
      <c r="K150" s="81">
        <f t="shared" si="16"/>
        <v>40064.288698126271</v>
      </c>
    </row>
    <row r="151" spans="1:11" s="445" customFormat="1" ht="16.5" customHeight="1" x14ac:dyDescent="0.2">
      <c r="A151" s="215">
        <v>132</v>
      </c>
      <c r="B151" s="364">
        <f t="shared" si="11"/>
        <v>15.1404</v>
      </c>
      <c r="C151" s="359">
        <v>46.004133333333336</v>
      </c>
      <c r="D151" s="434">
        <v>30640</v>
      </c>
      <c r="E151" s="82">
        <v>16100</v>
      </c>
      <c r="F151" s="169">
        <f t="shared" si="12"/>
        <v>24284.695252437188</v>
      </c>
      <c r="G151" s="168">
        <f t="shared" si="13"/>
        <v>4199.622642603128</v>
      </c>
      <c r="H151" s="133">
        <f t="shared" si="14"/>
        <v>9684.6680843137074</v>
      </c>
      <c r="I151" s="82">
        <f t="shared" si="15"/>
        <v>569.68635790080634</v>
      </c>
      <c r="J151" s="78">
        <v>1210</v>
      </c>
      <c r="K151" s="81">
        <f t="shared" si="16"/>
        <v>39948.672337254829</v>
      </c>
    </row>
    <row r="152" spans="1:11" s="445" customFormat="1" ht="16.5" customHeight="1" x14ac:dyDescent="0.2">
      <c r="A152" s="215">
        <v>133</v>
      </c>
      <c r="B152" s="364">
        <f t="shared" si="11"/>
        <v>15.1892</v>
      </c>
      <c r="C152" s="359">
        <v>46.075066666666672</v>
      </c>
      <c r="D152" s="434">
        <v>30640</v>
      </c>
      <c r="E152" s="82">
        <v>16100</v>
      </c>
      <c r="F152" s="169">
        <f t="shared" si="12"/>
        <v>24206.673162510207</v>
      </c>
      <c r="G152" s="168">
        <f t="shared" si="13"/>
        <v>4193.1572535254054</v>
      </c>
      <c r="H152" s="133">
        <f t="shared" si="14"/>
        <v>9655.9423414521098</v>
      </c>
      <c r="I152" s="82">
        <f t="shared" si="15"/>
        <v>567.99660832071231</v>
      </c>
      <c r="J152" s="78">
        <v>1210</v>
      </c>
      <c r="K152" s="81">
        <f t="shared" si="16"/>
        <v>39833.769365808432</v>
      </c>
    </row>
    <row r="153" spans="1:11" s="445" customFormat="1" ht="16.5" customHeight="1" x14ac:dyDescent="0.2">
      <c r="A153" s="215">
        <v>134</v>
      </c>
      <c r="B153" s="364">
        <f t="shared" si="11"/>
        <v>15.238</v>
      </c>
      <c r="C153" s="359">
        <v>46.146000000000001</v>
      </c>
      <c r="D153" s="434">
        <v>30640</v>
      </c>
      <c r="E153" s="82">
        <v>16100</v>
      </c>
      <c r="F153" s="169">
        <f t="shared" si="12"/>
        <v>24129.150807192549</v>
      </c>
      <c r="G153" s="168">
        <f t="shared" si="13"/>
        <v>4186.7117409959692</v>
      </c>
      <c r="H153" s="133">
        <f t="shared" si="14"/>
        <v>9627.3932663840969</v>
      </c>
      <c r="I153" s="82">
        <f t="shared" si="15"/>
        <v>566.31725096377033</v>
      </c>
      <c r="J153" s="78">
        <v>1210</v>
      </c>
      <c r="K153" s="81">
        <f t="shared" si="16"/>
        <v>39719.573065536388</v>
      </c>
    </row>
    <row r="154" spans="1:11" s="445" customFormat="1" ht="16.5" customHeight="1" x14ac:dyDescent="0.2">
      <c r="A154" s="215">
        <v>135</v>
      </c>
      <c r="B154" s="364">
        <f t="shared" si="11"/>
        <v>15.286799999999999</v>
      </c>
      <c r="C154" s="359">
        <v>46.216933333333337</v>
      </c>
      <c r="D154" s="434">
        <v>30640</v>
      </c>
      <c r="E154" s="82">
        <v>16100</v>
      </c>
      <c r="F154" s="169">
        <f t="shared" si="12"/>
        <v>24052.123400580895</v>
      </c>
      <c r="G154" s="168">
        <f t="shared" si="13"/>
        <v>4180.2860134957746</v>
      </c>
      <c r="H154" s="133">
        <f t="shared" si="14"/>
        <v>9599.0192007860678</v>
      </c>
      <c r="I154" s="82">
        <f t="shared" si="15"/>
        <v>564.64818828153341</v>
      </c>
      <c r="J154" s="78">
        <v>1210</v>
      </c>
      <c r="K154" s="81">
        <f t="shared" si="16"/>
        <v>39606.076803144271</v>
      </c>
    </row>
    <row r="155" spans="1:11" s="445" customFormat="1" ht="16.5" customHeight="1" x14ac:dyDescent="0.2">
      <c r="A155" s="215">
        <v>136</v>
      </c>
      <c r="B155" s="364">
        <f t="shared" si="11"/>
        <v>15.335599999999999</v>
      </c>
      <c r="C155" s="359">
        <v>46.287866666666673</v>
      </c>
      <c r="D155" s="434">
        <v>30640</v>
      </c>
      <c r="E155" s="82">
        <v>16100</v>
      </c>
      <c r="F155" s="169">
        <f t="shared" si="12"/>
        <v>23975.586217689561</v>
      </c>
      <c r="G155" s="168">
        <f t="shared" si="13"/>
        <v>4173.8799800667703</v>
      </c>
      <c r="H155" s="133">
        <f t="shared" si="14"/>
        <v>9570.8185072371525</v>
      </c>
      <c r="I155" s="82">
        <f t="shared" si="15"/>
        <v>562.98932395512657</v>
      </c>
      <c r="J155" s="78">
        <v>1210</v>
      </c>
      <c r="K155" s="81">
        <f t="shared" si="16"/>
        <v>39493.274028948603</v>
      </c>
    </row>
    <row r="156" spans="1:11" s="445" customFormat="1" ht="16.5" customHeight="1" x14ac:dyDescent="0.2">
      <c r="A156" s="215">
        <v>137</v>
      </c>
      <c r="B156" s="364">
        <f t="shared" si="11"/>
        <v>15.384399999999999</v>
      </c>
      <c r="C156" s="359">
        <v>46.358800000000002</v>
      </c>
      <c r="D156" s="434">
        <v>30640</v>
      </c>
      <c r="E156" s="82">
        <v>16100</v>
      </c>
      <c r="F156" s="169">
        <f t="shared" si="12"/>
        <v>23899.53459348431</v>
      </c>
      <c r="G156" s="168">
        <f t="shared" si="13"/>
        <v>4167.4935503076003</v>
      </c>
      <c r="H156" s="133">
        <f t="shared" si="14"/>
        <v>9542.7895688892513</v>
      </c>
      <c r="I156" s="82">
        <f t="shared" si="15"/>
        <v>561.34056287583826</v>
      </c>
      <c r="J156" s="78">
        <v>1210</v>
      </c>
      <c r="K156" s="81">
        <f t="shared" si="16"/>
        <v>39381.158275557005</v>
      </c>
    </row>
    <row r="157" spans="1:11" s="445" customFormat="1" ht="16.5" customHeight="1" x14ac:dyDescent="0.2">
      <c r="A157" s="215">
        <v>138</v>
      </c>
      <c r="B157" s="364">
        <f t="shared" si="11"/>
        <v>15.433200000000001</v>
      </c>
      <c r="C157" s="359">
        <v>46.429733333333338</v>
      </c>
      <c r="D157" s="434">
        <v>30640</v>
      </c>
      <c r="E157" s="82">
        <v>16100</v>
      </c>
      <c r="F157" s="169">
        <f t="shared" si="12"/>
        <v>23823.963921934526</v>
      </c>
      <c r="G157" s="168">
        <f t="shared" si="13"/>
        <v>4161.1266343693551</v>
      </c>
      <c r="H157" s="133">
        <f t="shared" si="14"/>
        <v>9514.9307891433218</v>
      </c>
      <c r="I157" s="82">
        <f t="shared" si="15"/>
        <v>559.7018111260777</v>
      </c>
      <c r="J157" s="78">
        <v>1210</v>
      </c>
      <c r="K157" s="81">
        <f t="shared" si="16"/>
        <v>39269.72315657328</v>
      </c>
    </row>
    <row r="158" spans="1:11" s="445" customFormat="1" ht="16.5" customHeight="1" x14ac:dyDescent="0.2">
      <c r="A158" s="215">
        <v>139</v>
      </c>
      <c r="B158" s="364">
        <f t="shared" ref="B158:B168" si="17">0.0488*A158+8.6988</f>
        <v>15.482000000000001</v>
      </c>
      <c r="C158" s="359">
        <v>46.500666666666667</v>
      </c>
      <c r="D158" s="434">
        <v>30640</v>
      </c>
      <c r="E158" s="82">
        <v>16100</v>
      </c>
      <c r="F158" s="169">
        <f t="shared" si="12"/>
        <v>23748.869655083323</v>
      </c>
      <c r="G158" s="168">
        <f t="shared" si="13"/>
        <v>4154.7791429513554</v>
      </c>
      <c r="H158" s="133">
        <f t="shared" si="14"/>
        <v>9487.2405913317907</v>
      </c>
      <c r="I158" s="82">
        <f t="shared" si="15"/>
        <v>558.07297596069361</v>
      </c>
      <c r="J158" s="78">
        <v>1210</v>
      </c>
      <c r="K158" s="81">
        <f t="shared" si="16"/>
        <v>39158.962365327163</v>
      </c>
    </row>
    <row r="159" spans="1:11" s="445" customFormat="1" ht="16.5" customHeight="1" x14ac:dyDescent="0.2">
      <c r="A159" s="235">
        <v>140</v>
      </c>
      <c r="B159" s="364">
        <f t="shared" si="17"/>
        <v>15.530800000000001</v>
      </c>
      <c r="C159" s="359">
        <v>46.571600000000004</v>
      </c>
      <c r="D159" s="434">
        <v>30640</v>
      </c>
      <c r="E159" s="82">
        <v>16100</v>
      </c>
      <c r="F159" s="169">
        <f t="shared" si="12"/>
        <v>23674.247302135111</v>
      </c>
      <c r="G159" s="168">
        <f t="shared" si="13"/>
        <v>4148.4509872969793</v>
      </c>
      <c r="H159" s="133">
        <f t="shared" si="14"/>
        <v>9459.7174184069117</v>
      </c>
      <c r="I159" s="82">
        <f t="shared" si="15"/>
        <v>556.45396578864177</v>
      </c>
      <c r="J159" s="78">
        <v>1210</v>
      </c>
      <c r="K159" s="81">
        <f t="shared" si="16"/>
        <v>39048.86967362764</v>
      </c>
    </row>
    <row r="160" spans="1:11" s="445" customFormat="1" ht="16.5" customHeight="1" x14ac:dyDescent="0.2">
      <c r="A160" s="215">
        <v>141</v>
      </c>
      <c r="B160" s="364">
        <f t="shared" si="17"/>
        <v>15.579600000000001</v>
      </c>
      <c r="C160" s="359">
        <v>46.642533333333333</v>
      </c>
      <c r="D160" s="434">
        <v>30640</v>
      </c>
      <c r="E160" s="82">
        <v>16100</v>
      </c>
      <c r="F160" s="169">
        <f t="shared" si="12"/>
        <v>23600.092428560423</v>
      </c>
      <c r="G160" s="168">
        <f t="shared" si="13"/>
        <v>4142.1420791895234</v>
      </c>
      <c r="H160" s="133">
        <f t="shared" si="14"/>
        <v>9432.3597326349827</v>
      </c>
      <c r="I160" s="82">
        <f t="shared" si="15"/>
        <v>554.84469015499894</v>
      </c>
      <c r="J160" s="78">
        <v>1210</v>
      </c>
      <c r="K160" s="81">
        <f t="shared" si="16"/>
        <v>38939.438930539931</v>
      </c>
    </row>
    <row r="161" spans="1:11" s="445" customFormat="1" ht="16.5" customHeight="1" x14ac:dyDescent="0.2">
      <c r="A161" s="215">
        <v>142</v>
      </c>
      <c r="B161" s="364">
        <f t="shared" si="17"/>
        <v>15.628400000000001</v>
      </c>
      <c r="C161" s="359">
        <v>46.713466666666669</v>
      </c>
      <c r="D161" s="434">
        <v>30640</v>
      </c>
      <c r="E161" s="82">
        <v>16100</v>
      </c>
      <c r="F161" s="169">
        <f t="shared" si="12"/>
        <v>23526.400655217425</v>
      </c>
      <c r="G161" s="168">
        <f t="shared" si="13"/>
        <v>4135.8523309481061</v>
      </c>
      <c r="H161" s="133">
        <f t="shared" si="14"/>
        <v>9405.1660152962813</v>
      </c>
      <c r="I161" s="82">
        <f t="shared" si="15"/>
        <v>553.24505972331065</v>
      </c>
      <c r="J161" s="78">
        <v>1210</v>
      </c>
      <c r="K161" s="81">
        <f t="shared" si="16"/>
        <v>38830.664061185125</v>
      </c>
    </row>
    <row r="162" spans="1:11" s="445" customFormat="1" ht="16.5" customHeight="1" x14ac:dyDescent="0.2">
      <c r="A162" s="215">
        <v>143</v>
      </c>
      <c r="B162" s="364">
        <f t="shared" si="17"/>
        <v>15.677200000000001</v>
      </c>
      <c r="C162" s="359">
        <v>46.784400000000005</v>
      </c>
      <c r="D162" s="434">
        <v>30640</v>
      </c>
      <c r="E162" s="82">
        <v>16100</v>
      </c>
      <c r="F162" s="169">
        <f t="shared" si="12"/>
        <v>23453.167657489859</v>
      </c>
      <c r="G162" s="168">
        <f t="shared" si="13"/>
        <v>4129.5816554236026</v>
      </c>
      <c r="H162" s="133">
        <f t="shared" si="14"/>
        <v>9378.1347663905763</v>
      </c>
      <c r="I162" s="82">
        <f t="shared" si="15"/>
        <v>551.65498625826922</v>
      </c>
      <c r="J162" s="78">
        <v>1210</v>
      </c>
      <c r="K162" s="81">
        <f t="shared" si="16"/>
        <v>38722.539065562305</v>
      </c>
    </row>
    <row r="163" spans="1:11" s="445" customFormat="1" ht="16.5" customHeight="1" x14ac:dyDescent="0.2">
      <c r="A163" s="215">
        <v>144</v>
      </c>
      <c r="B163" s="364">
        <f t="shared" si="17"/>
        <v>15.726000000000001</v>
      </c>
      <c r="C163" s="359">
        <v>46.855333333333334</v>
      </c>
      <c r="D163" s="434">
        <v>30640</v>
      </c>
      <c r="E163" s="82">
        <v>16100</v>
      </c>
      <c r="F163" s="169">
        <f t="shared" si="12"/>
        <v>23380.389164441047</v>
      </c>
      <c r="G163" s="168">
        <f t="shared" si="13"/>
        <v>4123.3299659946215</v>
      </c>
      <c r="H163" s="133">
        <f t="shared" si="14"/>
        <v>9351.264504348128</v>
      </c>
      <c r="I163" s="82">
        <f t="shared" si="15"/>
        <v>550.07438260871334</v>
      </c>
      <c r="J163" s="78">
        <v>1210</v>
      </c>
      <c r="K163" s="81">
        <f t="shared" si="16"/>
        <v>38615.058017392512</v>
      </c>
    </row>
    <row r="164" spans="1:11" s="445" customFormat="1" ht="16.5" customHeight="1" x14ac:dyDescent="0.2">
      <c r="A164" s="215">
        <v>145</v>
      </c>
      <c r="B164" s="364">
        <f t="shared" si="17"/>
        <v>15.774800000000001</v>
      </c>
      <c r="C164" s="359">
        <v>46.92626666666667</v>
      </c>
      <c r="D164" s="434">
        <v>30640</v>
      </c>
      <c r="E164" s="82">
        <v>16100</v>
      </c>
      <c r="F164" s="169">
        <f t="shared" si="12"/>
        <v>23308.06095798362</v>
      </c>
      <c r="G164" s="168">
        <f t="shared" si="13"/>
        <v>4117.0971765635159</v>
      </c>
      <c r="H164" s="133">
        <f t="shared" si="14"/>
        <v>9324.5537657460263</v>
      </c>
      <c r="I164" s="82">
        <f t="shared" si="15"/>
        <v>548.50316269094276</v>
      </c>
      <c r="J164" s="78">
        <v>1210</v>
      </c>
      <c r="K164" s="81">
        <f t="shared" si="16"/>
        <v>38508.215062984098</v>
      </c>
    </row>
    <row r="165" spans="1:11" s="445" customFormat="1" ht="16.5" customHeight="1" x14ac:dyDescent="0.2">
      <c r="A165" s="215">
        <v>146</v>
      </c>
      <c r="B165" s="364">
        <f t="shared" si="17"/>
        <v>15.823600000000001</v>
      </c>
      <c r="C165" s="359">
        <v>46.997200000000007</v>
      </c>
      <c r="D165" s="434">
        <v>30640</v>
      </c>
      <c r="E165" s="82">
        <v>16100</v>
      </c>
      <c r="F165" s="169">
        <f t="shared" si="12"/>
        <v>23236.178872064513</v>
      </c>
      <c r="G165" s="168">
        <f t="shared" si="13"/>
        <v>4110.8832015524322</v>
      </c>
      <c r="H165" s="133">
        <f t="shared" si="14"/>
        <v>9298.0011050297617</v>
      </c>
      <c r="I165" s="82">
        <f t="shared" si="15"/>
        <v>546.9412414723389</v>
      </c>
      <c r="J165" s="78">
        <v>1210</v>
      </c>
      <c r="K165" s="81">
        <f t="shared" si="16"/>
        <v>38402.004420119047</v>
      </c>
    </row>
    <row r="166" spans="1:11" s="445" customFormat="1" ht="16.5" customHeight="1" x14ac:dyDescent="0.2">
      <c r="A166" s="215">
        <v>147</v>
      </c>
      <c r="B166" s="364">
        <f t="shared" si="17"/>
        <v>15.872400000000001</v>
      </c>
      <c r="C166" s="359">
        <v>47.068133333333336</v>
      </c>
      <c r="D166" s="434">
        <v>30640</v>
      </c>
      <c r="E166" s="82">
        <v>16100</v>
      </c>
      <c r="F166" s="169">
        <f t="shared" si="12"/>
        <v>23164.738791865122</v>
      </c>
      <c r="G166" s="168">
        <f t="shared" si="13"/>
        <v>4104.6879558993915</v>
      </c>
      <c r="H166" s="133">
        <f t="shared" si="14"/>
        <v>9271.6050942399343</v>
      </c>
      <c r="I166" s="82">
        <f t="shared" si="15"/>
        <v>545.3885349552902</v>
      </c>
      <c r="J166" s="78">
        <v>1210</v>
      </c>
      <c r="K166" s="81">
        <f t="shared" si="16"/>
        <v>38296.420376959737</v>
      </c>
    </row>
    <row r="167" spans="1:11" s="445" customFormat="1" ht="16.5" customHeight="1" x14ac:dyDescent="0.2">
      <c r="A167" s="215">
        <v>148</v>
      </c>
      <c r="B167" s="364">
        <f t="shared" si="17"/>
        <v>15.921200000000001</v>
      </c>
      <c r="C167" s="359">
        <v>47.139066666666672</v>
      </c>
      <c r="D167" s="434">
        <v>30640</v>
      </c>
      <c r="E167" s="82">
        <v>16100</v>
      </c>
      <c r="F167" s="169">
        <f t="shared" si="12"/>
        <v>23093.736653016105</v>
      </c>
      <c r="G167" s="168">
        <f t="shared" si="13"/>
        <v>4098.5113550544065</v>
      </c>
      <c r="H167" s="133">
        <f t="shared" si="14"/>
        <v>9245.3643227439752</v>
      </c>
      <c r="I167" s="82">
        <f t="shared" si="15"/>
        <v>543.84496016141031</v>
      </c>
      <c r="J167" s="78">
        <v>1210</v>
      </c>
      <c r="K167" s="81">
        <f t="shared" si="16"/>
        <v>38191.457290975901</v>
      </c>
    </row>
    <row r="168" spans="1:11" s="445" customFormat="1" ht="16.5" customHeight="1" thickBot="1" x14ac:dyDescent="0.25">
      <c r="A168" s="219">
        <v>149</v>
      </c>
      <c r="B168" s="365">
        <f t="shared" si="17"/>
        <v>15.97</v>
      </c>
      <c r="C168" s="361">
        <v>47.21</v>
      </c>
      <c r="D168" s="473">
        <v>30640</v>
      </c>
      <c r="E168" s="94">
        <v>16100</v>
      </c>
      <c r="F168" s="232">
        <f t="shared" si="12"/>
        <v>23023.16844082655</v>
      </c>
      <c r="G168" s="186">
        <f t="shared" si="13"/>
        <v>4092.3533149756404</v>
      </c>
      <c r="H168" s="222">
        <f t="shared" si="14"/>
        <v>9219.2773969727459</v>
      </c>
      <c r="I168" s="94">
        <f t="shared" si="15"/>
        <v>542.31043511604378</v>
      </c>
      <c r="J168" s="93">
        <v>1210</v>
      </c>
      <c r="K168" s="96">
        <f t="shared" si="16"/>
        <v>38087.109587890984</v>
      </c>
    </row>
    <row r="169" spans="1:11" s="445" customFormat="1" ht="16.5" customHeight="1" x14ac:dyDescent="0.2">
      <c r="A169" s="375">
        <v>150</v>
      </c>
      <c r="B169" s="366">
        <f t="shared" ref="B169:B232" si="18">0.01226667*A169+14.1422667</f>
        <v>15.982267200000001</v>
      </c>
      <c r="C169" s="357">
        <v>47.234933333333338</v>
      </c>
      <c r="D169" s="432">
        <v>30640</v>
      </c>
      <c r="E169" s="168">
        <v>16100</v>
      </c>
      <c r="F169" s="169">
        <f t="shared" si="12"/>
        <v>23005.496992316585</v>
      </c>
      <c r="G169" s="168">
        <f t="shared" si="13"/>
        <v>4090.1931338952518</v>
      </c>
      <c r="H169" s="212">
        <f t="shared" si="14"/>
        <v>9212.5346429120254</v>
      </c>
      <c r="I169" s="168">
        <f t="shared" si="15"/>
        <v>541.91380252423676</v>
      </c>
      <c r="J169" s="169">
        <v>1210</v>
      </c>
      <c r="K169" s="170">
        <f t="shared" si="16"/>
        <v>38060.138571648095</v>
      </c>
    </row>
    <row r="170" spans="1:11" s="445" customFormat="1" ht="16.5" customHeight="1" x14ac:dyDescent="0.2">
      <c r="A170" s="215">
        <v>151</v>
      </c>
      <c r="B170" s="364">
        <f t="shared" si="18"/>
        <v>15.99453387</v>
      </c>
      <c r="C170" s="359">
        <v>47.259866666666667</v>
      </c>
      <c r="D170" s="434">
        <v>30640</v>
      </c>
      <c r="E170" s="82">
        <v>16100</v>
      </c>
      <c r="F170" s="169">
        <f t="shared" si="12"/>
        <v>22987.853412198252</v>
      </c>
      <c r="G170" s="168">
        <f t="shared" si="13"/>
        <v>4088.0352321490536</v>
      </c>
      <c r="H170" s="133">
        <f t="shared" si="14"/>
        <v>9205.802139078085</v>
      </c>
      <c r="I170" s="82">
        <f t="shared" si="15"/>
        <v>541.51777288694609</v>
      </c>
      <c r="J170" s="78">
        <v>1210</v>
      </c>
      <c r="K170" s="81">
        <f t="shared" si="16"/>
        <v>38033.20855631234</v>
      </c>
    </row>
    <row r="171" spans="1:11" s="445" customFormat="1" ht="16.5" customHeight="1" x14ac:dyDescent="0.2">
      <c r="A171" s="215">
        <v>152</v>
      </c>
      <c r="B171" s="364">
        <f t="shared" si="18"/>
        <v>16.00680054</v>
      </c>
      <c r="C171" s="359">
        <v>47.284800000000004</v>
      </c>
      <c r="D171" s="434">
        <v>30640</v>
      </c>
      <c r="E171" s="82">
        <v>16100</v>
      </c>
      <c r="F171" s="169">
        <f t="shared" si="12"/>
        <v>22970.236874083017</v>
      </c>
      <c r="G171" s="168">
        <f t="shared" si="13"/>
        <v>4085.8796061313565</v>
      </c>
      <c r="H171" s="133">
        <f t="shared" si="14"/>
        <v>9199.0796032728867</v>
      </c>
      <c r="I171" s="82">
        <f t="shared" si="15"/>
        <v>541.12232960428742</v>
      </c>
      <c r="J171" s="78">
        <v>1210</v>
      </c>
      <c r="K171" s="81">
        <f t="shared" si="16"/>
        <v>38006.318413091547</v>
      </c>
    </row>
    <row r="172" spans="1:11" s="445" customFormat="1" ht="16.5" customHeight="1" x14ac:dyDescent="0.2">
      <c r="A172" s="215">
        <v>153</v>
      </c>
      <c r="B172" s="364">
        <f t="shared" si="18"/>
        <v>16.019067209999999</v>
      </c>
      <c r="C172" s="359">
        <v>47.309733333333341</v>
      </c>
      <c r="D172" s="434">
        <v>30640</v>
      </c>
      <c r="E172" s="82">
        <v>16100</v>
      </c>
      <c r="F172" s="169">
        <f t="shared" si="12"/>
        <v>22952.647315848299</v>
      </c>
      <c r="G172" s="168">
        <f t="shared" si="13"/>
        <v>4083.726252244076</v>
      </c>
      <c r="H172" s="133">
        <f t="shared" si="14"/>
        <v>9192.3670131514082</v>
      </c>
      <c r="I172" s="82">
        <f t="shared" si="15"/>
        <v>540.72747136184751</v>
      </c>
      <c r="J172" s="78">
        <v>1210</v>
      </c>
      <c r="K172" s="81">
        <f t="shared" si="16"/>
        <v>37979.468052605625</v>
      </c>
    </row>
    <row r="173" spans="1:11" s="445" customFormat="1" ht="16.5" customHeight="1" x14ac:dyDescent="0.2">
      <c r="A173" s="215">
        <v>154</v>
      </c>
      <c r="B173" s="364">
        <f t="shared" si="18"/>
        <v>16.031333880000002</v>
      </c>
      <c r="C173" s="359">
        <v>47.334666666666671</v>
      </c>
      <c r="D173" s="434">
        <v>30640</v>
      </c>
      <c r="E173" s="82">
        <v>16100</v>
      </c>
      <c r="F173" s="169">
        <f t="shared" si="12"/>
        <v>22935.084675561629</v>
      </c>
      <c r="G173" s="168">
        <f t="shared" si="13"/>
        <v>4081.5751668967068</v>
      </c>
      <c r="H173" s="133">
        <f t="shared" si="14"/>
        <v>9185.6643464358349</v>
      </c>
      <c r="I173" s="82">
        <f t="shared" si="15"/>
        <v>540.33319684916671</v>
      </c>
      <c r="J173" s="78">
        <v>1210</v>
      </c>
      <c r="K173" s="81">
        <f t="shared" si="16"/>
        <v>37952.65738574334</v>
      </c>
    </row>
    <row r="174" spans="1:11" s="445" customFormat="1" ht="16.5" customHeight="1" x14ac:dyDescent="0.2">
      <c r="A174" s="215">
        <v>155</v>
      </c>
      <c r="B174" s="364">
        <f t="shared" si="18"/>
        <v>16.043600550000001</v>
      </c>
      <c r="C174" s="359">
        <v>47.359600000000007</v>
      </c>
      <c r="D174" s="434">
        <v>30640</v>
      </c>
      <c r="E174" s="82">
        <v>16100</v>
      </c>
      <c r="F174" s="169">
        <f t="shared" si="12"/>
        <v>22917.548891479972</v>
      </c>
      <c r="G174" s="168">
        <f t="shared" si="13"/>
        <v>4079.4263465063045</v>
      </c>
      <c r="H174" s="133">
        <f t="shared" si="14"/>
        <v>9178.9715809153349</v>
      </c>
      <c r="I174" s="82">
        <f t="shared" si="15"/>
        <v>539.93950475972554</v>
      </c>
      <c r="J174" s="78">
        <v>1210</v>
      </c>
      <c r="K174" s="81">
        <f t="shared" si="16"/>
        <v>37925.88632366134</v>
      </c>
    </row>
    <row r="175" spans="1:11" s="445" customFormat="1" ht="16.5" customHeight="1" x14ac:dyDescent="0.2">
      <c r="A175" s="215">
        <v>156</v>
      </c>
      <c r="B175" s="364">
        <f t="shared" si="18"/>
        <v>16.05586722</v>
      </c>
      <c r="C175" s="359">
        <v>47.384533333333337</v>
      </c>
      <c r="D175" s="434">
        <v>30640</v>
      </c>
      <c r="E175" s="82">
        <v>16100</v>
      </c>
      <c r="F175" s="169">
        <f t="shared" si="12"/>
        <v>22900.039902048968</v>
      </c>
      <c r="G175" s="168">
        <f t="shared" si="13"/>
        <v>4077.2797874974676</v>
      </c>
      <c r="H175" s="133">
        <f t="shared" si="14"/>
        <v>9172.2886944457878</v>
      </c>
      <c r="I175" s="82">
        <f t="shared" si="15"/>
        <v>539.54639379092873</v>
      </c>
      <c r="J175" s="78">
        <v>1210</v>
      </c>
      <c r="K175" s="81">
        <f t="shared" si="16"/>
        <v>37899.154777783151</v>
      </c>
    </row>
    <row r="176" spans="1:11" s="445" customFormat="1" ht="16.5" customHeight="1" x14ac:dyDescent="0.2">
      <c r="A176" s="215">
        <v>157</v>
      </c>
      <c r="B176" s="364">
        <f t="shared" si="18"/>
        <v>16.068133889999999</v>
      </c>
      <c r="C176" s="359">
        <v>47.409466666666674</v>
      </c>
      <c r="D176" s="434">
        <v>30640</v>
      </c>
      <c r="E176" s="82">
        <v>16100</v>
      </c>
      <c r="F176" s="169">
        <f t="shared" si="12"/>
        <v>22882.55764590222</v>
      </c>
      <c r="G176" s="168">
        <f t="shared" si="13"/>
        <v>4075.1354863023125</v>
      </c>
      <c r="H176" s="133">
        <f t="shared" si="14"/>
        <v>9165.6156649495406</v>
      </c>
      <c r="I176" s="82">
        <f t="shared" si="15"/>
        <v>539.15386264409062</v>
      </c>
      <c r="J176" s="78">
        <v>1210</v>
      </c>
      <c r="K176" s="81">
        <f t="shared" si="16"/>
        <v>37872.462659798162</v>
      </c>
    </row>
    <row r="177" spans="1:11" s="445" customFormat="1" ht="16.5" customHeight="1" x14ac:dyDescent="0.2">
      <c r="A177" s="215">
        <v>158</v>
      </c>
      <c r="B177" s="364">
        <f t="shared" si="18"/>
        <v>16.080400560000001</v>
      </c>
      <c r="C177" s="359">
        <v>47.434400000000004</v>
      </c>
      <c r="D177" s="434">
        <v>30640</v>
      </c>
      <c r="E177" s="82">
        <v>16100</v>
      </c>
      <c r="F177" s="169">
        <f t="shared" si="12"/>
        <v>22865.102061860576</v>
      </c>
      <c r="G177" s="168">
        <f t="shared" si="13"/>
        <v>4072.9934393604644</v>
      </c>
      <c r="H177" s="133">
        <f t="shared" si="14"/>
        <v>9158.9524704151536</v>
      </c>
      <c r="I177" s="82">
        <f t="shared" si="15"/>
        <v>538.76191002442079</v>
      </c>
      <c r="J177" s="78">
        <v>1210</v>
      </c>
      <c r="K177" s="81">
        <f t="shared" si="16"/>
        <v>37845.809881660614</v>
      </c>
    </row>
    <row r="178" spans="1:11" s="445" customFormat="1" ht="16.5" customHeight="1" x14ac:dyDescent="0.2">
      <c r="A178" s="215">
        <v>159</v>
      </c>
      <c r="B178" s="364">
        <f t="shared" si="18"/>
        <v>16.09266723</v>
      </c>
      <c r="C178" s="359">
        <v>47.45933333333334</v>
      </c>
      <c r="D178" s="434">
        <v>30640</v>
      </c>
      <c r="E178" s="82">
        <v>16100</v>
      </c>
      <c r="F178" s="169">
        <f t="shared" si="12"/>
        <v>22847.673088931449</v>
      </c>
      <c r="G178" s="168">
        <f t="shared" si="13"/>
        <v>4070.8536431190205</v>
      </c>
      <c r="H178" s="133">
        <f t="shared" si="14"/>
        <v>9152.2990888971617</v>
      </c>
      <c r="I178" s="82">
        <f t="shared" si="15"/>
        <v>538.3705346410095</v>
      </c>
      <c r="J178" s="78">
        <v>1210</v>
      </c>
      <c r="K178" s="81">
        <f t="shared" si="16"/>
        <v>37819.19635558864</v>
      </c>
    </row>
    <row r="179" spans="1:11" s="445" customFormat="1" ht="16.5" customHeight="1" x14ac:dyDescent="0.2">
      <c r="A179" s="235">
        <v>160</v>
      </c>
      <c r="B179" s="364">
        <f t="shared" si="18"/>
        <v>16.104933899999999</v>
      </c>
      <c r="C179" s="359">
        <v>47.48426666666667</v>
      </c>
      <c r="D179" s="434">
        <v>30640</v>
      </c>
      <c r="E179" s="82">
        <v>16100</v>
      </c>
      <c r="F179" s="169">
        <f t="shared" si="12"/>
        <v>22830.270666308046</v>
      </c>
      <c r="G179" s="168">
        <f t="shared" si="13"/>
        <v>4068.7160940325498</v>
      </c>
      <c r="H179" s="133">
        <f t="shared" si="14"/>
        <v>9145.6554985158036</v>
      </c>
      <c r="I179" s="82">
        <f t="shared" si="15"/>
        <v>537.97973520681194</v>
      </c>
      <c r="J179" s="78">
        <v>1210</v>
      </c>
      <c r="K179" s="81">
        <f t="shared" si="16"/>
        <v>37792.621994063215</v>
      </c>
    </row>
    <row r="180" spans="1:11" s="445" customFormat="1" ht="16.5" customHeight="1" x14ac:dyDescent="0.2">
      <c r="A180" s="215">
        <v>161</v>
      </c>
      <c r="B180" s="364">
        <f t="shared" si="18"/>
        <v>16.117200570000001</v>
      </c>
      <c r="C180" s="359">
        <v>47.509200000000007</v>
      </c>
      <c r="D180" s="434">
        <v>30640</v>
      </c>
      <c r="E180" s="82">
        <v>16100</v>
      </c>
      <c r="F180" s="169">
        <f t="shared" si="12"/>
        <v>22812.894733368696</v>
      </c>
      <c r="G180" s="168">
        <f t="shared" si="13"/>
        <v>4066.5807885630566</v>
      </c>
      <c r="H180" s="133">
        <f t="shared" si="14"/>
        <v>9139.0216774567962</v>
      </c>
      <c r="I180" s="82">
        <f t="shared" si="15"/>
        <v>537.5895104386351</v>
      </c>
      <c r="J180" s="78">
        <v>1210</v>
      </c>
      <c r="K180" s="81">
        <f t="shared" si="16"/>
        <v>37766.086709827185</v>
      </c>
    </row>
    <row r="181" spans="1:11" s="445" customFormat="1" ht="16.5" customHeight="1" x14ac:dyDescent="0.2">
      <c r="A181" s="215">
        <v>162</v>
      </c>
      <c r="B181" s="364">
        <f t="shared" si="18"/>
        <v>16.12946724</v>
      </c>
      <c r="C181" s="359">
        <v>47.534133333333337</v>
      </c>
      <c r="D181" s="434">
        <v>30640</v>
      </c>
      <c r="E181" s="82">
        <v>16100</v>
      </c>
      <c r="F181" s="169">
        <f t="shared" si="12"/>
        <v>22795.545229676165</v>
      </c>
      <c r="G181" s="168">
        <f t="shared" si="13"/>
        <v>4064.4477231799738</v>
      </c>
      <c r="H181" s="133">
        <f t="shared" si="14"/>
        <v>9132.3976039710888</v>
      </c>
      <c r="I181" s="82">
        <f t="shared" si="15"/>
        <v>537.19985905712281</v>
      </c>
      <c r="J181" s="78">
        <v>1210</v>
      </c>
      <c r="K181" s="81">
        <f t="shared" si="16"/>
        <v>37739.590415884355</v>
      </c>
    </row>
    <row r="182" spans="1:11" s="445" customFormat="1" ht="16.5" customHeight="1" x14ac:dyDescent="0.2">
      <c r="A182" s="215">
        <v>163</v>
      </c>
      <c r="B182" s="364">
        <f t="shared" si="18"/>
        <v>16.141733909999999</v>
      </c>
      <c r="C182" s="359">
        <v>47.559066666666673</v>
      </c>
      <c r="D182" s="434">
        <v>30640</v>
      </c>
      <c r="E182" s="82">
        <v>16100</v>
      </c>
      <c r="F182" s="169">
        <f t="shared" si="12"/>
        <v>22778.222094976907</v>
      </c>
      <c r="G182" s="168">
        <f t="shared" si="13"/>
        <v>4062.3168943601354</v>
      </c>
      <c r="H182" s="133">
        <f t="shared" si="14"/>
        <v>9125.7832563745942</v>
      </c>
      <c r="I182" s="82">
        <f t="shared" si="15"/>
        <v>536.8107797867408</v>
      </c>
      <c r="J182" s="78">
        <v>1210</v>
      </c>
      <c r="K182" s="81">
        <f t="shared" si="16"/>
        <v>37713.133025498377</v>
      </c>
    </row>
    <row r="183" spans="1:11" s="445" customFormat="1" ht="16.5" customHeight="1" x14ac:dyDescent="0.2">
      <c r="A183" s="215">
        <v>164</v>
      </c>
      <c r="B183" s="364">
        <f t="shared" si="18"/>
        <v>16.154000580000002</v>
      </c>
      <c r="C183" s="359">
        <v>47.584000000000003</v>
      </c>
      <c r="D183" s="434">
        <v>30640</v>
      </c>
      <c r="E183" s="82">
        <v>16100</v>
      </c>
      <c r="F183" s="169">
        <f t="shared" si="12"/>
        <v>22760.925269200405</v>
      </c>
      <c r="G183" s="168">
        <f t="shared" si="13"/>
        <v>4060.188298587761</v>
      </c>
      <c r="H183" s="133">
        <f t="shared" si="14"/>
        <v>9119.1786130479759</v>
      </c>
      <c r="I183" s="82">
        <f t="shared" si="15"/>
        <v>536.42227135576331</v>
      </c>
      <c r="J183" s="78">
        <v>1210</v>
      </c>
      <c r="K183" s="81">
        <f t="shared" si="16"/>
        <v>37686.714452191904</v>
      </c>
    </row>
    <row r="184" spans="1:11" s="445" customFormat="1" ht="16.5" customHeight="1" x14ac:dyDescent="0.2">
      <c r="A184" s="215">
        <v>165</v>
      </c>
      <c r="B184" s="364">
        <f t="shared" si="18"/>
        <v>16.166267250000001</v>
      </c>
      <c r="C184" s="359">
        <v>47.60893333333334</v>
      </c>
      <c r="D184" s="434">
        <v>30640</v>
      </c>
      <c r="E184" s="82">
        <v>16100</v>
      </c>
      <c r="F184" s="169">
        <f t="shared" si="12"/>
        <v>22743.654692458458</v>
      </c>
      <c r="G184" s="168">
        <f t="shared" si="13"/>
        <v>4058.0619323544315</v>
      </c>
      <c r="H184" s="133">
        <f t="shared" si="14"/>
        <v>9112.5836524363822</v>
      </c>
      <c r="I184" s="82">
        <f t="shared" si="15"/>
        <v>536.03433249625778</v>
      </c>
      <c r="J184" s="78">
        <v>1210</v>
      </c>
      <c r="K184" s="81">
        <f t="shared" si="16"/>
        <v>37660.334609745529</v>
      </c>
    </row>
    <row r="185" spans="1:11" s="445" customFormat="1" ht="16.5" customHeight="1" x14ac:dyDescent="0.2">
      <c r="A185" s="215">
        <v>166</v>
      </c>
      <c r="B185" s="364">
        <f t="shared" si="18"/>
        <v>16.17853392</v>
      </c>
      <c r="C185" s="359">
        <v>47.63386666666667</v>
      </c>
      <c r="D185" s="434">
        <v>30640</v>
      </c>
      <c r="E185" s="82">
        <v>16100</v>
      </c>
      <c r="F185" s="169">
        <f t="shared" si="12"/>
        <v>22726.410305044497</v>
      </c>
      <c r="G185" s="168">
        <f t="shared" si="13"/>
        <v>4055.9377921590803</v>
      </c>
      <c r="H185" s="133">
        <f t="shared" si="14"/>
        <v>9105.9983530492173</v>
      </c>
      <c r="I185" s="82">
        <f t="shared" si="15"/>
        <v>535.64696194407156</v>
      </c>
      <c r="J185" s="78">
        <v>1210</v>
      </c>
      <c r="K185" s="81">
        <f t="shared" si="16"/>
        <v>37633.993412196862</v>
      </c>
    </row>
    <row r="186" spans="1:11" s="445" customFormat="1" ht="16.5" customHeight="1" x14ac:dyDescent="0.2">
      <c r="A186" s="215">
        <v>167</v>
      </c>
      <c r="B186" s="364">
        <f t="shared" si="18"/>
        <v>16.190800590000002</v>
      </c>
      <c r="C186" s="359">
        <v>47.658800000000006</v>
      </c>
      <c r="D186" s="434">
        <v>30640</v>
      </c>
      <c r="E186" s="82">
        <v>16100</v>
      </c>
      <c r="F186" s="169">
        <f t="shared" si="12"/>
        <v>22709.192047432902</v>
      </c>
      <c r="G186" s="168">
        <f t="shared" si="13"/>
        <v>4053.81587450796</v>
      </c>
      <c r="H186" s="133">
        <f t="shared" si="14"/>
        <v>9099.4226934598937</v>
      </c>
      <c r="I186" s="82">
        <f t="shared" si="15"/>
        <v>535.26015843881726</v>
      </c>
      <c r="J186" s="78">
        <v>1210</v>
      </c>
      <c r="K186" s="81">
        <f t="shared" si="16"/>
        <v>37607.690773839575</v>
      </c>
    </row>
    <row r="187" spans="1:11" s="445" customFormat="1" ht="16.5" customHeight="1" x14ac:dyDescent="0.2">
      <c r="A187" s="215">
        <v>168</v>
      </c>
      <c r="B187" s="364">
        <f t="shared" si="18"/>
        <v>16.203067260000001</v>
      </c>
      <c r="C187" s="359">
        <v>47.683733333333336</v>
      </c>
      <c r="D187" s="434">
        <v>30640</v>
      </c>
      <c r="E187" s="82">
        <v>16100</v>
      </c>
      <c r="F187" s="169">
        <f t="shared" si="12"/>
        <v>22691.999860278305</v>
      </c>
      <c r="G187" s="168">
        <f t="shared" si="13"/>
        <v>4051.696175914637</v>
      </c>
      <c r="H187" s="133">
        <f t="shared" si="14"/>
        <v>9092.8566523056015</v>
      </c>
      <c r="I187" s="82">
        <f t="shared" si="15"/>
        <v>534.87392072385887</v>
      </c>
      <c r="J187" s="78">
        <v>1210</v>
      </c>
      <c r="K187" s="81">
        <f t="shared" si="16"/>
        <v>37581.426609222406</v>
      </c>
    </row>
    <row r="188" spans="1:11" s="445" customFormat="1" ht="16.5" customHeight="1" x14ac:dyDescent="0.2">
      <c r="A188" s="215">
        <v>169</v>
      </c>
      <c r="B188" s="364">
        <f t="shared" si="18"/>
        <v>16.21533393</v>
      </c>
      <c r="C188" s="359">
        <v>47.708666666666673</v>
      </c>
      <c r="D188" s="434">
        <v>30640</v>
      </c>
      <c r="E188" s="82">
        <v>16100</v>
      </c>
      <c r="F188" s="169">
        <f t="shared" si="12"/>
        <v>22674.833684414909</v>
      </c>
      <c r="G188" s="168">
        <f t="shared" si="13"/>
        <v>4049.5786928999623</v>
      </c>
      <c r="H188" s="133">
        <f t="shared" si="14"/>
        <v>9086.3002082870571</v>
      </c>
      <c r="I188" s="82">
        <f t="shared" si="15"/>
        <v>534.48824754629743</v>
      </c>
      <c r="J188" s="78">
        <v>1210</v>
      </c>
      <c r="K188" s="81">
        <f t="shared" si="16"/>
        <v>37555.200833148221</v>
      </c>
    </row>
    <row r="189" spans="1:11" s="445" customFormat="1" ht="16.5" customHeight="1" x14ac:dyDescent="0.2">
      <c r="A189" s="235">
        <v>170</v>
      </c>
      <c r="B189" s="364">
        <f t="shared" si="18"/>
        <v>16.227600600000002</v>
      </c>
      <c r="C189" s="359">
        <v>47.733600000000003</v>
      </c>
      <c r="D189" s="434">
        <v>30640</v>
      </c>
      <c r="E189" s="82">
        <v>16100</v>
      </c>
      <c r="F189" s="169">
        <f t="shared" si="12"/>
        <v>22657.693460855819</v>
      </c>
      <c r="G189" s="168">
        <f t="shared" si="13"/>
        <v>4047.4634219920558</v>
      </c>
      <c r="H189" s="133">
        <f t="shared" si="14"/>
        <v>9079.7533401682776</v>
      </c>
      <c r="I189" s="82">
        <f t="shared" si="15"/>
        <v>534.10313765695753</v>
      </c>
      <c r="J189" s="78">
        <v>1210</v>
      </c>
      <c r="K189" s="81">
        <f t="shared" si="16"/>
        <v>37529.013360673111</v>
      </c>
    </row>
    <row r="190" spans="1:11" s="445" customFormat="1" ht="16.5" customHeight="1" x14ac:dyDescent="0.2">
      <c r="A190" s="215">
        <v>171</v>
      </c>
      <c r="B190" s="364">
        <f t="shared" si="18"/>
        <v>16.239867270000001</v>
      </c>
      <c r="C190" s="359">
        <v>47.758533333333339</v>
      </c>
      <c r="D190" s="434">
        <v>30640</v>
      </c>
      <c r="E190" s="82">
        <v>16100</v>
      </c>
      <c r="F190" s="169">
        <f t="shared" si="12"/>
        <v>22640.579130792365</v>
      </c>
      <c r="G190" s="168">
        <f t="shared" si="13"/>
        <v>4045.3503597262893</v>
      </c>
      <c r="H190" s="133">
        <f t="shared" si="14"/>
        <v>9073.2160267763429</v>
      </c>
      <c r="I190" s="82">
        <f t="shared" si="15"/>
        <v>533.71858981037315</v>
      </c>
      <c r="J190" s="78">
        <v>1210</v>
      </c>
      <c r="K190" s="81">
        <f t="shared" si="16"/>
        <v>37502.864107105364</v>
      </c>
    </row>
    <row r="191" spans="1:11" s="445" customFormat="1" ht="16.5" customHeight="1" x14ac:dyDescent="0.2">
      <c r="A191" s="215">
        <v>172</v>
      </c>
      <c r="B191" s="364">
        <f t="shared" si="18"/>
        <v>16.25213394</v>
      </c>
      <c r="C191" s="359">
        <v>47.783466666666669</v>
      </c>
      <c r="D191" s="434">
        <v>30640</v>
      </c>
      <c r="E191" s="82">
        <v>16100</v>
      </c>
      <c r="F191" s="169">
        <f t="shared" si="12"/>
        <v>22623.490635593422</v>
      </c>
      <c r="G191" s="168">
        <f t="shared" si="13"/>
        <v>4043.2395026452659</v>
      </c>
      <c r="H191" s="133">
        <f t="shared" si="14"/>
        <v>9066.6882470011533</v>
      </c>
      <c r="I191" s="82">
        <f t="shared" si="15"/>
        <v>533.33460276477376</v>
      </c>
      <c r="J191" s="78">
        <v>1210</v>
      </c>
      <c r="K191" s="81">
        <f t="shared" si="16"/>
        <v>37476.752988004613</v>
      </c>
    </row>
    <row r="192" spans="1:11" s="445" customFormat="1" ht="16.5" customHeight="1" x14ac:dyDescent="0.2">
      <c r="A192" s="215">
        <v>173</v>
      </c>
      <c r="B192" s="364">
        <f t="shared" si="18"/>
        <v>16.264400609999999</v>
      </c>
      <c r="C192" s="359">
        <v>47.808400000000006</v>
      </c>
      <c r="D192" s="434">
        <v>30640</v>
      </c>
      <c r="E192" s="82">
        <v>16100</v>
      </c>
      <c r="F192" s="169">
        <f t="shared" si="12"/>
        <v>22606.42791680474</v>
      </c>
      <c r="G192" s="168">
        <f t="shared" si="13"/>
        <v>4041.1308472988003</v>
      </c>
      <c r="H192" s="133">
        <f t="shared" si="14"/>
        <v>9060.1699797952042</v>
      </c>
      <c r="I192" s="82">
        <f t="shared" si="15"/>
        <v>532.95117528207072</v>
      </c>
      <c r="J192" s="78">
        <v>1210</v>
      </c>
      <c r="K192" s="81">
        <f t="shared" si="16"/>
        <v>37450.67991918081</v>
      </c>
    </row>
    <row r="193" spans="1:11" s="445" customFormat="1" ht="16.5" customHeight="1" x14ac:dyDescent="0.2">
      <c r="A193" s="215">
        <v>174</v>
      </c>
      <c r="B193" s="364">
        <f t="shared" si="18"/>
        <v>16.276667280000002</v>
      </c>
      <c r="C193" s="359">
        <v>47.833333333333336</v>
      </c>
      <c r="D193" s="434">
        <v>30640</v>
      </c>
      <c r="E193" s="82">
        <v>16100</v>
      </c>
      <c r="F193" s="169">
        <f t="shared" si="12"/>
        <v>22589.390916148281</v>
      </c>
      <c r="G193" s="168">
        <f t="shared" si="13"/>
        <v>4039.0243902439024</v>
      </c>
      <c r="H193" s="133">
        <f t="shared" si="14"/>
        <v>9053.6612041733424</v>
      </c>
      <c r="I193" s="82">
        <f t="shared" si="15"/>
        <v>532.5683061278437</v>
      </c>
      <c r="J193" s="78">
        <v>1210</v>
      </c>
      <c r="K193" s="81">
        <f t="shared" si="16"/>
        <v>37424.644816693377</v>
      </c>
    </row>
    <row r="194" spans="1:11" s="445" customFormat="1" ht="16.5" customHeight="1" x14ac:dyDescent="0.2">
      <c r="A194" s="215">
        <v>175</v>
      </c>
      <c r="B194" s="364">
        <f t="shared" si="18"/>
        <v>16.288933950000001</v>
      </c>
      <c r="C194" s="359">
        <v>47.858266666666673</v>
      </c>
      <c r="D194" s="434">
        <v>30640</v>
      </c>
      <c r="E194" s="82">
        <v>16100</v>
      </c>
      <c r="F194" s="169">
        <f t="shared" si="12"/>
        <v>22572.379575521576</v>
      </c>
      <c r="G194" s="168">
        <f t="shared" si="13"/>
        <v>4036.9201280447533</v>
      </c>
      <c r="H194" s="133">
        <f t="shared" si="14"/>
        <v>9047.1618992125532</v>
      </c>
      <c r="I194" s="82">
        <f t="shared" si="15"/>
        <v>532.1859940713266</v>
      </c>
      <c r="J194" s="78">
        <v>1210</v>
      </c>
      <c r="K194" s="81">
        <f t="shared" si="16"/>
        <v>37398.647596850205</v>
      </c>
    </row>
    <row r="195" spans="1:11" s="445" customFormat="1" ht="16.5" customHeight="1" x14ac:dyDescent="0.2">
      <c r="A195" s="215">
        <v>176</v>
      </c>
      <c r="B195" s="364">
        <f t="shared" si="18"/>
        <v>16.301200619999999</v>
      </c>
      <c r="C195" s="359">
        <v>47.883200000000002</v>
      </c>
      <c r="D195" s="434">
        <v>30640</v>
      </c>
      <c r="E195" s="82">
        <v>16100</v>
      </c>
      <c r="F195" s="169">
        <f t="shared" si="12"/>
        <v>22555.39383699702</v>
      </c>
      <c r="G195" s="168">
        <f t="shared" si="13"/>
        <v>4034.818057272696</v>
      </c>
      <c r="H195" s="133">
        <f t="shared" si="14"/>
        <v>9040.6720440517038</v>
      </c>
      <c r="I195" s="82">
        <f t="shared" si="15"/>
        <v>531.80423788539429</v>
      </c>
      <c r="J195" s="78">
        <v>1210</v>
      </c>
      <c r="K195" s="81">
        <f t="shared" si="16"/>
        <v>37372.688176206815</v>
      </c>
    </row>
    <row r="196" spans="1:11" s="445" customFormat="1" ht="16.5" customHeight="1" x14ac:dyDescent="0.2">
      <c r="A196" s="215">
        <v>177</v>
      </c>
      <c r="B196" s="364">
        <f t="shared" si="18"/>
        <v>16.313467290000002</v>
      </c>
      <c r="C196" s="359">
        <v>47.908133333333339</v>
      </c>
      <c r="D196" s="434">
        <v>30640</v>
      </c>
      <c r="E196" s="82">
        <v>16100</v>
      </c>
      <c r="F196" s="169">
        <f t="shared" si="12"/>
        <v>22538.433642821248</v>
      </c>
      <c r="G196" s="168">
        <f t="shared" si="13"/>
        <v>4032.7181745062071</v>
      </c>
      <c r="H196" s="133">
        <f t="shared" si="14"/>
        <v>9034.1916178913361</v>
      </c>
      <c r="I196" s="82">
        <f t="shared" si="15"/>
        <v>531.42303634654911</v>
      </c>
      <c r="J196" s="78">
        <v>1210</v>
      </c>
      <c r="K196" s="81">
        <f t="shared" si="16"/>
        <v>37346.766471565337</v>
      </c>
    </row>
    <row r="197" spans="1:11" s="445" customFormat="1" ht="16.5" customHeight="1" x14ac:dyDescent="0.2">
      <c r="A197" s="215">
        <v>178</v>
      </c>
      <c r="B197" s="364">
        <f t="shared" si="18"/>
        <v>16.325733960000001</v>
      </c>
      <c r="C197" s="359">
        <v>47.933066666666669</v>
      </c>
      <c r="D197" s="434">
        <v>30640</v>
      </c>
      <c r="E197" s="82">
        <v>16100</v>
      </c>
      <c r="F197" s="169">
        <f t="shared" si="12"/>
        <v>22521.498935414478</v>
      </c>
      <c r="G197" s="168">
        <f t="shared" si="13"/>
        <v>4030.6204763308842</v>
      </c>
      <c r="H197" s="133">
        <f t="shared" si="14"/>
        <v>9027.7205999934249</v>
      </c>
      <c r="I197" s="82">
        <f t="shared" si="15"/>
        <v>531.04238823490732</v>
      </c>
      <c r="J197" s="78">
        <v>1210</v>
      </c>
      <c r="K197" s="81">
        <f t="shared" si="16"/>
        <v>37320.882399973692</v>
      </c>
    </row>
    <row r="198" spans="1:11" s="445" customFormat="1" ht="16.5" customHeight="1" x14ac:dyDescent="0.2">
      <c r="A198" s="215">
        <v>179</v>
      </c>
      <c r="B198" s="364">
        <f t="shared" si="18"/>
        <v>16.33800063</v>
      </c>
      <c r="C198" s="359">
        <v>47.958000000000006</v>
      </c>
      <c r="D198" s="434">
        <v>30640</v>
      </c>
      <c r="E198" s="82">
        <v>16100</v>
      </c>
      <c r="F198" s="169">
        <f t="shared" si="12"/>
        <v>22504.589657369845</v>
      </c>
      <c r="G198" s="168">
        <f t="shared" si="13"/>
        <v>4028.524959339421</v>
      </c>
      <c r="H198" s="133">
        <f t="shared" si="14"/>
        <v>9021.2589696811519</v>
      </c>
      <c r="I198" s="82">
        <f t="shared" si="15"/>
        <v>530.66229233418539</v>
      </c>
      <c r="J198" s="78">
        <v>1210</v>
      </c>
      <c r="K198" s="81">
        <f t="shared" si="16"/>
        <v>37295.0358787246</v>
      </c>
    </row>
    <row r="199" spans="1:11" s="445" customFormat="1" ht="16.5" customHeight="1" x14ac:dyDescent="0.2">
      <c r="A199" s="235">
        <v>180</v>
      </c>
      <c r="B199" s="364">
        <f t="shared" si="18"/>
        <v>16.350267299999999</v>
      </c>
      <c r="C199" s="359">
        <v>47.982933333333335</v>
      </c>
      <c r="D199" s="434">
        <v>30640</v>
      </c>
      <c r="E199" s="82">
        <v>16100</v>
      </c>
      <c r="F199" s="169">
        <f t="shared" si="12"/>
        <v>22487.705751452762</v>
      </c>
      <c r="G199" s="168">
        <f t="shared" si="13"/>
        <v>4026.4316201316024</v>
      </c>
      <c r="H199" s="133">
        <f t="shared" si="14"/>
        <v>9014.8067063386843</v>
      </c>
      <c r="I199" s="82">
        <f t="shared" si="15"/>
        <v>530.28274743168731</v>
      </c>
      <c r="J199" s="78">
        <v>1210</v>
      </c>
      <c r="K199" s="81">
        <f t="shared" si="16"/>
        <v>37269.226825354737</v>
      </c>
    </row>
    <row r="200" spans="1:11" s="445" customFormat="1" ht="16.5" customHeight="1" x14ac:dyDescent="0.2">
      <c r="A200" s="215">
        <v>181</v>
      </c>
      <c r="B200" s="364">
        <f t="shared" si="18"/>
        <v>16.362533970000001</v>
      </c>
      <c r="C200" s="359">
        <v>48.007866666666672</v>
      </c>
      <c r="D200" s="434">
        <v>30640</v>
      </c>
      <c r="E200" s="82">
        <v>16100</v>
      </c>
      <c r="F200" s="169">
        <f t="shared" si="12"/>
        <v>22470.847160600271</v>
      </c>
      <c r="G200" s="168">
        <f t="shared" si="13"/>
        <v>4024.3404553142673</v>
      </c>
      <c r="H200" s="133">
        <f t="shared" si="14"/>
        <v>9008.3637894109434</v>
      </c>
      <c r="I200" s="82">
        <f t="shared" si="15"/>
        <v>529.9037523182908</v>
      </c>
      <c r="J200" s="78">
        <v>1210</v>
      </c>
      <c r="K200" s="81">
        <f t="shared" si="16"/>
        <v>37243.455157643773</v>
      </c>
    </row>
    <row r="201" spans="1:11" s="445" customFormat="1" ht="16.5" customHeight="1" x14ac:dyDescent="0.2">
      <c r="A201" s="215">
        <v>182</v>
      </c>
      <c r="B201" s="364">
        <f t="shared" si="18"/>
        <v>16.37480064</v>
      </c>
      <c r="C201" s="359">
        <v>48.032800000000002</v>
      </c>
      <c r="D201" s="434">
        <v>30640</v>
      </c>
      <c r="E201" s="82">
        <v>16100</v>
      </c>
      <c r="F201" s="169">
        <f t="shared" si="12"/>
        <v>22454.013827920411</v>
      </c>
      <c r="G201" s="168">
        <f t="shared" si="13"/>
        <v>4022.2514615013069</v>
      </c>
      <c r="H201" s="133">
        <f t="shared" si="14"/>
        <v>9001.9301984033846</v>
      </c>
      <c r="I201" s="82">
        <f t="shared" si="15"/>
        <v>529.52530578843437</v>
      </c>
      <c r="J201" s="78">
        <v>1210</v>
      </c>
      <c r="K201" s="81">
        <f t="shared" si="16"/>
        <v>37217.720793613531</v>
      </c>
    </row>
    <row r="202" spans="1:11" s="445" customFormat="1" ht="16.5" customHeight="1" x14ac:dyDescent="0.2">
      <c r="A202" s="215">
        <v>183</v>
      </c>
      <c r="B202" s="364">
        <f t="shared" si="18"/>
        <v>16.387067309999999</v>
      </c>
      <c r="C202" s="359">
        <v>48.057733333333339</v>
      </c>
      <c r="D202" s="434">
        <v>30640</v>
      </c>
      <c r="E202" s="82">
        <v>16100</v>
      </c>
      <c r="F202" s="169">
        <f t="shared" si="12"/>
        <v>22437.205696691559</v>
      </c>
      <c r="G202" s="168">
        <f t="shared" si="13"/>
        <v>4020.1646353136366</v>
      </c>
      <c r="H202" s="133">
        <f t="shared" si="14"/>
        <v>8995.5059128817666</v>
      </c>
      <c r="I202" s="82">
        <f t="shared" si="15"/>
        <v>529.1474066401039</v>
      </c>
      <c r="J202" s="78">
        <v>1210</v>
      </c>
      <c r="K202" s="81">
        <f t="shared" si="16"/>
        <v>37192.023651527066</v>
      </c>
    </row>
    <row r="203" spans="1:11" s="445" customFormat="1" ht="16.5" customHeight="1" x14ac:dyDescent="0.2">
      <c r="A203" s="215">
        <v>184</v>
      </c>
      <c r="B203" s="364">
        <f t="shared" si="18"/>
        <v>16.399333980000002</v>
      </c>
      <c r="C203" s="359">
        <v>48.082666666666668</v>
      </c>
      <c r="D203" s="434">
        <v>30640</v>
      </c>
      <c r="E203" s="82">
        <v>16100</v>
      </c>
      <c r="F203" s="169">
        <f t="shared" si="12"/>
        <v>22420.4227103618</v>
      </c>
      <c r="G203" s="168">
        <f t="shared" si="13"/>
        <v>4018.07997337918</v>
      </c>
      <c r="H203" s="133">
        <f t="shared" si="14"/>
        <v>8989.0909124719328</v>
      </c>
      <c r="I203" s="82">
        <f t="shared" si="15"/>
        <v>528.77005367481956</v>
      </c>
      <c r="J203" s="78">
        <v>1210</v>
      </c>
      <c r="K203" s="81">
        <f t="shared" si="16"/>
        <v>37166.363649887731</v>
      </c>
    </row>
    <row r="204" spans="1:11" s="445" customFormat="1" ht="16.5" customHeight="1" x14ac:dyDescent="0.2">
      <c r="A204" s="215">
        <v>185</v>
      </c>
      <c r="B204" s="364">
        <f t="shared" si="18"/>
        <v>16.41160065</v>
      </c>
      <c r="C204" s="359">
        <v>48.107600000000005</v>
      </c>
      <c r="D204" s="434">
        <v>30640</v>
      </c>
      <c r="E204" s="82">
        <v>16100</v>
      </c>
      <c r="F204" s="169">
        <f t="shared" si="12"/>
        <v>22403.664812548312</v>
      </c>
      <c r="G204" s="168">
        <f t="shared" si="13"/>
        <v>4015.9974723328537</v>
      </c>
      <c r="H204" s="133">
        <f t="shared" si="14"/>
        <v>8982.685176859597</v>
      </c>
      <c r="I204" s="82">
        <f t="shared" si="15"/>
        <v>528.39324569762334</v>
      </c>
      <c r="J204" s="78">
        <v>1210</v>
      </c>
      <c r="K204" s="81">
        <f t="shared" si="16"/>
        <v>37140.740707438388</v>
      </c>
    </row>
    <row r="205" spans="1:11" s="445" customFormat="1" ht="16.5" customHeight="1" x14ac:dyDescent="0.2">
      <c r="A205" s="215">
        <v>186</v>
      </c>
      <c r="B205" s="364">
        <f t="shared" si="18"/>
        <v>16.423867319999999</v>
      </c>
      <c r="C205" s="359">
        <v>48.132533333333342</v>
      </c>
      <c r="D205" s="434">
        <v>30640</v>
      </c>
      <c r="E205" s="82">
        <v>16100</v>
      </c>
      <c r="F205" s="169">
        <f t="shared" si="12"/>
        <v>22386.931947036697</v>
      </c>
      <c r="G205" s="168">
        <f t="shared" si="13"/>
        <v>4013.9171288165453</v>
      </c>
      <c r="H205" s="133">
        <f t="shared" si="14"/>
        <v>8976.288685790103</v>
      </c>
      <c r="I205" s="82">
        <f t="shared" si="15"/>
        <v>528.01698151706489</v>
      </c>
      <c r="J205" s="78">
        <v>1210</v>
      </c>
      <c r="K205" s="81">
        <f t="shared" si="16"/>
        <v>37115.154743160412</v>
      </c>
    </row>
    <row r="206" spans="1:11" s="445" customFormat="1" ht="16.5" customHeight="1" x14ac:dyDescent="0.2">
      <c r="A206" s="215">
        <v>187</v>
      </c>
      <c r="B206" s="364">
        <f t="shared" si="18"/>
        <v>16.436133990000002</v>
      </c>
      <c r="C206" s="359">
        <v>48.157466666666672</v>
      </c>
      <c r="D206" s="434">
        <v>30640</v>
      </c>
      <c r="E206" s="82">
        <v>16100</v>
      </c>
      <c r="F206" s="169">
        <f t="shared" si="12"/>
        <v>22370.22405778039</v>
      </c>
      <c r="G206" s="168">
        <f t="shared" si="13"/>
        <v>4011.8389394790975</v>
      </c>
      <c r="H206" s="133">
        <f t="shared" si="14"/>
        <v>8969.9014190682265</v>
      </c>
      <c r="I206" s="82">
        <f t="shared" si="15"/>
        <v>527.64125994518974</v>
      </c>
      <c r="J206" s="78">
        <v>1210</v>
      </c>
      <c r="K206" s="81">
        <f t="shared" si="16"/>
        <v>37089.605676272899</v>
      </c>
    </row>
    <row r="207" spans="1:11" s="445" customFormat="1" ht="16.5" customHeight="1" x14ac:dyDescent="0.2">
      <c r="A207" s="215">
        <v>188</v>
      </c>
      <c r="B207" s="364">
        <f t="shared" si="18"/>
        <v>16.448400660000001</v>
      </c>
      <c r="C207" s="359">
        <v>48.182400000000001</v>
      </c>
      <c r="D207" s="434">
        <v>30640</v>
      </c>
      <c r="E207" s="82">
        <v>16100</v>
      </c>
      <c r="F207" s="169">
        <f t="shared" si="12"/>
        <v>22353.541088900005</v>
      </c>
      <c r="G207" s="168">
        <f t="shared" si="13"/>
        <v>4009.7629009762895</v>
      </c>
      <c r="H207" s="133">
        <f t="shared" si="14"/>
        <v>8963.5233565579401</v>
      </c>
      <c r="I207" s="82">
        <f t="shared" si="15"/>
        <v>527.26607979752589</v>
      </c>
      <c r="J207" s="78">
        <v>1210</v>
      </c>
      <c r="K207" s="81">
        <f t="shared" si="16"/>
        <v>37064.093426231761</v>
      </c>
    </row>
    <row r="208" spans="1:11" s="445" customFormat="1" ht="16.5" customHeight="1" x14ac:dyDescent="0.2">
      <c r="A208" s="215">
        <v>189</v>
      </c>
      <c r="B208" s="364">
        <f t="shared" si="18"/>
        <v>16.46066733</v>
      </c>
      <c r="C208" s="359">
        <v>48.207333333333338</v>
      </c>
      <c r="D208" s="434">
        <v>30640</v>
      </c>
      <c r="E208" s="82">
        <v>16100</v>
      </c>
      <c r="F208" s="169">
        <f t="shared" si="12"/>
        <v>22336.882984682736</v>
      </c>
      <c r="G208" s="168">
        <f t="shared" si="13"/>
        <v>4007.6890099708203</v>
      </c>
      <c r="H208" s="133">
        <f t="shared" si="14"/>
        <v>8957.1544781822104</v>
      </c>
      <c r="I208" s="82">
        <f t="shared" si="15"/>
        <v>526.89143989307115</v>
      </c>
      <c r="J208" s="78">
        <v>1210</v>
      </c>
      <c r="K208" s="81">
        <f t="shared" si="16"/>
        <v>37038.617912728841</v>
      </c>
    </row>
    <row r="209" spans="1:11" s="445" customFormat="1" ht="16.5" customHeight="1" x14ac:dyDescent="0.2">
      <c r="A209" s="235">
        <v>190</v>
      </c>
      <c r="B209" s="364">
        <f t="shared" si="18"/>
        <v>16.472934000000002</v>
      </c>
      <c r="C209" s="359">
        <v>48.232266666666675</v>
      </c>
      <c r="D209" s="434">
        <v>30640</v>
      </c>
      <c r="E209" s="82">
        <v>16100</v>
      </c>
      <c r="F209" s="169">
        <f t="shared" si="12"/>
        <v>22320.249689581709</v>
      </c>
      <c r="G209" s="168">
        <f t="shared" si="13"/>
        <v>4005.617263132287</v>
      </c>
      <c r="H209" s="133">
        <f t="shared" si="14"/>
        <v>8950.7947639227605</v>
      </c>
      <c r="I209" s="82">
        <f t="shared" si="15"/>
        <v>526.51733905428</v>
      </c>
      <c r="J209" s="78">
        <v>1210</v>
      </c>
      <c r="K209" s="81">
        <f t="shared" si="16"/>
        <v>37013.179055691035</v>
      </c>
    </row>
    <row r="210" spans="1:11" s="445" customFormat="1" ht="16.5" customHeight="1" x14ac:dyDescent="0.2">
      <c r="A210" s="215">
        <v>191</v>
      </c>
      <c r="B210" s="364">
        <f t="shared" si="18"/>
        <v>16.485200670000001</v>
      </c>
      <c r="C210" s="359">
        <v>48.257200000000005</v>
      </c>
      <c r="D210" s="434">
        <v>30640</v>
      </c>
      <c r="E210" s="82">
        <v>16100</v>
      </c>
      <c r="F210" s="169">
        <f t="shared" si="12"/>
        <v>22303.641148215393</v>
      </c>
      <c r="G210" s="168">
        <f t="shared" si="13"/>
        <v>4003.5476571371728</v>
      </c>
      <c r="H210" s="133">
        <f t="shared" si="14"/>
        <v>8944.4441938198725</v>
      </c>
      <c r="I210" s="82">
        <f t="shared" si="15"/>
        <v>526.14377610705128</v>
      </c>
      <c r="J210" s="78">
        <v>1210</v>
      </c>
      <c r="K210" s="81">
        <f t="shared" si="16"/>
        <v>36987.776775279483</v>
      </c>
    </row>
    <row r="211" spans="1:11" s="445" customFormat="1" ht="16.5" customHeight="1" x14ac:dyDescent="0.2">
      <c r="A211" s="215">
        <v>192</v>
      </c>
      <c r="B211" s="364">
        <f t="shared" si="18"/>
        <v>16.49746734</v>
      </c>
      <c r="C211" s="359">
        <v>48.282133333333334</v>
      </c>
      <c r="D211" s="434">
        <v>30640</v>
      </c>
      <c r="E211" s="82">
        <v>16100</v>
      </c>
      <c r="F211" s="169">
        <f t="shared" si="12"/>
        <v>22287.057305366972</v>
      </c>
      <c r="G211" s="168">
        <f t="shared" si="13"/>
        <v>4001.4801886688247</v>
      </c>
      <c r="H211" s="133">
        <f t="shared" si="14"/>
        <v>8938.1027479721724</v>
      </c>
      <c r="I211" s="82">
        <f t="shared" si="15"/>
        <v>525.77074988071593</v>
      </c>
      <c r="J211" s="78">
        <v>1210</v>
      </c>
      <c r="K211" s="81">
        <f t="shared" si="16"/>
        <v>36962.410991888682</v>
      </c>
    </row>
    <row r="212" spans="1:11" s="445" customFormat="1" ht="16.5" customHeight="1" x14ac:dyDescent="0.2">
      <c r="A212" s="215">
        <v>193</v>
      </c>
      <c r="B212" s="364">
        <f t="shared" si="18"/>
        <v>16.509734009999999</v>
      </c>
      <c r="C212" s="359">
        <v>48.307066666666671</v>
      </c>
      <c r="D212" s="434">
        <v>30640</v>
      </c>
      <c r="E212" s="82">
        <v>16100</v>
      </c>
      <c r="F212" s="169">
        <f t="shared" ref="F212:F275" si="19">12*(1/B212*D212)</f>
        <v>22270.498105983723</v>
      </c>
      <c r="G212" s="168">
        <f t="shared" ref="G212:G275" si="20">12*(1/C212*E212)</f>
        <v>3999.4148544174345</v>
      </c>
      <c r="H212" s="133">
        <f t="shared" si="14"/>
        <v>8931.7704065363941</v>
      </c>
      <c r="I212" s="82">
        <f t="shared" si="15"/>
        <v>525.39825920802321</v>
      </c>
      <c r="J212" s="78">
        <v>1210</v>
      </c>
      <c r="K212" s="81">
        <f t="shared" si="16"/>
        <v>36937.081626145569</v>
      </c>
    </row>
    <row r="213" spans="1:11" s="445" customFormat="1" ht="16.5" customHeight="1" x14ac:dyDescent="0.2">
      <c r="A213" s="215">
        <v>194</v>
      </c>
      <c r="B213" s="364">
        <f t="shared" si="18"/>
        <v>16.522000680000001</v>
      </c>
      <c r="C213" s="359">
        <v>48.332000000000008</v>
      </c>
      <c r="D213" s="434">
        <v>30640</v>
      </c>
      <c r="E213" s="82">
        <v>16100</v>
      </c>
      <c r="F213" s="169">
        <f t="shared" si="19"/>
        <v>22253.963495176416</v>
      </c>
      <c r="G213" s="168">
        <f t="shared" si="20"/>
        <v>3997.3516510800296</v>
      </c>
      <c r="H213" s="133">
        <f t="shared" ref="H213:H276" si="21">SUM(F213:G213)*34%</f>
        <v>8925.4471497271916</v>
      </c>
      <c r="I213" s="82">
        <f t="shared" ref="I213:I276" si="22">SUM(F213:G213)*2%</f>
        <v>525.0263029251289</v>
      </c>
      <c r="J213" s="78">
        <v>1210</v>
      </c>
      <c r="K213" s="81">
        <f t="shared" ref="K213:K276" si="23">SUM(F213:J213)</f>
        <v>36911.788598908766</v>
      </c>
    </row>
    <row r="214" spans="1:11" s="445" customFormat="1" ht="16.5" customHeight="1" x14ac:dyDescent="0.2">
      <c r="A214" s="215">
        <v>195</v>
      </c>
      <c r="B214" s="364">
        <f t="shared" si="18"/>
        <v>16.53426735</v>
      </c>
      <c r="C214" s="359">
        <v>48.356933333333338</v>
      </c>
      <c r="D214" s="432">
        <v>30640</v>
      </c>
      <c r="E214" s="168">
        <v>16100</v>
      </c>
      <c r="F214" s="169">
        <f t="shared" si="19"/>
        <v>22237.453418218738</v>
      </c>
      <c r="G214" s="168">
        <f t="shared" si="20"/>
        <v>3995.2905753604446</v>
      </c>
      <c r="H214" s="133">
        <f t="shared" si="21"/>
        <v>8919.1329578169225</v>
      </c>
      <c r="I214" s="82">
        <f t="shared" si="22"/>
        <v>524.65487987158372</v>
      </c>
      <c r="J214" s="78">
        <v>1210</v>
      </c>
      <c r="K214" s="81">
        <f t="shared" si="23"/>
        <v>36886.53183126769</v>
      </c>
    </row>
    <row r="215" spans="1:11" s="445" customFormat="1" ht="16.5" customHeight="1" x14ac:dyDescent="0.2">
      <c r="A215" s="215">
        <v>196</v>
      </c>
      <c r="B215" s="364">
        <f t="shared" si="18"/>
        <v>16.546534019999999</v>
      </c>
      <c r="C215" s="359">
        <v>48.381866666666674</v>
      </c>
      <c r="D215" s="434">
        <v>30640</v>
      </c>
      <c r="E215" s="82">
        <v>16100</v>
      </c>
      <c r="F215" s="169">
        <f t="shared" si="19"/>
        <v>22220.967820546626</v>
      </c>
      <c r="G215" s="168">
        <f t="shared" si="20"/>
        <v>3993.23162396931</v>
      </c>
      <c r="H215" s="133">
        <f t="shared" si="21"/>
        <v>8912.8278111354193</v>
      </c>
      <c r="I215" s="82">
        <f t="shared" si="22"/>
        <v>524.28398889031871</v>
      </c>
      <c r="J215" s="78">
        <v>1210</v>
      </c>
      <c r="K215" s="81">
        <f t="shared" si="23"/>
        <v>36861.31124454167</v>
      </c>
    </row>
    <row r="216" spans="1:11" s="445" customFormat="1" ht="16.5" customHeight="1" x14ac:dyDescent="0.2">
      <c r="A216" s="215">
        <v>197</v>
      </c>
      <c r="B216" s="364">
        <f t="shared" si="18"/>
        <v>16.558800690000002</v>
      </c>
      <c r="C216" s="359">
        <v>48.406800000000004</v>
      </c>
      <c r="D216" s="434">
        <v>30640</v>
      </c>
      <c r="E216" s="82">
        <v>16100</v>
      </c>
      <c r="F216" s="169">
        <f t="shared" si="19"/>
        <v>22204.506647757709</v>
      </c>
      <c r="G216" s="168">
        <f t="shared" si="20"/>
        <v>3991.1747936240358</v>
      </c>
      <c r="H216" s="133">
        <f t="shared" si="21"/>
        <v>8906.5316900697944</v>
      </c>
      <c r="I216" s="82">
        <f t="shared" si="22"/>
        <v>523.91362882763485</v>
      </c>
      <c r="J216" s="78">
        <v>1210</v>
      </c>
      <c r="K216" s="81">
        <f t="shared" si="23"/>
        <v>36836.126760279178</v>
      </c>
    </row>
    <row r="217" spans="1:11" s="445" customFormat="1" ht="16.5" customHeight="1" x14ac:dyDescent="0.2">
      <c r="A217" s="215">
        <v>198</v>
      </c>
      <c r="B217" s="364">
        <f t="shared" si="18"/>
        <v>16.571067360000001</v>
      </c>
      <c r="C217" s="359">
        <v>48.431733333333341</v>
      </c>
      <c r="D217" s="434">
        <v>30640</v>
      </c>
      <c r="E217" s="82">
        <v>16100</v>
      </c>
      <c r="F217" s="169">
        <f t="shared" si="19"/>
        <v>22188.069845610717</v>
      </c>
      <c r="G217" s="168">
        <f t="shared" si="20"/>
        <v>3989.1200810487881</v>
      </c>
      <c r="H217" s="133">
        <f t="shared" si="21"/>
        <v>8900.2445750642328</v>
      </c>
      <c r="I217" s="82">
        <f t="shared" si="22"/>
        <v>523.54379853319017</v>
      </c>
      <c r="J217" s="78">
        <v>1210</v>
      </c>
      <c r="K217" s="81">
        <f t="shared" si="23"/>
        <v>36810.978300256924</v>
      </c>
    </row>
    <row r="218" spans="1:11" s="445" customFormat="1" ht="16.5" customHeight="1" x14ac:dyDescent="0.2">
      <c r="A218" s="215">
        <v>199</v>
      </c>
      <c r="B218" s="364">
        <f t="shared" si="18"/>
        <v>16.58333403</v>
      </c>
      <c r="C218" s="359">
        <v>48.456666666666671</v>
      </c>
      <c r="D218" s="434">
        <v>30640</v>
      </c>
      <c r="E218" s="82">
        <v>16100</v>
      </c>
      <c r="F218" s="169">
        <f t="shared" si="19"/>
        <v>22171.657360024845</v>
      </c>
      <c r="G218" s="168">
        <f t="shared" si="20"/>
        <v>3987.0674829744789</v>
      </c>
      <c r="H218" s="133">
        <f t="shared" si="21"/>
        <v>8893.9664466197701</v>
      </c>
      <c r="I218" s="82">
        <f t="shared" si="22"/>
        <v>523.17449685998645</v>
      </c>
      <c r="J218" s="78">
        <v>1210</v>
      </c>
      <c r="K218" s="81">
        <f t="shared" si="23"/>
        <v>36785.86578647908</v>
      </c>
    </row>
    <row r="219" spans="1:11" s="445" customFormat="1" ht="16.5" customHeight="1" x14ac:dyDescent="0.2">
      <c r="A219" s="235">
        <v>200</v>
      </c>
      <c r="B219" s="364">
        <f t="shared" si="18"/>
        <v>16.595600699999999</v>
      </c>
      <c r="C219" s="359">
        <v>48.481600000000007</v>
      </c>
      <c r="D219" s="434">
        <v>30640</v>
      </c>
      <c r="E219" s="82">
        <v>16100</v>
      </c>
      <c r="F219" s="169">
        <f t="shared" si="19"/>
        <v>22155.269137079205</v>
      </c>
      <c r="G219" s="168">
        <f t="shared" si="20"/>
        <v>3985.0169961387405</v>
      </c>
      <c r="H219" s="133">
        <f t="shared" si="21"/>
        <v>8887.6972852941017</v>
      </c>
      <c r="I219" s="82">
        <f t="shared" si="22"/>
        <v>522.80572266435888</v>
      </c>
      <c r="J219" s="78">
        <v>1210</v>
      </c>
      <c r="K219" s="81">
        <f t="shared" si="23"/>
        <v>36760.789141176407</v>
      </c>
    </row>
    <row r="220" spans="1:11" s="445" customFormat="1" ht="16.5" customHeight="1" x14ac:dyDescent="0.2">
      <c r="A220" s="215">
        <v>201</v>
      </c>
      <c r="B220" s="364">
        <f t="shared" si="18"/>
        <v>16.607867370000001</v>
      </c>
      <c r="C220" s="359">
        <v>48.506533333333337</v>
      </c>
      <c r="D220" s="434">
        <v>30640</v>
      </c>
      <c r="E220" s="82">
        <v>16100</v>
      </c>
      <c r="F220" s="169">
        <f t="shared" si="19"/>
        <v>22138.905123012191</v>
      </c>
      <c r="G220" s="168">
        <f t="shared" si="20"/>
        <v>3982.9686172859183</v>
      </c>
      <c r="H220" s="133">
        <f t="shared" si="21"/>
        <v>8881.4370717013571</v>
      </c>
      <c r="I220" s="82">
        <f t="shared" si="22"/>
        <v>522.43747480596221</v>
      </c>
      <c r="J220" s="78">
        <v>1210</v>
      </c>
      <c r="K220" s="81">
        <f t="shared" si="23"/>
        <v>36735.748286805429</v>
      </c>
    </row>
    <row r="221" spans="1:11" s="445" customFormat="1" ht="16.5" customHeight="1" x14ac:dyDescent="0.2">
      <c r="A221" s="215">
        <v>202</v>
      </c>
      <c r="B221" s="364">
        <f t="shared" si="18"/>
        <v>16.62013404</v>
      </c>
      <c r="C221" s="359">
        <v>48.531466666666674</v>
      </c>
      <c r="D221" s="434">
        <v>30640</v>
      </c>
      <c r="E221" s="82">
        <v>16100</v>
      </c>
      <c r="F221" s="169">
        <f t="shared" si="19"/>
        <v>22122.565264220939</v>
      </c>
      <c r="G221" s="168">
        <f t="shared" si="20"/>
        <v>3980.9223431670439</v>
      </c>
      <c r="H221" s="133">
        <f t="shared" si="21"/>
        <v>8875.1857865119146</v>
      </c>
      <c r="I221" s="82">
        <f t="shared" si="22"/>
        <v>522.06975214775969</v>
      </c>
      <c r="J221" s="78">
        <v>1210</v>
      </c>
      <c r="K221" s="81">
        <f t="shared" si="23"/>
        <v>36710.743146047658</v>
      </c>
    </row>
    <row r="222" spans="1:11" s="445" customFormat="1" ht="16.5" customHeight="1" x14ac:dyDescent="0.2">
      <c r="A222" s="215">
        <v>203</v>
      </c>
      <c r="B222" s="364">
        <f t="shared" si="18"/>
        <v>16.632400709999999</v>
      </c>
      <c r="C222" s="359">
        <v>48.556400000000004</v>
      </c>
      <c r="D222" s="434">
        <v>30640</v>
      </c>
      <c r="E222" s="82">
        <v>16100</v>
      </c>
      <c r="F222" s="169">
        <f t="shared" si="19"/>
        <v>22106.249507260702</v>
      </c>
      <c r="G222" s="168">
        <f t="shared" si="20"/>
        <v>3978.8781705398255</v>
      </c>
      <c r="H222" s="133">
        <f t="shared" si="21"/>
        <v>8868.9434104521806</v>
      </c>
      <c r="I222" s="82">
        <f t="shared" si="22"/>
        <v>521.70255355601057</v>
      </c>
      <c r="J222" s="78">
        <v>1210</v>
      </c>
      <c r="K222" s="81">
        <f t="shared" si="23"/>
        <v>36685.773641808715</v>
      </c>
    </row>
    <row r="223" spans="1:11" s="445" customFormat="1" ht="16.5" customHeight="1" x14ac:dyDescent="0.2">
      <c r="A223" s="215">
        <v>204</v>
      </c>
      <c r="B223" s="364">
        <f t="shared" si="18"/>
        <v>16.644667380000001</v>
      </c>
      <c r="C223" s="359">
        <v>48.58133333333334</v>
      </c>
      <c r="D223" s="434">
        <v>30640</v>
      </c>
      <c r="E223" s="82">
        <v>16100</v>
      </c>
      <c r="F223" s="169">
        <f t="shared" si="19"/>
        <v>22089.95779884428</v>
      </c>
      <c r="G223" s="168">
        <f t="shared" si="20"/>
        <v>3976.836096168624</v>
      </c>
      <c r="H223" s="133">
        <f t="shared" si="21"/>
        <v>8862.7099243043867</v>
      </c>
      <c r="I223" s="82">
        <f t="shared" si="22"/>
        <v>521.33587790025808</v>
      </c>
      <c r="J223" s="78">
        <v>1210</v>
      </c>
      <c r="K223" s="81">
        <f t="shared" si="23"/>
        <v>36660.839697217547</v>
      </c>
    </row>
    <row r="224" spans="1:11" s="445" customFormat="1" ht="16.5" customHeight="1" x14ac:dyDescent="0.2">
      <c r="A224" s="215">
        <v>205</v>
      </c>
      <c r="B224" s="364">
        <f t="shared" si="18"/>
        <v>16.65693405</v>
      </c>
      <c r="C224" s="359">
        <v>48.60626666666667</v>
      </c>
      <c r="D224" s="434">
        <v>30640</v>
      </c>
      <c r="E224" s="82">
        <v>16100</v>
      </c>
      <c r="F224" s="169">
        <f t="shared" si="19"/>
        <v>22073.690085841459</v>
      </c>
      <c r="G224" s="168">
        <f t="shared" si="20"/>
        <v>3974.7961168244419</v>
      </c>
      <c r="H224" s="133">
        <f t="shared" si="21"/>
        <v>8856.4853089064072</v>
      </c>
      <c r="I224" s="82">
        <f t="shared" si="22"/>
        <v>520.96972405331803</v>
      </c>
      <c r="J224" s="78">
        <v>1210</v>
      </c>
      <c r="K224" s="81">
        <f t="shared" si="23"/>
        <v>36635.941235625629</v>
      </c>
    </row>
    <row r="225" spans="1:11" s="445" customFormat="1" ht="16.5" customHeight="1" x14ac:dyDescent="0.2">
      <c r="A225" s="215">
        <v>206</v>
      </c>
      <c r="B225" s="364">
        <f t="shared" si="18"/>
        <v>16.669200719999999</v>
      </c>
      <c r="C225" s="359">
        <v>48.631200000000007</v>
      </c>
      <c r="D225" s="434">
        <v>30640</v>
      </c>
      <c r="E225" s="82">
        <v>16100</v>
      </c>
      <c r="F225" s="169">
        <f t="shared" si="19"/>
        <v>22057.446315278394</v>
      </c>
      <c r="G225" s="168">
        <f t="shared" si="20"/>
        <v>3972.7582292849029</v>
      </c>
      <c r="H225" s="133">
        <f t="shared" si="21"/>
        <v>8850.269545151521</v>
      </c>
      <c r="I225" s="82">
        <f t="shared" si="22"/>
        <v>520.60409089126597</v>
      </c>
      <c r="J225" s="78">
        <v>1210</v>
      </c>
      <c r="K225" s="81">
        <f t="shared" si="23"/>
        <v>36611.078180606084</v>
      </c>
    </row>
    <row r="226" spans="1:11" s="445" customFormat="1" ht="16.5" customHeight="1" x14ac:dyDescent="0.2">
      <c r="A226" s="215">
        <v>207</v>
      </c>
      <c r="B226" s="364">
        <f t="shared" si="18"/>
        <v>16.681467390000002</v>
      </c>
      <c r="C226" s="359">
        <v>48.656133333333337</v>
      </c>
      <c r="D226" s="434">
        <v>30640</v>
      </c>
      <c r="E226" s="82">
        <v>16100</v>
      </c>
      <c r="F226" s="169">
        <f t="shared" si="19"/>
        <v>22041.226434337077</v>
      </c>
      <c r="G226" s="168">
        <f t="shared" si="20"/>
        <v>3970.7224303342364</v>
      </c>
      <c r="H226" s="133">
        <f t="shared" si="21"/>
        <v>8844.0626139882479</v>
      </c>
      <c r="I226" s="82">
        <f t="shared" si="22"/>
        <v>520.23897729342627</v>
      </c>
      <c r="J226" s="78">
        <v>1210</v>
      </c>
      <c r="K226" s="81">
        <f t="shared" si="23"/>
        <v>36586.250455952992</v>
      </c>
    </row>
    <row r="227" spans="1:11" s="445" customFormat="1" ht="16.5" customHeight="1" x14ac:dyDescent="0.2">
      <c r="A227" s="215">
        <v>208</v>
      </c>
      <c r="B227" s="364">
        <f t="shared" si="18"/>
        <v>16.693734060000001</v>
      </c>
      <c r="C227" s="359">
        <v>48.681066666666673</v>
      </c>
      <c r="D227" s="434">
        <v>30640</v>
      </c>
      <c r="E227" s="82">
        <v>16100</v>
      </c>
      <c r="F227" s="169">
        <f t="shared" si="19"/>
        <v>22025.030390354739</v>
      </c>
      <c r="G227" s="168">
        <f t="shared" si="20"/>
        <v>3968.6887167632585</v>
      </c>
      <c r="H227" s="133">
        <f t="shared" si="21"/>
        <v>8837.8644964201194</v>
      </c>
      <c r="I227" s="82">
        <f t="shared" si="22"/>
        <v>519.87438214235999</v>
      </c>
      <c r="J227" s="78">
        <v>1210</v>
      </c>
      <c r="K227" s="81">
        <f t="shared" si="23"/>
        <v>36561.457985680485</v>
      </c>
    </row>
    <row r="228" spans="1:11" s="445" customFormat="1" ht="16.5" customHeight="1" x14ac:dyDescent="0.2">
      <c r="A228" s="215">
        <v>209</v>
      </c>
      <c r="B228" s="364">
        <f t="shared" si="18"/>
        <v>16.70600073</v>
      </c>
      <c r="C228" s="359">
        <v>48.706000000000003</v>
      </c>
      <c r="D228" s="434">
        <v>30640</v>
      </c>
      <c r="E228" s="82">
        <v>16100</v>
      </c>
      <c r="F228" s="169">
        <f t="shared" si="19"/>
        <v>22008.858130823271</v>
      </c>
      <c r="G228" s="168">
        <f t="shared" si="20"/>
        <v>3966.6570853693584</v>
      </c>
      <c r="H228" s="133">
        <f t="shared" si="21"/>
        <v>8831.675173505495</v>
      </c>
      <c r="I228" s="82">
        <f t="shared" si="22"/>
        <v>519.51030432385267</v>
      </c>
      <c r="J228" s="78">
        <v>1210</v>
      </c>
      <c r="K228" s="81">
        <f t="shared" si="23"/>
        <v>36536.70069402198</v>
      </c>
    </row>
    <row r="229" spans="1:11" s="445" customFormat="1" ht="16.5" customHeight="1" x14ac:dyDescent="0.2">
      <c r="A229" s="235">
        <v>210</v>
      </c>
      <c r="B229" s="364">
        <f t="shared" si="18"/>
        <v>16.718267400000002</v>
      </c>
      <c r="C229" s="359">
        <v>48.73093333333334</v>
      </c>
      <c r="D229" s="434">
        <v>30640</v>
      </c>
      <c r="E229" s="82">
        <v>16100</v>
      </c>
      <c r="F229" s="169">
        <f t="shared" si="19"/>
        <v>21992.709603388685</v>
      </c>
      <c r="G229" s="168">
        <f t="shared" si="20"/>
        <v>3964.6275329564787</v>
      </c>
      <c r="H229" s="133">
        <f t="shared" si="21"/>
        <v>8825.4946263573565</v>
      </c>
      <c r="I229" s="82">
        <f t="shared" si="22"/>
        <v>519.14674272690331</v>
      </c>
      <c r="J229" s="78">
        <v>1210</v>
      </c>
      <c r="K229" s="81">
        <f t="shared" si="23"/>
        <v>36511.978505429419</v>
      </c>
    </row>
    <row r="230" spans="1:11" s="445" customFormat="1" ht="16.5" customHeight="1" x14ac:dyDescent="0.2">
      <c r="A230" s="215">
        <v>211</v>
      </c>
      <c r="B230" s="364">
        <f t="shared" si="18"/>
        <v>16.730534070000001</v>
      </c>
      <c r="C230" s="359">
        <v>48.75586666666667</v>
      </c>
      <c r="D230" s="434">
        <v>30640</v>
      </c>
      <c r="E230" s="82">
        <v>16100</v>
      </c>
      <c r="F230" s="169">
        <f t="shared" si="19"/>
        <v>21976.584755850534</v>
      </c>
      <c r="G230" s="168">
        <f t="shared" si="20"/>
        <v>3962.6000563351004</v>
      </c>
      <c r="H230" s="133">
        <f t="shared" si="21"/>
        <v>8819.3228361431156</v>
      </c>
      <c r="I230" s="82">
        <f t="shared" si="22"/>
        <v>518.78369624371271</v>
      </c>
      <c r="J230" s="78">
        <v>1210</v>
      </c>
      <c r="K230" s="81">
        <f t="shared" si="23"/>
        <v>36487.291344572463</v>
      </c>
    </row>
    <row r="231" spans="1:11" s="445" customFormat="1" ht="16.5" customHeight="1" x14ac:dyDescent="0.2">
      <c r="A231" s="215">
        <v>212</v>
      </c>
      <c r="B231" s="364">
        <f t="shared" si="18"/>
        <v>16.74280074</v>
      </c>
      <c r="C231" s="359">
        <v>48.780800000000006</v>
      </c>
      <c r="D231" s="434">
        <v>30640</v>
      </c>
      <c r="E231" s="82">
        <v>16100</v>
      </c>
      <c r="F231" s="169">
        <f t="shared" si="19"/>
        <v>21960.483536161344</v>
      </c>
      <c r="G231" s="168">
        <f t="shared" si="20"/>
        <v>3960.5746523222251</v>
      </c>
      <c r="H231" s="133">
        <f t="shared" si="21"/>
        <v>8813.1597840844152</v>
      </c>
      <c r="I231" s="82">
        <f t="shared" si="22"/>
        <v>518.42116376967147</v>
      </c>
      <c r="J231" s="78">
        <v>1210</v>
      </c>
      <c r="K231" s="81">
        <f t="shared" si="23"/>
        <v>36462.639136337661</v>
      </c>
    </row>
    <row r="232" spans="1:11" s="445" customFormat="1" ht="16.5" customHeight="1" x14ac:dyDescent="0.2">
      <c r="A232" s="215">
        <v>213</v>
      </c>
      <c r="B232" s="364">
        <f t="shared" si="18"/>
        <v>16.755067410000002</v>
      </c>
      <c r="C232" s="359">
        <v>48.805733333333336</v>
      </c>
      <c r="D232" s="434">
        <v>30640</v>
      </c>
      <c r="E232" s="82">
        <v>16100</v>
      </c>
      <c r="F232" s="169">
        <f t="shared" si="19"/>
        <v>21944.405892426068</v>
      </c>
      <c r="G232" s="168">
        <f t="shared" si="20"/>
        <v>3958.5513177413577</v>
      </c>
      <c r="H232" s="133">
        <f t="shared" si="21"/>
        <v>8807.0054514569256</v>
      </c>
      <c r="I232" s="82">
        <f t="shared" si="22"/>
        <v>518.05914420334852</v>
      </c>
      <c r="J232" s="78">
        <v>1210</v>
      </c>
      <c r="K232" s="81">
        <f t="shared" si="23"/>
        <v>36438.021805827702</v>
      </c>
    </row>
    <row r="233" spans="1:11" s="445" customFormat="1" ht="16.5" customHeight="1" x14ac:dyDescent="0.2">
      <c r="A233" s="215">
        <v>214</v>
      </c>
      <c r="B233" s="364">
        <f t="shared" ref="B233:B296" si="24">0.01226667*A233+14.1422667</f>
        <v>16.767334080000001</v>
      </c>
      <c r="C233" s="359">
        <v>48.830666666666673</v>
      </c>
      <c r="D233" s="434">
        <v>30640</v>
      </c>
      <c r="E233" s="82">
        <v>16100</v>
      </c>
      <c r="F233" s="169">
        <f t="shared" si="19"/>
        <v>21928.351772901511</v>
      </c>
      <c r="G233" s="168">
        <f t="shared" si="20"/>
        <v>3956.5300494224934</v>
      </c>
      <c r="H233" s="133">
        <f t="shared" si="21"/>
        <v>8800.8598195901632</v>
      </c>
      <c r="I233" s="82">
        <f t="shared" si="22"/>
        <v>517.69763644648015</v>
      </c>
      <c r="J233" s="78">
        <v>1210</v>
      </c>
      <c r="K233" s="81">
        <f t="shared" si="23"/>
        <v>36413.439278360645</v>
      </c>
    </row>
    <row r="234" spans="1:11" s="445" customFormat="1" ht="16.5" customHeight="1" x14ac:dyDescent="0.2">
      <c r="A234" s="215">
        <v>215</v>
      </c>
      <c r="B234" s="364">
        <f t="shared" si="24"/>
        <v>16.77960075</v>
      </c>
      <c r="C234" s="359">
        <v>48.855600000000003</v>
      </c>
      <c r="D234" s="434">
        <v>30640</v>
      </c>
      <c r="E234" s="82">
        <v>16100</v>
      </c>
      <c r="F234" s="169">
        <f t="shared" si="19"/>
        <v>21912.321125995804</v>
      </c>
      <c r="G234" s="168">
        <f t="shared" si="20"/>
        <v>3954.5108442020974</v>
      </c>
      <c r="H234" s="133">
        <f t="shared" si="21"/>
        <v>8794.722869867288</v>
      </c>
      <c r="I234" s="82">
        <f t="shared" si="22"/>
        <v>517.33663940395809</v>
      </c>
      <c r="J234" s="78">
        <v>1210</v>
      </c>
      <c r="K234" s="81">
        <f t="shared" si="23"/>
        <v>36388.891479469145</v>
      </c>
    </row>
    <row r="235" spans="1:11" s="445" customFormat="1" ht="16.5" customHeight="1" x14ac:dyDescent="0.2">
      <c r="A235" s="215">
        <v>216</v>
      </c>
      <c r="B235" s="364">
        <f t="shared" si="24"/>
        <v>16.791867419999999</v>
      </c>
      <c r="C235" s="359">
        <v>48.880533333333339</v>
      </c>
      <c r="D235" s="434">
        <v>30640</v>
      </c>
      <c r="E235" s="82">
        <v>16100</v>
      </c>
      <c r="F235" s="169">
        <f t="shared" si="19"/>
        <v>21896.3139002678</v>
      </c>
      <c r="G235" s="168">
        <f t="shared" si="20"/>
        <v>3952.4936989230882</v>
      </c>
      <c r="H235" s="133">
        <f t="shared" si="21"/>
        <v>8788.5945837249019</v>
      </c>
      <c r="I235" s="82">
        <f t="shared" si="22"/>
        <v>516.97615198381777</v>
      </c>
      <c r="J235" s="78">
        <v>1210</v>
      </c>
      <c r="K235" s="81">
        <f t="shared" si="23"/>
        <v>36364.378334899608</v>
      </c>
    </row>
    <row r="236" spans="1:11" s="445" customFormat="1" ht="16.5" customHeight="1" x14ac:dyDescent="0.2">
      <c r="A236" s="215">
        <v>217</v>
      </c>
      <c r="B236" s="364">
        <f t="shared" si="24"/>
        <v>16.804134090000002</v>
      </c>
      <c r="C236" s="359">
        <v>48.905466666666669</v>
      </c>
      <c r="D236" s="434">
        <v>30640</v>
      </c>
      <c r="E236" s="82">
        <v>16100</v>
      </c>
      <c r="F236" s="169">
        <f t="shared" si="19"/>
        <v>21880.330044426584</v>
      </c>
      <c r="G236" s="168">
        <f t="shared" si="20"/>
        <v>3950.478610434825</v>
      </c>
      <c r="H236" s="133">
        <f t="shared" si="21"/>
        <v>8782.4749426528797</v>
      </c>
      <c r="I236" s="82">
        <f t="shared" si="22"/>
        <v>516.61617309722817</v>
      </c>
      <c r="J236" s="78">
        <v>1210</v>
      </c>
      <c r="K236" s="81">
        <f t="shared" si="23"/>
        <v>36339.899770611519</v>
      </c>
    </row>
    <row r="237" spans="1:11" s="445" customFormat="1" ht="16.5" customHeight="1" x14ac:dyDescent="0.2">
      <c r="A237" s="215">
        <v>218</v>
      </c>
      <c r="B237" s="364">
        <f t="shared" si="24"/>
        <v>16.816400760000001</v>
      </c>
      <c r="C237" s="359">
        <v>48.930400000000006</v>
      </c>
      <c r="D237" s="434">
        <v>30640</v>
      </c>
      <c r="E237" s="82">
        <v>16100</v>
      </c>
      <c r="F237" s="169">
        <f t="shared" si="19"/>
        <v>21864.369507330888</v>
      </c>
      <c r="G237" s="168">
        <f t="shared" si="20"/>
        <v>3948.4655755930867</v>
      </c>
      <c r="H237" s="133">
        <f t="shared" si="21"/>
        <v>8776.3639281941523</v>
      </c>
      <c r="I237" s="82">
        <f t="shared" si="22"/>
        <v>516.25670165847953</v>
      </c>
      <c r="J237" s="78">
        <v>1210</v>
      </c>
      <c r="K237" s="81">
        <f t="shared" si="23"/>
        <v>36315.455712776609</v>
      </c>
    </row>
    <row r="238" spans="1:11" s="445" customFormat="1" ht="16.5" customHeight="1" x14ac:dyDescent="0.2">
      <c r="A238" s="215">
        <v>219</v>
      </c>
      <c r="B238" s="364">
        <f t="shared" si="24"/>
        <v>16.828667429999999</v>
      </c>
      <c r="C238" s="359">
        <v>48.955333333333336</v>
      </c>
      <c r="D238" s="434">
        <v>30640</v>
      </c>
      <c r="E238" s="82">
        <v>16100</v>
      </c>
      <c r="F238" s="169">
        <f t="shared" si="19"/>
        <v>21848.432237988556</v>
      </c>
      <c r="G238" s="168">
        <f t="shared" si="20"/>
        <v>3946.4545912600597</v>
      </c>
      <c r="H238" s="133">
        <f t="shared" si="21"/>
        <v>8770.2615219445306</v>
      </c>
      <c r="I238" s="82">
        <f t="shared" si="22"/>
        <v>515.89773658497234</v>
      </c>
      <c r="J238" s="78">
        <v>1210</v>
      </c>
      <c r="K238" s="81">
        <f t="shared" si="23"/>
        <v>36291.046087778115</v>
      </c>
    </row>
    <row r="239" spans="1:11" s="445" customFormat="1" ht="16.5" customHeight="1" x14ac:dyDescent="0.2">
      <c r="A239" s="235">
        <v>220</v>
      </c>
      <c r="B239" s="364">
        <f t="shared" si="24"/>
        <v>16.840934100000002</v>
      </c>
      <c r="C239" s="359">
        <v>48.980266666666672</v>
      </c>
      <c r="D239" s="434">
        <v>30640</v>
      </c>
      <c r="E239" s="82">
        <v>16100</v>
      </c>
      <c r="F239" s="169">
        <f t="shared" si="19"/>
        <v>21832.518185555986</v>
      </c>
      <c r="G239" s="168">
        <f t="shared" si="20"/>
        <v>3944.4456543043179</v>
      </c>
      <c r="H239" s="133">
        <f t="shared" si="21"/>
        <v>8764.1677055525051</v>
      </c>
      <c r="I239" s="82">
        <f t="shared" si="22"/>
        <v>515.53927679720607</v>
      </c>
      <c r="J239" s="78">
        <v>1210</v>
      </c>
      <c r="K239" s="81">
        <f t="shared" si="23"/>
        <v>36266.670822210021</v>
      </c>
    </row>
    <row r="240" spans="1:11" s="445" customFormat="1" ht="16.5" customHeight="1" x14ac:dyDescent="0.2">
      <c r="A240" s="215">
        <v>221</v>
      </c>
      <c r="B240" s="364">
        <f t="shared" si="24"/>
        <v>16.853200770000001</v>
      </c>
      <c r="C240" s="359">
        <v>49.005200000000002</v>
      </c>
      <c r="D240" s="434">
        <v>30640</v>
      </c>
      <c r="E240" s="82">
        <v>16100</v>
      </c>
      <c r="F240" s="169">
        <f t="shared" si="19"/>
        <v>21816.62729933763</v>
      </c>
      <c r="G240" s="168">
        <f t="shared" si="20"/>
        <v>3942.4387616008089</v>
      </c>
      <c r="H240" s="133">
        <f t="shared" si="21"/>
        <v>8758.0824607190698</v>
      </c>
      <c r="I240" s="82">
        <f t="shared" si="22"/>
        <v>515.18132121876874</v>
      </c>
      <c r="J240" s="78">
        <v>1210</v>
      </c>
      <c r="K240" s="81">
        <f t="shared" si="23"/>
        <v>36242.329842876279</v>
      </c>
    </row>
    <row r="241" spans="1:11" s="445" customFormat="1" ht="16.5" customHeight="1" x14ac:dyDescent="0.2">
      <c r="A241" s="215">
        <v>222</v>
      </c>
      <c r="B241" s="364">
        <f t="shared" si="24"/>
        <v>16.86546744</v>
      </c>
      <c r="C241" s="359">
        <v>49.030133333333339</v>
      </c>
      <c r="D241" s="434">
        <v>30640</v>
      </c>
      <c r="E241" s="82">
        <v>16100</v>
      </c>
      <c r="F241" s="169">
        <f t="shared" si="19"/>
        <v>21800.759528785406</v>
      </c>
      <c r="G241" s="168">
        <f t="shared" si="20"/>
        <v>3940.433910030838</v>
      </c>
      <c r="H241" s="133">
        <f t="shared" si="21"/>
        <v>8752.0057691975235</v>
      </c>
      <c r="I241" s="82">
        <f t="shared" si="22"/>
        <v>514.82386877632484</v>
      </c>
      <c r="J241" s="78">
        <v>1210</v>
      </c>
      <c r="K241" s="81">
        <f t="shared" si="23"/>
        <v>36218.023076790094</v>
      </c>
    </row>
    <row r="242" spans="1:11" s="445" customFormat="1" ht="16.5" customHeight="1" x14ac:dyDescent="0.2">
      <c r="A242" s="215">
        <v>223</v>
      </c>
      <c r="B242" s="364">
        <f t="shared" si="24"/>
        <v>16.877734109999999</v>
      </c>
      <c r="C242" s="359">
        <v>49.055066666666676</v>
      </c>
      <c r="D242" s="434">
        <v>30640</v>
      </c>
      <c r="E242" s="82">
        <v>16100</v>
      </c>
      <c r="F242" s="169">
        <f t="shared" si="19"/>
        <v>21784.914823498191</v>
      </c>
      <c r="G242" s="168">
        <f t="shared" si="20"/>
        <v>3938.4310964820479</v>
      </c>
      <c r="H242" s="133">
        <f t="shared" si="21"/>
        <v>8745.937612793281</v>
      </c>
      <c r="I242" s="82">
        <f t="shared" si="22"/>
        <v>514.46691839960476</v>
      </c>
      <c r="J242" s="78">
        <v>1210</v>
      </c>
      <c r="K242" s="81">
        <f t="shared" si="23"/>
        <v>36193.750451173124</v>
      </c>
    </row>
    <row r="243" spans="1:11" s="445" customFormat="1" ht="16.5" customHeight="1" x14ac:dyDescent="0.2">
      <c r="A243" s="215">
        <v>224</v>
      </c>
      <c r="B243" s="364">
        <f t="shared" si="24"/>
        <v>16.890000780000001</v>
      </c>
      <c r="C243" s="359">
        <v>49.08</v>
      </c>
      <c r="D243" s="434">
        <v>30640</v>
      </c>
      <c r="E243" s="82">
        <v>16100</v>
      </c>
      <c r="F243" s="169">
        <f t="shared" si="19"/>
        <v>21769.093133221275</v>
      </c>
      <c r="G243" s="168">
        <f t="shared" si="20"/>
        <v>3936.4303178484111</v>
      </c>
      <c r="H243" s="133">
        <f t="shared" si="21"/>
        <v>8739.8779733636948</v>
      </c>
      <c r="I243" s="82">
        <f t="shared" si="22"/>
        <v>514.11046902139378</v>
      </c>
      <c r="J243" s="78">
        <v>1210</v>
      </c>
      <c r="K243" s="81">
        <f t="shared" si="23"/>
        <v>36169.511893454772</v>
      </c>
    </row>
    <row r="244" spans="1:11" s="445" customFormat="1" ht="16.5" customHeight="1" x14ac:dyDescent="0.2">
      <c r="A244" s="215">
        <v>225</v>
      </c>
      <c r="B244" s="364">
        <f t="shared" si="24"/>
        <v>16.90226745</v>
      </c>
      <c r="C244" s="359">
        <v>49.104933333333335</v>
      </c>
      <c r="D244" s="434">
        <v>30640</v>
      </c>
      <c r="E244" s="82">
        <v>16100</v>
      </c>
      <c r="F244" s="169">
        <f t="shared" si="19"/>
        <v>21753.294407845853</v>
      </c>
      <c r="G244" s="168">
        <f t="shared" si="20"/>
        <v>3934.4315710302017</v>
      </c>
      <c r="H244" s="133">
        <f t="shared" si="21"/>
        <v>8733.8268328178601</v>
      </c>
      <c r="I244" s="82">
        <f t="shared" si="22"/>
        <v>513.75451957752114</v>
      </c>
      <c r="J244" s="78">
        <v>1210</v>
      </c>
      <c r="K244" s="81">
        <f t="shared" si="23"/>
        <v>36145.30733127144</v>
      </c>
    </row>
    <row r="245" spans="1:11" s="445" customFormat="1" ht="16.5" customHeight="1" x14ac:dyDescent="0.2">
      <c r="A245" s="215">
        <v>226</v>
      </c>
      <c r="B245" s="364">
        <f t="shared" si="24"/>
        <v>16.914534119999999</v>
      </c>
      <c r="C245" s="359">
        <v>49.129866666666672</v>
      </c>
      <c r="D245" s="434">
        <v>30640</v>
      </c>
      <c r="E245" s="82">
        <v>16100</v>
      </c>
      <c r="F245" s="169">
        <f t="shared" si="19"/>
        <v>21737.518597408467</v>
      </c>
      <c r="G245" s="168">
        <f t="shared" si="20"/>
        <v>3932.4348529339923</v>
      </c>
      <c r="H245" s="133">
        <f t="shared" si="21"/>
        <v>8727.7841731164372</v>
      </c>
      <c r="I245" s="82">
        <f t="shared" si="22"/>
        <v>513.39906900684923</v>
      </c>
      <c r="J245" s="78">
        <v>1210</v>
      </c>
      <c r="K245" s="81">
        <f t="shared" si="23"/>
        <v>36121.136692465741</v>
      </c>
    </row>
    <row r="246" spans="1:11" s="445" customFormat="1" ht="16.5" customHeight="1" x14ac:dyDescent="0.2">
      <c r="A246" s="215">
        <v>227</v>
      </c>
      <c r="B246" s="364">
        <f t="shared" si="24"/>
        <v>16.926800790000001</v>
      </c>
      <c r="C246" s="359">
        <v>49.154800000000009</v>
      </c>
      <c r="D246" s="434">
        <v>30640</v>
      </c>
      <c r="E246" s="82">
        <v>16100</v>
      </c>
      <c r="F246" s="169">
        <f t="shared" si="19"/>
        <v>21721.765652090478</v>
      </c>
      <c r="G246" s="168">
        <f t="shared" si="20"/>
        <v>3930.4401604726286</v>
      </c>
      <c r="H246" s="133">
        <f t="shared" si="21"/>
        <v>8721.7499762714579</v>
      </c>
      <c r="I246" s="82">
        <f t="shared" si="22"/>
        <v>513.04411625126215</v>
      </c>
      <c r="J246" s="78">
        <v>1210</v>
      </c>
      <c r="K246" s="81">
        <f t="shared" si="23"/>
        <v>36096.999905085831</v>
      </c>
    </row>
    <row r="247" spans="1:11" s="445" customFormat="1" ht="16.5" customHeight="1" x14ac:dyDescent="0.2">
      <c r="A247" s="215">
        <v>228</v>
      </c>
      <c r="B247" s="364">
        <f t="shared" si="24"/>
        <v>16.93906746</v>
      </c>
      <c r="C247" s="359">
        <v>49.179733333333338</v>
      </c>
      <c r="D247" s="434">
        <v>30640</v>
      </c>
      <c r="E247" s="82">
        <v>16100</v>
      </c>
      <c r="F247" s="169">
        <f t="shared" si="19"/>
        <v>21706.035522217582</v>
      </c>
      <c r="G247" s="168">
        <f t="shared" si="20"/>
        <v>3928.4474905652196</v>
      </c>
      <c r="H247" s="133">
        <f t="shared" si="21"/>
        <v>8715.7242243461533</v>
      </c>
      <c r="I247" s="82">
        <f t="shared" si="22"/>
        <v>512.68966025565601</v>
      </c>
      <c r="J247" s="78">
        <v>1210</v>
      </c>
      <c r="K247" s="81">
        <f t="shared" si="23"/>
        <v>36072.896897384613</v>
      </c>
    </row>
    <row r="248" spans="1:11" s="445" customFormat="1" ht="16.5" customHeight="1" x14ac:dyDescent="0.2">
      <c r="A248" s="215">
        <v>229</v>
      </c>
      <c r="B248" s="364">
        <f t="shared" si="24"/>
        <v>16.951334129999999</v>
      </c>
      <c r="C248" s="359">
        <v>49.204666666666668</v>
      </c>
      <c r="D248" s="434">
        <v>30640</v>
      </c>
      <c r="E248" s="82">
        <v>16100</v>
      </c>
      <c r="F248" s="169">
        <f t="shared" si="19"/>
        <v>21690.328158259246</v>
      </c>
      <c r="G248" s="168">
        <f t="shared" si="20"/>
        <v>3926.4568401371143</v>
      </c>
      <c r="H248" s="133">
        <f t="shared" si="21"/>
        <v>8709.7068994547626</v>
      </c>
      <c r="I248" s="82">
        <f t="shared" si="22"/>
        <v>512.33569996792721</v>
      </c>
      <c r="J248" s="78">
        <v>1210</v>
      </c>
      <c r="K248" s="81">
        <f t="shared" si="23"/>
        <v>36048.82759781905</v>
      </c>
    </row>
    <row r="249" spans="1:11" s="445" customFormat="1" ht="16.5" customHeight="1" x14ac:dyDescent="0.2">
      <c r="A249" s="235">
        <v>230</v>
      </c>
      <c r="B249" s="364">
        <f t="shared" si="24"/>
        <v>16.963600800000002</v>
      </c>
      <c r="C249" s="359">
        <v>49.229600000000005</v>
      </c>
      <c r="D249" s="434">
        <v>30640</v>
      </c>
      <c r="E249" s="82">
        <v>16100</v>
      </c>
      <c r="F249" s="169">
        <f t="shared" si="19"/>
        <v>21674.643510828195</v>
      </c>
      <c r="G249" s="168">
        <f t="shared" si="20"/>
        <v>3924.4682061198951</v>
      </c>
      <c r="H249" s="133">
        <f t="shared" si="21"/>
        <v>8703.6979837623512</v>
      </c>
      <c r="I249" s="82">
        <f t="shared" si="22"/>
        <v>511.9822343389618</v>
      </c>
      <c r="J249" s="78">
        <v>1210</v>
      </c>
      <c r="K249" s="81">
        <f t="shared" si="23"/>
        <v>36024.791935049398</v>
      </c>
    </row>
    <row r="250" spans="1:11" s="445" customFormat="1" ht="16.5" customHeight="1" x14ac:dyDescent="0.2">
      <c r="A250" s="215">
        <v>231</v>
      </c>
      <c r="B250" s="364">
        <f t="shared" si="24"/>
        <v>16.975867470000001</v>
      </c>
      <c r="C250" s="359">
        <v>49.254533333333342</v>
      </c>
      <c r="D250" s="434">
        <v>30640</v>
      </c>
      <c r="E250" s="82">
        <v>16100</v>
      </c>
      <c r="F250" s="169">
        <f t="shared" si="19"/>
        <v>21658.981530679914</v>
      </c>
      <c r="G250" s="168">
        <f t="shared" si="20"/>
        <v>3922.4815854513554</v>
      </c>
      <c r="H250" s="133">
        <f t="shared" si="21"/>
        <v>8697.6974594846324</v>
      </c>
      <c r="I250" s="82">
        <f t="shared" si="22"/>
        <v>511.62926232262538</v>
      </c>
      <c r="J250" s="78">
        <v>1210</v>
      </c>
      <c r="K250" s="81">
        <f t="shared" si="23"/>
        <v>36000.789837938522</v>
      </c>
    </row>
    <row r="251" spans="1:11" s="445" customFormat="1" ht="16.5" customHeight="1" x14ac:dyDescent="0.2">
      <c r="A251" s="215">
        <v>232</v>
      </c>
      <c r="B251" s="364">
        <f t="shared" si="24"/>
        <v>16.98813414</v>
      </c>
      <c r="C251" s="359">
        <v>49.279466666666671</v>
      </c>
      <c r="D251" s="434">
        <v>30640</v>
      </c>
      <c r="E251" s="82">
        <v>16100</v>
      </c>
      <c r="F251" s="169">
        <f t="shared" si="19"/>
        <v>21643.342168712123</v>
      </c>
      <c r="G251" s="168">
        <f t="shared" si="20"/>
        <v>3920.4969750754881</v>
      </c>
      <c r="H251" s="133">
        <f t="shared" si="21"/>
        <v>8691.7053088877892</v>
      </c>
      <c r="I251" s="82">
        <f t="shared" si="22"/>
        <v>511.27678287575225</v>
      </c>
      <c r="J251" s="78">
        <v>1210</v>
      </c>
      <c r="K251" s="81">
        <f t="shared" si="23"/>
        <v>35976.82123555115</v>
      </c>
    </row>
    <row r="252" spans="1:11" s="445" customFormat="1" ht="16.5" customHeight="1" x14ac:dyDescent="0.2">
      <c r="A252" s="215">
        <v>233</v>
      </c>
      <c r="B252" s="364">
        <f t="shared" si="24"/>
        <v>17.000400810000002</v>
      </c>
      <c r="C252" s="359">
        <v>49.304400000000008</v>
      </c>
      <c r="D252" s="434">
        <v>30640</v>
      </c>
      <c r="E252" s="82">
        <v>16100</v>
      </c>
      <c r="F252" s="169">
        <f t="shared" si="19"/>
        <v>21627.725375964237</v>
      </c>
      <c r="G252" s="168">
        <f t="shared" si="20"/>
        <v>3918.5143719424632</v>
      </c>
      <c r="H252" s="133">
        <f t="shared" si="21"/>
        <v>8685.7215142882796</v>
      </c>
      <c r="I252" s="82">
        <f t="shared" si="22"/>
        <v>510.92479495813404</v>
      </c>
      <c r="J252" s="78">
        <v>1210</v>
      </c>
      <c r="K252" s="81">
        <f t="shared" si="23"/>
        <v>35952.886057153111</v>
      </c>
    </row>
    <row r="253" spans="1:11" s="445" customFormat="1" ht="16.5" customHeight="1" x14ac:dyDescent="0.2">
      <c r="A253" s="215">
        <v>234</v>
      </c>
      <c r="B253" s="364">
        <f t="shared" si="24"/>
        <v>17.012667480000001</v>
      </c>
      <c r="C253" s="359">
        <v>49.329333333333338</v>
      </c>
      <c r="D253" s="434">
        <v>30640</v>
      </c>
      <c r="E253" s="82">
        <v>16100</v>
      </c>
      <c r="F253" s="169">
        <f t="shared" si="19"/>
        <v>21612.131103616914</v>
      </c>
      <c r="G253" s="168">
        <f t="shared" si="20"/>
        <v>3916.5337730086221</v>
      </c>
      <c r="H253" s="133">
        <f t="shared" si="21"/>
        <v>8679.7460580526822</v>
      </c>
      <c r="I253" s="82">
        <f t="shared" si="22"/>
        <v>510.57329753251071</v>
      </c>
      <c r="J253" s="78">
        <v>1210</v>
      </c>
      <c r="K253" s="81">
        <f t="shared" si="23"/>
        <v>35928.984232210729</v>
      </c>
    </row>
    <row r="254" spans="1:11" s="445" customFormat="1" ht="16.5" customHeight="1" x14ac:dyDescent="0.2">
      <c r="A254" s="215">
        <v>235</v>
      </c>
      <c r="B254" s="364">
        <f t="shared" si="24"/>
        <v>17.02493415</v>
      </c>
      <c r="C254" s="359">
        <v>49.354266666666675</v>
      </c>
      <c r="D254" s="434">
        <v>30640</v>
      </c>
      <c r="E254" s="82">
        <v>16100</v>
      </c>
      <c r="F254" s="169">
        <f t="shared" si="19"/>
        <v>21596.559302991493</v>
      </c>
      <c r="G254" s="168">
        <f t="shared" si="20"/>
        <v>3914.5551752364531</v>
      </c>
      <c r="H254" s="133">
        <f t="shared" si="21"/>
        <v>8673.7789225975012</v>
      </c>
      <c r="I254" s="82">
        <f t="shared" si="22"/>
        <v>510.22228956455888</v>
      </c>
      <c r="J254" s="78">
        <v>1210</v>
      </c>
      <c r="K254" s="81">
        <f t="shared" si="23"/>
        <v>35905.115690390005</v>
      </c>
    </row>
    <row r="255" spans="1:11" s="445" customFormat="1" ht="16.5" customHeight="1" x14ac:dyDescent="0.2">
      <c r="A255" s="215">
        <v>236</v>
      </c>
      <c r="B255" s="364">
        <f t="shared" si="24"/>
        <v>17.037200820000002</v>
      </c>
      <c r="C255" s="359">
        <v>49.379200000000004</v>
      </c>
      <c r="D255" s="434">
        <v>30640</v>
      </c>
      <c r="E255" s="82">
        <v>16100</v>
      </c>
      <c r="F255" s="169">
        <f t="shared" si="19"/>
        <v>21581.009925549493</v>
      </c>
      <c r="G255" s="168">
        <f t="shared" si="20"/>
        <v>3912.5785755945817</v>
      </c>
      <c r="H255" s="133">
        <f t="shared" si="21"/>
        <v>8667.8200903889865</v>
      </c>
      <c r="I255" s="82">
        <f t="shared" si="22"/>
        <v>509.87177002288155</v>
      </c>
      <c r="J255" s="78">
        <v>1210</v>
      </c>
      <c r="K255" s="81">
        <f t="shared" si="23"/>
        <v>35881.280361555946</v>
      </c>
    </row>
    <row r="256" spans="1:11" s="445" customFormat="1" ht="16.5" customHeight="1" x14ac:dyDescent="0.2">
      <c r="A256" s="215">
        <v>237</v>
      </c>
      <c r="B256" s="364">
        <f t="shared" si="24"/>
        <v>17.049467490000001</v>
      </c>
      <c r="C256" s="359">
        <v>49.404133333333341</v>
      </c>
      <c r="D256" s="434">
        <v>30640</v>
      </c>
      <c r="E256" s="82">
        <v>16100</v>
      </c>
      <c r="F256" s="169">
        <f t="shared" si="19"/>
        <v>21565.482922892155</v>
      </c>
      <c r="G256" s="168">
        <f t="shared" si="20"/>
        <v>3910.6039710577516</v>
      </c>
      <c r="H256" s="133">
        <f t="shared" si="21"/>
        <v>8661.8695439429684</v>
      </c>
      <c r="I256" s="82">
        <f t="shared" si="22"/>
        <v>509.52173787899812</v>
      </c>
      <c r="J256" s="78">
        <v>1210</v>
      </c>
      <c r="K256" s="81">
        <f t="shared" si="23"/>
        <v>35857.478175771874</v>
      </c>
    </row>
    <row r="257" spans="1:11" s="445" customFormat="1" ht="16.5" customHeight="1" x14ac:dyDescent="0.2">
      <c r="A257" s="215">
        <v>238</v>
      </c>
      <c r="B257" s="364">
        <f t="shared" si="24"/>
        <v>17.06173416</v>
      </c>
      <c r="C257" s="359">
        <v>49.429066666666671</v>
      </c>
      <c r="D257" s="434">
        <v>30640</v>
      </c>
      <c r="E257" s="82">
        <v>16100</v>
      </c>
      <c r="F257" s="169">
        <f t="shared" si="19"/>
        <v>21549.978246759882</v>
      </c>
      <c r="G257" s="168">
        <f t="shared" si="20"/>
        <v>3908.6313586068109</v>
      </c>
      <c r="H257" s="133">
        <f t="shared" si="21"/>
        <v>8655.9272658246755</v>
      </c>
      <c r="I257" s="82">
        <f t="shared" si="22"/>
        <v>509.17219210733384</v>
      </c>
      <c r="J257" s="78">
        <v>1210</v>
      </c>
      <c r="K257" s="81">
        <f t="shared" si="23"/>
        <v>35833.709063298702</v>
      </c>
    </row>
    <row r="258" spans="1:11" s="445" customFormat="1" ht="16.5" customHeight="1" x14ac:dyDescent="0.2">
      <c r="A258" s="215">
        <v>239</v>
      </c>
      <c r="B258" s="364">
        <f t="shared" si="24"/>
        <v>17.074000829999999</v>
      </c>
      <c r="C258" s="359">
        <v>49.454000000000008</v>
      </c>
      <c r="D258" s="434">
        <v>30640</v>
      </c>
      <c r="E258" s="82">
        <v>16100</v>
      </c>
      <c r="F258" s="169">
        <f t="shared" si="19"/>
        <v>21534.495849031773</v>
      </c>
      <c r="G258" s="168">
        <f t="shared" si="20"/>
        <v>3906.6607352286965</v>
      </c>
      <c r="H258" s="133">
        <f t="shared" si="21"/>
        <v>8649.9932386485598</v>
      </c>
      <c r="I258" s="82">
        <f t="shared" si="22"/>
        <v>508.82313168520938</v>
      </c>
      <c r="J258" s="78">
        <v>1210</v>
      </c>
      <c r="K258" s="81">
        <f t="shared" si="23"/>
        <v>35809.972954594239</v>
      </c>
    </row>
    <row r="259" spans="1:11" s="445" customFormat="1" ht="16.5" customHeight="1" x14ac:dyDescent="0.2">
      <c r="A259" s="235">
        <v>240</v>
      </c>
      <c r="B259" s="364">
        <f t="shared" si="24"/>
        <v>17.086267500000002</v>
      </c>
      <c r="C259" s="359">
        <v>49.478933333333337</v>
      </c>
      <c r="D259" s="434">
        <v>30640</v>
      </c>
      <c r="E259" s="82">
        <v>16100</v>
      </c>
      <c r="F259" s="169">
        <f t="shared" si="19"/>
        <v>21519.035681725101</v>
      </c>
      <c r="G259" s="168">
        <f t="shared" si="20"/>
        <v>3904.6920979164188</v>
      </c>
      <c r="H259" s="133">
        <f t="shared" si="21"/>
        <v>8644.0674450781189</v>
      </c>
      <c r="I259" s="82">
        <f t="shared" si="22"/>
        <v>508.47455559283043</v>
      </c>
      <c r="J259" s="78">
        <v>1210</v>
      </c>
      <c r="K259" s="81">
        <f t="shared" si="23"/>
        <v>35786.269780312468</v>
      </c>
    </row>
    <row r="260" spans="1:11" s="445" customFormat="1" ht="16.5" customHeight="1" x14ac:dyDescent="0.2">
      <c r="A260" s="215">
        <v>241</v>
      </c>
      <c r="B260" s="364">
        <f t="shared" si="24"/>
        <v>17.098534170000001</v>
      </c>
      <c r="C260" s="359">
        <v>49.503866666666674</v>
      </c>
      <c r="D260" s="434">
        <v>30640</v>
      </c>
      <c r="E260" s="82">
        <v>16100</v>
      </c>
      <c r="F260" s="169">
        <f t="shared" si="19"/>
        <v>21503.597696994864</v>
      </c>
      <c r="G260" s="168">
        <f t="shared" si="20"/>
        <v>3902.7254436690464</v>
      </c>
      <c r="H260" s="133">
        <f t="shared" si="21"/>
        <v>8638.1498678257303</v>
      </c>
      <c r="I260" s="82">
        <f t="shared" si="22"/>
        <v>508.12646281327818</v>
      </c>
      <c r="J260" s="78">
        <v>1210</v>
      </c>
      <c r="K260" s="81">
        <f t="shared" si="23"/>
        <v>35762.599471302921</v>
      </c>
    </row>
    <row r="261" spans="1:11" s="445" customFormat="1" ht="16.5" customHeight="1" x14ac:dyDescent="0.2">
      <c r="A261" s="215">
        <v>242</v>
      </c>
      <c r="B261" s="364">
        <f t="shared" si="24"/>
        <v>17.11080084</v>
      </c>
      <c r="C261" s="359">
        <v>49.528800000000004</v>
      </c>
      <c r="D261" s="434">
        <v>30640</v>
      </c>
      <c r="E261" s="82">
        <v>16100</v>
      </c>
      <c r="F261" s="169">
        <f t="shared" si="19"/>
        <v>21488.18184713323</v>
      </c>
      <c r="G261" s="168">
        <f t="shared" si="20"/>
        <v>3900.7607694916896</v>
      </c>
      <c r="H261" s="133">
        <f t="shared" si="21"/>
        <v>8632.2404896524731</v>
      </c>
      <c r="I261" s="82">
        <f t="shared" si="22"/>
        <v>507.77885233249839</v>
      </c>
      <c r="J261" s="78">
        <v>1210</v>
      </c>
      <c r="K261" s="81">
        <f t="shared" si="23"/>
        <v>35738.961958609892</v>
      </c>
    </row>
    <row r="262" spans="1:11" s="445" customFormat="1" ht="16.5" customHeight="1" x14ac:dyDescent="0.2">
      <c r="A262" s="215">
        <v>243</v>
      </c>
      <c r="B262" s="364">
        <f t="shared" si="24"/>
        <v>17.123067510000002</v>
      </c>
      <c r="C262" s="359">
        <v>49.553733333333341</v>
      </c>
      <c r="D262" s="434">
        <v>30640</v>
      </c>
      <c r="E262" s="82">
        <v>16100</v>
      </c>
      <c r="F262" s="169">
        <f t="shared" si="19"/>
        <v>21472.788084569082</v>
      </c>
      <c r="G262" s="168">
        <f t="shared" si="20"/>
        <v>3898.798072395487</v>
      </c>
      <c r="H262" s="133">
        <f t="shared" si="21"/>
        <v>8626.3392933679534</v>
      </c>
      <c r="I262" s="82">
        <f t="shared" si="22"/>
        <v>507.43172313929136</v>
      </c>
      <c r="J262" s="78">
        <v>1210</v>
      </c>
      <c r="K262" s="81">
        <f t="shared" si="23"/>
        <v>35715.357173471813</v>
      </c>
    </row>
    <row r="263" spans="1:11" s="445" customFormat="1" ht="16.5" customHeight="1" x14ac:dyDescent="0.2">
      <c r="A263" s="215">
        <v>244</v>
      </c>
      <c r="B263" s="364">
        <f t="shared" si="24"/>
        <v>17.135334180000001</v>
      </c>
      <c r="C263" s="359">
        <v>49.57866666666667</v>
      </c>
      <c r="D263" s="434">
        <v>30640</v>
      </c>
      <c r="E263" s="82">
        <v>16100</v>
      </c>
      <c r="F263" s="169">
        <f t="shared" si="19"/>
        <v>21457.41636186753</v>
      </c>
      <c r="G263" s="168">
        <f t="shared" si="20"/>
        <v>3896.8373493975905</v>
      </c>
      <c r="H263" s="133">
        <f t="shared" si="21"/>
        <v>8620.4462618301404</v>
      </c>
      <c r="I263" s="82">
        <f t="shared" si="22"/>
        <v>507.08507422530238</v>
      </c>
      <c r="J263" s="78">
        <v>1210</v>
      </c>
      <c r="K263" s="81">
        <f t="shared" si="23"/>
        <v>35691.785047320562</v>
      </c>
    </row>
    <row r="264" spans="1:11" s="445" customFormat="1" ht="16.5" customHeight="1" x14ac:dyDescent="0.2">
      <c r="A264" s="215">
        <v>245</v>
      </c>
      <c r="B264" s="364">
        <f t="shared" si="24"/>
        <v>17.14760085</v>
      </c>
      <c r="C264" s="359">
        <v>49.603600000000007</v>
      </c>
      <c r="D264" s="434">
        <v>30640</v>
      </c>
      <c r="E264" s="82">
        <v>16100</v>
      </c>
      <c r="F264" s="169">
        <f t="shared" si="19"/>
        <v>21442.06663172942</v>
      </c>
      <c r="G264" s="168">
        <f t="shared" si="20"/>
        <v>3894.8785975211476</v>
      </c>
      <c r="H264" s="133">
        <f t="shared" si="21"/>
        <v>8614.5613779451924</v>
      </c>
      <c r="I264" s="82">
        <f t="shared" si="22"/>
        <v>506.73890458501137</v>
      </c>
      <c r="J264" s="78">
        <v>1210</v>
      </c>
      <c r="K264" s="81">
        <f t="shared" si="23"/>
        <v>35668.245511780769</v>
      </c>
    </row>
    <row r="265" spans="1:11" s="445" customFormat="1" ht="16.5" customHeight="1" x14ac:dyDescent="0.2">
      <c r="A265" s="215">
        <v>246</v>
      </c>
      <c r="B265" s="364">
        <f t="shared" si="24"/>
        <v>17.159867519999999</v>
      </c>
      <c r="C265" s="359">
        <v>49.628533333333337</v>
      </c>
      <c r="D265" s="434">
        <v>30640</v>
      </c>
      <c r="E265" s="82">
        <v>16100</v>
      </c>
      <c r="F265" s="169">
        <f t="shared" si="19"/>
        <v>21426.738846990818</v>
      </c>
      <c r="G265" s="168">
        <f t="shared" si="20"/>
        <v>3892.9218137952898</v>
      </c>
      <c r="H265" s="133">
        <f t="shared" si="21"/>
        <v>8608.6846246672776</v>
      </c>
      <c r="I265" s="82">
        <f t="shared" si="22"/>
        <v>506.39321321572214</v>
      </c>
      <c r="J265" s="78">
        <v>1210</v>
      </c>
      <c r="K265" s="81">
        <f t="shared" si="23"/>
        <v>35644.738498669103</v>
      </c>
    </row>
    <row r="266" spans="1:11" s="445" customFormat="1" ht="16.5" customHeight="1" x14ac:dyDescent="0.2">
      <c r="A266" s="215">
        <v>247</v>
      </c>
      <c r="B266" s="364">
        <f t="shared" si="24"/>
        <v>17.172134190000001</v>
      </c>
      <c r="C266" s="359">
        <v>49.653466666666674</v>
      </c>
      <c r="D266" s="434">
        <v>30640</v>
      </c>
      <c r="E266" s="82">
        <v>16100</v>
      </c>
      <c r="F266" s="169">
        <f t="shared" si="19"/>
        <v>21411.43296062258</v>
      </c>
      <c r="G266" s="168">
        <f t="shared" si="20"/>
        <v>3890.9669952551139</v>
      </c>
      <c r="H266" s="133">
        <f t="shared" si="21"/>
        <v>8602.8159849984168</v>
      </c>
      <c r="I266" s="82">
        <f t="shared" si="22"/>
        <v>506.04799911755384</v>
      </c>
      <c r="J266" s="78">
        <v>1210</v>
      </c>
      <c r="K266" s="81">
        <f t="shared" si="23"/>
        <v>35621.26393999366</v>
      </c>
    </row>
    <row r="267" spans="1:11" s="445" customFormat="1" ht="16.5" customHeight="1" x14ac:dyDescent="0.2">
      <c r="A267" s="215">
        <v>248</v>
      </c>
      <c r="B267" s="364">
        <f t="shared" si="24"/>
        <v>17.18440086</v>
      </c>
      <c r="C267" s="359">
        <v>49.678400000000003</v>
      </c>
      <c r="D267" s="434">
        <v>30640</v>
      </c>
      <c r="E267" s="82">
        <v>16100</v>
      </c>
      <c r="F267" s="169">
        <f t="shared" si="19"/>
        <v>21396.148925729845</v>
      </c>
      <c r="G267" s="168">
        <f t="shared" si="20"/>
        <v>3889.0141389416722</v>
      </c>
      <c r="H267" s="133">
        <f t="shared" si="21"/>
        <v>8596.955441988317</v>
      </c>
      <c r="I267" s="82">
        <f t="shared" si="22"/>
        <v>505.70326129343033</v>
      </c>
      <c r="J267" s="78">
        <v>1210</v>
      </c>
      <c r="K267" s="81">
        <f t="shared" si="23"/>
        <v>35597.821767953261</v>
      </c>
    </row>
    <row r="268" spans="1:11" s="445" customFormat="1" ht="16.5" customHeight="1" x14ac:dyDescent="0.2">
      <c r="A268" s="215">
        <v>249</v>
      </c>
      <c r="B268" s="364">
        <f t="shared" si="24"/>
        <v>17.196667529999999</v>
      </c>
      <c r="C268" s="359">
        <v>49.70333333333334</v>
      </c>
      <c r="D268" s="434">
        <v>30640</v>
      </c>
      <c r="E268" s="82">
        <v>16100</v>
      </c>
      <c r="F268" s="169">
        <f t="shared" si="19"/>
        <v>21380.886695551533</v>
      </c>
      <c r="G268" s="168">
        <f t="shared" si="20"/>
        <v>3887.0632419019507</v>
      </c>
      <c r="H268" s="133">
        <f t="shared" si="21"/>
        <v>8591.1029787341849</v>
      </c>
      <c r="I268" s="82">
        <f t="shared" si="22"/>
        <v>505.35899874906966</v>
      </c>
      <c r="J268" s="78">
        <v>1210</v>
      </c>
      <c r="K268" s="81">
        <f t="shared" si="23"/>
        <v>35574.41191493674</v>
      </c>
    </row>
    <row r="269" spans="1:11" s="445" customFormat="1" ht="16.5" customHeight="1" x14ac:dyDescent="0.2">
      <c r="A269" s="235">
        <v>250</v>
      </c>
      <c r="B269" s="364">
        <f t="shared" si="24"/>
        <v>17.208934200000002</v>
      </c>
      <c r="C269" s="359">
        <v>49.72826666666667</v>
      </c>
      <c r="D269" s="434">
        <v>30640</v>
      </c>
      <c r="E269" s="82">
        <v>16100</v>
      </c>
      <c r="F269" s="169">
        <f t="shared" si="19"/>
        <v>21365.646223459902</v>
      </c>
      <c r="G269" s="168">
        <f t="shared" si="20"/>
        <v>3885.1143011888607</v>
      </c>
      <c r="H269" s="133">
        <f t="shared" si="21"/>
        <v>8585.2585783805789</v>
      </c>
      <c r="I269" s="82">
        <f t="shared" si="22"/>
        <v>505.01521049297526</v>
      </c>
      <c r="J269" s="78">
        <v>1210</v>
      </c>
      <c r="K269" s="81">
        <f t="shared" si="23"/>
        <v>35551.034313522316</v>
      </c>
    </row>
    <row r="270" spans="1:11" s="445" customFormat="1" ht="16.5" customHeight="1" x14ac:dyDescent="0.2">
      <c r="A270" s="215">
        <v>251</v>
      </c>
      <c r="B270" s="364">
        <f t="shared" si="24"/>
        <v>17.221200870000001</v>
      </c>
      <c r="C270" s="359">
        <v>49.753200000000007</v>
      </c>
      <c r="D270" s="434">
        <v>30640</v>
      </c>
      <c r="E270" s="82">
        <v>16100</v>
      </c>
      <c r="F270" s="169">
        <f t="shared" si="19"/>
        <v>21350.427462960077</v>
      </c>
      <c r="G270" s="168">
        <f t="shared" si="20"/>
        <v>3883.1673138612186</v>
      </c>
      <c r="H270" s="133">
        <f t="shared" si="21"/>
        <v>8579.4222241192401</v>
      </c>
      <c r="I270" s="82">
        <f t="shared" si="22"/>
        <v>504.67189553642589</v>
      </c>
      <c r="J270" s="78">
        <v>1210</v>
      </c>
      <c r="K270" s="81">
        <f t="shared" si="23"/>
        <v>35527.688896476961</v>
      </c>
    </row>
    <row r="271" spans="1:11" s="445" customFormat="1" ht="16.5" customHeight="1" x14ac:dyDescent="0.2">
      <c r="A271" s="215">
        <v>252</v>
      </c>
      <c r="B271" s="364">
        <f t="shared" si="24"/>
        <v>17.233467539999999</v>
      </c>
      <c r="C271" s="359">
        <v>49.778133333333336</v>
      </c>
      <c r="D271" s="434">
        <v>30640</v>
      </c>
      <c r="E271" s="82">
        <v>16100</v>
      </c>
      <c r="F271" s="169">
        <f t="shared" si="19"/>
        <v>21335.230367689543</v>
      </c>
      <c r="G271" s="168">
        <f t="shared" si="20"/>
        <v>3881.2222769837354</v>
      </c>
      <c r="H271" s="133">
        <f t="shared" si="21"/>
        <v>8573.5938991889143</v>
      </c>
      <c r="I271" s="82">
        <f t="shared" si="22"/>
        <v>504.32905289346559</v>
      </c>
      <c r="J271" s="78">
        <v>1210</v>
      </c>
      <c r="K271" s="81">
        <f t="shared" si="23"/>
        <v>35504.375596755657</v>
      </c>
    </row>
    <row r="272" spans="1:11" s="445" customFormat="1" ht="16.5" customHeight="1" x14ac:dyDescent="0.2">
      <c r="A272" s="215">
        <v>253</v>
      </c>
      <c r="B272" s="364">
        <f t="shared" si="24"/>
        <v>17.245734210000002</v>
      </c>
      <c r="C272" s="359">
        <v>49.803066666666673</v>
      </c>
      <c r="D272" s="434">
        <v>30640</v>
      </c>
      <c r="E272" s="82">
        <v>16100</v>
      </c>
      <c r="F272" s="169">
        <f t="shared" si="19"/>
        <v>21320.054891417691</v>
      </c>
      <c r="G272" s="168">
        <f t="shared" si="20"/>
        <v>3879.2791876269994</v>
      </c>
      <c r="H272" s="133">
        <f t="shared" si="21"/>
        <v>8567.7735868751952</v>
      </c>
      <c r="I272" s="82">
        <f t="shared" si="22"/>
        <v>503.98668158089379</v>
      </c>
      <c r="J272" s="78">
        <v>1210</v>
      </c>
      <c r="K272" s="81">
        <f t="shared" si="23"/>
        <v>35481.094347500781</v>
      </c>
    </row>
    <row r="273" spans="1:11" s="445" customFormat="1" ht="16.5" customHeight="1" x14ac:dyDescent="0.2">
      <c r="A273" s="215">
        <v>254</v>
      </c>
      <c r="B273" s="364">
        <f t="shared" si="24"/>
        <v>17.258000880000001</v>
      </c>
      <c r="C273" s="359">
        <v>49.828000000000003</v>
      </c>
      <c r="D273" s="434">
        <v>30640</v>
      </c>
      <c r="E273" s="82">
        <v>16100</v>
      </c>
      <c r="F273" s="169">
        <f t="shared" si="19"/>
        <v>21304.900988045374</v>
      </c>
      <c r="G273" s="168">
        <f t="shared" si="20"/>
        <v>3877.3380428674636</v>
      </c>
      <c r="H273" s="133">
        <f t="shared" si="21"/>
        <v>8561.9612705103664</v>
      </c>
      <c r="I273" s="82">
        <f t="shared" si="22"/>
        <v>503.64478061825679</v>
      </c>
      <c r="J273" s="78">
        <v>1210</v>
      </c>
      <c r="K273" s="81">
        <f t="shared" si="23"/>
        <v>35457.845082041458</v>
      </c>
    </row>
    <row r="274" spans="1:11" s="445" customFormat="1" ht="16.5" customHeight="1" x14ac:dyDescent="0.2">
      <c r="A274" s="215">
        <v>255</v>
      </c>
      <c r="B274" s="364">
        <f t="shared" si="24"/>
        <v>17.27026755</v>
      </c>
      <c r="C274" s="359">
        <v>49.85293333333334</v>
      </c>
      <c r="D274" s="434">
        <v>30640</v>
      </c>
      <c r="E274" s="82">
        <v>16100</v>
      </c>
      <c r="F274" s="169">
        <f t="shared" si="19"/>
        <v>21289.768611604399</v>
      </c>
      <c r="G274" s="168">
        <f t="shared" si="20"/>
        <v>3875.3988397874273</v>
      </c>
      <c r="H274" s="133">
        <f t="shared" si="21"/>
        <v>8556.1569334732212</v>
      </c>
      <c r="I274" s="82">
        <f t="shared" si="22"/>
        <v>503.30334902783653</v>
      </c>
      <c r="J274" s="78">
        <v>1210</v>
      </c>
      <c r="K274" s="81">
        <f t="shared" si="23"/>
        <v>35434.627733892885</v>
      </c>
    </row>
    <row r="275" spans="1:11" s="445" customFormat="1" ht="16.5" customHeight="1" x14ac:dyDescent="0.2">
      <c r="A275" s="215">
        <v>256</v>
      </c>
      <c r="B275" s="364">
        <f t="shared" si="24"/>
        <v>17.282534220000002</v>
      </c>
      <c r="C275" s="359">
        <v>49.877866666666669</v>
      </c>
      <c r="D275" s="434">
        <v>30640</v>
      </c>
      <c r="E275" s="82">
        <v>16100</v>
      </c>
      <c r="F275" s="169">
        <f t="shared" si="19"/>
        <v>21274.657716257076</v>
      </c>
      <c r="G275" s="168">
        <f t="shared" si="20"/>
        <v>3873.4615754750271</v>
      </c>
      <c r="H275" s="133">
        <f t="shared" si="21"/>
        <v>8550.3605591889154</v>
      </c>
      <c r="I275" s="82">
        <f t="shared" si="22"/>
        <v>502.96238583464208</v>
      </c>
      <c r="J275" s="78">
        <v>1210</v>
      </c>
      <c r="K275" s="81">
        <f t="shared" si="23"/>
        <v>35411.442236755654</v>
      </c>
    </row>
    <row r="276" spans="1:11" s="445" customFormat="1" ht="16.5" customHeight="1" x14ac:dyDescent="0.2">
      <c r="A276" s="215">
        <v>257</v>
      </c>
      <c r="B276" s="364">
        <f t="shared" si="24"/>
        <v>17.294800890000001</v>
      </c>
      <c r="C276" s="359">
        <v>49.902800000000006</v>
      </c>
      <c r="D276" s="434">
        <v>30640</v>
      </c>
      <c r="E276" s="82">
        <v>16100</v>
      </c>
      <c r="F276" s="169">
        <f t="shared" ref="F276:F339" si="25">12*(1/B276*D276)</f>
        <v>21259.568256295777</v>
      </c>
      <c r="G276" s="168">
        <f t="shared" ref="G276:G339" si="26">12*(1/C276*E276)</f>
        <v>3871.5262470242151</v>
      </c>
      <c r="H276" s="133">
        <f t="shared" si="21"/>
        <v>8544.572131128798</v>
      </c>
      <c r="I276" s="82">
        <f t="shared" si="22"/>
        <v>502.62189006639989</v>
      </c>
      <c r="J276" s="78">
        <v>1210</v>
      </c>
      <c r="K276" s="81">
        <f t="shared" si="23"/>
        <v>35388.288524515192</v>
      </c>
    </row>
    <row r="277" spans="1:11" s="445" customFormat="1" ht="16.5" customHeight="1" x14ac:dyDescent="0.2">
      <c r="A277" s="215">
        <v>258</v>
      </c>
      <c r="B277" s="364">
        <f t="shared" si="24"/>
        <v>17.30706756</v>
      </c>
      <c r="C277" s="359">
        <v>49.927733333333336</v>
      </c>
      <c r="D277" s="434">
        <v>30640</v>
      </c>
      <c r="E277" s="82">
        <v>16100</v>
      </c>
      <c r="F277" s="169">
        <f t="shared" si="25"/>
        <v>21244.500186142453</v>
      </c>
      <c r="G277" s="168">
        <f t="shared" si="26"/>
        <v>3869.5928515347518</v>
      </c>
      <c r="H277" s="133">
        <f t="shared" ref="H277:H340" si="27">SUM(F277:G277)*34%</f>
        <v>8538.791632810251</v>
      </c>
      <c r="I277" s="82">
        <f t="shared" ref="I277:I340" si="28">SUM(F277:G277)*2%</f>
        <v>502.28186075354409</v>
      </c>
      <c r="J277" s="78">
        <v>1210</v>
      </c>
      <c r="K277" s="81">
        <f t="shared" ref="K277:K340" si="29">SUM(F277:J277)</f>
        <v>35365.166531241004</v>
      </c>
    </row>
    <row r="278" spans="1:11" s="445" customFormat="1" ht="16.5" customHeight="1" x14ac:dyDescent="0.2">
      <c r="A278" s="215">
        <v>259</v>
      </c>
      <c r="B278" s="364">
        <f t="shared" si="24"/>
        <v>17.319334229999999</v>
      </c>
      <c r="C278" s="359">
        <v>49.952666666666673</v>
      </c>
      <c r="D278" s="434">
        <v>30640</v>
      </c>
      <c r="E278" s="82">
        <v>16100</v>
      </c>
      <c r="F278" s="169">
        <f t="shared" si="25"/>
        <v>21229.453460348173</v>
      </c>
      <c r="G278" s="168">
        <f t="shared" si="26"/>
        <v>3867.6613861121859</v>
      </c>
      <c r="H278" s="133">
        <f t="shared" si="27"/>
        <v>8533.0190477965225</v>
      </c>
      <c r="I278" s="82">
        <f t="shared" si="28"/>
        <v>501.94229692920726</v>
      </c>
      <c r="J278" s="78">
        <v>1210</v>
      </c>
      <c r="K278" s="81">
        <f t="shared" si="29"/>
        <v>35342.07619118609</v>
      </c>
    </row>
    <row r="279" spans="1:11" s="445" customFormat="1" ht="16.5" customHeight="1" x14ac:dyDescent="0.2">
      <c r="A279" s="235">
        <v>260</v>
      </c>
      <c r="B279" s="364">
        <f t="shared" si="24"/>
        <v>17.331600900000002</v>
      </c>
      <c r="C279" s="359">
        <v>49.977600000000002</v>
      </c>
      <c r="D279" s="434">
        <v>30640</v>
      </c>
      <c r="E279" s="82">
        <v>16100</v>
      </c>
      <c r="F279" s="169">
        <f t="shared" si="25"/>
        <v>21214.428033592674</v>
      </c>
      <c r="G279" s="168">
        <f t="shared" si="26"/>
        <v>3865.7318478678444</v>
      </c>
      <c r="H279" s="133">
        <f t="shared" si="27"/>
        <v>8527.254359696577</v>
      </c>
      <c r="I279" s="82">
        <f t="shared" si="28"/>
        <v>501.60319762921034</v>
      </c>
      <c r="J279" s="78">
        <v>1210</v>
      </c>
      <c r="K279" s="81">
        <f t="shared" si="29"/>
        <v>35319.017438786301</v>
      </c>
    </row>
    <row r="280" spans="1:11" s="445" customFormat="1" ht="16.5" customHeight="1" x14ac:dyDescent="0.2">
      <c r="A280" s="215">
        <v>261</v>
      </c>
      <c r="B280" s="364">
        <f t="shared" si="24"/>
        <v>17.34386757</v>
      </c>
      <c r="C280" s="359">
        <v>50.002533333333339</v>
      </c>
      <c r="D280" s="434">
        <v>30640</v>
      </c>
      <c r="E280" s="82">
        <v>16100</v>
      </c>
      <c r="F280" s="169">
        <f t="shared" si="25"/>
        <v>21199.423860683917</v>
      </c>
      <c r="G280" s="168">
        <f t="shared" si="26"/>
        <v>3863.8042339188141</v>
      </c>
      <c r="H280" s="133">
        <f t="shared" si="27"/>
        <v>8521.4975521649285</v>
      </c>
      <c r="I280" s="82">
        <f t="shared" si="28"/>
        <v>501.26456189205464</v>
      </c>
      <c r="J280" s="78">
        <v>1210</v>
      </c>
      <c r="K280" s="81">
        <f t="shared" si="29"/>
        <v>35295.990208659721</v>
      </c>
    </row>
    <row r="281" spans="1:11" s="445" customFormat="1" ht="16.5" customHeight="1" x14ac:dyDescent="0.2">
      <c r="A281" s="215">
        <v>262</v>
      </c>
      <c r="B281" s="364">
        <f t="shared" si="24"/>
        <v>17.356134239999999</v>
      </c>
      <c r="C281" s="359">
        <v>50.027466666666669</v>
      </c>
      <c r="D281" s="434">
        <v>30640</v>
      </c>
      <c r="E281" s="82">
        <v>16100</v>
      </c>
      <c r="F281" s="169">
        <f t="shared" si="25"/>
        <v>21184.440896557619</v>
      </c>
      <c r="G281" s="168">
        <f t="shared" si="26"/>
        <v>3861.8785413879309</v>
      </c>
      <c r="H281" s="133">
        <f t="shared" si="27"/>
        <v>8515.7486089014874</v>
      </c>
      <c r="I281" s="82">
        <f t="shared" si="28"/>
        <v>500.926388758911</v>
      </c>
      <c r="J281" s="78">
        <v>1210</v>
      </c>
      <c r="K281" s="81">
        <f t="shared" si="29"/>
        <v>35272.99443560595</v>
      </c>
    </row>
    <row r="282" spans="1:11" s="445" customFormat="1" ht="16.5" customHeight="1" x14ac:dyDescent="0.2">
      <c r="A282" s="215">
        <v>263</v>
      </c>
      <c r="B282" s="364">
        <f t="shared" si="24"/>
        <v>17.368400910000002</v>
      </c>
      <c r="C282" s="359">
        <v>50.052400000000006</v>
      </c>
      <c r="D282" s="434">
        <v>30640</v>
      </c>
      <c r="E282" s="82">
        <v>16100</v>
      </c>
      <c r="F282" s="169">
        <f t="shared" si="25"/>
        <v>21169.479096276802</v>
      </c>
      <c r="G282" s="168">
        <f t="shared" si="26"/>
        <v>3859.9547674037603</v>
      </c>
      <c r="H282" s="133">
        <f t="shared" si="27"/>
        <v>8510.0075136513915</v>
      </c>
      <c r="I282" s="82">
        <f t="shared" si="28"/>
        <v>500.58867727361127</v>
      </c>
      <c r="J282" s="78">
        <v>1210</v>
      </c>
      <c r="K282" s="81">
        <f t="shared" si="29"/>
        <v>35250.030054605566</v>
      </c>
    </row>
    <row r="283" spans="1:11" s="445" customFormat="1" ht="16.5" customHeight="1" x14ac:dyDescent="0.2">
      <c r="A283" s="215">
        <v>264</v>
      </c>
      <c r="B283" s="364">
        <f t="shared" si="24"/>
        <v>17.380667580000001</v>
      </c>
      <c r="C283" s="359">
        <v>50.077333333333343</v>
      </c>
      <c r="D283" s="434">
        <v>30640</v>
      </c>
      <c r="E283" s="82">
        <v>16100</v>
      </c>
      <c r="F283" s="169">
        <f t="shared" si="25"/>
        <v>21154.538415031351</v>
      </c>
      <c r="G283" s="168">
        <f t="shared" si="26"/>
        <v>3858.0329091005901</v>
      </c>
      <c r="H283" s="133">
        <f t="shared" si="27"/>
        <v>8504.2742502048604</v>
      </c>
      <c r="I283" s="82">
        <f t="shared" si="28"/>
        <v>500.25142648263886</v>
      </c>
      <c r="J283" s="78">
        <v>1210</v>
      </c>
      <c r="K283" s="81">
        <f t="shared" si="29"/>
        <v>35227.097000819442</v>
      </c>
    </row>
    <row r="284" spans="1:11" s="445" customFormat="1" ht="16.5" customHeight="1" x14ac:dyDescent="0.2">
      <c r="A284" s="215">
        <v>265</v>
      </c>
      <c r="B284" s="364">
        <f t="shared" si="24"/>
        <v>17.39293425</v>
      </c>
      <c r="C284" s="359">
        <v>50.102266666666672</v>
      </c>
      <c r="D284" s="434">
        <v>30640</v>
      </c>
      <c r="E284" s="82">
        <v>16100</v>
      </c>
      <c r="F284" s="169">
        <f t="shared" si="25"/>
        <v>21139.618808137562</v>
      </c>
      <c r="G284" s="168">
        <f t="shared" si="26"/>
        <v>3856.1129636184123</v>
      </c>
      <c r="H284" s="133">
        <f t="shared" si="27"/>
        <v>8498.548802397032</v>
      </c>
      <c r="I284" s="82">
        <f t="shared" si="28"/>
        <v>499.91463543511952</v>
      </c>
      <c r="J284" s="78">
        <v>1210</v>
      </c>
      <c r="K284" s="81">
        <f t="shared" si="29"/>
        <v>35204.195209588121</v>
      </c>
    </row>
    <row r="285" spans="1:11" s="445" customFormat="1" ht="16.5" customHeight="1" x14ac:dyDescent="0.2">
      <c r="A285" s="215">
        <v>266</v>
      </c>
      <c r="B285" s="364">
        <f t="shared" si="24"/>
        <v>17.405200919999999</v>
      </c>
      <c r="C285" s="359">
        <v>50.127200000000002</v>
      </c>
      <c r="D285" s="434">
        <v>30640</v>
      </c>
      <c r="E285" s="82">
        <v>16100</v>
      </c>
      <c r="F285" s="169">
        <f t="shared" si="25"/>
        <v>21124.720231037703</v>
      </c>
      <c r="G285" s="168">
        <f t="shared" si="26"/>
        <v>3854.194928102906</v>
      </c>
      <c r="H285" s="133">
        <f t="shared" si="27"/>
        <v>8492.8311541078074</v>
      </c>
      <c r="I285" s="82">
        <f t="shared" si="28"/>
        <v>499.57830318281219</v>
      </c>
      <c r="J285" s="78">
        <v>1210</v>
      </c>
      <c r="K285" s="81">
        <f t="shared" si="29"/>
        <v>35181.324616431222</v>
      </c>
    </row>
    <row r="286" spans="1:11" s="445" customFormat="1" ht="16.5" customHeight="1" x14ac:dyDescent="0.2">
      <c r="A286" s="215">
        <v>267</v>
      </c>
      <c r="B286" s="364">
        <f t="shared" si="24"/>
        <v>17.417467590000001</v>
      </c>
      <c r="C286" s="359">
        <v>50.152133333333339</v>
      </c>
      <c r="D286" s="434">
        <v>30640</v>
      </c>
      <c r="E286" s="82">
        <v>16100</v>
      </c>
      <c r="F286" s="169">
        <f t="shared" si="25"/>
        <v>21109.842639299553</v>
      </c>
      <c r="G286" s="168">
        <f t="shared" si="26"/>
        <v>3852.2787997054293</v>
      </c>
      <c r="H286" s="133">
        <f t="shared" si="27"/>
        <v>8487.121289261695</v>
      </c>
      <c r="I286" s="82">
        <f t="shared" si="28"/>
        <v>499.24242878009966</v>
      </c>
      <c r="J286" s="78">
        <v>1210</v>
      </c>
      <c r="K286" s="81">
        <f t="shared" si="29"/>
        <v>35158.485157046773</v>
      </c>
    </row>
    <row r="287" spans="1:11" s="445" customFormat="1" ht="16.5" customHeight="1" x14ac:dyDescent="0.2">
      <c r="A287" s="215">
        <v>268</v>
      </c>
      <c r="B287" s="364">
        <f t="shared" si="24"/>
        <v>17.42973426</v>
      </c>
      <c r="C287" s="359">
        <v>50.177066666666676</v>
      </c>
      <c r="D287" s="434">
        <v>30640</v>
      </c>
      <c r="E287" s="82">
        <v>16100</v>
      </c>
      <c r="F287" s="169">
        <f t="shared" si="25"/>
        <v>21094.985988615983</v>
      </c>
      <c r="G287" s="168">
        <f t="shared" si="26"/>
        <v>3850.3645755830021</v>
      </c>
      <c r="H287" s="133">
        <f t="shared" si="27"/>
        <v>8481.4191918276556</v>
      </c>
      <c r="I287" s="82">
        <f t="shared" si="28"/>
        <v>498.90701128397967</v>
      </c>
      <c r="J287" s="78">
        <v>1210</v>
      </c>
      <c r="K287" s="81">
        <f t="shared" si="29"/>
        <v>35135.676767310615</v>
      </c>
    </row>
    <row r="288" spans="1:11" s="445" customFormat="1" ht="16.5" customHeight="1" x14ac:dyDescent="0.2">
      <c r="A288" s="215">
        <v>269</v>
      </c>
      <c r="B288" s="364">
        <f t="shared" si="24"/>
        <v>17.442000929999999</v>
      </c>
      <c r="C288" s="359">
        <v>50.202000000000005</v>
      </c>
      <c r="D288" s="434">
        <v>30640</v>
      </c>
      <c r="E288" s="82">
        <v>16100</v>
      </c>
      <c r="F288" s="169">
        <f t="shared" si="25"/>
        <v>21080.150234804511</v>
      </c>
      <c r="G288" s="168">
        <f t="shared" si="26"/>
        <v>3848.4522528982902</v>
      </c>
      <c r="H288" s="133">
        <f t="shared" si="27"/>
        <v>8475.7248458189515</v>
      </c>
      <c r="I288" s="82">
        <f t="shared" si="28"/>
        <v>498.57204975405602</v>
      </c>
      <c r="J288" s="78">
        <v>1210</v>
      </c>
      <c r="K288" s="81">
        <f t="shared" si="29"/>
        <v>35112.899383275806</v>
      </c>
    </row>
    <row r="289" spans="1:11" s="445" customFormat="1" ht="16.5" customHeight="1" x14ac:dyDescent="0.2">
      <c r="A289" s="235">
        <v>270</v>
      </c>
      <c r="B289" s="364">
        <f t="shared" si="24"/>
        <v>17.454267600000001</v>
      </c>
      <c r="C289" s="359">
        <v>50.226933333333335</v>
      </c>
      <c r="D289" s="434">
        <v>30640</v>
      </c>
      <c r="E289" s="82">
        <v>16100</v>
      </c>
      <c r="F289" s="169">
        <f t="shared" si="25"/>
        <v>21065.335333806845</v>
      </c>
      <c r="G289" s="168">
        <f t="shared" si="26"/>
        <v>3846.5418288195974</v>
      </c>
      <c r="H289" s="133">
        <f t="shared" si="27"/>
        <v>8470.0382352929919</v>
      </c>
      <c r="I289" s="82">
        <f t="shared" si="28"/>
        <v>498.23754325252884</v>
      </c>
      <c r="J289" s="78">
        <v>1210</v>
      </c>
      <c r="K289" s="81">
        <f t="shared" si="29"/>
        <v>35090.152941171968</v>
      </c>
    </row>
    <row r="290" spans="1:11" s="445" customFormat="1" ht="16.5" customHeight="1" x14ac:dyDescent="0.2">
      <c r="A290" s="215">
        <v>271</v>
      </c>
      <c r="B290" s="364">
        <f t="shared" si="24"/>
        <v>17.46653427</v>
      </c>
      <c r="C290" s="359">
        <v>50.251866666666672</v>
      </c>
      <c r="D290" s="434">
        <v>30640</v>
      </c>
      <c r="E290" s="82">
        <v>16100</v>
      </c>
      <c r="F290" s="169">
        <f t="shared" si="25"/>
        <v>21050.541241688468</v>
      </c>
      <c r="G290" s="168">
        <f t="shared" si="26"/>
        <v>3844.6333005208426</v>
      </c>
      <c r="H290" s="133">
        <f t="shared" si="27"/>
        <v>8464.3593443511672</v>
      </c>
      <c r="I290" s="82">
        <f t="shared" si="28"/>
        <v>497.90349084418625</v>
      </c>
      <c r="J290" s="78">
        <v>1210</v>
      </c>
      <c r="K290" s="81">
        <f t="shared" si="29"/>
        <v>35067.437377404662</v>
      </c>
    </row>
    <row r="291" spans="1:11" s="445" customFormat="1" ht="16.5" customHeight="1" x14ac:dyDescent="0.2">
      <c r="A291" s="215">
        <v>272</v>
      </c>
      <c r="B291" s="364">
        <f t="shared" si="24"/>
        <v>17.478800939999999</v>
      </c>
      <c r="C291" s="359">
        <v>50.276800000000009</v>
      </c>
      <c r="D291" s="434">
        <v>30640</v>
      </c>
      <c r="E291" s="82">
        <v>16100</v>
      </c>
      <c r="F291" s="169">
        <f t="shared" si="25"/>
        <v>21035.7679146382</v>
      </c>
      <c r="G291" s="168">
        <f t="shared" si="26"/>
        <v>3842.7266651815544</v>
      </c>
      <c r="H291" s="133">
        <f t="shared" si="27"/>
        <v>8458.6881571387166</v>
      </c>
      <c r="I291" s="82">
        <f t="shared" si="28"/>
        <v>497.56989159639511</v>
      </c>
      <c r="J291" s="78">
        <v>1210</v>
      </c>
      <c r="K291" s="81">
        <f t="shared" si="29"/>
        <v>35044.752628554867</v>
      </c>
    </row>
    <row r="292" spans="1:11" s="445" customFormat="1" ht="16.5" customHeight="1" x14ac:dyDescent="0.2">
      <c r="A292" s="215">
        <v>273</v>
      </c>
      <c r="B292" s="364">
        <f t="shared" si="24"/>
        <v>17.491067610000002</v>
      </c>
      <c r="C292" s="359">
        <v>50.301733333333338</v>
      </c>
      <c r="D292" s="434">
        <v>30640</v>
      </c>
      <c r="E292" s="82">
        <v>16100</v>
      </c>
      <c r="F292" s="169">
        <f t="shared" si="25"/>
        <v>21021.015308967751</v>
      </c>
      <c r="G292" s="168">
        <f t="shared" si="26"/>
        <v>3840.8219199868518</v>
      </c>
      <c r="H292" s="133">
        <f t="shared" si="27"/>
        <v>8453.0246578445658</v>
      </c>
      <c r="I292" s="82">
        <f t="shared" si="28"/>
        <v>497.23674457909203</v>
      </c>
      <c r="J292" s="78">
        <v>1210</v>
      </c>
      <c r="K292" s="81">
        <f t="shared" si="29"/>
        <v>35022.098631378263</v>
      </c>
    </row>
    <row r="293" spans="1:11" s="445" customFormat="1" ht="16.5" customHeight="1" x14ac:dyDescent="0.2">
      <c r="A293" s="215">
        <v>274</v>
      </c>
      <c r="B293" s="364">
        <f t="shared" si="24"/>
        <v>17.503334280000001</v>
      </c>
      <c r="C293" s="359">
        <v>50.326666666666675</v>
      </c>
      <c r="D293" s="434">
        <v>30640</v>
      </c>
      <c r="E293" s="82">
        <v>16100</v>
      </c>
      <c r="F293" s="169">
        <f t="shared" si="25"/>
        <v>21006.283381111316</v>
      </c>
      <c r="G293" s="168">
        <f t="shared" si="26"/>
        <v>3838.9190621274329</v>
      </c>
      <c r="H293" s="133">
        <f t="shared" si="27"/>
        <v>8447.3688307011744</v>
      </c>
      <c r="I293" s="82">
        <f t="shared" si="28"/>
        <v>496.90404886477495</v>
      </c>
      <c r="J293" s="78">
        <v>1210</v>
      </c>
      <c r="K293" s="81">
        <f t="shared" si="29"/>
        <v>34999.475322804697</v>
      </c>
    </row>
    <row r="294" spans="1:11" s="445" customFormat="1" ht="16.5" customHeight="1" x14ac:dyDescent="0.2">
      <c r="A294" s="215">
        <v>275</v>
      </c>
      <c r="B294" s="364">
        <f t="shared" si="24"/>
        <v>17.51560095</v>
      </c>
      <c r="C294" s="359">
        <v>50.351600000000005</v>
      </c>
      <c r="D294" s="434">
        <v>30640</v>
      </c>
      <c r="E294" s="82">
        <v>16100</v>
      </c>
      <c r="F294" s="169">
        <f t="shared" si="25"/>
        <v>20991.572087625118</v>
      </c>
      <c r="G294" s="168">
        <f t="shared" si="26"/>
        <v>3837.0180887995612</v>
      </c>
      <c r="H294" s="133">
        <f t="shared" si="27"/>
        <v>8441.7206599843921</v>
      </c>
      <c r="I294" s="82">
        <f t="shared" si="28"/>
        <v>496.5718035284936</v>
      </c>
      <c r="J294" s="78">
        <v>1210</v>
      </c>
      <c r="K294" s="81">
        <f t="shared" si="29"/>
        <v>34976.882639937568</v>
      </c>
    </row>
    <row r="295" spans="1:11" s="445" customFormat="1" ht="16.5" customHeight="1" x14ac:dyDescent="0.2">
      <c r="A295" s="215">
        <v>276</v>
      </c>
      <c r="B295" s="364">
        <f t="shared" si="24"/>
        <v>17.527867620000002</v>
      </c>
      <c r="C295" s="359">
        <v>50.376533333333342</v>
      </c>
      <c r="D295" s="434">
        <v>30640</v>
      </c>
      <c r="E295" s="82">
        <v>16100</v>
      </c>
      <c r="F295" s="169">
        <f t="shared" si="25"/>
        <v>20976.881385187</v>
      </c>
      <c r="G295" s="168">
        <f t="shared" si="26"/>
        <v>3835.1189972050474</v>
      </c>
      <c r="H295" s="133">
        <f t="shared" si="27"/>
        <v>8436.0801300132971</v>
      </c>
      <c r="I295" s="82">
        <f t="shared" si="28"/>
        <v>496.24000764784097</v>
      </c>
      <c r="J295" s="78">
        <v>1210</v>
      </c>
      <c r="K295" s="81">
        <f t="shared" si="29"/>
        <v>34954.320520053188</v>
      </c>
    </row>
    <row r="296" spans="1:11" s="445" customFormat="1" ht="16.5" customHeight="1" x14ac:dyDescent="0.2">
      <c r="A296" s="215">
        <v>277</v>
      </c>
      <c r="B296" s="364">
        <f t="shared" si="24"/>
        <v>17.540134290000001</v>
      </c>
      <c r="C296" s="359">
        <v>50.401466666666671</v>
      </c>
      <c r="D296" s="434">
        <v>30640</v>
      </c>
      <c r="E296" s="82">
        <v>16100</v>
      </c>
      <c r="F296" s="169">
        <f t="shared" si="25"/>
        <v>20962.211230596</v>
      </c>
      <c r="G296" s="168">
        <f t="shared" si="26"/>
        <v>3833.2217845512428</v>
      </c>
      <c r="H296" s="133">
        <f t="shared" si="27"/>
        <v>8430.4472251500629</v>
      </c>
      <c r="I296" s="82">
        <f t="shared" si="28"/>
        <v>495.90866030294484</v>
      </c>
      <c r="J296" s="78">
        <v>1210</v>
      </c>
      <c r="K296" s="81">
        <f t="shared" si="29"/>
        <v>34931.788900600252</v>
      </c>
    </row>
    <row r="297" spans="1:11" s="445" customFormat="1" ht="16.5" customHeight="1" x14ac:dyDescent="0.2">
      <c r="A297" s="215">
        <v>278</v>
      </c>
      <c r="B297" s="364">
        <f t="shared" ref="B297:B318" si="30">0.01226667*A297+14.1422667</f>
        <v>17.55240096</v>
      </c>
      <c r="C297" s="359">
        <v>50.426400000000008</v>
      </c>
      <c r="D297" s="434">
        <v>30640</v>
      </c>
      <c r="E297" s="82">
        <v>16100</v>
      </c>
      <c r="F297" s="169">
        <f t="shared" si="25"/>
        <v>20947.561580771908</v>
      </c>
      <c r="G297" s="168">
        <f t="shared" si="26"/>
        <v>3831.3264480510197</v>
      </c>
      <c r="H297" s="133">
        <f t="shared" si="27"/>
        <v>8424.8219297997948</v>
      </c>
      <c r="I297" s="82">
        <f t="shared" si="28"/>
        <v>495.57776057645856</v>
      </c>
      <c r="J297" s="78">
        <v>1210</v>
      </c>
      <c r="K297" s="81">
        <f t="shared" si="29"/>
        <v>34909.287719199179</v>
      </c>
    </row>
    <row r="298" spans="1:11" s="445" customFormat="1" ht="16.5" customHeight="1" x14ac:dyDescent="0.2">
      <c r="A298" s="215">
        <v>279</v>
      </c>
      <c r="B298" s="364">
        <f t="shared" si="30"/>
        <v>17.564667630000002</v>
      </c>
      <c r="C298" s="359">
        <v>50.451333333333338</v>
      </c>
      <c r="D298" s="434">
        <v>30640</v>
      </c>
      <c r="E298" s="82">
        <v>16100</v>
      </c>
      <c r="F298" s="169">
        <f t="shared" si="25"/>
        <v>20932.932392754872</v>
      </c>
      <c r="G298" s="168">
        <f t="shared" si="26"/>
        <v>3829.4329849227634</v>
      </c>
      <c r="H298" s="133">
        <f t="shared" si="27"/>
        <v>8419.2042284103954</v>
      </c>
      <c r="I298" s="82">
        <f t="shared" si="28"/>
        <v>495.24730755355267</v>
      </c>
      <c r="J298" s="78">
        <v>1210</v>
      </c>
      <c r="K298" s="81">
        <f t="shared" si="29"/>
        <v>34886.816913641582</v>
      </c>
    </row>
    <row r="299" spans="1:11" s="445" customFormat="1" ht="16.5" customHeight="1" x14ac:dyDescent="0.2">
      <c r="A299" s="235">
        <v>280</v>
      </c>
      <c r="B299" s="364">
        <f t="shared" si="30"/>
        <v>17.576934300000001</v>
      </c>
      <c r="C299" s="359">
        <v>50.476266666666675</v>
      </c>
      <c r="D299" s="434">
        <v>30640</v>
      </c>
      <c r="E299" s="82">
        <v>16100</v>
      </c>
      <c r="F299" s="169">
        <f t="shared" si="25"/>
        <v>20918.323623704957</v>
      </c>
      <c r="G299" s="168">
        <f t="shared" si="26"/>
        <v>3827.5413923903507</v>
      </c>
      <c r="H299" s="133">
        <f t="shared" si="27"/>
        <v>8413.5941054724044</v>
      </c>
      <c r="I299" s="82">
        <f t="shared" si="28"/>
        <v>494.91730032190617</v>
      </c>
      <c r="J299" s="78">
        <v>1210</v>
      </c>
      <c r="K299" s="81">
        <f t="shared" si="29"/>
        <v>34864.376421889618</v>
      </c>
    </row>
    <row r="300" spans="1:11" s="445" customFormat="1" ht="16.5" customHeight="1" x14ac:dyDescent="0.2">
      <c r="A300" s="215">
        <v>281</v>
      </c>
      <c r="B300" s="364">
        <f t="shared" si="30"/>
        <v>17.58920097</v>
      </c>
      <c r="C300" s="359">
        <v>50.501200000000004</v>
      </c>
      <c r="D300" s="434">
        <v>30640</v>
      </c>
      <c r="E300" s="82">
        <v>16100</v>
      </c>
      <c r="F300" s="169">
        <f t="shared" si="25"/>
        <v>20903.735230901737</v>
      </c>
      <c r="G300" s="168">
        <f t="shared" si="26"/>
        <v>3825.6516676831438</v>
      </c>
      <c r="H300" s="133">
        <f t="shared" si="27"/>
        <v>8407.9915455188602</v>
      </c>
      <c r="I300" s="82">
        <f t="shared" si="28"/>
        <v>494.58773797169766</v>
      </c>
      <c r="J300" s="78">
        <v>1210</v>
      </c>
      <c r="K300" s="81">
        <f t="shared" si="29"/>
        <v>34841.966182075441</v>
      </c>
    </row>
    <row r="301" spans="1:11" s="445" customFormat="1" ht="16.5" customHeight="1" x14ac:dyDescent="0.2">
      <c r="A301" s="215">
        <v>282</v>
      </c>
      <c r="B301" s="364">
        <f t="shared" si="30"/>
        <v>17.601467639999999</v>
      </c>
      <c r="C301" s="359">
        <v>50.526133333333341</v>
      </c>
      <c r="D301" s="434">
        <v>30640</v>
      </c>
      <c r="E301" s="82">
        <v>16100</v>
      </c>
      <c r="F301" s="169">
        <f t="shared" si="25"/>
        <v>20889.167171743869</v>
      </c>
      <c r="G301" s="168">
        <f t="shared" si="26"/>
        <v>3823.7638080359729</v>
      </c>
      <c r="H301" s="133">
        <f t="shared" si="27"/>
        <v>8402.3965331251475</v>
      </c>
      <c r="I301" s="82">
        <f t="shared" si="28"/>
        <v>494.25861959559683</v>
      </c>
      <c r="J301" s="78">
        <v>1210</v>
      </c>
      <c r="K301" s="81">
        <f t="shared" si="29"/>
        <v>34819.586132500583</v>
      </c>
    </row>
    <row r="302" spans="1:11" s="445" customFormat="1" ht="16.5" customHeight="1" x14ac:dyDescent="0.2">
      <c r="A302" s="215">
        <v>283</v>
      </c>
      <c r="B302" s="364">
        <f t="shared" si="30"/>
        <v>17.613734310000002</v>
      </c>
      <c r="C302" s="359">
        <v>50.551066666666671</v>
      </c>
      <c r="D302" s="434">
        <v>30640</v>
      </c>
      <c r="E302" s="82">
        <v>16100</v>
      </c>
      <c r="F302" s="169">
        <f t="shared" si="25"/>
        <v>20874.619403748686</v>
      </c>
      <c r="G302" s="168">
        <f t="shared" si="26"/>
        <v>3821.8778106891245</v>
      </c>
      <c r="H302" s="133">
        <f t="shared" si="27"/>
        <v>8396.8090529088568</v>
      </c>
      <c r="I302" s="82">
        <f t="shared" si="28"/>
        <v>493.92994428875625</v>
      </c>
      <c r="J302" s="78">
        <v>1210</v>
      </c>
      <c r="K302" s="81">
        <f t="shared" si="29"/>
        <v>34797.236211635427</v>
      </c>
    </row>
    <row r="303" spans="1:11" s="445" customFormat="1" ht="16.5" customHeight="1" x14ac:dyDescent="0.2">
      <c r="A303" s="215">
        <v>284</v>
      </c>
      <c r="B303" s="364">
        <f t="shared" si="30"/>
        <v>17.626000980000001</v>
      </c>
      <c r="C303" s="359">
        <v>50.576000000000008</v>
      </c>
      <c r="D303" s="434">
        <v>30640</v>
      </c>
      <c r="E303" s="82">
        <v>16100</v>
      </c>
      <c r="F303" s="169">
        <f t="shared" si="25"/>
        <v>20860.091884551792</v>
      </c>
      <c r="G303" s="168">
        <f t="shared" si="26"/>
        <v>3819.9936728883258</v>
      </c>
      <c r="H303" s="133">
        <f t="shared" si="27"/>
        <v>8391.229089529641</v>
      </c>
      <c r="I303" s="82">
        <f t="shared" si="28"/>
        <v>493.60171114880234</v>
      </c>
      <c r="J303" s="78">
        <v>1210</v>
      </c>
      <c r="K303" s="81">
        <f t="shared" si="29"/>
        <v>34774.916358118564</v>
      </c>
    </row>
    <row r="304" spans="1:11" s="445" customFormat="1" ht="16.5" customHeight="1" x14ac:dyDescent="0.2">
      <c r="A304" s="215">
        <v>285</v>
      </c>
      <c r="B304" s="364">
        <f t="shared" si="30"/>
        <v>17.63826765</v>
      </c>
      <c r="C304" s="359">
        <v>50.600933333333337</v>
      </c>
      <c r="D304" s="434">
        <v>30640</v>
      </c>
      <c r="E304" s="82">
        <v>16100</v>
      </c>
      <c r="F304" s="169">
        <f t="shared" si="25"/>
        <v>20845.584571906642</v>
      </c>
      <c r="G304" s="168">
        <f t="shared" si="26"/>
        <v>3818.1113918847341</v>
      </c>
      <c r="H304" s="133">
        <f t="shared" si="27"/>
        <v>8385.656627689068</v>
      </c>
      <c r="I304" s="82">
        <f t="shared" si="28"/>
        <v>493.2739192758275</v>
      </c>
      <c r="J304" s="78">
        <v>1210</v>
      </c>
      <c r="K304" s="81">
        <f t="shared" si="29"/>
        <v>34752.626510756272</v>
      </c>
    </row>
    <row r="305" spans="1:11" s="445" customFormat="1" ht="16.5" customHeight="1" x14ac:dyDescent="0.2">
      <c r="A305" s="215">
        <v>286</v>
      </c>
      <c r="B305" s="364">
        <f t="shared" si="30"/>
        <v>17.650534320000002</v>
      </c>
      <c r="C305" s="359">
        <v>50.625866666666674</v>
      </c>
      <c r="D305" s="434">
        <v>30640</v>
      </c>
      <c r="E305" s="82">
        <v>16100</v>
      </c>
      <c r="F305" s="169">
        <f t="shared" si="25"/>
        <v>20831.09742368411</v>
      </c>
      <c r="G305" s="168">
        <f t="shared" si="26"/>
        <v>3816.2309649349208</v>
      </c>
      <c r="H305" s="133">
        <f t="shared" si="27"/>
        <v>8380.0916521304716</v>
      </c>
      <c r="I305" s="82">
        <f t="shared" si="28"/>
        <v>492.94656777238066</v>
      </c>
      <c r="J305" s="78">
        <v>1210</v>
      </c>
      <c r="K305" s="81">
        <f t="shared" si="29"/>
        <v>34730.366608521887</v>
      </c>
    </row>
    <row r="306" spans="1:11" s="445" customFormat="1" ht="16.5" customHeight="1" x14ac:dyDescent="0.2">
      <c r="A306" s="215">
        <v>287</v>
      </c>
      <c r="B306" s="364">
        <f t="shared" si="30"/>
        <v>17.662800990000001</v>
      </c>
      <c r="C306" s="359">
        <v>50.650800000000004</v>
      </c>
      <c r="D306" s="434">
        <v>30640</v>
      </c>
      <c r="E306" s="82">
        <v>16100</v>
      </c>
      <c r="F306" s="169">
        <f t="shared" si="25"/>
        <v>20816.630397872133</v>
      </c>
      <c r="G306" s="168">
        <f t="shared" si="26"/>
        <v>3814.3523893008596</v>
      </c>
      <c r="H306" s="133">
        <f t="shared" si="27"/>
        <v>8374.5341476388185</v>
      </c>
      <c r="I306" s="82">
        <f t="shared" si="28"/>
        <v>492.61965574345987</v>
      </c>
      <c r="J306" s="78">
        <v>1210</v>
      </c>
      <c r="K306" s="81">
        <f t="shared" si="29"/>
        <v>34708.136590555274</v>
      </c>
    </row>
    <row r="307" spans="1:11" s="445" customFormat="1" ht="16.5" customHeight="1" x14ac:dyDescent="0.2">
      <c r="A307" s="215">
        <v>288</v>
      </c>
      <c r="B307" s="364">
        <f t="shared" si="30"/>
        <v>17.67506766</v>
      </c>
      <c r="C307" s="359">
        <v>50.675733333333341</v>
      </c>
      <c r="D307" s="434">
        <v>30640</v>
      </c>
      <c r="E307" s="82">
        <v>16100</v>
      </c>
      <c r="F307" s="169">
        <f t="shared" si="25"/>
        <v>20802.183452575253</v>
      </c>
      <c r="G307" s="168">
        <f t="shared" si="26"/>
        <v>3812.4756622499126</v>
      </c>
      <c r="H307" s="133">
        <f t="shared" si="27"/>
        <v>8368.9840990405573</v>
      </c>
      <c r="I307" s="82">
        <f t="shared" si="28"/>
        <v>492.29318229650329</v>
      </c>
      <c r="J307" s="78">
        <v>1210</v>
      </c>
      <c r="K307" s="81">
        <f t="shared" si="29"/>
        <v>34685.936396162229</v>
      </c>
    </row>
    <row r="308" spans="1:11" s="445" customFormat="1" ht="16.5" customHeight="1" x14ac:dyDescent="0.2">
      <c r="A308" s="215">
        <v>289</v>
      </c>
      <c r="B308" s="364">
        <f t="shared" si="30"/>
        <v>17.687334329999999</v>
      </c>
      <c r="C308" s="359">
        <v>50.70066666666667</v>
      </c>
      <c r="D308" s="434">
        <v>30640</v>
      </c>
      <c r="E308" s="82">
        <v>16100</v>
      </c>
      <c r="F308" s="169">
        <f t="shared" si="25"/>
        <v>20787.75654601425</v>
      </c>
      <c r="G308" s="168">
        <f t="shared" si="26"/>
        <v>3810.6007810548181</v>
      </c>
      <c r="H308" s="133">
        <f t="shared" si="27"/>
        <v>8363.4414912034845</v>
      </c>
      <c r="I308" s="82">
        <f t="shared" si="28"/>
        <v>491.9671465413814</v>
      </c>
      <c r="J308" s="78">
        <v>1210</v>
      </c>
      <c r="K308" s="81">
        <f t="shared" si="29"/>
        <v>34663.765964813938</v>
      </c>
    </row>
    <row r="309" spans="1:11" s="445" customFormat="1" ht="16.5" customHeight="1" x14ac:dyDescent="0.2">
      <c r="A309" s="235">
        <v>290</v>
      </c>
      <c r="B309" s="364">
        <f t="shared" si="30"/>
        <v>17.699601000000001</v>
      </c>
      <c r="C309" s="359">
        <v>50.725600000000007</v>
      </c>
      <c r="D309" s="434">
        <v>30640</v>
      </c>
      <c r="E309" s="82">
        <v>16100</v>
      </c>
      <c r="F309" s="169">
        <f t="shared" si="25"/>
        <v>20773.349636525705</v>
      </c>
      <c r="G309" s="168">
        <f t="shared" si="26"/>
        <v>3808.7277429936748</v>
      </c>
      <c r="H309" s="133">
        <f t="shared" si="27"/>
        <v>8357.9063090365908</v>
      </c>
      <c r="I309" s="82">
        <f t="shared" si="28"/>
        <v>491.64154759038763</v>
      </c>
      <c r="J309" s="78">
        <v>1210</v>
      </c>
      <c r="K309" s="81">
        <f t="shared" si="29"/>
        <v>34641.625236146356</v>
      </c>
    </row>
    <row r="310" spans="1:11" s="445" customFormat="1" ht="16.5" customHeight="1" x14ac:dyDescent="0.2">
      <c r="A310" s="215">
        <v>291</v>
      </c>
      <c r="B310" s="364">
        <f t="shared" si="30"/>
        <v>17.71186767</v>
      </c>
      <c r="C310" s="359">
        <v>50.750533333333337</v>
      </c>
      <c r="D310" s="434">
        <v>30640</v>
      </c>
      <c r="E310" s="82">
        <v>16100</v>
      </c>
      <c r="F310" s="169">
        <f t="shared" si="25"/>
        <v>20758.96268256164</v>
      </c>
      <c r="G310" s="168">
        <f t="shared" si="26"/>
        <v>3806.8565453499332</v>
      </c>
      <c r="H310" s="133">
        <f t="shared" si="27"/>
        <v>8352.3785374899344</v>
      </c>
      <c r="I310" s="82">
        <f t="shared" si="28"/>
        <v>491.31638455823145</v>
      </c>
      <c r="J310" s="78">
        <v>1210</v>
      </c>
      <c r="K310" s="81">
        <f t="shared" si="29"/>
        <v>34619.514149959738</v>
      </c>
    </row>
    <row r="311" spans="1:11" s="445" customFormat="1" ht="16.5" customHeight="1" x14ac:dyDescent="0.2">
      <c r="A311" s="215">
        <v>292</v>
      </c>
      <c r="B311" s="364">
        <f t="shared" si="30"/>
        <v>17.724134339999999</v>
      </c>
      <c r="C311" s="359">
        <v>50.775466666666674</v>
      </c>
      <c r="D311" s="434">
        <v>30640</v>
      </c>
      <c r="E311" s="82">
        <v>16100</v>
      </c>
      <c r="F311" s="169">
        <f t="shared" si="25"/>
        <v>20744.595642689088</v>
      </c>
      <c r="G311" s="168">
        <f t="shared" si="26"/>
        <v>3804.9871854123776</v>
      </c>
      <c r="H311" s="133">
        <f t="shared" si="27"/>
        <v>8346.858161554499</v>
      </c>
      <c r="I311" s="82">
        <f t="shared" si="28"/>
        <v>490.99165656202933</v>
      </c>
      <c r="J311" s="78">
        <v>1210</v>
      </c>
      <c r="K311" s="81">
        <f t="shared" si="29"/>
        <v>34597.432646217996</v>
      </c>
    </row>
    <row r="312" spans="1:11" s="445" customFormat="1" ht="16.5" customHeight="1" x14ac:dyDescent="0.2">
      <c r="A312" s="215">
        <v>293</v>
      </c>
      <c r="B312" s="364">
        <f t="shared" si="30"/>
        <v>17.736401010000002</v>
      </c>
      <c r="C312" s="359">
        <v>50.800400000000003</v>
      </c>
      <c r="D312" s="434">
        <v>30640</v>
      </c>
      <c r="E312" s="82">
        <v>16100</v>
      </c>
      <c r="F312" s="169">
        <f t="shared" si="25"/>
        <v>20730.248475589688</v>
      </c>
      <c r="G312" s="168">
        <f t="shared" si="26"/>
        <v>3803.119660475114</v>
      </c>
      <c r="H312" s="133">
        <f t="shared" si="27"/>
        <v>8341.3451662620337</v>
      </c>
      <c r="I312" s="82">
        <f t="shared" si="28"/>
        <v>490.667362721296</v>
      </c>
      <c r="J312" s="78">
        <v>1210</v>
      </c>
      <c r="K312" s="81">
        <f t="shared" si="29"/>
        <v>34575.380665048127</v>
      </c>
    </row>
    <row r="313" spans="1:11" s="445" customFormat="1" ht="16.5" customHeight="1" x14ac:dyDescent="0.2">
      <c r="A313" s="215">
        <v>294</v>
      </c>
      <c r="B313" s="364">
        <f t="shared" si="30"/>
        <v>17.748667680000001</v>
      </c>
      <c r="C313" s="359">
        <v>50.82533333333334</v>
      </c>
      <c r="D313" s="434">
        <v>30640</v>
      </c>
      <c r="E313" s="82">
        <v>16100</v>
      </c>
      <c r="F313" s="169">
        <f t="shared" si="25"/>
        <v>20715.921140059341</v>
      </c>
      <c r="G313" s="168">
        <f t="shared" si="26"/>
        <v>3801.253967837561</v>
      </c>
      <c r="H313" s="133">
        <f t="shared" si="27"/>
        <v>8335.8395366849472</v>
      </c>
      <c r="I313" s="82">
        <f t="shared" si="28"/>
        <v>490.34350215793808</v>
      </c>
      <c r="J313" s="78">
        <v>1210</v>
      </c>
      <c r="K313" s="81">
        <f t="shared" si="29"/>
        <v>34553.358146739789</v>
      </c>
    </row>
    <row r="314" spans="1:11" s="445" customFormat="1" ht="16.5" customHeight="1" x14ac:dyDescent="0.2">
      <c r="A314" s="215">
        <v>295</v>
      </c>
      <c r="B314" s="364">
        <f t="shared" si="30"/>
        <v>17.760934349999999</v>
      </c>
      <c r="C314" s="359">
        <v>50.85026666666667</v>
      </c>
      <c r="D314" s="434">
        <v>30640</v>
      </c>
      <c r="E314" s="82">
        <v>16100</v>
      </c>
      <c r="F314" s="169">
        <f t="shared" si="25"/>
        <v>20701.613595007744</v>
      </c>
      <c r="G314" s="168">
        <f t="shared" si="26"/>
        <v>3799.3901048044318</v>
      </c>
      <c r="H314" s="133">
        <f t="shared" si="27"/>
        <v>8330.3412579361411</v>
      </c>
      <c r="I314" s="82">
        <f t="shared" si="28"/>
        <v>490.02007399624353</v>
      </c>
      <c r="J314" s="78">
        <v>1210</v>
      </c>
      <c r="K314" s="81">
        <f t="shared" si="29"/>
        <v>34531.365031744564</v>
      </c>
    </row>
    <row r="315" spans="1:11" s="445" customFormat="1" ht="16.5" customHeight="1" x14ac:dyDescent="0.2">
      <c r="A315" s="215">
        <v>296</v>
      </c>
      <c r="B315" s="364">
        <f t="shared" si="30"/>
        <v>17.773201020000002</v>
      </c>
      <c r="C315" s="359">
        <v>50.875200000000007</v>
      </c>
      <c r="D315" s="434">
        <v>30640</v>
      </c>
      <c r="E315" s="82">
        <v>16100</v>
      </c>
      <c r="F315" s="169">
        <f t="shared" si="25"/>
        <v>20687.325799458042</v>
      </c>
      <c r="G315" s="168">
        <f t="shared" si="26"/>
        <v>3797.5280686857245</v>
      </c>
      <c r="H315" s="133">
        <f t="shared" si="27"/>
        <v>8324.8503151688819</v>
      </c>
      <c r="I315" s="82">
        <f t="shared" si="28"/>
        <v>489.69707736287535</v>
      </c>
      <c r="J315" s="78">
        <v>1210</v>
      </c>
      <c r="K315" s="81">
        <f t="shared" si="29"/>
        <v>34509.401260675528</v>
      </c>
    </row>
    <row r="316" spans="1:11" s="445" customFormat="1" ht="16.5" customHeight="1" x14ac:dyDescent="0.2">
      <c r="A316" s="215">
        <v>297</v>
      </c>
      <c r="B316" s="364">
        <f t="shared" si="30"/>
        <v>17.785467690000001</v>
      </c>
      <c r="C316" s="359">
        <v>50.900133333333336</v>
      </c>
      <c r="D316" s="434">
        <v>30640</v>
      </c>
      <c r="E316" s="82">
        <v>16100</v>
      </c>
      <c r="F316" s="169">
        <f t="shared" si="25"/>
        <v>20673.057712546437</v>
      </c>
      <c r="G316" s="168">
        <f t="shared" si="26"/>
        <v>3795.6678567967074</v>
      </c>
      <c r="H316" s="133">
        <f t="shared" si="27"/>
        <v>8319.3666935766687</v>
      </c>
      <c r="I316" s="82">
        <f t="shared" si="28"/>
        <v>489.37451138686288</v>
      </c>
      <c r="J316" s="78">
        <v>1210</v>
      </c>
      <c r="K316" s="81">
        <f t="shared" si="29"/>
        <v>34487.466774306675</v>
      </c>
    </row>
    <row r="317" spans="1:11" s="445" customFormat="1" ht="16.5" customHeight="1" x14ac:dyDescent="0.2">
      <c r="A317" s="215">
        <v>298</v>
      </c>
      <c r="B317" s="364">
        <f t="shared" si="30"/>
        <v>17.79773436</v>
      </c>
      <c r="C317" s="359">
        <v>50.925066666666673</v>
      </c>
      <c r="D317" s="434">
        <v>30640</v>
      </c>
      <c r="E317" s="82">
        <v>16100</v>
      </c>
      <c r="F317" s="169">
        <f t="shared" si="25"/>
        <v>20658.809293521783</v>
      </c>
      <c r="G317" s="168">
        <f t="shared" si="26"/>
        <v>3793.8094664579062</v>
      </c>
      <c r="H317" s="133">
        <f t="shared" si="27"/>
        <v>8313.8903783930946</v>
      </c>
      <c r="I317" s="82">
        <f t="shared" si="28"/>
        <v>489.05237519959383</v>
      </c>
      <c r="J317" s="78">
        <v>1210</v>
      </c>
      <c r="K317" s="81">
        <f t="shared" si="29"/>
        <v>34465.561513572378</v>
      </c>
    </row>
    <row r="318" spans="1:11" s="445" customFormat="1" ht="16.5" customHeight="1" thickBot="1" x14ac:dyDescent="0.25">
      <c r="A318" s="219">
        <v>299</v>
      </c>
      <c r="B318" s="365">
        <f t="shared" si="30"/>
        <v>17.810001030000002</v>
      </c>
      <c r="C318" s="361">
        <v>50.95</v>
      </c>
      <c r="D318" s="473">
        <v>30640</v>
      </c>
      <c r="E318" s="94">
        <v>16100</v>
      </c>
      <c r="F318" s="232">
        <f t="shared" si="25"/>
        <v>20644.5805017452</v>
      </c>
      <c r="G318" s="186">
        <f t="shared" si="26"/>
        <v>3791.9528949950927</v>
      </c>
      <c r="H318" s="222">
        <f t="shared" si="27"/>
        <v>8308.4213548916996</v>
      </c>
      <c r="I318" s="94">
        <f t="shared" si="28"/>
        <v>488.73066793480581</v>
      </c>
      <c r="J318" s="93">
        <v>1210</v>
      </c>
      <c r="K318" s="96">
        <f t="shared" si="29"/>
        <v>34443.685419566798</v>
      </c>
    </row>
    <row r="319" spans="1:11" s="445" customFormat="1" ht="16.5" customHeight="1" x14ac:dyDescent="0.2">
      <c r="A319" s="375">
        <v>300</v>
      </c>
      <c r="B319" s="366">
        <f t="shared" ref="B319:B382" si="31">0.00871*A319+15.2058</f>
        <v>17.8188</v>
      </c>
      <c r="C319" s="357">
        <v>50.97493333333334</v>
      </c>
      <c r="D319" s="432">
        <v>30640</v>
      </c>
      <c r="E319" s="168">
        <v>16100</v>
      </c>
      <c r="F319" s="169">
        <f t="shared" si="25"/>
        <v>20634.386153949759</v>
      </c>
      <c r="G319" s="168">
        <f t="shared" si="26"/>
        <v>3790.0981397392698</v>
      </c>
      <c r="H319" s="212">
        <f t="shared" si="27"/>
        <v>8304.3246598542701</v>
      </c>
      <c r="I319" s="168">
        <f t="shared" si="28"/>
        <v>488.48968587378056</v>
      </c>
      <c r="J319" s="169">
        <v>1210</v>
      </c>
      <c r="K319" s="170">
        <f t="shared" si="29"/>
        <v>34427.298639417073</v>
      </c>
    </row>
    <row r="320" spans="1:11" s="445" customFormat="1" ht="16.5" customHeight="1" x14ac:dyDescent="0.2">
      <c r="A320" s="215">
        <v>301</v>
      </c>
      <c r="B320" s="366">
        <f t="shared" si="31"/>
        <v>17.82751</v>
      </c>
      <c r="C320" s="359">
        <v>50.97493333333334</v>
      </c>
      <c r="D320" s="434">
        <v>30640</v>
      </c>
      <c r="E320" s="82">
        <v>16100</v>
      </c>
      <c r="F320" s="169">
        <f t="shared" si="25"/>
        <v>20624.304796351258</v>
      </c>
      <c r="G320" s="168">
        <f t="shared" si="26"/>
        <v>3790.0981397392698</v>
      </c>
      <c r="H320" s="133">
        <f t="shared" si="27"/>
        <v>8300.8969982707786</v>
      </c>
      <c r="I320" s="82">
        <f t="shared" si="28"/>
        <v>488.28805872181056</v>
      </c>
      <c r="J320" s="78">
        <v>1210</v>
      </c>
      <c r="K320" s="81">
        <f t="shared" si="29"/>
        <v>34413.587993083114</v>
      </c>
    </row>
    <row r="321" spans="1:11" s="445" customFormat="1" ht="16.5" customHeight="1" x14ac:dyDescent="0.2">
      <c r="A321" s="215">
        <v>302</v>
      </c>
      <c r="B321" s="366">
        <f t="shared" si="31"/>
        <v>17.836220000000001</v>
      </c>
      <c r="C321" s="359">
        <v>50.97493333333334</v>
      </c>
      <c r="D321" s="434">
        <v>30640</v>
      </c>
      <c r="E321" s="82">
        <v>16100</v>
      </c>
      <c r="F321" s="169">
        <f t="shared" si="25"/>
        <v>20614.233284855196</v>
      </c>
      <c r="G321" s="168">
        <f t="shared" si="26"/>
        <v>3790.0981397392698</v>
      </c>
      <c r="H321" s="133">
        <f t="shared" si="27"/>
        <v>8297.4726843621174</v>
      </c>
      <c r="I321" s="82">
        <f t="shared" si="28"/>
        <v>488.08662849188931</v>
      </c>
      <c r="J321" s="78">
        <v>1210</v>
      </c>
      <c r="K321" s="81">
        <f t="shared" si="29"/>
        <v>34399.89073744847</v>
      </c>
    </row>
    <row r="322" spans="1:11" s="445" customFormat="1" ht="16.5" customHeight="1" x14ac:dyDescent="0.2">
      <c r="A322" s="215">
        <v>303</v>
      </c>
      <c r="B322" s="366">
        <f t="shared" si="31"/>
        <v>17.844930000000002</v>
      </c>
      <c r="C322" s="359">
        <v>50.97493333333334</v>
      </c>
      <c r="D322" s="434">
        <v>30640</v>
      </c>
      <c r="E322" s="82">
        <v>16100</v>
      </c>
      <c r="F322" s="169">
        <f t="shared" si="25"/>
        <v>20604.171605044117</v>
      </c>
      <c r="G322" s="168">
        <f t="shared" si="26"/>
        <v>3790.0981397392698</v>
      </c>
      <c r="H322" s="133">
        <f t="shared" si="27"/>
        <v>8294.0517132263521</v>
      </c>
      <c r="I322" s="82">
        <f t="shared" si="28"/>
        <v>487.88539489566773</v>
      </c>
      <c r="J322" s="78">
        <v>1210</v>
      </c>
      <c r="K322" s="81">
        <f t="shared" si="29"/>
        <v>34386.206852905409</v>
      </c>
    </row>
    <row r="323" spans="1:11" s="445" customFormat="1" ht="16.5" customHeight="1" x14ac:dyDescent="0.2">
      <c r="A323" s="215">
        <v>304</v>
      </c>
      <c r="B323" s="366">
        <f t="shared" si="31"/>
        <v>17.853639999999999</v>
      </c>
      <c r="C323" s="359">
        <v>50.97493333333334</v>
      </c>
      <c r="D323" s="434">
        <v>30640</v>
      </c>
      <c r="E323" s="82">
        <v>16100</v>
      </c>
      <c r="F323" s="169">
        <f t="shared" si="25"/>
        <v>20594.119742528695</v>
      </c>
      <c r="G323" s="168">
        <f t="shared" si="26"/>
        <v>3790.0981397392698</v>
      </c>
      <c r="H323" s="133">
        <f t="shared" si="27"/>
        <v>8290.6340799711088</v>
      </c>
      <c r="I323" s="82">
        <f t="shared" si="28"/>
        <v>487.68435764535928</v>
      </c>
      <c r="J323" s="78">
        <v>1210</v>
      </c>
      <c r="K323" s="81">
        <f t="shared" si="29"/>
        <v>34372.536319884435</v>
      </c>
    </row>
    <row r="324" spans="1:11" s="445" customFormat="1" ht="16.5" customHeight="1" x14ac:dyDescent="0.2">
      <c r="A324" s="215">
        <v>305</v>
      </c>
      <c r="B324" s="366">
        <f t="shared" si="31"/>
        <v>17.862349999999999</v>
      </c>
      <c r="C324" s="359">
        <v>50.97493333333334</v>
      </c>
      <c r="D324" s="434">
        <v>30640</v>
      </c>
      <c r="E324" s="82">
        <v>16100</v>
      </c>
      <c r="F324" s="169">
        <f t="shared" si="25"/>
        <v>20584.077682947653</v>
      </c>
      <c r="G324" s="168">
        <f t="shared" si="26"/>
        <v>3790.0981397392698</v>
      </c>
      <c r="H324" s="133">
        <f t="shared" si="27"/>
        <v>8287.2197797135541</v>
      </c>
      <c r="I324" s="82">
        <f t="shared" si="28"/>
        <v>487.48351645373845</v>
      </c>
      <c r="J324" s="78">
        <v>1210</v>
      </c>
      <c r="K324" s="81">
        <f t="shared" si="29"/>
        <v>34358.879118854209</v>
      </c>
    </row>
    <row r="325" spans="1:11" s="445" customFormat="1" ht="16.5" customHeight="1" x14ac:dyDescent="0.2">
      <c r="A325" s="215">
        <v>306</v>
      </c>
      <c r="B325" s="366">
        <f t="shared" si="31"/>
        <v>17.87106</v>
      </c>
      <c r="C325" s="359">
        <v>50.97493333333334</v>
      </c>
      <c r="D325" s="434">
        <v>30640</v>
      </c>
      <c r="E325" s="82">
        <v>16100</v>
      </c>
      <c r="F325" s="169">
        <f t="shared" si="25"/>
        <v>20574.045411967731</v>
      </c>
      <c r="G325" s="168">
        <f t="shared" si="26"/>
        <v>3790.0981397392698</v>
      </c>
      <c r="H325" s="133">
        <f t="shared" si="27"/>
        <v>8283.8088075803807</v>
      </c>
      <c r="I325" s="82">
        <f t="shared" si="28"/>
        <v>487.28287103413999</v>
      </c>
      <c r="J325" s="78">
        <v>1210</v>
      </c>
      <c r="K325" s="81">
        <f t="shared" si="29"/>
        <v>34345.235230321523</v>
      </c>
    </row>
    <row r="326" spans="1:11" s="445" customFormat="1" ht="16.5" customHeight="1" x14ac:dyDescent="0.2">
      <c r="A326" s="215">
        <v>307</v>
      </c>
      <c r="B326" s="366">
        <f t="shared" si="31"/>
        <v>17.879770000000001</v>
      </c>
      <c r="C326" s="359">
        <v>50.97493333333334</v>
      </c>
      <c r="D326" s="434">
        <v>30640</v>
      </c>
      <c r="E326" s="82">
        <v>16100</v>
      </c>
      <c r="F326" s="169">
        <f t="shared" si="25"/>
        <v>20564.022915283582</v>
      </c>
      <c r="G326" s="168">
        <f t="shared" si="26"/>
        <v>3790.0981397392698</v>
      </c>
      <c r="H326" s="133">
        <f t="shared" si="27"/>
        <v>8280.4011587077694</v>
      </c>
      <c r="I326" s="82">
        <f t="shared" si="28"/>
        <v>487.082421100457</v>
      </c>
      <c r="J326" s="78">
        <v>1210</v>
      </c>
      <c r="K326" s="81">
        <f t="shared" si="29"/>
        <v>34331.604634831077</v>
      </c>
    </row>
    <row r="327" spans="1:11" s="445" customFormat="1" ht="16.5" customHeight="1" x14ac:dyDescent="0.2">
      <c r="A327" s="215">
        <v>308</v>
      </c>
      <c r="B327" s="366">
        <f t="shared" si="31"/>
        <v>17.888480000000001</v>
      </c>
      <c r="C327" s="359">
        <v>50.97493333333334</v>
      </c>
      <c r="D327" s="434">
        <v>30640</v>
      </c>
      <c r="E327" s="82">
        <v>16100</v>
      </c>
      <c r="F327" s="169">
        <f t="shared" si="25"/>
        <v>20554.010178617744</v>
      </c>
      <c r="G327" s="168">
        <f t="shared" si="26"/>
        <v>3790.0981397392698</v>
      </c>
      <c r="H327" s="133">
        <f t="shared" si="27"/>
        <v>8276.9968282413865</v>
      </c>
      <c r="I327" s="82">
        <f t="shared" si="28"/>
        <v>486.88216636714031</v>
      </c>
      <c r="J327" s="78">
        <v>1210</v>
      </c>
      <c r="K327" s="81">
        <f t="shared" si="29"/>
        <v>34317.987312965539</v>
      </c>
    </row>
    <row r="328" spans="1:11" s="445" customFormat="1" ht="16.5" customHeight="1" x14ac:dyDescent="0.2">
      <c r="A328" s="215">
        <v>309</v>
      </c>
      <c r="B328" s="366">
        <f t="shared" si="31"/>
        <v>17.897190000000002</v>
      </c>
      <c r="C328" s="359">
        <v>50.97493333333334</v>
      </c>
      <c r="D328" s="434">
        <v>30640</v>
      </c>
      <c r="E328" s="82">
        <v>16100</v>
      </c>
      <c r="F328" s="169">
        <f t="shared" si="25"/>
        <v>20544.00718772053</v>
      </c>
      <c r="G328" s="168">
        <f t="shared" si="26"/>
        <v>3790.0981397392698</v>
      </c>
      <c r="H328" s="133">
        <f t="shared" si="27"/>
        <v>8273.595811336334</v>
      </c>
      <c r="I328" s="82">
        <f t="shared" si="28"/>
        <v>486.68210654919602</v>
      </c>
      <c r="J328" s="78">
        <v>1210</v>
      </c>
      <c r="K328" s="81">
        <f t="shared" si="29"/>
        <v>34304.383245345329</v>
      </c>
    </row>
    <row r="329" spans="1:11" s="445" customFormat="1" ht="16.5" customHeight="1" x14ac:dyDescent="0.2">
      <c r="A329" s="235">
        <v>310</v>
      </c>
      <c r="B329" s="366">
        <f t="shared" si="31"/>
        <v>17.905899999999999</v>
      </c>
      <c r="C329" s="359">
        <v>50.97493333333334</v>
      </c>
      <c r="D329" s="434">
        <v>30640</v>
      </c>
      <c r="E329" s="82">
        <v>16100</v>
      </c>
      <c r="F329" s="169">
        <f t="shared" si="25"/>
        <v>20534.013928369983</v>
      </c>
      <c r="G329" s="168">
        <f t="shared" si="26"/>
        <v>3790.0981397392698</v>
      </c>
      <c r="H329" s="133">
        <f t="shared" si="27"/>
        <v>8270.1981031571449</v>
      </c>
      <c r="I329" s="82">
        <f t="shared" si="28"/>
        <v>486.48224136218505</v>
      </c>
      <c r="J329" s="78">
        <v>1210</v>
      </c>
      <c r="K329" s="81">
        <f t="shared" si="29"/>
        <v>34290.79241262858</v>
      </c>
    </row>
    <row r="330" spans="1:11" s="445" customFormat="1" ht="16.5" customHeight="1" x14ac:dyDescent="0.2">
      <c r="A330" s="215">
        <v>311</v>
      </c>
      <c r="B330" s="364">
        <f t="shared" si="31"/>
        <v>17.91461</v>
      </c>
      <c r="C330" s="359">
        <v>50.97493333333334</v>
      </c>
      <c r="D330" s="434">
        <v>30640</v>
      </c>
      <c r="E330" s="82">
        <v>16100</v>
      </c>
      <c r="F330" s="169">
        <f t="shared" si="25"/>
        <v>20524.030386371793</v>
      </c>
      <c r="G330" s="168">
        <f t="shared" si="26"/>
        <v>3790.0981397392698</v>
      </c>
      <c r="H330" s="133">
        <f t="shared" si="27"/>
        <v>8266.8036988777603</v>
      </c>
      <c r="I330" s="82">
        <f t="shared" si="28"/>
        <v>486.28257052222125</v>
      </c>
      <c r="J330" s="78">
        <v>1210</v>
      </c>
      <c r="K330" s="81">
        <f t="shared" si="29"/>
        <v>34277.214795511041</v>
      </c>
    </row>
    <row r="331" spans="1:11" s="445" customFormat="1" ht="16.5" customHeight="1" x14ac:dyDescent="0.2">
      <c r="A331" s="215">
        <v>312</v>
      </c>
      <c r="B331" s="364">
        <f t="shared" si="31"/>
        <v>17.92332</v>
      </c>
      <c r="C331" s="359">
        <v>50.97493333333334</v>
      </c>
      <c r="D331" s="434">
        <v>30640</v>
      </c>
      <c r="E331" s="82">
        <v>16100</v>
      </c>
      <c r="F331" s="169">
        <f t="shared" si="25"/>
        <v>20514.056547559267</v>
      </c>
      <c r="G331" s="168">
        <f t="shared" si="26"/>
        <v>3790.0981397392698</v>
      </c>
      <c r="H331" s="133">
        <f t="shared" si="27"/>
        <v>8263.4125936815017</v>
      </c>
      <c r="I331" s="82">
        <f t="shared" si="28"/>
        <v>486.0830937459707</v>
      </c>
      <c r="J331" s="78">
        <v>1210</v>
      </c>
      <c r="K331" s="81">
        <f t="shared" si="29"/>
        <v>34263.650374726007</v>
      </c>
    </row>
    <row r="332" spans="1:11" s="445" customFormat="1" ht="16.5" customHeight="1" x14ac:dyDescent="0.2">
      <c r="A332" s="215">
        <v>313</v>
      </c>
      <c r="B332" s="364">
        <f t="shared" si="31"/>
        <v>17.932030000000001</v>
      </c>
      <c r="C332" s="359">
        <v>50.97493333333334</v>
      </c>
      <c r="D332" s="434">
        <v>30640</v>
      </c>
      <c r="E332" s="82">
        <v>16100</v>
      </c>
      <c r="F332" s="169">
        <f t="shared" si="25"/>
        <v>20504.092397793222</v>
      </c>
      <c r="G332" s="168">
        <f t="shared" si="26"/>
        <v>3790.0981397392698</v>
      </c>
      <c r="H332" s="133">
        <f t="shared" si="27"/>
        <v>8260.0247827610474</v>
      </c>
      <c r="I332" s="82">
        <f t="shared" si="28"/>
        <v>485.8838107506499</v>
      </c>
      <c r="J332" s="78">
        <v>1210</v>
      </c>
      <c r="K332" s="81">
        <f t="shared" si="29"/>
        <v>34250.09913104419</v>
      </c>
    </row>
    <row r="333" spans="1:11" s="445" customFormat="1" ht="16.5" customHeight="1" x14ac:dyDescent="0.2">
      <c r="A333" s="215">
        <v>314</v>
      </c>
      <c r="B333" s="364">
        <f t="shared" si="31"/>
        <v>17.940740000000002</v>
      </c>
      <c r="C333" s="359">
        <v>50.97493333333334</v>
      </c>
      <c r="D333" s="434">
        <v>30640</v>
      </c>
      <c r="E333" s="82">
        <v>16100</v>
      </c>
      <c r="F333" s="169">
        <f t="shared" si="25"/>
        <v>20494.137922961927</v>
      </c>
      <c r="G333" s="168">
        <f t="shared" si="26"/>
        <v>3790.0981397392698</v>
      </c>
      <c r="H333" s="133">
        <f t="shared" si="27"/>
        <v>8256.6402613184073</v>
      </c>
      <c r="I333" s="82">
        <f t="shared" si="28"/>
        <v>485.68472125402388</v>
      </c>
      <c r="J333" s="78">
        <v>1210</v>
      </c>
      <c r="K333" s="81">
        <f t="shared" si="29"/>
        <v>34236.561045273629</v>
      </c>
    </row>
    <row r="334" spans="1:11" s="445" customFormat="1" ht="16.5" customHeight="1" x14ac:dyDescent="0.2">
      <c r="A334" s="215">
        <v>315</v>
      </c>
      <c r="B334" s="364">
        <f t="shared" si="31"/>
        <v>17.949449999999999</v>
      </c>
      <c r="C334" s="359">
        <v>50.97493333333334</v>
      </c>
      <c r="D334" s="434">
        <v>30640</v>
      </c>
      <c r="E334" s="82">
        <v>16100</v>
      </c>
      <c r="F334" s="169">
        <f t="shared" si="25"/>
        <v>20484.193108981057</v>
      </c>
      <c r="G334" s="168">
        <f t="shared" si="26"/>
        <v>3790.0981397392698</v>
      </c>
      <c r="H334" s="133">
        <f t="shared" si="27"/>
        <v>8253.2590245649117</v>
      </c>
      <c r="I334" s="82">
        <f t="shared" si="28"/>
        <v>485.48582497440657</v>
      </c>
      <c r="J334" s="78">
        <v>1210</v>
      </c>
      <c r="K334" s="81">
        <f t="shared" si="29"/>
        <v>34223.036098259647</v>
      </c>
    </row>
    <row r="335" spans="1:11" s="445" customFormat="1" ht="16.5" customHeight="1" x14ac:dyDescent="0.2">
      <c r="A335" s="215">
        <v>316</v>
      </c>
      <c r="B335" s="364">
        <f t="shared" si="31"/>
        <v>17.958159999999999</v>
      </c>
      <c r="C335" s="359">
        <v>50.97493333333334</v>
      </c>
      <c r="D335" s="434">
        <v>30640</v>
      </c>
      <c r="E335" s="82">
        <v>16100</v>
      </c>
      <c r="F335" s="169">
        <f t="shared" si="25"/>
        <v>20474.257941793592</v>
      </c>
      <c r="G335" s="168">
        <f t="shared" si="26"/>
        <v>3790.0981397392698</v>
      </c>
      <c r="H335" s="133">
        <f t="shared" si="27"/>
        <v>8249.8810677211732</v>
      </c>
      <c r="I335" s="82">
        <f t="shared" si="28"/>
        <v>485.28712163065723</v>
      </c>
      <c r="J335" s="78">
        <v>1210</v>
      </c>
      <c r="K335" s="81">
        <f t="shared" si="29"/>
        <v>34209.524270884693</v>
      </c>
    </row>
    <row r="336" spans="1:11" s="445" customFormat="1" ht="16.5" customHeight="1" x14ac:dyDescent="0.2">
      <c r="A336" s="215">
        <v>317</v>
      </c>
      <c r="B336" s="364">
        <f t="shared" si="31"/>
        <v>17.96687</v>
      </c>
      <c r="C336" s="359">
        <v>50.97493333333334</v>
      </c>
      <c r="D336" s="434">
        <v>30640</v>
      </c>
      <c r="E336" s="82">
        <v>16100</v>
      </c>
      <c r="F336" s="169">
        <f t="shared" si="25"/>
        <v>20464.332407369788</v>
      </c>
      <c r="G336" s="168">
        <f t="shared" si="26"/>
        <v>3790.0981397392698</v>
      </c>
      <c r="H336" s="133">
        <f t="shared" si="27"/>
        <v>8246.5063860170794</v>
      </c>
      <c r="I336" s="82">
        <f t="shared" si="28"/>
        <v>485.08861094218111</v>
      </c>
      <c r="J336" s="78">
        <v>1210</v>
      </c>
      <c r="K336" s="81">
        <f t="shared" si="29"/>
        <v>34196.025544068318</v>
      </c>
    </row>
    <row r="337" spans="1:11" s="445" customFormat="1" ht="16.5" customHeight="1" x14ac:dyDescent="0.2">
      <c r="A337" s="215">
        <v>318</v>
      </c>
      <c r="B337" s="364">
        <f t="shared" si="31"/>
        <v>17.975580000000001</v>
      </c>
      <c r="C337" s="359">
        <v>50.97493333333334</v>
      </c>
      <c r="D337" s="434">
        <v>30640</v>
      </c>
      <c r="E337" s="82">
        <v>16100</v>
      </c>
      <c r="F337" s="169">
        <f t="shared" si="25"/>
        <v>20454.416491707085</v>
      </c>
      <c r="G337" s="168">
        <f t="shared" si="26"/>
        <v>3790.0981397392698</v>
      </c>
      <c r="H337" s="133">
        <f t="shared" si="27"/>
        <v>8243.1349746917622</v>
      </c>
      <c r="I337" s="82">
        <f t="shared" si="28"/>
        <v>484.89029262892711</v>
      </c>
      <c r="J337" s="78">
        <v>1210</v>
      </c>
      <c r="K337" s="81">
        <f t="shared" si="29"/>
        <v>34182.539898767049</v>
      </c>
    </row>
    <row r="338" spans="1:11" s="445" customFormat="1" ht="16.5" customHeight="1" x14ac:dyDescent="0.2">
      <c r="A338" s="215">
        <v>319</v>
      </c>
      <c r="B338" s="364">
        <f t="shared" si="31"/>
        <v>17.984290000000001</v>
      </c>
      <c r="C338" s="359">
        <v>50.97493333333334</v>
      </c>
      <c r="D338" s="434">
        <v>30640</v>
      </c>
      <c r="E338" s="82">
        <v>16100</v>
      </c>
      <c r="F338" s="169">
        <f t="shared" si="25"/>
        <v>20444.510180830046</v>
      </c>
      <c r="G338" s="168">
        <f t="shared" si="26"/>
        <v>3790.0981397392698</v>
      </c>
      <c r="H338" s="133">
        <f t="shared" si="27"/>
        <v>8239.7668289935682</v>
      </c>
      <c r="I338" s="82">
        <f t="shared" si="28"/>
        <v>484.69216641138627</v>
      </c>
      <c r="J338" s="78">
        <v>1210</v>
      </c>
      <c r="K338" s="81">
        <f t="shared" si="29"/>
        <v>34169.067315974266</v>
      </c>
    </row>
    <row r="339" spans="1:11" s="445" customFormat="1" ht="16.5" customHeight="1" x14ac:dyDescent="0.2">
      <c r="A339" s="235">
        <v>320</v>
      </c>
      <c r="B339" s="364">
        <f t="shared" si="31"/>
        <v>17.993000000000002</v>
      </c>
      <c r="C339" s="359">
        <v>50.97493333333334</v>
      </c>
      <c r="D339" s="434">
        <v>30640</v>
      </c>
      <c r="E339" s="82">
        <v>16100</v>
      </c>
      <c r="F339" s="169">
        <f t="shared" si="25"/>
        <v>20434.613460790304</v>
      </c>
      <c r="G339" s="168">
        <f t="shared" si="26"/>
        <v>3790.0981397392698</v>
      </c>
      <c r="H339" s="133">
        <f t="shared" si="27"/>
        <v>8236.4019441800556</v>
      </c>
      <c r="I339" s="82">
        <f t="shared" si="28"/>
        <v>484.49423201059153</v>
      </c>
      <c r="J339" s="78">
        <v>1210</v>
      </c>
      <c r="K339" s="81">
        <f t="shared" si="29"/>
        <v>34155.607776720222</v>
      </c>
    </row>
    <row r="340" spans="1:11" s="445" customFormat="1" ht="16.5" customHeight="1" x14ac:dyDescent="0.2">
      <c r="A340" s="215">
        <v>321</v>
      </c>
      <c r="B340" s="364">
        <f t="shared" si="31"/>
        <v>18.001709999999999</v>
      </c>
      <c r="C340" s="359">
        <v>50.97493333333334</v>
      </c>
      <c r="D340" s="434">
        <v>30640</v>
      </c>
      <c r="E340" s="82">
        <v>16100</v>
      </c>
      <c r="F340" s="169">
        <f t="shared" ref="F340:F403" si="32">12*(1/B340*D340)</f>
        <v>20424.726317666489</v>
      </c>
      <c r="G340" s="168">
        <f t="shared" ref="G340:G403" si="33">12*(1/C340*E340)</f>
        <v>3790.0981397392698</v>
      </c>
      <c r="H340" s="133">
        <f t="shared" si="27"/>
        <v>8233.0403155179592</v>
      </c>
      <c r="I340" s="82">
        <f t="shared" si="28"/>
        <v>484.2964891481152</v>
      </c>
      <c r="J340" s="78">
        <v>1210</v>
      </c>
      <c r="K340" s="81">
        <f t="shared" si="29"/>
        <v>34142.161262071837</v>
      </c>
    </row>
    <row r="341" spans="1:11" s="445" customFormat="1" ht="16.5" customHeight="1" x14ac:dyDescent="0.2">
      <c r="A341" s="215">
        <v>322</v>
      </c>
      <c r="B341" s="364">
        <f t="shared" si="31"/>
        <v>18.01042</v>
      </c>
      <c r="C341" s="359">
        <v>50.97493333333334</v>
      </c>
      <c r="D341" s="434">
        <v>30640</v>
      </c>
      <c r="E341" s="82">
        <v>16100</v>
      </c>
      <c r="F341" s="169">
        <f t="shared" si="32"/>
        <v>20414.848737564145</v>
      </c>
      <c r="G341" s="168">
        <f t="shared" si="33"/>
        <v>3790.0981397392698</v>
      </c>
      <c r="H341" s="133">
        <f t="shared" ref="H341:H404" si="34">SUM(F341:G341)*34%</f>
        <v>8229.6819382831618</v>
      </c>
      <c r="I341" s="82">
        <f t="shared" ref="I341:I404" si="35">SUM(F341:G341)*2%</f>
        <v>484.09893754606833</v>
      </c>
      <c r="J341" s="78">
        <v>1210</v>
      </c>
      <c r="K341" s="81">
        <f t="shared" ref="K341:K404" si="36">SUM(F341:J341)</f>
        <v>34128.727753132647</v>
      </c>
    </row>
    <row r="342" spans="1:11" s="445" customFormat="1" ht="16.5" customHeight="1" x14ac:dyDescent="0.2">
      <c r="A342" s="215">
        <v>323</v>
      </c>
      <c r="B342" s="364">
        <f t="shared" si="31"/>
        <v>18.019130000000001</v>
      </c>
      <c r="C342" s="359">
        <v>50.97493333333334</v>
      </c>
      <c r="D342" s="434">
        <v>30640</v>
      </c>
      <c r="E342" s="82">
        <v>16100</v>
      </c>
      <c r="F342" s="169">
        <f t="shared" si="32"/>
        <v>20404.980706615694</v>
      </c>
      <c r="G342" s="168">
        <f t="shared" si="33"/>
        <v>3790.0981397392698</v>
      </c>
      <c r="H342" s="133">
        <f t="shared" si="34"/>
        <v>8226.3268077606881</v>
      </c>
      <c r="I342" s="82">
        <f t="shared" si="35"/>
        <v>483.90157692709926</v>
      </c>
      <c r="J342" s="78">
        <v>1210</v>
      </c>
      <c r="K342" s="81">
        <f t="shared" si="36"/>
        <v>34115.307231042752</v>
      </c>
    </row>
    <row r="343" spans="1:11" s="445" customFormat="1" ht="16.5" customHeight="1" x14ac:dyDescent="0.2">
      <c r="A343" s="215">
        <v>324</v>
      </c>
      <c r="B343" s="364">
        <f t="shared" si="31"/>
        <v>18.027840000000001</v>
      </c>
      <c r="C343" s="359">
        <v>50.97493333333334</v>
      </c>
      <c r="D343" s="434">
        <v>30640</v>
      </c>
      <c r="E343" s="82">
        <v>16100</v>
      </c>
      <c r="F343" s="169">
        <f t="shared" si="32"/>
        <v>20395.122210980349</v>
      </c>
      <c r="G343" s="168">
        <f t="shared" si="33"/>
        <v>3790.0981397392698</v>
      </c>
      <c r="H343" s="133">
        <f t="shared" si="34"/>
        <v>8222.9749192446707</v>
      </c>
      <c r="I343" s="82">
        <f t="shared" si="35"/>
        <v>483.70440701439236</v>
      </c>
      <c r="J343" s="78">
        <v>1210</v>
      </c>
      <c r="K343" s="81">
        <f t="shared" si="36"/>
        <v>34101.899676978675</v>
      </c>
    </row>
    <row r="344" spans="1:11" s="445" customFormat="1" ht="16.5" customHeight="1" x14ac:dyDescent="0.2">
      <c r="A344" s="215">
        <v>325</v>
      </c>
      <c r="B344" s="364">
        <f t="shared" si="31"/>
        <v>18.036549999999998</v>
      </c>
      <c r="C344" s="359">
        <v>50.97493333333334</v>
      </c>
      <c r="D344" s="434">
        <v>30640</v>
      </c>
      <c r="E344" s="82">
        <v>16100</v>
      </c>
      <c r="F344" s="169">
        <f t="shared" si="32"/>
        <v>20385.273236844077</v>
      </c>
      <c r="G344" s="168">
        <f t="shared" si="33"/>
        <v>3790.0981397392698</v>
      </c>
      <c r="H344" s="133">
        <f t="shared" si="34"/>
        <v>8219.6262680383388</v>
      </c>
      <c r="I344" s="82">
        <f t="shared" si="35"/>
        <v>483.50742753166691</v>
      </c>
      <c r="J344" s="78">
        <v>1210</v>
      </c>
      <c r="K344" s="81">
        <f t="shared" si="36"/>
        <v>34088.505072153348</v>
      </c>
    </row>
    <row r="345" spans="1:11" s="445" customFormat="1" ht="16.5" customHeight="1" x14ac:dyDescent="0.2">
      <c r="A345" s="215">
        <f t="shared" ref="A345:A408" si="37">1+A344</f>
        <v>326</v>
      </c>
      <c r="B345" s="364">
        <f t="shared" si="31"/>
        <v>18.045259999999999</v>
      </c>
      <c r="C345" s="359">
        <v>50.97493333333334</v>
      </c>
      <c r="D345" s="434">
        <v>30640</v>
      </c>
      <c r="E345" s="82">
        <v>16100</v>
      </c>
      <c r="F345" s="169">
        <f t="shared" si="32"/>
        <v>20375.433770419491</v>
      </c>
      <c r="G345" s="168">
        <f t="shared" si="33"/>
        <v>3790.0981397392698</v>
      </c>
      <c r="H345" s="133">
        <f t="shared" si="34"/>
        <v>8216.2808494539786</v>
      </c>
      <c r="I345" s="82">
        <f t="shared" si="35"/>
        <v>483.31063820317519</v>
      </c>
      <c r="J345" s="78">
        <v>1210</v>
      </c>
      <c r="K345" s="81">
        <f t="shared" si="36"/>
        <v>34075.123397815914</v>
      </c>
    </row>
    <row r="346" spans="1:11" s="445" customFormat="1" ht="16.5" customHeight="1" x14ac:dyDescent="0.2">
      <c r="A346" s="215">
        <f t="shared" si="37"/>
        <v>327</v>
      </c>
      <c r="B346" s="364">
        <f t="shared" si="31"/>
        <v>18.05397</v>
      </c>
      <c r="C346" s="359">
        <v>50.97493333333334</v>
      </c>
      <c r="D346" s="434">
        <v>30640</v>
      </c>
      <c r="E346" s="82">
        <v>16100</v>
      </c>
      <c r="F346" s="169">
        <f t="shared" si="32"/>
        <v>20365.603797945827</v>
      </c>
      <c r="G346" s="168">
        <f t="shared" si="33"/>
        <v>3790.0981397392698</v>
      </c>
      <c r="H346" s="133">
        <f t="shared" si="34"/>
        <v>8212.9386588129328</v>
      </c>
      <c r="I346" s="82">
        <f t="shared" si="35"/>
        <v>483.11403875370189</v>
      </c>
      <c r="J346" s="78">
        <v>1210</v>
      </c>
      <c r="K346" s="81">
        <f t="shared" si="36"/>
        <v>34061.754635251731</v>
      </c>
    </row>
    <row r="347" spans="1:11" s="445" customFormat="1" ht="16.5" customHeight="1" x14ac:dyDescent="0.2">
      <c r="A347" s="215">
        <f t="shared" si="37"/>
        <v>328</v>
      </c>
      <c r="B347" s="364">
        <f t="shared" si="31"/>
        <v>18.06268</v>
      </c>
      <c r="C347" s="359">
        <v>50.97493333333334</v>
      </c>
      <c r="D347" s="434">
        <v>30640</v>
      </c>
      <c r="E347" s="82">
        <v>16100</v>
      </c>
      <c r="F347" s="169">
        <f t="shared" si="32"/>
        <v>20355.783305688856</v>
      </c>
      <c r="G347" s="168">
        <f t="shared" si="33"/>
        <v>3790.0981397392698</v>
      </c>
      <c r="H347" s="133">
        <f t="shared" si="34"/>
        <v>8209.5996914455627</v>
      </c>
      <c r="I347" s="82">
        <f t="shared" si="35"/>
        <v>482.91762890856251</v>
      </c>
      <c r="J347" s="78">
        <v>1210</v>
      </c>
      <c r="K347" s="81">
        <f t="shared" si="36"/>
        <v>34048.398765782244</v>
      </c>
    </row>
    <row r="348" spans="1:11" s="445" customFormat="1" ht="16.5" customHeight="1" x14ac:dyDescent="0.2">
      <c r="A348" s="215">
        <f t="shared" si="37"/>
        <v>329</v>
      </c>
      <c r="B348" s="364">
        <f t="shared" si="31"/>
        <v>18.071390000000001</v>
      </c>
      <c r="C348" s="359">
        <v>50.97493333333334</v>
      </c>
      <c r="D348" s="434">
        <v>30640</v>
      </c>
      <c r="E348" s="82">
        <v>16100</v>
      </c>
      <c r="F348" s="169">
        <f t="shared" si="32"/>
        <v>20345.972279940834</v>
      </c>
      <c r="G348" s="168">
        <f t="shared" si="33"/>
        <v>3790.0981397392698</v>
      </c>
      <c r="H348" s="133">
        <f t="shared" si="34"/>
        <v>8206.2639426912356</v>
      </c>
      <c r="I348" s="82">
        <f t="shared" si="35"/>
        <v>482.72140839360202</v>
      </c>
      <c r="J348" s="78">
        <v>1210</v>
      </c>
      <c r="K348" s="81">
        <f t="shared" si="36"/>
        <v>34035.055770764942</v>
      </c>
    </row>
    <row r="349" spans="1:11" s="445" customFormat="1" ht="16.5" customHeight="1" x14ac:dyDescent="0.2">
      <c r="A349" s="235">
        <f t="shared" si="37"/>
        <v>330</v>
      </c>
      <c r="B349" s="364">
        <f t="shared" si="31"/>
        <v>18.080100000000002</v>
      </c>
      <c r="C349" s="359">
        <v>50.97493333333334</v>
      </c>
      <c r="D349" s="434">
        <v>30640</v>
      </c>
      <c r="E349" s="82">
        <v>16100</v>
      </c>
      <c r="F349" s="169">
        <f t="shared" si="32"/>
        <v>20336.170707020425</v>
      </c>
      <c r="G349" s="168">
        <f t="shared" si="33"/>
        <v>3790.0981397392698</v>
      </c>
      <c r="H349" s="133">
        <f t="shared" si="34"/>
        <v>8202.931407898297</v>
      </c>
      <c r="I349" s="82">
        <f t="shared" si="35"/>
        <v>482.52537693519395</v>
      </c>
      <c r="J349" s="78">
        <v>1210</v>
      </c>
      <c r="K349" s="81">
        <f t="shared" si="36"/>
        <v>34021.725631593188</v>
      </c>
    </row>
    <row r="350" spans="1:11" s="445" customFormat="1" ht="16.5" customHeight="1" x14ac:dyDescent="0.2">
      <c r="A350" s="215">
        <f t="shared" si="37"/>
        <v>331</v>
      </c>
      <c r="B350" s="364">
        <f t="shared" si="31"/>
        <v>18.088809999999999</v>
      </c>
      <c r="C350" s="359">
        <v>50.97493333333334</v>
      </c>
      <c r="D350" s="434">
        <v>30640</v>
      </c>
      <c r="E350" s="82">
        <v>16100</v>
      </c>
      <c r="F350" s="169">
        <f t="shared" si="32"/>
        <v>20326.37857327265</v>
      </c>
      <c r="G350" s="168">
        <f t="shared" si="33"/>
        <v>3790.0981397392698</v>
      </c>
      <c r="H350" s="133">
        <f t="shared" si="34"/>
        <v>8199.6020824240532</v>
      </c>
      <c r="I350" s="82">
        <f t="shared" si="35"/>
        <v>482.32953426023846</v>
      </c>
      <c r="J350" s="78">
        <v>1210</v>
      </c>
      <c r="K350" s="81">
        <f t="shared" si="36"/>
        <v>34008.408329696213</v>
      </c>
    </row>
    <row r="351" spans="1:11" s="445" customFormat="1" ht="16.5" customHeight="1" x14ac:dyDescent="0.2">
      <c r="A351" s="215">
        <f t="shared" si="37"/>
        <v>332</v>
      </c>
      <c r="B351" s="364">
        <f t="shared" si="31"/>
        <v>18.097519999999999</v>
      </c>
      <c r="C351" s="359">
        <v>50.97493333333334</v>
      </c>
      <c r="D351" s="434">
        <v>30640</v>
      </c>
      <c r="E351" s="82">
        <v>16100</v>
      </c>
      <c r="F351" s="169">
        <f t="shared" si="32"/>
        <v>20316.595865068804</v>
      </c>
      <c r="G351" s="168">
        <f t="shared" si="33"/>
        <v>3790.0981397392698</v>
      </c>
      <c r="H351" s="133">
        <f t="shared" si="34"/>
        <v>8196.2759616347448</v>
      </c>
      <c r="I351" s="82">
        <f t="shared" si="35"/>
        <v>482.13388009616148</v>
      </c>
      <c r="J351" s="78">
        <v>1210</v>
      </c>
      <c r="K351" s="81">
        <f t="shared" si="36"/>
        <v>33995.103846538979</v>
      </c>
    </row>
    <row r="352" spans="1:11" s="445" customFormat="1" ht="16.5" customHeight="1" x14ac:dyDescent="0.2">
      <c r="A352" s="215">
        <f t="shared" si="37"/>
        <v>333</v>
      </c>
      <c r="B352" s="364">
        <f t="shared" si="31"/>
        <v>18.10623</v>
      </c>
      <c r="C352" s="359">
        <v>50.97493333333334</v>
      </c>
      <c r="D352" s="434">
        <v>30640</v>
      </c>
      <c r="E352" s="82">
        <v>16100</v>
      </c>
      <c r="F352" s="169">
        <f t="shared" si="32"/>
        <v>20306.822568806427</v>
      </c>
      <c r="G352" s="168">
        <f t="shared" si="33"/>
        <v>3790.0981397392698</v>
      </c>
      <c r="H352" s="133">
        <f t="shared" si="34"/>
        <v>8192.9530409055369</v>
      </c>
      <c r="I352" s="82">
        <f t="shared" si="35"/>
        <v>481.93841417091392</v>
      </c>
      <c r="J352" s="78">
        <v>1210</v>
      </c>
      <c r="K352" s="81">
        <f t="shared" si="36"/>
        <v>33981.812163622148</v>
      </c>
    </row>
    <row r="353" spans="1:11" s="445" customFormat="1" ht="16.5" customHeight="1" x14ac:dyDescent="0.2">
      <c r="A353" s="215">
        <f t="shared" si="37"/>
        <v>334</v>
      </c>
      <c r="B353" s="364">
        <f t="shared" si="31"/>
        <v>18.114940000000001</v>
      </c>
      <c r="C353" s="359">
        <v>50.97493333333334</v>
      </c>
      <c r="D353" s="434">
        <v>30640</v>
      </c>
      <c r="E353" s="82">
        <v>16100</v>
      </c>
      <c r="F353" s="169">
        <f t="shared" si="32"/>
        <v>20297.058670909202</v>
      </c>
      <c r="G353" s="168">
        <f t="shared" si="33"/>
        <v>3790.0981397392698</v>
      </c>
      <c r="H353" s="133">
        <f t="shared" si="34"/>
        <v>8189.6333156204801</v>
      </c>
      <c r="I353" s="82">
        <f t="shared" si="35"/>
        <v>481.74313621296943</v>
      </c>
      <c r="J353" s="78">
        <v>1210</v>
      </c>
      <c r="K353" s="81">
        <f t="shared" si="36"/>
        <v>33968.533262481913</v>
      </c>
    </row>
    <row r="354" spans="1:11" s="445" customFormat="1" ht="16.5" customHeight="1" x14ac:dyDescent="0.2">
      <c r="A354" s="215">
        <f t="shared" si="37"/>
        <v>335</v>
      </c>
      <c r="B354" s="364">
        <f t="shared" si="31"/>
        <v>18.123650000000001</v>
      </c>
      <c r="C354" s="359">
        <v>50.97493333333334</v>
      </c>
      <c r="D354" s="434">
        <v>30640</v>
      </c>
      <c r="E354" s="82">
        <v>16100</v>
      </c>
      <c r="F354" s="169">
        <f t="shared" si="32"/>
        <v>20287.304157826926</v>
      </c>
      <c r="G354" s="168">
        <f t="shared" si="33"/>
        <v>3790.0981397392698</v>
      </c>
      <c r="H354" s="133">
        <f t="shared" si="34"/>
        <v>8186.3167811725061</v>
      </c>
      <c r="I354" s="82">
        <f t="shared" si="35"/>
        <v>481.5480459513239</v>
      </c>
      <c r="J354" s="78">
        <v>1210</v>
      </c>
      <c r="K354" s="81">
        <f t="shared" si="36"/>
        <v>33955.267124690028</v>
      </c>
    </row>
    <row r="355" spans="1:11" s="445" customFormat="1" ht="16.5" customHeight="1" x14ac:dyDescent="0.2">
      <c r="A355" s="215">
        <f t="shared" si="37"/>
        <v>336</v>
      </c>
      <c r="B355" s="364">
        <f t="shared" si="31"/>
        <v>18.132359999999998</v>
      </c>
      <c r="C355" s="359">
        <v>50.97493333333334</v>
      </c>
      <c r="D355" s="434">
        <v>30640</v>
      </c>
      <c r="E355" s="82">
        <v>16100</v>
      </c>
      <c r="F355" s="169">
        <f t="shared" si="32"/>
        <v>20277.559016035419</v>
      </c>
      <c r="G355" s="168">
        <f t="shared" si="33"/>
        <v>3790.0981397392698</v>
      </c>
      <c r="H355" s="133">
        <f t="shared" si="34"/>
        <v>8183.0034329633936</v>
      </c>
      <c r="I355" s="82">
        <f t="shared" si="35"/>
        <v>481.35314311549376</v>
      </c>
      <c r="J355" s="78">
        <v>1210</v>
      </c>
      <c r="K355" s="81">
        <f t="shared" si="36"/>
        <v>33942.013731853571</v>
      </c>
    </row>
    <row r="356" spans="1:11" s="445" customFormat="1" ht="16.5" customHeight="1" x14ac:dyDescent="0.2">
      <c r="A356" s="215">
        <f t="shared" si="37"/>
        <v>337</v>
      </c>
      <c r="B356" s="364">
        <f t="shared" si="31"/>
        <v>18.141069999999999</v>
      </c>
      <c r="C356" s="359">
        <v>50.97493333333334</v>
      </c>
      <c r="D356" s="434">
        <v>30640</v>
      </c>
      <c r="E356" s="82">
        <v>16100</v>
      </c>
      <c r="F356" s="169">
        <f t="shared" si="32"/>
        <v>20267.82323203648</v>
      </c>
      <c r="G356" s="168">
        <f t="shared" si="33"/>
        <v>3790.0981397392698</v>
      </c>
      <c r="H356" s="133">
        <f t="shared" si="34"/>
        <v>8179.6932664037558</v>
      </c>
      <c r="I356" s="82">
        <f t="shared" si="35"/>
        <v>481.15842743551502</v>
      </c>
      <c r="J356" s="78">
        <v>1210</v>
      </c>
      <c r="K356" s="81">
        <f t="shared" si="36"/>
        <v>33928.773065615023</v>
      </c>
    </row>
    <row r="357" spans="1:11" s="445" customFormat="1" ht="16.5" customHeight="1" x14ac:dyDescent="0.2">
      <c r="A357" s="215">
        <f t="shared" si="37"/>
        <v>338</v>
      </c>
      <c r="B357" s="364">
        <f t="shared" si="31"/>
        <v>18.14978</v>
      </c>
      <c r="C357" s="359">
        <v>50.97493333333334</v>
      </c>
      <c r="D357" s="434">
        <v>30640</v>
      </c>
      <c r="E357" s="82">
        <v>16100</v>
      </c>
      <c r="F357" s="169">
        <f t="shared" si="32"/>
        <v>20258.096792357814</v>
      </c>
      <c r="G357" s="168">
        <f t="shared" si="33"/>
        <v>3790.0981397392698</v>
      </c>
      <c r="H357" s="133">
        <f t="shared" si="34"/>
        <v>8176.3862769130083</v>
      </c>
      <c r="I357" s="82">
        <f t="shared" si="35"/>
        <v>480.96389864194163</v>
      </c>
      <c r="J357" s="78">
        <v>1210</v>
      </c>
      <c r="K357" s="81">
        <f t="shared" si="36"/>
        <v>33915.545107652026</v>
      </c>
    </row>
    <row r="358" spans="1:11" s="445" customFormat="1" ht="16.5" customHeight="1" x14ac:dyDescent="0.2">
      <c r="A358" s="215">
        <f t="shared" si="37"/>
        <v>339</v>
      </c>
      <c r="B358" s="364">
        <f t="shared" si="31"/>
        <v>18.15849</v>
      </c>
      <c r="C358" s="359">
        <v>50.97493333333334</v>
      </c>
      <c r="D358" s="434">
        <v>30640</v>
      </c>
      <c r="E358" s="82">
        <v>16100</v>
      </c>
      <c r="F358" s="169">
        <f t="shared" si="32"/>
        <v>20248.379683552983</v>
      </c>
      <c r="G358" s="168">
        <f t="shared" si="33"/>
        <v>3790.0981397392698</v>
      </c>
      <c r="H358" s="133">
        <f t="shared" si="34"/>
        <v>8173.0824599193675</v>
      </c>
      <c r="I358" s="82">
        <f t="shared" si="35"/>
        <v>480.76955646584508</v>
      </c>
      <c r="J358" s="78">
        <v>1210</v>
      </c>
      <c r="K358" s="81">
        <f t="shared" si="36"/>
        <v>33902.329839677463</v>
      </c>
    </row>
    <row r="359" spans="1:11" s="445" customFormat="1" ht="16.5" customHeight="1" x14ac:dyDescent="0.2">
      <c r="A359" s="235">
        <f t="shared" si="37"/>
        <v>340</v>
      </c>
      <c r="B359" s="364">
        <f t="shared" si="31"/>
        <v>18.167200000000001</v>
      </c>
      <c r="C359" s="359">
        <v>50.97493333333334</v>
      </c>
      <c r="D359" s="434">
        <v>30640</v>
      </c>
      <c r="E359" s="82">
        <v>16100</v>
      </c>
      <c r="F359" s="169">
        <f t="shared" si="32"/>
        <v>20238.671892201328</v>
      </c>
      <c r="G359" s="168">
        <f t="shared" si="33"/>
        <v>3790.0981397392698</v>
      </c>
      <c r="H359" s="133">
        <f t="shared" si="34"/>
        <v>8169.781810859804</v>
      </c>
      <c r="I359" s="82">
        <f t="shared" si="35"/>
        <v>480.57540063881197</v>
      </c>
      <c r="J359" s="78">
        <v>1210</v>
      </c>
      <c r="K359" s="81">
        <f t="shared" si="36"/>
        <v>33889.127243439216</v>
      </c>
    </row>
    <row r="360" spans="1:11" s="445" customFormat="1" ht="16.5" customHeight="1" x14ac:dyDescent="0.2">
      <c r="A360" s="215">
        <f t="shared" si="37"/>
        <v>341</v>
      </c>
      <c r="B360" s="364">
        <f t="shared" si="31"/>
        <v>18.175910000000002</v>
      </c>
      <c r="C360" s="359">
        <v>50.97493333333334</v>
      </c>
      <c r="D360" s="434">
        <v>30640</v>
      </c>
      <c r="E360" s="82">
        <v>16100</v>
      </c>
      <c r="F360" s="169">
        <f t="shared" si="32"/>
        <v>20228.973404907923</v>
      </c>
      <c r="G360" s="168">
        <f t="shared" si="33"/>
        <v>3790.0981397392698</v>
      </c>
      <c r="H360" s="133">
        <f t="shared" si="34"/>
        <v>8166.4843251800467</v>
      </c>
      <c r="I360" s="82">
        <f t="shared" si="35"/>
        <v>480.38143089294391</v>
      </c>
      <c r="J360" s="78">
        <v>1210</v>
      </c>
      <c r="K360" s="81">
        <f t="shared" si="36"/>
        <v>33875.937300720187</v>
      </c>
    </row>
    <row r="361" spans="1:11" s="445" customFormat="1" ht="16.5" customHeight="1" x14ac:dyDescent="0.2">
      <c r="A361" s="215">
        <f t="shared" si="37"/>
        <v>342</v>
      </c>
      <c r="B361" s="364">
        <f t="shared" si="31"/>
        <v>18.184619999999999</v>
      </c>
      <c r="C361" s="359">
        <v>50.97493333333334</v>
      </c>
      <c r="D361" s="434">
        <v>30640</v>
      </c>
      <c r="E361" s="82">
        <v>16100</v>
      </c>
      <c r="F361" s="169">
        <f t="shared" si="32"/>
        <v>20219.284208303499</v>
      </c>
      <c r="G361" s="168">
        <f t="shared" si="33"/>
        <v>3790.0981397392698</v>
      </c>
      <c r="H361" s="133">
        <f t="shared" si="34"/>
        <v>8163.1899983345411</v>
      </c>
      <c r="I361" s="82">
        <f t="shared" si="35"/>
        <v>480.18764696085537</v>
      </c>
      <c r="J361" s="78">
        <v>1210</v>
      </c>
      <c r="K361" s="81">
        <f t="shared" si="36"/>
        <v>33862.759993338164</v>
      </c>
    </row>
    <row r="362" spans="1:11" s="445" customFormat="1" ht="16.5" customHeight="1" x14ac:dyDescent="0.2">
      <c r="A362" s="215">
        <f t="shared" si="37"/>
        <v>343</v>
      </c>
      <c r="B362" s="364">
        <f t="shared" si="31"/>
        <v>18.19333</v>
      </c>
      <c r="C362" s="359">
        <v>50.97493333333334</v>
      </c>
      <c r="D362" s="434">
        <v>30640</v>
      </c>
      <c r="E362" s="82">
        <v>16100</v>
      </c>
      <c r="F362" s="169">
        <f t="shared" si="32"/>
        <v>20209.604289044393</v>
      </c>
      <c r="G362" s="168">
        <f t="shared" si="33"/>
        <v>3790.0981397392698</v>
      </c>
      <c r="H362" s="133">
        <f t="shared" si="34"/>
        <v>8159.8988257864457</v>
      </c>
      <c r="I362" s="82">
        <f t="shared" si="35"/>
        <v>479.99404857567322</v>
      </c>
      <c r="J362" s="78">
        <v>1210</v>
      </c>
      <c r="K362" s="81">
        <f t="shared" si="36"/>
        <v>33849.595303145783</v>
      </c>
    </row>
    <row r="363" spans="1:11" s="445" customFormat="1" ht="16.5" customHeight="1" x14ac:dyDescent="0.2">
      <c r="A363" s="215">
        <f t="shared" si="37"/>
        <v>344</v>
      </c>
      <c r="B363" s="364">
        <f t="shared" si="31"/>
        <v>18.20204</v>
      </c>
      <c r="C363" s="359">
        <v>50.97493333333334</v>
      </c>
      <c r="D363" s="434">
        <v>30640</v>
      </c>
      <c r="E363" s="82">
        <v>16100</v>
      </c>
      <c r="F363" s="169">
        <f t="shared" si="32"/>
        <v>20199.933633812474</v>
      </c>
      <c r="G363" s="168">
        <f t="shared" si="33"/>
        <v>3790.0981397392698</v>
      </c>
      <c r="H363" s="133">
        <f t="shared" si="34"/>
        <v>8156.6108030075939</v>
      </c>
      <c r="I363" s="82">
        <f t="shared" si="35"/>
        <v>479.80063547103492</v>
      </c>
      <c r="J363" s="78">
        <v>1210</v>
      </c>
      <c r="K363" s="81">
        <f t="shared" si="36"/>
        <v>33836.443212030368</v>
      </c>
    </row>
    <row r="364" spans="1:11" s="445" customFormat="1" ht="16.5" customHeight="1" x14ac:dyDescent="0.2">
      <c r="A364" s="215">
        <f t="shared" si="37"/>
        <v>345</v>
      </c>
      <c r="B364" s="364">
        <f t="shared" si="31"/>
        <v>18.210750000000001</v>
      </c>
      <c r="C364" s="359">
        <v>50.97493333333334</v>
      </c>
      <c r="D364" s="434">
        <v>30640</v>
      </c>
      <c r="E364" s="82">
        <v>16100</v>
      </c>
      <c r="F364" s="169">
        <f t="shared" si="32"/>
        <v>20190.272229315102</v>
      </c>
      <c r="G364" s="168">
        <f t="shared" si="33"/>
        <v>3790.0981397392698</v>
      </c>
      <c r="H364" s="133">
        <f t="shared" si="34"/>
        <v>8153.3259254784862</v>
      </c>
      <c r="I364" s="82">
        <f t="shared" si="35"/>
        <v>479.6074073810874</v>
      </c>
      <c r="J364" s="78">
        <v>1210</v>
      </c>
      <c r="K364" s="81">
        <f t="shared" si="36"/>
        <v>33823.303701913945</v>
      </c>
    </row>
    <row r="365" spans="1:11" s="445" customFormat="1" ht="16.5" customHeight="1" x14ac:dyDescent="0.2">
      <c r="A365" s="215">
        <f t="shared" si="37"/>
        <v>346</v>
      </c>
      <c r="B365" s="364">
        <f t="shared" si="31"/>
        <v>18.219460000000002</v>
      </c>
      <c r="C365" s="359">
        <v>50.97493333333334</v>
      </c>
      <c r="D365" s="434">
        <v>30640</v>
      </c>
      <c r="E365" s="82">
        <v>16100</v>
      </c>
      <c r="F365" s="169">
        <f t="shared" si="32"/>
        <v>20180.620062285052</v>
      </c>
      <c r="G365" s="168">
        <f t="shared" si="33"/>
        <v>3790.0981397392698</v>
      </c>
      <c r="H365" s="133">
        <f t="shared" si="34"/>
        <v>8150.0441886882691</v>
      </c>
      <c r="I365" s="82">
        <f t="shared" si="35"/>
        <v>479.41436404048642</v>
      </c>
      <c r="J365" s="78">
        <v>1210</v>
      </c>
      <c r="K365" s="81">
        <f t="shared" si="36"/>
        <v>33810.176754753076</v>
      </c>
    </row>
    <row r="366" spans="1:11" s="445" customFormat="1" ht="16.5" customHeight="1" x14ac:dyDescent="0.2">
      <c r="A366" s="215">
        <f t="shared" si="37"/>
        <v>347</v>
      </c>
      <c r="B366" s="364">
        <f t="shared" si="31"/>
        <v>18.228169999999999</v>
      </c>
      <c r="C366" s="359">
        <v>50.97493333333334</v>
      </c>
      <c r="D366" s="434">
        <v>30640</v>
      </c>
      <c r="E366" s="82">
        <v>16100</v>
      </c>
      <c r="F366" s="169">
        <f t="shared" si="32"/>
        <v>20170.977119480456</v>
      </c>
      <c r="G366" s="168">
        <f t="shared" si="33"/>
        <v>3790.0981397392698</v>
      </c>
      <c r="H366" s="133">
        <f t="shared" si="34"/>
        <v>8146.7655881347064</v>
      </c>
      <c r="I366" s="82">
        <f t="shared" si="35"/>
        <v>479.22150518439452</v>
      </c>
      <c r="J366" s="78">
        <v>1210</v>
      </c>
      <c r="K366" s="81">
        <f t="shared" si="36"/>
        <v>33797.062352538822</v>
      </c>
    </row>
    <row r="367" spans="1:11" s="445" customFormat="1" ht="16.5" customHeight="1" x14ac:dyDescent="0.2">
      <c r="A367" s="215">
        <f t="shared" si="37"/>
        <v>348</v>
      </c>
      <c r="B367" s="364">
        <f t="shared" si="31"/>
        <v>18.236879999999999</v>
      </c>
      <c r="C367" s="359">
        <v>50.97493333333334</v>
      </c>
      <c r="D367" s="434">
        <v>30640</v>
      </c>
      <c r="E367" s="82">
        <v>16100</v>
      </c>
      <c r="F367" s="169">
        <f t="shared" si="32"/>
        <v>20161.343387684734</v>
      </c>
      <c r="G367" s="168">
        <f t="shared" si="33"/>
        <v>3790.0981397392698</v>
      </c>
      <c r="H367" s="133">
        <f t="shared" si="34"/>
        <v>8143.4901193241612</v>
      </c>
      <c r="I367" s="82">
        <f t="shared" si="35"/>
        <v>479.02883054848007</v>
      </c>
      <c r="J367" s="78">
        <v>1210</v>
      </c>
      <c r="K367" s="81">
        <f t="shared" si="36"/>
        <v>33783.960477296641</v>
      </c>
    </row>
    <row r="368" spans="1:11" s="445" customFormat="1" ht="16.5" customHeight="1" x14ac:dyDescent="0.2">
      <c r="A368" s="215">
        <f t="shared" si="37"/>
        <v>349</v>
      </c>
      <c r="B368" s="364">
        <f t="shared" si="31"/>
        <v>18.24559</v>
      </c>
      <c r="C368" s="359">
        <v>50.97493333333334</v>
      </c>
      <c r="D368" s="434">
        <v>30640</v>
      </c>
      <c r="E368" s="82">
        <v>16100</v>
      </c>
      <c r="F368" s="169">
        <f t="shared" si="32"/>
        <v>20151.718853706567</v>
      </c>
      <c r="G368" s="168">
        <f t="shared" si="33"/>
        <v>3790.0981397392698</v>
      </c>
      <c r="H368" s="133">
        <f t="shared" si="34"/>
        <v>8140.2177777715842</v>
      </c>
      <c r="I368" s="82">
        <f t="shared" si="35"/>
        <v>478.8363398689167</v>
      </c>
      <c r="J368" s="78">
        <v>1210</v>
      </c>
      <c r="K368" s="81">
        <f t="shared" si="36"/>
        <v>33770.871111086337</v>
      </c>
    </row>
    <row r="369" spans="1:11" s="445" customFormat="1" ht="16.5" customHeight="1" x14ac:dyDescent="0.2">
      <c r="A369" s="235">
        <f t="shared" si="37"/>
        <v>350</v>
      </c>
      <c r="B369" s="364">
        <f t="shared" si="31"/>
        <v>18.254300000000001</v>
      </c>
      <c r="C369" s="359">
        <v>50.97493333333334</v>
      </c>
      <c r="D369" s="434">
        <v>30640</v>
      </c>
      <c r="E369" s="82">
        <v>16100</v>
      </c>
      <c r="F369" s="169">
        <f t="shared" si="32"/>
        <v>20142.103504379789</v>
      </c>
      <c r="G369" s="168">
        <f t="shared" si="33"/>
        <v>3790.0981397392698</v>
      </c>
      <c r="H369" s="133">
        <f t="shared" si="34"/>
        <v>8136.9485590004797</v>
      </c>
      <c r="I369" s="82">
        <f t="shared" si="35"/>
        <v>478.64403288238117</v>
      </c>
      <c r="J369" s="78">
        <v>1210</v>
      </c>
      <c r="K369" s="81">
        <f t="shared" si="36"/>
        <v>33757.794236001922</v>
      </c>
    </row>
    <row r="370" spans="1:11" s="445" customFormat="1" ht="16.5" customHeight="1" x14ac:dyDescent="0.2">
      <c r="A370" s="215">
        <f t="shared" si="37"/>
        <v>351</v>
      </c>
      <c r="B370" s="364">
        <f t="shared" si="31"/>
        <v>18.263010000000001</v>
      </c>
      <c r="C370" s="359">
        <v>50.97493333333334</v>
      </c>
      <c r="D370" s="434">
        <v>30640</v>
      </c>
      <c r="E370" s="82">
        <v>16100</v>
      </c>
      <c r="F370" s="169">
        <f t="shared" si="32"/>
        <v>20132.497326563363</v>
      </c>
      <c r="G370" s="168">
        <f t="shared" si="33"/>
        <v>3790.0981397392698</v>
      </c>
      <c r="H370" s="133">
        <f t="shared" si="34"/>
        <v>8133.6824585428967</v>
      </c>
      <c r="I370" s="82">
        <f t="shared" si="35"/>
        <v>478.45190932605271</v>
      </c>
      <c r="J370" s="78">
        <v>1210</v>
      </c>
      <c r="K370" s="81">
        <f t="shared" si="36"/>
        <v>33744.729834171587</v>
      </c>
    </row>
    <row r="371" spans="1:11" s="445" customFormat="1" ht="16.5" customHeight="1" x14ac:dyDescent="0.2">
      <c r="A371" s="215">
        <f t="shared" si="37"/>
        <v>352</v>
      </c>
      <c r="B371" s="364">
        <f t="shared" si="31"/>
        <v>18.271720000000002</v>
      </c>
      <c r="C371" s="359">
        <v>50.97493333333334</v>
      </c>
      <c r="D371" s="434">
        <v>30640</v>
      </c>
      <c r="E371" s="82">
        <v>16100</v>
      </c>
      <c r="F371" s="169">
        <f t="shared" si="32"/>
        <v>20122.90030714131</v>
      </c>
      <c r="G371" s="168">
        <f t="shared" si="33"/>
        <v>3790.0981397392698</v>
      </c>
      <c r="H371" s="133">
        <f t="shared" si="34"/>
        <v>8130.4194719393972</v>
      </c>
      <c r="I371" s="82">
        <f t="shared" si="35"/>
        <v>478.25996893761157</v>
      </c>
      <c r="J371" s="78">
        <v>1210</v>
      </c>
      <c r="K371" s="81">
        <f t="shared" si="36"/>
        <v>33731.677887757585</v>
      </c>
    </row>
    <row r="372" spans="1:11" s="445" customFormat="1" ht="16.5" customHeight="1" x14ac:dyDescent="0.2">
      <c r="A372" s="215">
        <f t="shared" si="37"/>
        <v>353</v>
      </c>
      <c r="B372" s="364">
        <f t="shared" si="31"/>
        <v>18.280429999999999</v>
      </c>
      <c r="C372" s="359">
        <v>50.97493333333334</v>
      </c>
      <c r="D372" s="434">
        <v>30640</v>
      </c>
      <c r="E372" s="82">
        <v>16100</v>
      </c>
      <c r="F372" s="169">
        <f t="shared" si="32"/>
        <v>20113.312433022638</v>
      </c>
      <c r="G372" s="168">
        <f t="shared" si="33"/>
        <v>3790.0981397392698</v>
      </c>
      <c r="H372" s="133">
        <f t="shared" si="34"/>
        <v>8127.1595947390497</v>
      </c>
      <c r="I372" s="82">
        <f t="shared" si="35"/>
        <v>478.06821145523821</v>
      </c>
      <c r="J372" s="78">
        <v>1210</v>
      </c>
      <c r="K372" s="81">
        <f t="shared" si="36"/>
        <v>33718.638378956195</v>
      </c>
    </row>
    <row r="373" spans="1:11" s="445" customFormat="1" ht="16.5" customHeight="1" x14ac:dyDescent="0.2">
      <c r="A373" s="215">
        <f t="shared" si="37"/>
        <v>354</v>
      </c>
      <c r="B373" s="364">
        <f t="shared" si="31"/>
        <v>18.28914</v>
      </c>
      <c r="C373" s="359">
        <v>50.97493333333334</v>
      </c>
      <c r="D373" s="434">
        <v>30640</v>
      </c>
      <c r="E373" s="82">
        <v>16100</v>
      </c>
      <c r="F373" s="169">
        <f t="shared" si="32"/>
        <v>20103.7336911413</v>
      </c>
      <c r="G373" s="168">
        <f t="shared" si="33"/>
        <v>3790.0981397392698</v>
      </c>
      <c r="H373" s="133">
        <f t="shared" si="34"/>
        <v>8123.9028224993936</v>
      </c>
      <c r="I373" s="82">
        <f t="shared" si="35"/>
        <v>477.87663661761138</v>
      </c>
      <c r="J373" s="78">
        <v>1210</v>
      </c>
      <c r="K373" s="81">
        <f t="shared" si="36"/>
        <v>33705.611289997571</v>
      </c>
    </row>
    <row r="374" spans="1:11" s="445" customFormat="1" ht="16.5" customHeight="1" x14ac:dyDescent="0.2">
      <c r="A374" s="215">
        <f t="shared" si="37"/>
        <v>355</v>
      </c>
      <c r="B374" s="364">
        <f t="shared" si="31"/>
        <v>18.29785</v>
      </c>
      <c r="C374" s="359">
        <v>50.97493333333334</v>
      </c>
      <c r="D374" s="434">
        <v>30640</v>
      </c>
      <c r="E374" s="82">
        <v>16100</v>
      </c>
      <c r="F374" s="169">
        <f t="shared" si="32"/>
        <v>20094.164068456132</v>
      </c>
      <c r="G374" s="168">
        <f t="shared" si="33"/>
        <v>3790.0981397392698</v>
      </c>
      <c r="H374" s="133">
        <f t="shared" si="34"/>
        <v>8120.6491507864375</v>
      </c>
      <c r="I374" s="82">
        <f t="shared" si="35"/>
        <v>477.68524416390807</v>
      </c>
      <c r="J374" s="78">
        <v>1210</v>
      </c>
      <c r="K374" s="81">
        <f t="shared" si="36"/>
        <v>33692.59660314575</v>
      </c>
    </row>
    <row r="375" spans="1:11" s="445" customFormat="1" ht="16.5" customHeight="1" x14ac:dyDescent="0.2">
      <c r="A375" s="215">
        <f t="shared" si="37"/>
        <v>356</v>
      </c>
      <c r="B375" s="364">
        <f t="shared" si="31"/>
        <v>18.306560000000001</v>
      </c>
      <c r="C375" s="359">
        <v>50.97493333333334</v>
      </c>
      <c r="D375" s="434">
        <v>30640</v>
      </c>
      <c r="E375" s="82">
        <v>16100</v>
      </c>
      <c r="F375" s="169">
        <f t="shared" si="32"/>
        <v>20084.603551950775</v>
      </c>
      <c r="G375" s="168">
        <f t="shared" si="33"/>
        <v>3790.0981397392698</v>
      </c>
      <c r="H375" s="133">
        <f t="shared" si="34"/>
        <v>8117.3985751746168</v>
      </c>
      <c r="I375" s="82">
        <f t="shared" si="35"/>
        <v>477.49403383380093</v>
      </c>
      <c r="J375" s="78">
        <v>1210</v>
      </c>
      <c r="K375" s="81">
        <f t="shared" si="36"/>
        <v>33679.59430069846</v>
      </c>
    </row>
    <row r="376" spans="1:11" s="445" customFormat="1" ht="16.5" customHeight="1" x14ac:dyDescent="0.2">
      <c r="A376" s="215">
        <f t="shared" si="37"/>
        <v>357</v>
      </c>
      <c r="B376" s="364">
        <f t="shared" si="31"/>
        <v>18.315270000000002</v>
      </c>
      <c r="C376" s="359">
        <v>50.97493333333334</v>
      </c>
      <c r="D376" s="434">
        <v>30640</v>
      </c>
      <c r="E376" s="82">
        <v>16100</v>
      </c>
      <c r="F376" s="169">
        <f t="shared" si="32"/>
        <v>20075.052128633648</v>
      </c>
      <c r="G376" s="168">
        <f t="shared" si="33"/>
        <v>3790.0981397392698</v>
      </c>
      <c r="H376" s="133">
        <f t="shared" si="34"/>
        <v>8114.1510912467929</v>
      </c>
      <c r="I376" s="82">
        <f t="shared" si="35"/>
        <v>477.30300536745841</v>
      </c>
      <c r="J376" s="78">
        <v>1210</v>
      </c>
      <c r="K376" s="81">
        <f t="shared" si="36"/>
        <v>33666.604364987172</v>
      </c>
    </row>
    <row r="377" spans="1:11" s="445" customFormat="1" ht="16.5" customHeight="1" x14ac:dyDescent="0.2">
      <c r="A377" s="215">
        <f t="shared" si="37"/>
        <v>358</v>
      </c>
      <c r="B377" s="364">
        <f t="shared" si="31"/>
        <v>18.323979999999999</v>
      </c>
      <c r="C377" s="359">
        <v>50.97493333333334</v>
      </c>
      <c r="D377" s="434">
        <v>30640</v>
      </c>
      <c r="E377" s="82">
        <v>16100</v>
      </c>
      <c r="F377" s="169">
        <f t="shared" si="32"/>
        <v>20065.509785537859</v>
      </c>
      <c r="G377" s="168">
        <f t="shared" si="33"/>
        <v>3790.0981397392698</v>
      </c>
      <c r="H377" s="133">
        <f t="shared" si="34"/>
        <v>8110.906694594225</v>
      </c>
      <c r="I377" s="82">
        <f t="shared" si="35"/>
        <v>477.1121585055426</v>
      </c>
      <c r="J377" s="78">
        <v>1210</v>
      </c>
      <c r="K377" s="81">
        <f t="shared" si="36"/>
        <v>33653.6267783769</v>
      </c>
    </row>
    <row r="378" spans="1:11" s="445" customFormat="1" ht="16.5" customHeight="1" x14ac:dyDescent="0.2">
      <c r="A378" s="215">
        <f t="shared" si="37"/>
        <v>359</v>
      </c>
      <c r="B378" s="364">
        <f t="shared" si="31"/>
        <v>18.332689999999999</v>
      </c>
      <c r="C378" s="359">
        <v>50.97493333333334</v>
      </c>
      <c r="D378" s="434">
        <v>30640</v>
      </c>
      <c r="E378" s="82">
        <v>16100</v>
      </c>
      <c r="F378" s="169">
        <f t="shared" si="32"/>
        <v>20055.976509721157</v>
      </c>
      <c r="G378" s="168">
        <f t="shared" si="33"/>
        <v>3790.0981397392698</v>
      </c>
      <c r="H378" s="133">
        <f t="shared" si="34"/>
        <v>8107.6653808165447</v>
      </c>
      <c r="I378" s="82">
        <f t="shared" si="35"/>
        <v>476.9214929892085</v>
      </c>
      <c r="J378" s="78">
        <v>1210</v>
      </c>
      <c r="K378" s="81">
        <f t="shared" si="36"/>
        <v>33640.661523266172</v>
      </c>
    </row>
    <row r="379" spans="1:11" s="445" customFormat="1" ht="16.5" customHeight="1" x14ac:dyDescent="0.2">
      <c r="A379" s="235">
        <f t="shared" si="37"/>
        <v>360</v>
      </c>
      <c r="B379" s="364">
        <f t="shared" si="31"/>
        <v>18.3414</v>
      </c>
      <c r="C379" s="359">
        <v>50.97493333333334</v>
      </c>
      <c r="D379" s="434">
        <v>30640</v>
      </c>
      <c r="E379" s="82">
        <v>16100</v>
      </c>
      <c r="F379" s="169">
        <f t="shared" si="32"/>
        <v>20046.452288265893</v>
      </c>
      <c r="G379" s="168">
        <f t="shared" si="33"/>
        <v>3790.0981397392698</v>
      </c>
      <c r="H379" s="133">
        <f t="shared" si="34"/>
        <v>8104.4271455217549</v>
      </c>
      <c r="I379" s="82">
        <f t="shared" si="35"/>
        <v>476.73100856010325</v>
      </c>
      <c r="J379" s="78">
        <v>1210</v>
      </c>
      <c r="K379" s="81">
        <f t="shared" si="36"/>
        <v>33627.708582087012</v>
      </c>
    </row>
    <row r="380" spans="1:11" s="445" customFormat="1" ht="16.5" customHeight="1" x14ac:dyDescent="0.2">
      <c r="A380" s="215">
        <f t="shared" si="37"/>
        <v>361</v>
      </c>
      <c r="B380" s="364">
        <f t="shared" si="31"/>
        <v>18.350110000000001</v>
      </c>
      <c r="C380" s="359">
        <v>50.97493333333334</v>
      </c>
      <c r="D380" s="434">
        <v>30640</v>
      </c>
      <c r="E380" s="82">
        <v>16100</v>
      </c>
      <c r="F380" s="169">
        <f t="shared" si="32"/>
        <v>20036.937108278915</v>
      </c>
      <c r="G380" s="168">
        <f t="shared" si="33"/>
        <v>3790.0981397392698</v>
      </c>
      <c r="H380" s="133">
        <f t="shared" si="34"/>
        <v>8101.191984326183</v>
      </c>
      <c r="I380" s="82">
        <f t="shared" si="35"/>
        <v>476.54070496036366</v>
      </c>
      <c r="J380" s="78">
        <v>1210</v>
      </c>
      <c r="K380" s="81">
        <f t="shared" si="36"/>
        <v>33614.767937304729</v>
      </c>
    </row>
    <row r="381" spans="1:11" s="445" customFormat="1" ht="16.5" customHeight="1" x14ac:dyDescent="0.2">
      <c r="A381" s="215">
        <f t="shared" si="37"/>
        <v>362</v>
      </c>
      <c r="B381" s="364">
        <f t="shared" si="31"/>
        <v>18.358820000000001</v>
      </c>
      <c r="C381" s="359">
        <v>50.97493333333334</v>
      </c>
      <c r="D381" s="434">
        <v>30640</v>
      </c>
      <c r="E381" s="82">
        <v>16100</v>
      </c>
      <c r="F381" s="169">
        <f t="shared" si="32"/>
        <v>20027.430956891563</v>
      </c>
      <c r="G381" s="168">
        <f t="shared" si="33"/>
        <v>3790.0981397392698</v>
      </c>
      <c r="H381" s="133">
        <f t="shared" si="34"/>
        <v>8097.9598928544829</v>
      </c>
      <c r="I381" s="82">
        <f t="shared" si="35"/>
        <v>476.35058193261665</v>
      </c>
      <c r="J381" s="78">
        <v>1210</v>
      </c>
      <c r="K381" s="81">
        <f t="shared" si="36"/>
        <v>33601.839571417935</v>
      </c>
    </row>
    <row r="382" spans="1:11" s="445" customFormat="1" ht="16.5" customHeight="1" x14ac:dyDescent="0.2">
      <c r="A382" s="215">
        <f t="shared" si="37"/>
        <v>363</v>
      </c>
      <c r="B382" s="364">
        <f t="shared" si="31"/>
        <v>18.367530000000002</v>
      </c>
      <c r="C382" s="359">
        <v>50.97493333333334</v>
      </c>
      <c r="D382" s="434">
        <v>30640</v>
      </c>
      <c r="E382" s="82">
        <v>16100</v>
      </c>
      <c r="F382" s="169">
        <f t="shared" si="32"/>
        <v>20017.933821259576</v>
      </c>
      <c r="G382" s="168">
        <f t="shared" si="33"/>
        <v>3790.0981397392698</v>
      </c>
      <c r="H382" s="133">
        <f t="shared" si="34"/>
        <v>8094.7308667396073</v>
      </c>
      <c r="I382" s="82">
        <f t="shared" si="35"/>
        <v>476.16063921997687</v>
      </c>
      <c r="J382" s="78">
        <v>1210</v>
      </c>
      <c r="K382" s="81">
        <f t="shared" si="36"/>
        <v>33588.923466958426</v>
      </c>
    </row>
    <row r="383" spans="1:11" s="445" customFormat="1" ht="16.5" customHeight="1" x14ac:dyDescent="0.2">
      <c r="A383" s="215">
        <f t="shared" si="37"/>
        <v>364</v>
      </c>
      <c r="B383" s="364">
        <f t="shared" ref="B383:B422" si="38">0.00871*A383+15.2058</f>
        <v>18.376239999999999</v>
      </c>
      <c r="C383" s="359">
        <v>50.97493333333334</v>
      </c>
      <c r="D383" s="434">
        <v>30640</v>
      </c>
      <c r="E383" s="82">
        <v>16100</v>
      </c>
      <c r="F383" s="169">
        <f t="shared" si="32"/>
        <v>20008.445688563057</v>
      </c>
      <c r="G383" s="168">
        <f t="shared" si="33"/>
        <v>3790.0981397392698</v>
      </c>
      <c r="H383" s="133">
        <f t="shared" si="34"/>
        <v>8091.5049016227913</v>
      </c>
      <c r="I383" s="82">
        <f t="shared" si="35"/>
        <v>475.97087656604651</v>
      </c>
      <c r="J383" s="78">
        <v>1210</v>
      </c>
      <c r="K383" s="81">
        <f t="shared" si="36"/>
        <v>33576.019606491165</v>
      </c>
    </row>
    <row r="384" spans="1:11" s="445" customFormat="1" ht="16.5" customHeight="1" x14ac:dyDescent="0.2">
      <c r="A384" s="215">
        <f t="shared" si="37"/>
        <v>365</v>
      </c>
      <c r="B384" s="364">
        <f t="shared" si="38"/>
        <v>18.38495</v>
      </c>
      <c r="C384" s="359">
        <v>50.97493333333334</v>
      </c>
      <c r="D384" s="434">
        <v>30640</v>
      </c>
      <c r="E384" s="82">
        <v>16100</v>
      </c>
      <c r="F384" s="169">
        <f t="shared" si="32"/>
        <v>19998.966546006381</v>
      </c>
      <c r="G384" s="168">
        <f t="shared" si="33"/>
        <v>3790.0981397392698</v>
      </c>
      <c r="H384" s="133">
        <f t="shared" si="34"/>
        <v>8088.2819931535223</v>
      </c>
      <c r="I384" s="82">
        <f t="shared" si="35"/>
        <v>475.78129371491303</v>
      </c>
      <c r="J384" s="78">
        <v>1210</v>
      </c>
      <c r="K384" s="81">
        <f t="shared" si="36"/>
        <v>33563.127972614093</v>
      </c>
    </row>
    <row r="385" spans="1:11" s="445" customFormat="1" ht="16.5" customHeight="1" x14ac:dyDescent="0.2">
      <c r="A385" s="215">
        <f t="shared" si="37"/>
        <v>366</v>
      </c>
      <c r="B385" s="364">
        <f t="shared" si="38"/>
        <v>18.393660000000001</v>
      </c>
      <c r="C385" s="359">
        <v>50.97493333333334</v>
      </c>
      <c r="D385" s="434">
        <v>30640</v>
      </c>
      <c r="E385" s="82">
        <v>16100</v>
      </c>
      <c r="F385" s="169">
        <f t="shared" si="32"/>
        <v>19989.496380818171</v>
      </c>
      <c r="G385" s="168">
        <f t="shared" si="33"/>
        <v>3790.0981397392698</v>
      </c>
      <c r="H385" s="133">
        <f t="shared" si="34"/>
        <v>8085.0621369895298</v>
      </c>
      <c r="I385" s="82">
        <f t="shared" si="35"/>
        <v>475.59189041114877</v>
      </c>
      <c r="J385" s="78">
        <v>1210</v>
      </c>
      <c r="K385" s="81">
        <f t="shared" si="36"/>
        <v>33550.248547958123</v>
      </c>
    </row>
    <row r="386" spans="1:11" s="445" customFormat="1" ht="16.5" customHeight="1" x14ac:dyDescent="0.2">
      <c r="A386" s="215">
        <f t="shared" si="37"/>
        <v>367</v>
      </c>
      <c r="B386" s="364">
        <f t="shared" si="38"/>
        <v>18.402370000000001</v>
      </c>
      <c r="C386" s="359">
        <v>50.97493333333334</v>
      </c>
      <c r="D386" s="434">
        <v>30640</v>
      </c>
      <c r="E386" s="82">
        <v>16100</v>
      </c>
      <c r="F386" s="169">
        <f t="shared" si="32"/>
        <v>19980.035180251238</v>
      </c>
      <c r="G386" s="168">
        <f t="shared" si="33"/>
        <v>3790.0981397392698</v>
      </c>
      <c r="H386" s="133">
        <f t="shared" si="34"/>
        <v>8081.8453287967723</v>
      </c>
      <c r="I386" s="82">
        <f t="shared" si="35"/>
        <v>475.40266639981013</v>
      </c>
      <c r="J386" s="78">
        <v>1210</v>
      </c>
      <c r="K386" s="81">
        <f t="shared" si="36"/>
        <v>33537.381315187085</v>
      </c>
    </row>
    <row r="387" spans="1:11" s="445" customFormat="1" ht="16.5" customHeight="1" x14ac:dyDescent="0.2">
      <c r="A387" s="215">
        <f t="shared" si="37"/>
        <v>368</v>
      </c>
      <c r="B387" s="364">
        <f t="shared" si="38"/>
        <v>18.411079999999998</v>
      </c>
      <c r="C387" s="359">
        <v>50.97493333333334</v>
      </c>
      <c r="D387" s="434">
        <v>30640</v>
      </c>
      <c r="E387" s="82">
        <v>16100</v>
      </c>
      <c r="F387" s="169">
        <f t="shared" si="32"/>
        <v>19970.582931582503</v>
      </c>
      <c r="G387" s="168">
        <f t="shared" si="33"/>
        <v>3790.0981397392698</v>
      </c>
      <c r="H387" s="133">
        <f t="shared" si="34"/>
        <v>8078.6315642494028</v>
      </c>
      <c r="I387" s="82">
        <f t="shared" si="35"/>
        <v>475.21362142643545</v>
      </c>
      <c r="J387" s="78">
        <v>1210</v>
      </c>
      <c r="K387" s="81">
        <f t="shared" si="36"/>
        <v>33524.526256997604</v>
      </c>
    </row>
    <row r="388" spans="1:11" s="445" customFormat="1" ht="16.5" customHeight="1" x14ac:dyDescent="0.2">
      <c r="A388" s="215">
        <f t="shared" si="37"/>
        <v>369</v>
      </c>
      <c r="B388" s="364">
        <f t="shared" si="38"/>
        <v>18.419789999999999</v>
      </c>
      <c r="C388" s="359">
        <v>50.97493333333334</v>
      </c>
      <c r="D388" s="434">
        <v>30640</v>
      </c>
      <c r="E388" s="82">
        <v>16100</v>
      </c>
      <c r="F388" s="169">
        <f t="shared" si="32"/>
        <v>19961.139622112954</v>
      </c>
      <c r="G388" s="168">
        <f t="shared" si="33"/>
        <v>3790.0981397392698</v>
      </c>
      <c r="H388" s="133">
        <f t="shared" si="34"/>
        <v>8075.4208390297563</v>
      </c>
      <c r="I388" s="82">
        <f t="shared" si="35"/>
        <v>475.02475523704447</v>
      </c>
      <c r="J388" s="78">
        <v>1210</v>
      </c>
      <c r="K388" s="81">
        <f t="shared" si="36"/>
        <v>33511.683356119029</v>
      </c>
    </row>
    <row r="389" spans="1:11" s="445" customFormat="1" ht="16.5" customHeight="1" x14ac:dyDescent="0.2">
      <c r="A389" s="235">
        <f t="shared" si="37"/>
        <v>370</v>
      </c>
      <c r="B389" s="364">
        <f t="shared" si="38"/>
        <v>18.4285</v>
      </c>
      <c r="C389" s="359">
        <v>50.97493333333334</v>
      </c>
      <c r="D389" s="434">
        <v>30640</v>
      </c>
      <c r="E389" s="82">
        <v>16100</v>
      </c>
      <c r="F389" s="169">
        <f t="shared" si="32"/>
        <v>19951.705239167593</v>
      </c>
      <c r="G389" s="168">
        <f t="shared" si="33"/>
        <v>3790.0981397392698</v>
      </c>
      <c r="H389" s="133">
        <f t="shared" si="34"/>
        <v>8072.2131488283349</v>
      </c>
      <c r="I389" s="82">
        <f t="shared" si="35"/>
        <v>474.83606757813732</v>
      </c>
      <c r="J389" s="78">
        <v>1210</v>
      </c>
      <c r="K389" s="81">
        <f t="shared" si="36"/>
        <v>33498.852595313336</v>
      </c>
    </row>
    <row r="390" spans="1:11" s="445" customFormat="1" ht="16.5" customHeight="1" x14ac:dyDescent="0.2">
      <c r="A390" s="215">
        <f t="shared" si="37"/>
        <v>371</v>
      </c>
      <c r="B390" s="364">
        <f t="shared" si="38"/>
        <v>18.43721</v>
      </c>
      <c r="C390" s="359">
        <v>50.97493333333334</v>
      </c>
      <c r="D390" s="434">
        <v>30640</v>
      </c>
      <c r="E390" s="82">
        <v>16100</v>
      </c>
      <c r="F390" s="169">
        <f t="shared" si="32"/>
        <v>19942.279770095367</v>
      </c>
      <c r="G390" s="168">
        <f t="shared" si="33"/>
        <v>3790.0981397392698</v>
      </c>
      <c r="H390" s="133">
        <f t="shared" si="34"/>
        <v>8069.0084893437761</v>
      </c>
      <c r="I390" s="82">
        <f t="shared" si="35"/>
        <v>474.64755819669273</v>
      </c>
      <c r="J390" s="78">
        <v>1210</v>
      </c>
      <c r="K390" s="81">
        <f t="shared" si="36"/>
        <v>33486.033957375097</v>
      </c>
    </row>
    <row r="391" spans="1:11" s="445" customFormat="1" ht="16.5" customHeight="1" x14ac:dyDescent="0.2">
      <c r="A391" s="215">
        <f t="shared" si="37"/>
        <v>372</v>
      </c>
      <c r="B391" s="364">
        <f t="shared" si="38"/>
        <v>18.445920000000001</v>
      </c>
      <c r="C391" s="359">
        <v>50.97493333333334</v>
      </c>
      <c r="D391" s="434">
        <v>30640</v>
      </c>
      <c r="E391" s="82">
        <v>16100</v>
      </c>
      <c r="F391" s="169">
        <f t="shared" si="32"/>
        <v>19932.86320226912</v>
      </c>
      <c r="G391" s="168">
        <f t="shared" si="33"/>
        <v>3790.0981397392698</v>
      </c>
      <c r="H391" s="133">
        <f t="shared" si="34"/>
        <v>8065.8068562828539</v>
      </c>
      <c r="I391" s="82">
        <f t="shared" si="35"/>
        <v>474.45922684016784</v>
      </c>
      <c r="J391" s="78">
        <v>1210</v>
      </c>
      <c r="K391" s="81">
        <f t="shared" si="36"/>
        <v>33473.227425131416</v>
      </c>
    </row>
    <row r="392" spans="1:11" s="445" customFormat="1" ht="16.5" customHeight="1" x14ac:dyDescent="0.2">
      <c r="A392" s="215">
        <f t="shared" si="37"/>
        <v>373</v>
      </c>
      <c r="B392" s="364">
        <f t="shared" si="38"/>
        <v>18.454630000000002</v>
      </c>
      <c r="C392" s="359">
        <v>50.97493333333334</v>
      </c>
      <c r="D392" s="434">
        <v>30640</v>
      </c>
      <c r="E392" s="82">
        <v>16100</v>
      </c>
      <c r="F392" s="169">
        <f t="shared" si="32"/>
        <v>19923.455523085533</v>
      </c>
      <c r="G392" s="168">
        <f t="shared" si="33"/>
        <v>3790.0981397392698</v>
      </c>
      <c r="H392" s="133">
        <f t="shared" si="34"/>
        <v>8062.6082453604331</v>
      </c>
      <c r="I392" s="82">
        <f t="shared" si="35"/>
        <v>474.27107325649604</v>
      </c>
      <c r="J392" s="78">
        <v>1210</v>
      </c>
      <c r="K392" s="81">
        <f t="shared" si="36"/>
        <v>33460.432981441729</v>
      </c>
    </row>
    <row r="393" spans="1:11" s="445" customFormat="1" ht="16.5" customHeight="1" x14ac:dyDescent="0.2">
      <c r="A393" s="215">
        <f t="shared" si="37"/>
        <v>374</v>
      </c>
      <c r="B393" s="364">
        <f t="shared" si="38"/>
        <v>18.463339999999999</v>
      </c>
      <c r="C393" s="359">
        <v>50.97493333333334</v>
      </c>
      <c r="D393" s="434">
        <v>30640</v>
      </c>
      <c r="E393" s="82">
        <v>16100</v>
      </c>
      <c r="F393" s="169">
        <f t="shared" si="32"/>
        <v>19914.05671996508</v>
      </c>
      <c r="G393" s="168">
        <f t="shared" si="33"/>
        <v>3790.0981397392698</v>
      </c>
      <c r="H393" s="133">
        <f t="shared" si="34"/>
        <v>8059.4126522994802</v>
      </c>
      <c r="I393" s="82">
        <f t="shared" si="35"/>
        <v>474.08309719408703</v>
      </c>
      <c r="J393" s="78">
        <v>1210</v>
      </c>
      <c r="K393" s="81">
        <f t="shared" si="36"/>
        <v>33447.650609197924</v>
      </c>
    </row>
    <row r="394" spans="1:11" s="445" customFormat="1" ht="16.5" customHeight="1" x14ac:dyDescent="0.2">
      <c r="A394" s="215">
        <f t="shared" si="37"/>
        <v>375</v>
      </c>
      <c r="B394" s="364">
        <f t="shared" si="38"/>
        <v>18.472049999999999</v>
      </c>
      <c r="C394" s="359">
        <v>50.97493333333334</v>
      </c>
      <c r="D394" s="434">
        <v>30640</v>
      </c>
      <c r="E394" s="82">
        <v>16100</v>
      </c>
      <c r="F394" s="169">
        <f t="shared" si="32"/>
        <v>19904.666780351938</v>
      </c>
      <c r="G394" s="168">
        <f t="shared" si="33"/>
        <v>3790.0981397392698</v>
      </c>
      <c r="H394" s="133">
        <f t="shared" si="34"/>
        <v>8056.2200728310108</v>
      </c>
      <c r="I394" s="82">
        <f t="shared" si="35"/>
        <v>473.89529840182411</v>
      </c>
      <c r="J394" s="78">
        <v>1210</v>
      </c>
      <c r="K394" s="81">
        <f t="shared" si="36"/>
        <v>33434.880291324043</v>
      </c>
    </row>
    <row r="395" spans="1:11" s="445" customFormat="1" ht="16.5" customHeight="1" x14ac:dyDescent="0.2">
      <c r="A395" s="215">
        <f t="shared" si="37"/>
        <v>376</v>
      </c>
      <c r="B395" s="364">
        <f t="shared" si="38"/>
        <v>18.48076</v>
      </c>
      <c r="C395" s="359">
        <v>50.97493333333334</v>
      </c>
      <c r="D395" s="434">
        <v>30640</v>
      </c>
      <c r="E395" s="82">
        <v>16100</v>
      </c>
      <c r="F395" s="169">
        <f t="shared" si="32"/>
        <v>19895.285691713976</v>
      </c>
      <c r="G395" s="168">
        <f t="shared" si="33"/>
        <v>3790.0981397392698</v>
      </c>
      <c r="H395" s="133">
        <f t="shared" si="34"/>
        <v>8053.0305026941051</v>
      </c>
      <c r="I395" s="82">
        <f t="shared" si="35"/>
        <v>473.70767662906496</v>
      </c>
      <c r="J395" s="78">
        <v>1210</v>
      </c>
      <c r="K395" s="81">
        <f t="shared" si="36"/>
        <v>33422.122010776424</v>
      </c>
    </row>
    <row r="396" spans="1:11" s="445" customFormat="1" ht="16.5" customHeight="1" x14ac:dyDescent="0.2">
      <c r="A396" s="215">
        <f t="shared" si="37"/>
        <v>377</v>
      </c>
      <c r="B396" s="364">
        <f t="shared" si="38"/>
        <v>18.489470000000001</v>
      </c>
      <c r="C396" s="359">
        <v>50.97493333333334</v>
      </c>
      <c r="D396" s="434">
        <v>30640</v>
      </c>
      <c r="E396" s="82">
        <v>16100</v>
      </c>
      <c r="F396" s="169">
        <f t="shared" si="32"/>
        <v>19885.913441542674</v>
      </c>
      <c r="G396" s="168">
        <f t="shared" si="33"/>
        <v>3790.0981397392698</v>
      </c>
      <c r="H396" s="133">
        <f t="shared" si="34"/>
        <v>8049.843937635861</v>
      </c>
      <c r="I396" s="82">
        <f t="shared" si="35"/>
        <v>473.52023162563887</v>
      </c>
      <c r="J396" s="78">
        <v>1210</v>
      </c>
      <c r="K396" s="81">
        <f t="shared" si="36"/>
        <v>33409.375750543448</v>
      </c>
    </row>
    <row r="397" spans="1:11" s="445" customFormat="1" ht="16.5" customHeight="1" x14ac:dyDescent="0.2">
      <c r="A397" s="215">
        <f t="shared" si="37"/>
        <v>378</v>
      </c>
      <c r="B397" s="364">
        <f t="shared" si="38"/>
        <v>18.498180000000001</v>
      </c>
      <c r="C397" s="359">
        <v>50.97493333333334</v>
      </c>
      <c r="D397" s="434">
        <v>30640</v>
      </c>
      <c r="E397" s="82">
        <v>16100</v>
      </c>
      <c r="F397" s="169">
        <f t="shared" si="32"/>
        <v>19876.550017353056</v>
      </c>
      <c r="G397" s="168">
        <f t="shared" si="33"/>
        <v>3790.0981397392698</v>
      </c>
      <c r="H397" s="133">
        <f t="shared" si="34"/>
        <v>8046.6603734113924</v>
      </c>
      <c r="I397" s="82">
        <f t="shared" si="35"/>
        <v>473.33296314184656</v>
      </c>
      <c r="J397" s="78">
        <v>1210</v>
      </c>
      <c r="K397" s="81">
        <f t="shared" si="36"/>
        <v>33396.641493645569</v>
      </c>
    </row>
    <row r="398" spans="1:11" s="445" customFormat="1" ht="16.5" customHeight="1" x14ac:dyDescent="0.2">
      <c r="A398" s="215">
        <f t="shared" si="37"/>
        <v>379</v>
      </c>
      <c r="B398" s="364">
        <f t="shared" si="38"/>
        <v>18.506889999999999</v>
      </c>
      <c r="C398" s="359">
        <v>50.97493333333334</v>
      </c>
      <c r="D398" s="434">
        <v>30640</v>
      </c>
      <c r="E398" s="82">
        <v>16100</v>
      </c>
      <c r="F398" s="169">
        <f t="shared" si="32"/>
        <v>19867.195406683677</v>
      </c>
      <c r="G398" s="168">
        <f t="shared" si="33"/>
        <v>3790.0981397392698</v>
      </c>
      <c r="H398" s="133">
        <f t="shared" si="34"/>
        <v>8043.4798057838016</v>
      </c>
      <c r="I398" s="82">
        <f t="shared" si="35"/>
        <v>473.14587092845892</v>
      </c>
      <c r="J398" s="78">
        <v>1210</v>
      </c>
      <c r="K398" s="81">
        <f t="shared" si="36"/>
        <v>33383.919223135206</v>
      </c>
    </row>
    <row r="399" spans="1:11" s="445" customFormat="1" ht="16.5" customHeight="1" x14ac:dyDescent="0.2">
      <c r="A399" s="235">
        <f t="shared" si="37"/>
        <v>380</v>
      </c>
      <c r="B399" s="364">
        <f t="shared" si="38"/>
        <v>18.515599999999999</v>
      </c>
      <c r="C399" s="359">
        <v>50.97493333333334</v>
      </c>
      <c r="D399" s="434">
        <v>30640</v>
      </c>
      <c r="E399" s="82">
        <v>16100</v>
      </c>
      <c r="F399" s="169">
        <f t="shared" si="32"/>
        <v>19857.849597096501</v>
      </c>
      <c r="G399" s="168">
        <f t="shared" si="33"/>
        <v>3790.0981397392698</v>
      </c>
      <c r="H399" s="133">
        <f t="shared" si="34"/>
        <v>8040.302230524162</v>
      </c>
      <c r="I399" s="82">
        <f t="shared" si="35"/>
        <v>472.95895473671538</v>
      </c>
      <c r="J399" s="78">
        <v>1210</v>
      </c>
      <c r="K399" s="81">
        <f t="shared" si="36"/>
        <v>33371.208922096645</v>
      </c>
    </row>
    <row r="400" spans="1:11" s="445" customFormat="1" ht="16.5" customHeight="1" x14ac:dyDescent="0.2">
      <c r="A400" s="215">
        <f t="shared" si="37"/>
        <v>381</v>
      </c>
      <c r="B400" s="364">
        <f t="shared" si="38"/>
        <v>18.52431</v>
      </c>
      <c r="C400" s="359">
        <v>50.97493333333334</v>
      </c>
      <c r="D400" s="434">
        <v>30640</v>
      </c>
      <c r="E400" s="82">
        <v>16100</v>
      </c>
      <c r="F400" s="169">
        <f t="shared" si="32"/>
        <v>19848.512576176923</v>
      </c>
      <c r="G400" s="168">
        <f t="shared" si="33"/>
        <v>3790.0981397392698</v>
      </c>
      <c r="H400" s="133">
        <f t="shared" si="34"/>
        <v>8037.1276434115052</v>
      </c>
      <c r="I400" s="82">
        <f t="shared" si="35"/>
        <v>472.77221431832385</v>
      </c>
      <c r="J400" s="78">
        <v>1210</v>
      </c>
      <c r="K400" s="81">
        <f t="shared" si="36"/>
        <v>33358.510573646025</v>
      </c>
    </row>
    <row r="401" spans="1:11" s="445" customFormat="1" ht="16.5" customHeight="1" x14ac:dyDescent="0.2">
      <c r="A401" s="215">
        <f t="shared" si="37"/>
        <v>382</v>
      </c>
      <c r="B401" s="364">
        <f t="shared" si="38"/>
        <v>18.53302</v>
      </c>
      <c r="C401" s="359">
        <v>50.97493333333334</v>
      </c>
      <c r="D401" s="434">
        <v>30640</v>
      </c>
      <c r="E401" s="82">
        <v>16100</v>
      </c>
      <c r="F401" s="169">
        <f t="shared" si="32"/>
        <v>19839.184331533659</v>
      </c>
      <c r="G401" s="168">
        <f t="shared" si="33"/>
        <v>3790.0981397392698</v>
      </c>
      <c r="H401" s="133">
        <f t="shared" si="34"/>
        <v>8033.9560402327961</v>
      </c>
      <c r="I401" s="82">
        <f t="shared" si="35"/>
        <v>472.58564942545854</v>
      </c>
      <c r="J401" s="78">
        <v>1210</v>
      </c>
      <c r="K401" s="81">
        <f t="shared" si="36"/>
        <v>33345.824160931181</v>
      </c>
    </row>
    <row r="402" spans="1:11" s="445" customFormat="1" ht="16.5" customHeight="1" x14ac:dyDescent="0.2">
      <c r="A402" s="215">
        <f t="shared" si="37"/>
        <v>383</v>
      </c>
      <c r="B402" s="364">
        <f t="shared" si="38"/>
        <v>18.541730000000001</v>
      </c>
      <c r="C402" s="359">
        <v>50.97493333333334</v>
      </c>
      <c r="D402" s="434">
        <v>30640</v>
      </c>
      <c r="E402" s="82">
        <v>16100</v>
      </c>
      <c r="F402" s="169">
        <f t="shared" si="32"/>
        <v>19829.864850798709</v>
      </c>
      <c r="G402" s="168">
        <f t="shared" si="33"/>
        <v>3790.0981397392698</v>
      </c>
      <c r="H402" s="133">
        <f t="shared" si="34"/>
        <v>8030.7874167829132</v>
      </c>
      <c r="I402" s="82">
        <f t="shared" si="35"/>
        <v>472.39925981075953</v>
      </c>
      <c r="J402" s="78">
        <v>1210</v>
      </c>
      <c r="K402" s="81">
        <f t="shared" si="36"/>
        <v>33333.149667131649</v>
      </c>
    </row>
    <row r="403" spans="1:11" s="445" customFormat="1" ht="16.5" customHeight="1" x14ac:dyDescent="0.2">
      <c r="A403" s="215">
        <f t="shared" si="37"/>
        <v>384</v>
      </c>
      <c r="B403" s="364">
        <f t="shared" si="38"/>
        <v>18.550440000000002</v>
      </c>
      <c r="C403" s="359">
        <v>50.97493333333334</v>
      </c>
      <c r="D403" s="434">
        <v>30640</v>
      </c>
      <c r="E403" s="82">
        <v>16100</v>
      </c>
      <c r="F403" s="169">
        <f t="shared" si="32"/>
        <v>19820.554121627301</v>
      </c>
      <c r="G403" s="168">
        <f t="shared" si="33"/>
        <v>3790.0981397392698</v>
      </c>
      <c r="H403" s="133">
        <f t="shared" si="34"/>
        <v>8027.6217688646357</v>
      </c>
      <c r="I403" s="82">
        <f t="shared" si="35"/>
        <v>472.21304522733146</v>
      </c>
      <c r="J403" s="78">
        <v>1210</v>
      </c>
      <c r="K403" s="81">
        <f t="shared" si="36"/>
        <v>33320.487075458543</v>
      </c>
    </row>
    <row r="404" spans="1:11" s="445" customFormat="1" ht="16.5" customHeight="1" x14ac:dyDescent="0.2">
      <c r="A404" s="215">
        <f t="shared" si="37"/>
        <v>385</v>
      </c>
      <c r="B404" s="364">
        <f t="shared" si="38"/>
        <v>18.559149999999999</v>
      </c>
      <c r="C404" s="359">
        <v>50.97493333333334</v>
      </c>
      <c r="D404" s="434">
        <v>30640</v>
      </c>
      <c r="E404" s="82">
        <v>16100</v>
      </c>
      <c r="F404" s="169">
        <f t="shared" ref="F404:F422" si="39">12*(1/B404*D404)</f>
        <v>19811.252131697842</v>
      </c>
      <c r="G404" s="168">
        <f t="shared" ref="G404:G422" si="40">12*(1/C404*E404)</f>
        <v>3790.0981397392698</v>
      </c>
      <c r="H404" s="133">
        <f t="shared" si="34"/>
        <v>8024.4590922886191</v>
      </c>
      <c r="I404" s="82">
        <f t="shared" si="35"/>
        <v>472.02700542874226</v>
      </c>
      <c r="J404" s="78">
        <v>1210</v>
      </c>
      <c r="K404" s="81">
        <f t="shared" si="36"/>
        <v>33307.83636915448</v>
      </c>
    </row>
    <row r="405" spans="1:11" s="445" customFormat="1" ht="16.5" customHeight="1" x14ac:dyDescent="0.2">
      <c r="A405" s="215">
        <f t="shared" si="37"/>
        <v>386</v>
      </c>
      <c r="B405" s="364">
        <f t="shared" si="38"/>
        <v>18.56786</v>
      </c>
      <c r="C405" s="359">
        <v>50.97493333333334</v>
      </c>
      <c r="D405" s="434">
        <v>30640</v>
      </c>
      <c r="E405" s="82">
        <v>16100</v>
      </c>
      <c r="F405" s="169">
        <f t="shared" si="39"/>
        <v>19801.958868711852</v>
      </c>
      <c r="G405" s="168">
        <f t="shared" si="40"/>
        <v>3790.0981397392698</v>
      </c>
      <c r="H405" s="133">
        <f t="shared" ref="H405:H422" si="41">SUM(F405:G405)*34%</f>
        <v>8021.2993828733815</v>
      </c>
      <c r="I405" s="82">
        <f t="shared" ref="I405:I422" si="42">SUM(F405:G405)*2%</f>
        <v>471.84114016902242</v>
      </c>
      <c r="J405" s="78">
        <v>1210</v>
      </c>
      <c r="K405" s="81">
        <f t="shared" ref="K405:K422" si="43">SUM(F405:J405)</f>
        <v>33295.197531493526</v>
      </c>
    </row>
    <row r="406" spans="1:11" s="445" customFormat="1" ht="16.5" customHeight="1" x14ac:dyDescent="0.2">
      <c r="A406" s="215">
        <f t="shared" si="37"/>
        <v>387</v>
      </c>
      <c r="B406" s="364">
        <f t="shared" si="38"/>
        <v>18.57657</v>
      </c>
      <c r="C406" s="359">
        <v>50.97493333333334</v>
      </c>
      <c r="D406" s="434">
        <v>30640</v>
      </c>
      <c r="E406" s="82">
        <v>16100</v>
      </c>
      <c r="F406" s="169">
        <f t="shared" si="39"/>
        <v>19792.674320393915</v>
      </c>
      <c r="G406" s="168">
        <f t="shared" si="40"/>
        <v>3790.0981397392698</v>
      </c>
      <c r="H406" s="133">
        <f t="shared" si="41"/>
        <v>8018.1426364452836</v>
      </c>
      <c r="I406" s="82">
        <f t="shared" si="42"/>
        <v>471.65544920266376</v>
      </c>
      <c r="J406" s="78">
        <v>1210</v>
      </c>
      <c r="K406" s="81">
        <f t="shared" si="43"/>
        <v>33282.570545781135</v>
      </c>
    </row>
    <row r="407" spans="1:11" s="445" customFormat="1" ht="16.5" customHeight="1" x14ac:dyDescent="0.2">
      <c r="A407" s="215">
        <f t="shared" si="37"/>
        <v>388</v>
      </c>
      <c r="B407" s="364">
        <f t="shared" si="38"/>
        <v>18.585280000000001</v>
      </c>
      <c r="C407" s="359">
        <v>50.97493333333334</v>
      </c>
      <c r="D407" s="434">
        <v>30640</v>
      </c>
      <c r="E407" s="82">
        <v>16100</v>
      </c>
      <c r="F407" s="169">
        <f t="shared" si="39"/>
        <v>19783.398474491642</v>
      </c>
      <c r="G407" s="168">
        <f t="shared" si="40"/>
        <v>3790.0981397392698</v>
      </c>
      <c r="H407" s="133">
        <f t="shared" si="41"/>
        <v>8014.9888488385113</v>
      </c>
      <c r="I407" s="82">
        <f t="shared" si="42"/>
        <v>471.46993228461827</v>
      </c>
      <c r="J407" s="78">
        <v>1210</v>
      </c>
      <c r="K407" s="81">
        <f t="shared" si="43"/>
        <v>33269.955395354045</v>
      </c>
    </row>
    <row r="408" spans="1:11" s="445" customFormat="1" ht="16.5" customHeight="1" x14ac:dyDescent="0.2">
      <c r="A408" s="215">
        <f t="shared" si="37"/>
        <v>389</v>
      </c>
      <c r="B408" s="364">
        <f t="shared" si="38"/>
        <v>18.593990000000002</v>
      </c>
      <c r="C408" s="359">
        <v>50.97493333333334</v>
      </c>
      <c r="D408" s="434">
        <v>30640</v>
      </c>
      <c r="E408" s="82">
        <v>16100</v>
      </c>
      <c r="F408" s="169">
        <f t="shared" si="39"/>
        <v>19774.13131877558</v>
      </c>
      <c r="G408" s="168">
        <f t="shared" si="40"/>
        <v>3790.0981397392698</v>
      </c>
      <c r="H408" s="133">
        <f t="shared" si="41"/>
        <v>8011.8380158950495</v>
      </c>
      <c r="I408" s="82">
        <f t="shared" si="42"/>
        <v>471.28458917029695</v>
      </c>
      <c r="J408" s="78">
        <v>1210</v>
      </c>
      <c r="K408" s="81">
        <f t="shared" si="43"/>
        <v>33257.352063580198</v>
      </c>
    </row>
    <row r="409" spans="1:11" s="445" customFormat="1" ht="16.5" customHeight="1" x14ac:dyDescent="0.2">
      <c r="A409" s="235">
        <f t="shared" ref="A409:A422" si="44">1+A408</f>
        <v>390</v>
      </c>
      <c r="B409" s="364">
        <f t="shared" si="38"/>
        <v>18.602699999999999</v>
      </c>
      <c r="C409" s="359">
        <v>50.97493333333334</v>
      </c>
      <c r="D409" s="434">
        <v>30640</v>
      </c>
      <c r="E409" s="82">
        <v>16100</v>
      </c>
      <c r="F409" s="169">
        <f t="shared" si="39"/>
        <v>19764.872841039203</v>
      </c>
      <c r="G409" s="168">
        <f t="shared" si="40"/>
        <v>3790.0981397392698</v>
      </c>
      <c r="H409" s="133">
        <f t="shared" si="41"/>
        <v>8008.6901334646818</v>
      </c>
      <c r="I409" s="82">
        <f t="shared" si="42"/>
        <v>471.0994196155695</v>
      </c>
      <c r="J409" s="78">
        <v>1210</v>
      </c>
      <c r="K409" s="81">
        <f t="shared" si="43"/>
        <v>33244.760533858731</v>
      </c>
    </row>
    <row r="410" spans="1:11" s="445" customFormat="1" ht="16.5" customHeight="1" x14ac:dyDescent="0.2">
      <c r="A410" s="215">
        <f t="shared" si="44"/>
        <v>391</v>
      </c>
      <c r="B410" s="364">
        <f t="shared" si="38"/>
        <v>18.611409999999999</v>
      </c>
      <c r="C410" s="359">
        <v>50.97493333333334</v>
      </c>
      <c r="D410" s="434">
        <v>30640</v>
      </c>
      <c r="E410" s="82">
        <v>16100</v>
      </c>
      <c r="F410" s="169">
        <f t="shared" si="39"/>
        <v>19755.623029098817</v>
      </c>
      <c r="G410" s="168">
        <f t="shared" si="40"/>
        <v>3790.0981397392698</v>
      </c>
      <c r="H410" s="133">
        <f t="shared" si="41"/>
        <v>8005.5451974049492</v>
      </c>
      <c r="I410" s="82">
        <f t="shared" si="42"/>
        <v>470.9144233767617</v>
      </c>
      <c r="J410" s="78">
        <v>1210</v>
      </c>
      <c r="K410" s="81">
        <f t="shared" si="43"/>
        <v>33232.180789619801</v>
      </c>
    </row>
    <row r="411" spans="1:11" s="445" customFormat="1" ht="16.5" customHeight="1" x14ac:dyDescent="0.2">
      <c r="A411" s="215">
        <f t="shared" si="44"/>
        <v>392</v>
      </c>
      <c r="B411" s="364">
        <f t="shared" si="38"/>
        <v>18.62012</v>
      </c>
      <c r="C411" s="359">
        <v>50.97493333333334</v>
      </c>
      <c r="D411" s="434">
        <v>30640</v>
      </c>
      <c r="E411" s="82">
        <v>16100</v>
      </c>
      <c r="F411" s="169">
        <f t="shared" si="39"/>
        <v>19746.381870793528</v>
      </c>
      <c r="G411" s="168">
        <f t="shared" si="40"/>
        <v>3790.0981397392698</v>
      </c>
      <c r="H411" s="133">
        <f t="shared" si="41"/>
        <v>8002.4032035811515</v>
      </c>
      <c r="I411" s="82">
        <f t="shared" si="42"/>
        <v>470.72960021065592</v>
      </c>
      <c r="J411" s="78">
        <v>1210</v>
      </c>
      <c r="K411" s="81">
        <f t="shared" si="43"/>
        <v>33219.612814324602</v>
      </c>
    </row>
    <row r="412" spans="1:11" s="445" customFormat="1" ht="16.5" customHeight="1" x14ac:dyDescent="0.2">
      <c r="A412" s="215">
        <f t="shared" si="44"/>
        <v>393</v>
      </c>
      <c r="B412" s="364">
        <f t="shared" si="38"/>
        <v>18.628830000000001</v>
      </c>
      <c r="C412" s="359">
        <v>50.97493333333334</v>
      </c>
      <c r="D412" s="434">
        <v>30640</v>
      </c>
      <c r="E412" s="82">
        <v>16100</v>
      </c>
      <c r="F412" s="169">
        <f t="shared" si="39"/>
        <v>19737.149353985194</v>
      </c>
      <c r="G412" s="168">
        <f t="shared" si="40"/>
        <v>3790.0981397392698</v>
      </c>
      <c r="H412" s="133">
        <f t="shared" si="41"/>
        <v>7999.2641478663181</v>
      </c>
      <c r="I412" s="82">
        <f t="shared" si="42"/>
        <v>470.54494987448925</v>
      </c>
      <c r="J412" s="78">
        <v>1210</v>
      </c>
      <c r="K412" s="81">
        <f t="shared" si="43"/>
        <v>33207.056591465269</v>
      </c>
    </row>
    <row r="413" spans="1:11" s="445" customFormat="1" ht="16.5" customHeight="1" x14ac:dyDescent="0.2">
      <c r="A413" s="215">
        <f t="shared" si="44"/>
        <v>394</v>
      </c>
      <c r="B413" s="364">
        <f t="shared" si="38"/>
        <v>18.637540000000001</v>
      </c>
      <c r="C413" s="359">
        <v>50.97493333333334</v>
      </c>
      <c r="D413" s="434">
        <v>30640</v>
      </c>
      <c r="E413" s="82">
        <v>16100</v>
      </c>
      <c r="F413" s="169">
        <f t="shared" si="39"/>
        <v>19727.925466558354</v>
      </c>
      <c r="G413" s="168">
        <f t="shared" si="40"/>
        <v>3790.0981397392698</v>
      </c>
      <c r="H413" s="133">
        <f t="shared" si="41"/>
        <v>7996.128026141193</v>
      </c>
      <c r="I413" s="82">
        <f t="shared" si="42"/>
        <v>470.36047212595253</v>
      </c>
      <c r="J413" s="78">
        <v>1210</v>
      </c>
      <c r="K413" s="81">
        <f t="shared" si="43"/>
        <v>33194.512104564768</v>
      </c>
    </row>
    <row r="414" spans="1:11" s="445" customFormat="1" ht="16.5" customHeight="1" x14ac:dyDescent="0.2">
      <c r="A414" s="215">
        <f t="shared" si="44"/>
        <v>395</v>
      </c>
      <c r="B414" s="364">
        <f t="shared" si="38"/>
        <v>18.646250000000002</v>
      </c>
      <c r="C414" s="359">
        <v>50.97493333333334</v>
      </c>
      <c r="D414" s="434">
        <v>30640</v>
      </c>
      <c r="E414" s="82">
        <v>16100</v>
      </c>
      <c r="F414" s="169">
        <f t="shared" si="39"/>
        <v>19718.71019642019</v>
      </c>
      <c r="G414" s="168">
        <f t="shared" si="40"/>
        <v>3790.0981397392698</v>
      </c>
      <c r="H414" s="133">
        <f t="shared" si="41"/>
        <v>7992.994834294218</v>
      </c>
      <c r="I414" s="82">
        <f t="shared" si="42"/>
        <v>470.17616672318923</v>
      </c>
      <c r="J414" s="78">
        <v>1210</v>
      </c>
      <c r="K414" s="81">
        <f t="shared" si="43"/>
        <v>33181.979337176868</v>
      </c>
    </row>
    <row r="415" spans="1:11" s="445" customFormat="1" ht="16.5" customHeight="1" x14ac:dyDescent="0.2">
      <c r="A415" s="215">
        <f t="shared" si="44"/>
        <v>396</v>
      </c>
      <c r="B415" s="364">
        <f t="shared" si="38"/>
        <v>18.654959999999999</v>
      </c>
      <c r="C415" s="359">
        <v>50.97493333333334</v>
      </c>
      <c r="D415" s="434">
        <v>30640</v>
      </c>
      <c r="E415" s="82">
        <v>16100</v>
      </c>
      <c r="F415" s="169">
        <f t="shared" si="39"/>
        <v>19709.503531500472</v>
      </c>
      <c r="G415" s="168">
        <f t="shared" si="40"/>
        <v>3790.0981397392698</v>
      </c>
      <c r="H415" s="133">
        <f t="shared" si="41"/>
        <v>7989.8645682215119</v>
      </c>
      <c r="I415" s="82">
        <f t="shared" si="42"/>
        <v>469.99203342479478</v>
      </c>
      <c r="J415" s="78">
        <v>1210</v>
      </c>
      <c r="K415" s="81">
        <f t="shared" si="43"/>
        <v>33169.458272886048</v>
      </c>
    </row>
    <row r="416" spans="1:11" s="445" customFormat="1" ht="16.5" customHeight="1" x14ac:dyDescent="0.2">
      <c r="A416" s="215">
        <f t="shared" si="44"/>
        <v>397</v>
      </c>
      <c r="B416" s="364">
        <f t="shared" si="38"/>
        <v>18.66367</v>
      </c>
      <c r="C416" s="359">
        <v>50.97493333333334</v>
      </c>
      <c r="D416" s="434">
        <v>30640</v>
      </c>
      <c r="E416" s="82">
        <v>16100</v>
      </c>
      <c r="F416" s="169">
        <f t="shared" si="39"/>
        <v>19700.305459751486</v>
      </c>
      <c r="G416" s="168">
        <f t="shared" si="40"/>
        <v>3790.0981397392698</v>
      </c>
      <c r="H416" s="133">
        <f t="shared" si="41"/>
        <v>7986.7372238268572</v>
      </c>
      <c r="I416" s="82">
        <f t="shared" si="42"/>
        <v>469.80807198981506</v>
      </c>
      <c r="J416" s="78">
        <v>1210</v>
      </c>
      <c r="K416" s="81">
        <f t="shared" si="43"/>
        <v>33156.948895307425</v>
      </c>
    </row>
    <row r="417" spans="1:11" s="445" customFormat="1" ht="16.5" customHeight="1" x14ac:dyDescent="0.2">
      <c r="A417" s="215">
        <f t="shared" si="44"/>
        <v>398</v>
      </c>
      <c r="B417" s="364">
        <f t="shared" si="38"/>
        <v>18.67238</v>
      </c>
      <c r="C417" s="359">
        <v>50.97493333333334</v>
      </c>
      <c r="D417" s="434">
        <v>30640</v>
      </c>
      <c r="E417" s="82">
        <v>16100</v>
      </c>
      <c r="F417" s="169">
        <f t="shared" si="39"/>
        <v>19691.115969148013</v>
      </c>
      <c r="G417" s="168">
        <f t="shared" si="40"/>
        <v>3790.0981397392698</v>
      </c>
      <c r="H417" s="133">
        <f t="shared" si="41"/>
        <v>7983.6127970216767</v>
      </c>
      <c r="I417" s="82">
        <f t="shared" si="42"/>
        <v>469.62428217774561</v>
      </c>
      <c r="J417" s="78">
        <v>1210</v>
      </c>
      <c r="K417" s="81">
        <f t="shared" si="43"/>
        <v>33144.451188086707</v>
      </c>
    </row>
    <row r="418" spans="1:11" s="445" customFormat="1" ht="16.5" customHeight="1" x14ac:dyDescent="0.2">
      <c r="A418" s="215">
        <f t="shared" si="44"/>
        <v>399</v>
      </c>
      <c r="B418" s="364">
        <f t="shared" si="38"/>
        <v>18.681090000000001</v>
      </c>
      <c r="C418" s="359">
        <v>50.97493333333334</v>
      </c>
      <c r="D418" s="434">
        <v>30640</v>
      </c>
      <c r="E418" s="82">
        <v>16100</v>
      </c>
      <c r="F418" s="169">
        <f t="shared" si="39"/>
        <v>19681.935047687261</v>
      </c>
      <c r="G418" s="168">
        <f t="shared" si="40"/>
        <v>3790.0981397392698</v>
      </c>
      <c r="H418" s="133">
        <f t="shared" si="41"/>
        <v>7980.4912837250213</v>
      </c>
      <c r="I418" s="82">
        <f t="shared" si="42"/>
        <v>469.44066374853065</v>
      </c>
      <c r="J418" s="78">
        <v>1210</v>
      </c>
      <c r="K418" s="81">
        <f t="shared" si="43"/>
        <v>33131.965134900085</v>
      </c>
    </row>
    <row r="419" spans="1:11" s="445" customFormat="1" ht="16.5" customHeight="1" x14ac:dyDescent="0.2">
      <c r="A419" s="235">
        <f t="shared" si="44"/>
        <v>400</v>
      </c>
      <c r="B419" s="364">
        <f t="shared" si="38"/>
        <v>18.689800000000002</v>
      </c>
      <c r="C419" s="359">
        <v>50.97493333333334</v>
      </c>
      <c r="D419" s="434">
        <v>30640</v>
      </c>
      <c r="E419" s="82">
        <v>16100</v>
      </c>
      <c r="F419" s="169">
        <f t="shared" si="39"/>
        <v>19672.762683388795</v>
      </c>
      <c r="G419" s="168">
        <f t="shared" si="40"/>
        <v>3790.0981397392698</v>
      </c>
      <c r="H419" s="133">
        <f t="shared" si="41"/>
        <v>7977.3726798635435</v>
      </c>
      <c r="I419" s="82">
        <f t="shared" si="42"/>
        <v>469.25721646256136</v>
      </c>
      <c r="J419" s="78">
        <v>1210</v>
      </c>
      <c r="K419" s="81">
        <f t="shared" si="43"/>
        <v>33119.490719454174</v>
      </c>
    </row>
    <row r="420" spans="1:11" s="445" customFormat="1" ht="16.5" customHeight="1" x14ac:dyDescent="0.2">
      <c r="A420" s="215">
        <f t="shared" si="44"/>
        <v>401</v>
      </c>
      <c r="B420" s="364">
        <f t="shared" si="38"/>
        <v>18.698509999999999</v>
      </c>
      <c r="C420" s="359">
        <v>50.97493333333334</v>
      </c>
      <c r="D420" s="434">
        <v>30640</v>
      </c>
      <c r="E420" s="82">
        <v>16100</v>
      </c>
      <c r="F420" s="169">
        <f t="shared" si="39"/>
        <v>19663.598864294538</v>
      </c>
      <c r="G420" s="168">
        <f t="shared" si="40"/>
        <v>3790.0981397392698</v>
      </c>
      <c r="H420" s="133">
        <f t="shared" si="41"/>
        <v>7974.2569813714945</v>
      </c>
      <c r="I420" s="82">
        <f t="shared" si="42"/>
        <v>469.0739400806761</v>
      </c>
      <c r="J420" s="78">
        <v>1210</v>
      </c>
      <c r="K420" s="81">
        <f t="shared" si="43"/>
        <v>33107.027925485978</v>
      </c>
    </row>
    <row r="421" spans="1:11" s="445" customFormat="1" ht="16.5" customHeight="1" x14ac:dyDescent="0.2">
      <c r="A421" s="215">
        <f t="shared" si="44"/>
        <v>402</v>
      </c>
      <c r="B421" s="364">
        <f t="shared" si="38"/>
        <v>18.70722</v>
      </c>
      <c r="C421" s="359">
        <v>50.97493333333334</v>
      </c>
      <c r="D421" s="434">
        <v>30640</v>
      </c>
      <c r="E421" s="82">
        <v>16100</v>
      </c>
      <c r="F421" s="169">
        <f t="shared" si="39"/>
        <v>19654.443578468636</v>
      </c>
      <c r="G421" s="168">
        <f t="shared" si="40"/>
        <v>3790.0981397392698</v>
      </c>
      <c r="H421" s="133">
        <f t="shared" si="41"/>
        <v>7971.1441841906881</v>
      </c>
      <c r="I421" s="82">
        <f t="shared" si="42"/>
        <v>468.89083436415808</v>
      </c>
      <c r="J421" s="78">
        <v>1210</v>
      </c>
      <c r="K421" s="81">
        <f t="shared" si="43"/>
        <v>33094.576736762756</v>
      </c>
    </row>
    <row r="422" spans="1:11" s="445" customFormat="1" ht="16.5" customHeight="1" thickBot="1" x14ac:dyDescent="0.25">
      <c r="A422" s="219">
        <f t="shared" si="44"/>
        <v>403</v>
      </c>
      <c r="B422" s="365">
        <f t="shared" si="38"/>
        <v>18.71593</v>
      </c>
      <c r="C422" s="361">
        <v>50.97493333333334</v>
      </c>
      <c r="D422" s="473">
        <v>30640</v>
      </c>
      <c r="E422" s="94">
        <v>16100</v>
      </c>
      <c r="F422" s="93">
        <f t="shared" si="39"/>
        <v>19645.296813997487</v>
      </c>
      <c r="G422" s="94">
        <f t="shared" si="40"/>
        <v>3790.0981397392698</v>
      </c>
      <c r="H422" s="222">
        <f t="shared" si="41"/>
        <v>7968.0342842704986</v>
      </c>
      <c r="I422" s="94">
        <f t="shared" si="42"/>
        <v>468.70789907473517</v>
      </c>
      <c r="J422" s="93">
        <v>1210</v>
      </c>
      <c r="K422" s="96">
        <f t="shared" si="43"/>
        <v>33082.137137081998</v>
      </c>
    </row>
    <row r="423" spans="1:11" ht="15" x14ac:dyDescent="0.25">
      <c r="A423" s="321"/>
      <c r="B423" s="321"/>
      <c r="C423" s="321"/>
      <c r="D423" s="321"/>
      <c r="E423" s="321"/>
      <c r="F423" s="321"/>
      <c r="G423" s="321"/>
      <c r="H423" s="321"/>
      <c r="I423" s="321"/>
      <c r="J423" s="321"/>
      <c r="K423" s="321"/>
    </row>
    <row r="424" spans="1:11" ht="15" x14ac:dyDescent="0.25">
      <c r="A424" s="321"/>
      <c r="B424" s="321"/>
      <c r="C424" s="321"/>
      <c r="D424" s="321"/>
      <c r="E424" s="321"/>
      <c r="F424" s="321"/>
      <c r="G424" s="321"/>
      <c r="H424" s="321"/>
      <c r="I424" s="321"/>
      <c r="J424" s="321"/>
      <c r="K424" s="321"/>
    </row>
    <row r="425" spans="1:11" ht="15" x14ac:dyDescent="0.25">
      <c r="A425" s="321"/>
      <c r="B425" s="321"/>
      <c r="C425" s="321"/>
      <c r="D425" s="321"/>
      <c r="E425" s="321"/>
      <c r="F425" s="321"/>
      <c r="G425" s="321"/>
      <c r="H425" s="321"/>
      <c r="I425" s="321"/>
      <c r="J425" s="321"/>
      <c r="K425" s="321"/>
    </row>
    <row r="426" spans="1:11" ht="15" x14ac:dyDescent="0.25">
      <c r="A426" s="321"/>
      <c r="B426" s="321"/>
      <c r="C426" s="321"/>
      <c r="D426" s="321"/>
      <c r="E426" s="321"/>
      <c r="F426" s="321"/>
      <c r="G426" s="321"/>
      <c r="H426" s="321"/>
      <c r="I426" s="321"/>
      <c r="J426" s="321"/>
      <c r="K426" s="321"/>
    </row>
    <row r="427" spans="1:11" ht="15" x14ac:dyDescent="0.25">
      <c r="A427" s="321"/>
      <c r="B427" s="321"/>
      <c r="C427" s="321"/>
      <c r="D427" s="321"/>
      <c r="E427" s="321"/>
      <c r="F427" s="321"/>
      <c r="G427" s="321"/>
      <c r="H427" s="321"/>
      <c r="I427" s="321"/>
      <c r="J427" s="321"/>
      <c r="K427" s="321"/>
    </row>
    <row r="428" spans="1:11" ht="15" x14ac:dyDescent="0.25">
      <c r="A428" s="321"/>
      <c r="B428" s="321"/>
      <c r="C428" s="321"/>
      <c r="D428" s="321"/>
      <c r="E428" s="321"/>
      <c r="F428" s="321"/>
      <c r="G428" s="321"/>
      <c r="H428" s="321"/>
      <c r="I428" s="321"/>
      <c r="J428" s="321"/>
      <c r="K428" s="321"/>
    </row>
    <row r="429" spans="1:11" ht="15" x14ac:dyDescent="0.25">
      <c r="A429" s="321"/>
      <c r="B429" s="321"/>
      <c r="C429" s="321"/>
      <c r="D429" s="321"/>
      <c r="E429" s="321"/>
      <c r="F429" s="321"/>
      <c r="G429" s="321"/>
      <c r="H429" s="321"/>
      <c r="I429" s="321"/>
      <c r="J429" s="321"/>
      <c r="K429" s="321"/>
    </row>
    <row r="430" spans="1:11" ht="15" x14ac:dyDescent="0.25">
      <c r="A430" s="321"/>
      <c r="B430" s="321"/>
      <c r="C430" s="321"/>
      <c r="D430" s="321"/>
      <c r="E430" s="321"/>
      <c r="F430" s="321"/>
      <c r="G430" s="321"/>
      <c r="H430" s="321"/>
      <c r="I430" s="321"/>
      <c r="J430" s="321"/>
      <c r="K430" s="321"/>
    </row>
    <row r="431" spans="1:11" ht="15" x14ac:dyDescent="0.25">
      <c r="A431" s="321"/>
      <c r="B431" s="321"/>
      <c r="C431" s="321"/>
      <c r="D431" s="321"/>
      <c r="E431" s="321"/>
      <c r="F431" s="321"/>
      <c r="G431" s="321"/>
      <c r="H431" s="321"/>
      <c r="I431" s="321"/>
      <c r="J431" s="321"/>
      <c r="K431" s="321"/>
    </row>
    <row r="432" spans="1:11" ht="15" x14ac:dyDescent="0.25">
      <c r="A432" s="321"/>
      <c r="B432" s="321"/>
      <c r="C432" s="321"/>
      <c r="D432" s="321"/>
      <c r="E432" s="321"/>
      <c r="F432" s="321"/>
      <c r="G432" s="321"/>
      <c r="H432" s="321"/>
      <c r="I432" s="321"/>
      <c r="J432" s="321"/>
      <c r="K432" s="321"/>
    </row>
    <row r="433" spans="1:11" ht="15" x14ac:dyDescent="0.25">
      <c r="A433" s="321"/>
      <c r="B433" s="321"/>
      <c r="C433" s="321"/>
      <c r="D433" s="321"/>
      <c r="E433" s="321"/>
      <c r="F433" s="321"/>
      <c r="G433" s="321"/>
      <c r="H433" s="321"/>
      <c r="I433" s="321"/>
      <c r="J433" s="321"/>
      <c r="K433" s="321"/>
    </row>
    <row r="434" spans="1:11" ht="15" x14ac:dyDescent="0.25">
      <c r="A434" s="321"/>
      <c r="B434" s="321"/>
      <c r="C434" s="321"/>
      <c r="D434" s="321"/>
      <c r="E434" s="321"/>
      <c r="F434" s="321"/>
      <c r="G434" s="321"/>
      <c r="H434" s="321"/>
      <c r="I434" s="321"/>
      <c r="J434" s="321"/>
      <c r="K434" s="321"/>
    </row>
    <row r="435" spans="1:11" ht="15" x14ac:dyDescent="0.25">
      <c r="A435" s="321"/>
      <c r="B435" s="321"/>
      <c r="C435" s="321"/>
      <c r="D435" s="321"/>
      <c r="E435" s="321"/>
      <c r="F435" s="321"/>
      <c r="G435" s="321"/>
      <c r="H435" s="321"/>
      <c r="I435" s="321"/>
      <c r="J435" s="321"/>
      <c r="K435" s="321"/>
    </row>
    <row r="436" spans="1:11" ht="15" x14ac:dyDescent="0.25">
      <c r="A436" s="321"/>
      <c r="B436" s="321"/>
      <c r="C436" s="321"/>
      <c r="D436" s="321"/>
      <c r="E436" s="321"/>
      <c r="F436" s="321"/>
      <c r="G436" s="321"/>
      <c r="H436" s="321"/>
      <c r="I436" s="321"/>
      <c r="J436" s="321"/>
      <c r="K436" s="321"/>
    </row>
    <row r="437" spans="1:11" ht="15" x14ac:dyDescent="0.25">
      <c r="A437" s="321"/>
      <c r="B437" s="321"/>
      <c r="C437" s="321"/>
      <c r="D437" s="321"/>
      <c r="E437" s="321"/>
      <c r="F437" s="321"/>
      <c r="G437" s="321"/>
      <c r="H437" s="321"/>
      <c r="I437" s="321"/>
      <c r="J437" s="321"/>
      <c r="K437" s="321"/>
    </row>
    <row r="438" spans="1:11" ht="15" x14ac:dyDescent="0.25">
      <c r="A438" s="321"/>
      <c r="B438" s="321"/>
      <c r="C438" s="321"/>
      <c r="D438" s="321"/>
      <c r="E438" s="321"/>
      <c r="F438" s="321"/>
      <c r="G438" s="321"/>
      <c r="H438" s="321"/>
      <c r="I438" s="321"/>
      <c r="J438" s="321"/>
      <c r="K438" s="321"/>
    </row>
    <row r="439" spans="1:11" ht="15" x14ac:dyDescent="0.25">
      <c r="A439" s="321"/>
      <c r="B439" s="321"/>
      <c r="C439" s="321"/>
      <c r="D439" s="321"/>
      <c r="E439" s="321"/>
      <c r="F439" s="321"/>
      <c r="G439" s="321"/>
      <c r="H439" s="321"/>
      <c r="I439" s="321"/>
      <c r="J439" s="321"/>
      <c r="K439" s="321"/>
    </row>
    <row r="440" spans="1:11" ht="15" x14ac:dyDescent="0.25">
      <c r="A440" s="321"/>
      <c r="B440" s="321"/>
      <c r="C440" s="321"/>
      <c r="D440" s="321"/>
      <c r="E440" s="321"/>
      <c r="F440" s="321"/>
      <c r="G440" s="321"/>
      <c r="H440" s="321"/>
      <c r="I440" s="321"/>
      <c r="J440" s="321"/>
      <c r="K440" s="321"/>
    </row>
    <row r="441" spans="1:11" ht="15" x14ac:dyDescent="0.25">
      <c r="A441" s="321"/>
      <c r="B441" s="321"/>
      <c r="C441" s="321"/>
      <c r="D441" s="321"/>
      <c r="E441" s="321"/>
      <c r="F441" s="321"/>
      <c r="G441" s="321"/>
      <c r="H441" s="321"/>
      <c r="I441" s="321"/>
      <c r="J441" s="321"/>
      <c r="K441" s="321"/>
    </row>
    <row r="442" spans="1:11" ht="15" x14ac:dyDescent="0.25">
      <c r="A442" s="321"/>
      <c r="B442" s="321"/>
      <c r="C442" s="321"/>
      <c r="D442" s="321"/>
      <c r="E442" s="321"/>
      <c r="F442" s="321"/>
      <c r="G442" s="321"/>
      <c r="H442" s="321"/>
      <c r="I442" s="321"/>
      <c r="J442" s="321"/>
      <c r="K442" s="321"/>
    </row>
    <row r="443" spans="1:11" ht="15" x14ac:dyDescent="0.25">
      <c r="A443" s="321"/>
      <c r="B443" s="321"/>
      <c r="C443" s="321"/>
      <c r="D443" s="321"/>
      <c r="E443" s="321"/>
      <c r="F443" s="321"/>
      <c r="G443" s="321"/>
      <c r="H443" s="321"/>
      <c r="I443" s="321"/>
      <c r="J443" s="321"/>
      <c r="K443" s="321"/>
    </row>
    <row r="444" spans="1:11" ht="15" x14ac:dyDescent="0.25">
      <c r="A444" s="321"/>
      <c r="B444" s="321"/>
      <c r="C444" s="321"/>
      <c r="D444" s="321"/>
      <c r="E444" s="321"/>
      <c r="F444" s="321"/>
      <c r="G444" s="321"/>
      <c r="H444" s="321"/>
      <c r="I444" s="321"/>
      <c r="J444" s="321"/>
      <c r="K444" s="321"/>
    </row>
    <row r="445" spans="1:11" ht="15" x14ac:dyDescent="0.25">
      <c r="A445" s="321"/>
      <c r="B445" s="321"/>
      <c r="C445" s="321"/>
      <c r="D445" s="321"/>
      <c r="E445" s="321"/>
      <c r="F445" s="321"/>
      <c r="G445" s="321"/>
      <c r="H445" s="321"/>
      <c r="I445" s="321"/>
      <c r="J445" s="321"/>
      <c r="K445" s="321"/>
    </row>
    <row r="446" spans="1:11" ht="15" x14ac:dyDescent="0.25">
      <c r="A446" s="321"/>
      <c r="B446" s="321"/>
      <c r="C446" s="321"/>
      <c r="D446" s="321"/>
      <c r="E446" s="321"/>
      <c r="F446" s="321"/>
      <c r="G446" s="321"/>
      <c r="H446" s="321"/>
      <c r="I446" s="321"/>
      <c r="J446" s="321"/>
      <c r="K446" s="321"/>
    </row>
    <row r="447" spans="1:11" ht="15" x14ac:dyDescent="0.25">
      <c r="A447" s="321"/>
      <c r="B447" s="321"/>
      <c r="C447" s="321"/>
      <c r="D447" s="321"/>
      <c r="E447" s="321"/>
      <c r="F447" s="321"/>
      <c r="G447" s="321"/>
      <c r="H447" s="321"/>
      <c r="I447" s="321"/>
      <c r="J447" s="321"/>
      <c r="K447" s="321"/>
    </row>
    <row r="448" spans="1:11" ht="15" x14ac:dyDescent="0.25">
      <c r="A448" s="321"/>
      <c r="B448" s="321"/>
      <c r="C448" s="321"/>
      <c r="D448" s="321"/>
      <c r="E448" s="321"/>
      <c r="F448" s="321"/>
      <c r="G448" s="321"/>
      <c r="H448" s="321"/>
      <c r="I448" s="321"/>
      <c r="J448" s="321"/>
      <c r="K448" s="321"/>
    </row>
    <row r="449" spans="1:11" ht="15" x14ac:dyDescent="0.25">
      <c r="A449" s="321"/>
      <c r="B449" s="321"/>
      <c r="C449" s="321"/>
      <c r="D449" s="321"/>
      <c r="E449" s="321"/>
      <c r="F449" s="321"/>
      <c r="G449" s="321"/>
      <c r="H449" s="321"/>
      <c r="I449" s="321"/>
      <c r="J449" s="321"/>
      <c r="K449" s="321"/>
    </row>
    <row r="450" spans="1:11" ht="15" x14ac:dyDescent="0.25">
      <c r="A450" s="321"/>
      <c r="B450" s="321"/>
      <c r="C450" s="321"/>
      <c r="D450" s="321"/>
      <c r="E450" s="321"/>
      <c r="F450" s="321"/>
      <c r="G450" s="321"/>
      <c r="H450" s="321"/>
      <c r="I450" s="321"/>
      <c r="J450" s="321"/>
      <c r="K450" s="321"/>
    </row>
    <row r="451" spans="1:11" ht="15" x14ac:dyDescent="0.25">
      <c r="A451" s="321"/>
      <c r="B451" s="321"/>
      <c r="C451" s="321"/>
      <c r="D451" s="321"/>
      <c r="E451" s="321"/>
      <c r="F451" s="321"/>
      <c r="G451" s="321"/>
      <c r="H451" s="321"/>
      <c r="I451" s="321"/>
      <c r="J451" s="321"/>
      <c r="K451" s="321"/>
    </row>
    <row r="452" spans="1:11" ht="15" x14ac:dyDescent="0.25">
      <c r="A452" s="321"/>
      <c r="B452" s="321"/>
      <c r="C452" s="321"/>
      <c r="D452" s="321"/>
      <c r="E452" s="321"/>
      <c r="F452" s="321"/>
      <c r="G452" s="321"/>
      <c r="H452" s="321"/>
      <c r="I452" s="321"/>
      <c r="J452" s="321"/>
      <c r="K452" s="321"/>
    </row>
    <row r="453" spans="1:11" ht="15" x14ac:dyDescent="0.25">
      <c r="A453" s="321"/>
      <c r="B453" s="321"/>
      <c r="C453" s="321"/>
      <c r="D453" s="321"/>
      <c r="E453" s="321"/>
      <c r="F453" s="321"/>
      <c r="G453" s="321"/>
      <c r="H453" s="321"/>
      <c r="I453" s="321"/>
      <c r="J453" s="321"/>
      <c r="K453" s="321"/>
    </row>
    <row r="454" spans="1:11" ht="15" x14ac:dyDescent="0.25">
      <c r="A454" s="321"/>
      <c r="B454" s="321"/>
      <c r="C454" s="321"/>
      <c r="D454" s="321"/>
      <c r="E454" s="321"/>
      <c r="F454" s="321"/>
      <c r="G454" s="321"/>
      <c r="H454" s="321"/>
      <c r="I454" s="321"/>
      <c r="J454" s="321"/>
      <c r="K454" s="321"/>
    </row>
    <row r="455" spans="1:11" ht="15" x14ac:dyDescent="0.25">
      <c r="A455" s="321"/>
      <c r="B455" s="321"/>
      <c r="C455" s="321"/>
      <c r="D455" s="321"/>
      <c r="E455" s="321"/>
      <c r="F455" s="321"/>
      <c r="G455" s="321"/>
      <c r="H455" s="321"/>
      <c r="I455" s="321"/>
      <c r="J455" s="321"/>
      <c r="K455" s="321"/>
    </row>
    <row r="456" spans="1:11" ht="15" x14ac:dyDescent="0.25">
      <c r="A456" s="321"/>
      <c r="B456" s="321"/>
      <c r="C456" s="321"/>
      <c r="D456" s="321"/>
      <c r="E456" s="321"/>
      <c r="F456" s="321"/>
      <c r="G456" s="321"/>
      <c r="H456" s="321"/>
      <c r="I456" s="321"/>
      <c r="J456" s="321"/>
      <c r="K456" s="321"/>
    </row>
    <row r="457" spans="1:11" ht="15" x14ac:dyDescent="0.25">
      <c r="A457" s="321"/>
      <c r="B457" s="321"/>
      <c r="C457" s="321"/>
      <c r="D457" s="321"/>
      <c r="E457" s="321"/>
      <c r="F457" s="321"/>
      <c r="G457" s="321"/>
      <c r="H457" s="321"/>
      <c r="I457" s="321"/>
      <c r="J457" s="321"/>
      <c r="K457" s="321"/>
    </row>
    <row r="458" spans="1:11" ht="15" x14ac:dyDescent="0.25">
      <c r="A458" s="321"/>
      <c r="B458" s="321"/>
      <c r="C458" s="321"/>
      <c r="D458" s="321"/>
      <c r="E458" s="321"/>
      <c r="F458" s="321"/>
      <c r="G458" s="321"/>
      <c r="H458" s="321"/>
      <c r="I458" s="321"/>
      <c r="J458" s="321"/>
      <c r="K458" s="321"/>
    </row>
    <row r="459" spans="1:11" ht="15" x14ac:dyDescent="0.25">
      <c r="A459" s="321"/>
      <c r="B459" s="321"/>
      <c r="C459" s="321"/>
      <c r="D459" s="321"/>
      <c r="E459" s="321"/>
      <c r="F459" s="321"/>
      <c r="G459" s="321"/>
      <c r="H459" s="321"/>
      <c r="I459" s="321"/>
      <c r="J459" s="321"/>
      <c r="K459" s="321"/>
    </row>
    <row r="460" spans="1:11" ht="15" x14ac:dyDescent="0.25">
      <c r="A460" s="321"/>
      <c r="B460" s="321"/>
      <c r="C460" s="321"/>
      <c r="D460" s="321"/>
      <c r="E460" s="321"/>
      <c r="F460" s="321"/>
      <c r="G460" s="321"/>
      <c r="H460" s="321"/>
      <c r="I460" s="321"/>
      <c r="J460" s="321"/>
      <c r="K460" s="321"/>
    </row>
    <row r="461" spans="1:11" ht="15" x14ac:dyDescent="0.25">
      <c r="A461" s="321"/>
      <c r="B461" s="321"/>
      <c r="C461" s="321"/>
      <c r="D461" s="321"/>
      <c r="E461" s="321"/>
      <c r="F461" s="321"/>
      <c r="G461" s="321"/>
      <c r="H461" s="321"/>
      <c r="I461" s="321"/>
      <c r="J461" s="321"/>
      <c r="K461" s="321"/>
    </row>
    <row r="462" spans="1:11" ht="15" x14ac:dyDescent="0.25">
      <c r="A462" s="321"/>
      <c r="B462" s="321"/>
      <c r="C462" s="321"/>
      <c r="D462" s="321"/>
      <c r="E462" s="321"/>
      <c r="F462" s="321"/>
      <c r="G462" s="321"/>
      <c r="H462" s="321"/>
      <c r="I462" s="321"/>
      <c r="J462" s="321"/>
      <c r="K462" s="321"/>
    </row>
    <row r="463" spans="1:11" ht="15" x14ac:dyDescent="0.25">
      <c r="A463" s="321"/>
      <c r="B463" s="321"/>
      <c r="C463" s="321"/>
      <c r="D463" s="321"/>
      <c r="E463" s="321"/>
      <c r="F463" s="321"/>
      <c r="G463" s="321"/>
      <c r="H463" s="321"/>
      <c r="I463" s="321"/>
      <c r="J463" s="321"/>
      <c r="K463" s="321"/>
    </row>
    <row r="464" spans="1:11" ht="15" x14ac:dyDescent="0.25">
      <c r="A464" s="321"/>
      <c r="B464" s="321"/>
      <c r="C464" s="321"/>
      <c r="D464" s="321"/>
      <c r="E464" s="321"/>
      <c r="F464" s="321"/>
      <c r="G464" s="321"/>
      <c r="H464" s="321"/>
      <c r="I464" s="321"/>
      <c r="J464" s="321"/>
      <c r="K464" s="321"/>
    </row>
    <row r="465" spans="1:11" ht="15" x14ac:dyDescent="0.25">
      <c r="A465" s="321"/>
      <c r="B465" s="321"/>
      <c r="C465" s="321"/>
      <c r="D465" s="321"/>
      <c r="E465" s="321"/>
      <c r="F465" s="321"/>
      <c r="G465" s="321"/>
      <c r="H465" s="321"/>
      <c r="I465" s="321"/>
      <c r="J465" s="321"/>
      <c r="K465" s="321"/>
    </row>
    <row r="466" spans="1:11" ht="15" x14ac:dyDescent="0.25">
      <c r="A466" s="321"/>
      <c r="B466" s="321"/>
      <c r="C466" s="321"/>
      <c r="D466" s="321"/>
      <c r="E466" s="321"/>
      <c r="F466" s="321"/>
      <c r="G466" s="321"/>
      <c r="H466" s="321"/>
      <c r="I466" s="321"/>
      <c r="J466" s="321"/>
      <c r="K466" s="321"/>
    </row>
    <row r="467" spans="1:11" ht="15" x14ac:dyDescent="0.25">
      <c r="A467" s="321"/>
      <c r="B467" s="321"/>
      <c r="C467" s="321"/>
      <c r="D467" s="321"/>
      <c r="E467" s="321"/>
      <c r="F467" s="321"/>
      <c r="G467" s="321"/>
      <c r="H467" s="321"/>
      <c r="I467" s="321"/>
      <c r="J467" s="321"/>
      <c r="K467" s="321"/>
    </row>
    <row r="468" spans="1:11" ht="15" x14ac:dyDescent="0.25">
      <c r="A468" s="321"/>
      <c r="B468" s="321"/>
      <c r="C468" s="321"/>
      <c r="D468" s="321"/>
      <c r="E468" s="321"/>
      <c r="F468" s="321"/>
      <c r="G468" s="321"/>
      <c r="H468" s="321"/>
      <c r="I468" s="321"/>
      <c r="J468" s="321"/>
      <c r="K468" s="321"/>
    </row>
    <row r="469" spans="1:11" ht="15" x14ac:dyDescent="0.25">
      <c r="A469" s="321"/>
      <c r="B469" s="321"/>
      <c r="C469" s="321"/>
      <c r="D469" s="321"/>
      <c r="E469" s="321"/>
      <c r="F469" s="321"/>
      <c r="G469" s="321"/>
      <c r="H469" s="321"/>
      <c r="I469" s="321"/>
      <c r="J469" s="321"/>
      <c r="K469" s="321"/>
    </row>
    <row r="470" spans="1:11" ht="15" x14ac:dyDescent="0.25">
      <c r="A470" s="321"/>
      <c r="B470" s="321"/>
      <c r="C470" s="321"/>
      <c r="D470" s="321"/>
      <c r="E470" s="321"/>
      <c r="F470" s="321"/>
      <c r="G470" s="321"/>
      <c r="H470" s="321"/>
      <c r="I470" s="321"/>
      <c r="J470" s="321"/>
      <c r="K470" s="321"/>
    </row>
    <row r="471" spans="1:11" ht="15" x14ac:dyDescent="0.25">
      <c r="A471" s="321"/>
      <c r="B471" s="321"/>
      <c r="C471" s="321"/>
      <c r="D471" s="321"/>
      <c r="E471" s="321"/>
      <c r="F471" s="321"/>
      <c r="G471" s="321"/>
      <c r="H471" s="321"/>
      <c r="I471" s="321"/>
      <c r="J471" s="321"/>
      <c r="K471" s="321"/>
    </row>
    <row r="472" spans="1:11" ht="15" x14ac:dyDescent="0.25">
      <c r="A472" s="321"/>
      <c r="B472" s="321"/>
      <c r="C472" s="321"/>
      <c r="D472" s="321"/>
      <c r="E472" s="321"/>
      <c r="F472" s="321"/>
      <c r="G472" s="321"/>
      <c r="H472" s="321"/>
      <c r="I472" s="321"/>
      <c r="J472" s="321"/>
      <c r="K472" s="321"/>
    </row>
    <row r="473" spans="1:11" ht="15" x14ac:dyDescent="0.25">
      <c r="A473" s="321"/>
      <c r="B473" s="321"/>
      <c r="C473" s="321"/>
      <c r="D473" s="321"/>
      <c r="E473" s="321"/>
      <c r="F473" s="321"/>
      <c r="G473" s="321"/>
      <c r="H473" s="321"/>
      <c r="I473" s="321"/>
      <c r="J473" s="321"/>
      <c r="K473" s="321"/>
    </row>
    <row r="474" spans="1:11" ht="15" x14ac:dyDescent="0.25">
      <c r="A474" s="321"/>
      <c r="B474" s="321"/>
      <c r="C474" s="321"/>
      <c r="D474" s="321"/>
      <c r="E474" s="321"/>
      <c r="F474" s="321"/>
      <c r="G474" s="321"/>
      <c r="H474" s="321"/>
      <c r="I474" s="321"/>
      <c r="J474" s="321"/>
      <c r="K474" s="321"/>
    </row>
    <row r="475" spans="1:11" ht="15" x14ac:dyDescent="0.25">
      <c r="A475" s="321"/>
      <c r="B475" s="321"/>
      <c r="C475" s="321"/>
      <c r="D475" s="321"/>
      <c r="E475" s="321"/>
      <c r="F475" s="321"/>
      <c r="G475" s="321"/>
      <c r="H475" s="321"/>
      <c r="I475" s="321"/>
      <c r="J475" s="321"/>
      <c r="K475" s="321"/>
    </row>
    <row r="476" spans="1:11" ht="15" x14ac:dyDescent="0.25">
      <c r="A476" s="321"/>
      <c r="B476" s="321"/>
      <c r="C476" s="321"/>
      <c r="D476" s="321"/>
      <c r="E476" s="321"/>
      <c r="F476" s="321"/>
      <c r="G476" s="321"/>
      <c r="H476" s="321"/>
      <c r="I476" s="321"/>
      <c r="J476" s="321"/>
      <c r="K476" s="321"/>
    </row>
    <row r="477" spans="1:11" ht="15" x14ac:dyDescent="0.25">
      <c r="A477" s="321"/>
      <c r="B477" s="321"/>
      <c r="C477" s="321"/>
      <c r="D477" s="321"/>
      <c r="E477" s="321"/>
      <c r="F477" s="321"/>
      <c r="G477" s="321"/>
      <c r="H477" s="321"/>
      <c r="I477" s="321"/>
      <c r="J477" s="321"/>
      <c r="K477" s="321"/>
    </row>
    <row r="478" spans="1:11" ht="15" x14ac:dyDescent="0.25">
      <c r="A478" s="321"/>
      <c r="B478" s="321"/>
      <c r="C478" s="321"/>
      <c r="D478" s="321"/>
      <c r="E478" s="321"/>
      <c r="F478" s="321"/>
      <c r="G478" s="321"/>
      <c r="H478" s="321"/>
      <c r="I478" s="321"/>
      <c r="J478" s="321"/>
      <c r="K478" s="321"/>
    </row>
    <row r="479" spans="1:11" ht="15" x14ac:dyDescent="0.25">
      <c r="A479" s="321"/>
      <c r="B479" s="321"/>
      <c r="C479" s="321"/>
      <c r="D479" s="321"/>
      <c r="E479" s="321"/>
      <c r="F479" s="321"/>
      <c r="G479" s="321"/>
      <c r="H479" s="321"/>
      <c r="I479" s="321"/>
      <c r="J479" s="321"/>
      <c r="K479" s="321"/>
    </row>
    <row r="480" spans="1:11" ht="15" x14ac:dyDescent="0.25">
      <c r="A480" s="321"/>
      <c r="B480" s="321"/>
      <c r="C480" s="321"/>
      <c r="D480" s="321"/>
      <c r="E480" s="321"/>
      <c r="F480" s="321"/>
      <c r="G480" s="321"/>
      <c r="H480" s="321"/>
      <c r="I480" s="321"/>
      <c r="J480" s="321"/>
      <c r="K480" s="321"/>
    </row>
    <row r="481" spans="1:11" ht="15" x14ac:dyDescent="0.25">
      <c r="A481" s="321"/>
      <c r="B481" s="321"/>
      <c r="C481" s="321"/>
      <c r="D481" s="321"/>
      <c r="E481" s="321"/>
      <c r="F481" s="321"/>
      <c r="G481" s="321"/>
      <c r="H481" s="321"/>
      <c r="I481" s="321"/>
      <c r="J481" s="321"/>
      <c r="K481" s="321"/>
    </row>
    <row r="482" spans="1:11" ht="15" x14ac:dyDescent="0.25">
      <c r="A482" s="321"/>
      <c r="B482" s="321"/>
      <c r="C482" s="321"/>
      <c r="D482" s="321"/>
      <c r="E482" s="321"/>
      <c r="F482" s="321"/>
      <c r="G482" s="321"/>
      <c r="H482" s="321"/>
      <c r="I482" s="321"/>
      <c r="J482" s="321"/>
      <c r="K482" s="321"/>
    </row>
    <row r="483" spans="1:11" ht="15" x14ac:dyDescent="0.25">
      <c r="A483" s="321"/>
      <c r="B483" s="321"/>
      <c r="C483" s="321"/>
      <c r="D483" s="321"/>
      <c r="E483" s="321"/>
      <c r="F483" s="321"/>
      <c r="G483" s="321"/>
      <c r="H483" s="321"/>
      <c r="I483" s="321"/>
      <c r="J483" s="321"/>
      <c r="K483" s="321"/>
    </row>
    <row r="484" spans="1:11" ht="15" x14ac:dyDescent="0.25">
      <c r="A484" s="321"/>
      <c r="B484" s="321"/>
      <c r="C484" s="321"/>
      <c r="D484" s="321"/>
      <c r="E484" s="321"/>
      <c r="F484" s="321"/>
      <c r="G484" s="321"/>
      <c r="H484" s="321"/>
      <c r="I484" s="321"/>
      <c r="J484" s="321"/>
      <c r="K484" s="321"/>
    </row>
    <row r="485" spans="1:11" ht="15" x14ac:dyDescent="0.25">
      <c r="A485" s="321"/>
      <c r="B485" s="321"/>
      <c r="C485" s="321"/>
      <c r="D485" s="321"/>
      <c r="E485" s="321"/>
      <c r="F485" s="321"/>
      <c r="G485" s="321"/>
      <c r="H485" s="321"/>
      <c r="I485" s="321"/>
      <c r="J485" s="321"/>
      <c r="K485" s="321"/>
    </row>
    <row r="486" spans="1:11" ht="15" x14ac:dyDescent="0.25">
      <c r="A486" s="321"/>
      <c r="B486" s="321"/>
      <c r="C486" s="321"/>
      <c r="D486" s="321"/>
      <c r="E486" s="321"/>
      <c r="F486" s="321"/>
      <c r="G486" s="321"/>
      <c r="H486" s="321"/>
      <c r="I486" s="321"/>
      <c r="J486" s="321"/>
      <c r="K486" s="321"/>
    </row>
    <row r="487" spans="1:11" ht="15" x14ac:dyDescent="0.25">
      <c r="A487" s="321"/>
      <c r="B487" s="321"/>
      <c r="C487" s="321"/>
      <c r="D487" s="321"/>
      <c r="E487" s="321"/>
      <c r="F487" s="321"/>
      <c r="G487" s="321"/>
      <c r="H487" s="321"/>
      <c r="I487" s="321"/>
      <c r="J487" s="321"/>
      <c r="K487" s="321"/>
    </row>
    <row r="488" spans="1:11" ht="15" x14ac:dyDescent="0.25">
      <c r="A488" s="321"/>
      <c r="B488" s="321"/>
      <c r="C488" s="321"/>
      <c r="D488" s="321"/>
      <c r="E488" s="321"/>
      <c r="F488" s="321"/>
      <c r="G488" s="321"/>
      <c r="H488" s="321"/>
      <c r="I488" s="321"/>
      <c r="J488" s="321"/>
      <c r="K488" s="321"/>
    </row>
    <row r="489" spans="1:11" ht="15" x14ac:dyDescent="0.25">
      <c r="A489" s="321"/>
      <c r="B489" s="321"/>
      <c r="C489" s="321"/>
      <c r="D489" s="321"/>
      <c r="E489" s="321"/>
      <c r="F489" s="321"/>
      <c r="G489" s="321"/>
      <c r="H489" s="321"/>
      <c r="I489" s="321"/>
      <c r="J489" s="321"/>
      <c r="K489" s="321"/>
    </row>
    <row r="490" spans="1:11" ht="15" x14ac:dyDescent="0.25">
      <c r="A490" s="321"/>
      <c r="B490" s="321"/>
      <c r="C490" s="321"/>
      <c r="D490" s="321"/>
      <c r="E490" s="321"/>
      <c r="F490" s="321"/>
      <c r="G490" s="321"/>
      <c r="H490" s="321"/>
      <c r="I490" s="321"/>
      <c r="J490" s="321"/>
      <c r="K490" s="321"/>
    </row>
    <row r="491" spans="1:11" ht="15" x14ac:dyDescent="0.25">
      <c r="A491" s="321"/>
      <c r="B491" s="321"/>
      <c r="C491" s="321"/>
      <c r="D491" s="321"/>
      <c r="E491" s="321"/>
      <c r="F491" s="321"/>
      <c r="G491" s="321"/>
      <c r="H491" s="321"/>
      <c r="I491" s="321"/>
      <c r="J491" s="321"/>
      <c r="K491" s="321"/>
    </row>
    <row r="492" spans="1:11" ht="15" x14ac:dyDescent="0.25">
      <c r="A492" s="321"/>
      <c r="B492" s="321"/>
      <c r="C492" s="321"/>
      <c r="D492" s="321"/>
      <c r="E492" s="321"/>
      <c r="F492" s="321"/>
      <c r="G492" s="321"/>
      <c r="H492" s="321"/>
      <c r="I492" s="321"/>
      <c r="J492" s="321"/>
      <c r="K492" s="321"/>
    </row>
    <row r="493" spans="1:11" ht="15" x14ac:dyDescent="0.25">
      <c r="A493" s="321"/>
      <c r="B493" s="321"/>
      <c r="C493" s="321"/>
      <c r="D493" s="321"/>
      <c r="E493" s="321"/>
      <c r="F493" s="321"/>
      <c r="G493" s="321"/>
      <c r="H493" s="321"/>
      <c r="I493" s="321"/>
      <c r="J493" s="321"/>
      <c r="K493" s="321"/>
    </row>
    <row r="494" spans="1:11" ht="15" x14ac:dyDescent="0.25">
      <c r="A494" s="321"/>
      <c r="B494" s="321"/>
      <c r="C494" s="321"/>
      <c r="D494" s="321"/>
      <c r="E494" s="321"/>
      <c r="F494" s="321"/>
      <c r="G494" s="321"/>
      <c r="H494" s="321"/>
      <c r="I494" s="321"/>
      <c r="J494" s="321"/>
      <c r="K494" s="321"/>
    </row>
    <row r="495" spans="1:11" ht="15" x14ac:dyDescent="0.25">
      <c r="A495" s="321"/>
      <c r="B495" s="321"/>
      <c r="C495" s="321"/>
      <c r="D495" s="321"/>
      <c r="E495" s="321"/>
      <c r="F495" s="321"/>
      <c r="G495" s="321"/>
      <c r="H495" s="321"/>
      <c r="I495" s="321"/>
      <c r="J495" s="321"/>
      <c r="K495" s="321"/>
    </row>
    <row r="496" spans="1:11" ht="15" x14ac:dyDescent="0.25">
      <c r="A496" s="321"/>
      <c r="B496" s="321"/>
      <c r="C496" s="321"/>
      <c r="D496" s="321"/>
      <c r="E496" s="321"/>
      <c r="F496" s="321"/>
      <c r="G496" s="321"/>
      <c r="H496" s="321"/>
      <c r="I496" s="321"/>
      <c r="J496" s="321"/>
      <c r="K496" s="321"/>
    </row>
    <row r="497" spans="1:11" ht="15" x14ac:dyDescent="0.25">
      <c r="A497" s="321"/>
      <c r="B497" s="321"/>
      <c r="C497" s="321"/>
      <c r="D497" s="321"/>
      <c r="E497" s="321"/>
      <c r="F497" s="321"/>
      <c r="G497" s="321"/>
      <c r="H497" s="321"/>
      <c r="I497" s="321"/>
      <c r="J497" s="321"/>
      <c r="K497" s="321"/>
    </row>
    <row r="498" spans="1:11" ht="15" x14ac:dyDescent="0.25">
      <c r="A498" s="321"/>
      <c r="B498" s="321"/>
      <c r="C498" s="321"/>
      <c r="D498" s="321"/>
      <c r="E498" s="321"/>
      <c r="F498" s="321"/>
      <c r="G498" s="321"/>
      <c r="H498" s="321"/>
      <c r="I498" s="321"/>
      <c r="J498" s="321"/>
      <c r="K498" s="321"/>
    </row>
    <row r="499" spans="1:11" ht="15" x14ac:dyDescent="0.25">
      <c r="A499" s="321"/>
      <c r="B499" s="321"/>
      <c r="C499" s="321"/>
      <c r="D499" s="321"/>
      <c r="E499" s="321"/>
      <c r="F499" s="321"/>
      <c r="G499" s="321"/>
      <c r="H499" s="321"/>
      <c r="I499" s="321"/>
      <c r="J499" s="321"/>
      <c r="K499" s="321"/>
    </row>
    <row r="500" spans="1:11" ht="15" x14ac:dyDescent="0.25">
      <c r="A500" s="321"/>
      <c r="B500" s="321"/>
      <c r="C500" s="321"/>
      <c r="D500" s="321"/>
      <c r="E500" s="321"/>
      <c r="F500" s="321"/>
      <c r="G500" s="321"/>
      <c r="H500" s="321"/>
      <c r="I500" s="321"/>
      <c r="J500" s="321"/>
      <c r="K500" s="321"/>
    </row>
    <row r="501" spans="1:11" ht="15" x14ac:dyDescent="0.25">
      <c r="A501" s="321"/>
      <c r="B501" s="321"/>
      <c r="C501" s="321"/>
      <c r="D501" s="321"/>
      <c r="E501" s="321"/>
      <c r="F501" s="321"/>
      <c r="G501" s="321"/>
      <c r="H501" s="321"/>
      <c r="I501" s="321"/>
      <c r="J501" s="321"/>
      <c r="K501" s="321"/>
    </row>
    <row r="502" spans="1:11" ht="15" x14ac:dyDescent="0.25">
      <c r="A502" s="321"/>
      <c r="B502" s="321"/>
      <c r="C502" s="321"/>
      <c r="D502" s="321"/>
      <c r="E502" s="321"/>
      <c r="F502" s="321"/>
      <c r="G502" s="321"/>
      <c r="H502" s="321"/>
      <c r="I502" s="321"/>
      <c r="J502" s="321"/>
      <c r="K502" s="321"/>
    </row>
    <row r="503" spans="1:11" ht="15" x14ac:dyDescent="0.25">
      <c r="A503" s="321"/>
      <c r="B503" s="321"/>
      <c r="C503" s="321"/>
      <c r="D503" s="321"/>
      <c r="E503" s="321"/>
      <c r="F503" s="321"/>
      <c r="G503" s="321"/>
      <c r="H503" s="321"/>
      <c r="I503" s="321"/>
      <c r="J503" s="321"/>
      <c r="K503" s="321"/>
    </row>
    <row r="504" spans="1:11" ht="15" x14ac:dyDescent="0.25">
      <c r="A504" s="321"/>
      <c r="B504" s="321"/>
      <c r="C504" s="321"/>
      <c r="D504" s="321"/>
      <c r="E504" s="321"/>
      <c r="F504" s="321"/>
      <c r="G504" s="321"/>
      <c r="H504" s="321"/>
      <c r="I504" s="321"/>
      <c r="J504" s="321"/>
      <c r="K504" s="321"/>
    </row>
    <row r="505" spans="1:11" ht="15" x14ac:dyDescent="0.25">
      <c r="A505" s="321"/>
      <c r="B505" s="321"/>
      <c r="C505" s="321"/>
      <c r="D505" s="321"/>
      <c r="E505" s="321"/>
      <c r="F505" s="321"/>
      <c r="G505" s="321"/>
      <c r="H505" s="321"/>
      <c r="I505" s="321"/>
      <c r="J505" s="321"/>
      <c r="K505" s="321"/>
    </row>
    <row r="506" spans="1:11" ht="15" x14ac:dyDescent="0.25">
      <c r="A506" s="321"/>
      <c r="B506" s="321"/>
      <c r="C506" s="321"/>
      <c r="D506" s="321"/>
      <c r="E506" s="321"/>
      <c r="F506" s="321"/>
      <c r="G506" s="321"/>
      <c r="H506" s="321"/>
      <c r="I506" s="321"/>
      <c r="J506" s="321"/>
      <c r="K506" s="321"/>
    </row>
    <row r="507" spans="1:11" ht="15" x14ac:dyDescent="0.25">
      <c r="A507" s="321"/>
      <c r="B507" s="321"/>
      <c r="C507" s="321"/>
      <c r="D507" s="321"/>
      <c r="E507" s="321"/>
      <c r="F507" s="321"/>
      <c r="G507" s="321"/>
      <c r="H507" s="321"/>
      <c r="I507" s="321"/>
      <c r="J507" s="321"/>
      <c r="K507" s="321"/>
    </row>
    <row r="508" spans="1:11" ht="15" x14ac:dyDescent="0.25">
      <c r="A508" s="321"/>
      <c r="B508" s="321"/>
      <c r="C508" s="321"/>
      <c r="D508" s="321"/>
      <c r="E508" s="321"/>
      <c r="F508" s="321"/>
      <c r="G508" s="321"/>
      <c r="H508" s="321"/>
      <c r="I508" s="321"/>
      <c r="J508" s="321"/>
      <c r="K508" s="321"/>
    </row>
    <row r="509" spans="1:11" ht="15" x14ac:dyDescent="0.25">
      <c r="A509" s="321"/>
      <c r="B509" s="321"/>
      <c r="C509" s="321"/>
      <c r="D509" s="321"/>
      <c r="E509" s="321"/>
      <c r="F509" s="321"/>
      <c r="G509" s="321"/>
      <c r="H509" s="321"/>
      <c r="I509" s="321"/>
      <c r="J509" s="321"/>
      <c r="K509" s="321"/>
    </row>
    <row r="510" spans="1:11" ht="15" x14ac:dyDescent="0.25">
      <c r="A510" s="321"/>
      <c r="B510" s="321"/>
      <c r="C510" s="321"/>
      <c r="D510" s="321"/>
      <c r="E510" s="321"/>
      <c r="F510" s="321"/>
      <c r="G510" s="321"/>
      <c r="H510" s="321"/>
      <c r="I510" s="321"/>
      <c r="J510" s="321"/>
      <c r="K510" s="321"/>
    </row>
    <row r="511" spans="1:11" ht="15" x14ac:dyDescent="0.25">
      <c r="A511" s="321"/>
      <c r="B511" s="321"/>
      <c r="C511" s="321"/>
      <c r="D511" s="321"/>
      <c r="E511" s="321"/>
      <c r="F511" s="321"/>
      <c r="G511" s="321"/>
      <c r="H511" s="321"/>
      <c r="I511" s="321"/>
      <c r="J511" s="321"/>
      <c r="K511" s="321"/>
    </row>
    <row r="512" spans="1:11" ht="15" x14ac:dyDescent="0.25">
      <c r="A512" s="321"/>
      <c r="B512" s="321"/>
      <c r="C512" s="321"/>
      <c r="D512" s="321"/>
      <c r="E512" s="321"/>
      <c r="F512" s="321"/>
      <c r="G512" s="321"/>
      <c r="H512" s="321"/>
      <c r="I512" s="321"/>
      <c r="J512" s="321"/>
      <c r="K512" s="321"/>
    </row>
    <row r="513" spans="1:11" ht="15" x14ac:dyDescent="0.25">
      <c r="A513" s="321"/>
      <c r="B513" s="321"/>
      <c r="C513" s="321"/>
      <c r="D513" s="321"/>
      <c r="E513" s="321"/>
      <c r="F513" s="321"/>
      <c r="G513" s="321"/>
      <c r="H513" s="321"/>
      <c r="I513" s="321"/>
      <c r="J513" s="321"/>
      <c r="K513" s="321"/>
    </row>
    <row r="514" spans="1:11" ht="15" x14ac:dyDescent="0.25">
      <c r="A514" s="321"/>
      <c r="B514" s="321"/>
      <c r="C514" s="321"/>
      <c r="D514" s="321"/>
      <c r="E514" s="321"/>
      <c r="F514" s="321"/>
      <c r="G514" s="321"/>
      <c r="H514" s="321"/>
      <c r="I514" s="321"/>
      <c r="J514" s="321"/>
      <c r="K514" s="321"/>
    </row>
    <row r="515" spans="1:11" ht="15" x14ac:dyDescent="0.25">
      <c r="A515" s="321"/>
      <c r="B515" s="321"/>
      <c r="C515" s="321"/>
      <c r="D515" s="321"/>
      <c r="E515" s="321"/>
      <c r="F515" s="321"/>
      <c r="G515" s="321"/>
      <c r="H515" s="321"/>
      <c r="I515" s="321"/>
      <c r="J515" s="321"/>
      <c r="K515" s="321"/>
    </row>
    <row r="516" spans="1:11" ht="15" x14ac:dyDescent="0.25">
      <c r="A516" s="321"/>
      <c r="B516" s="321"/>
      <c r="C516" s="321"/>
      <c r="D516" s="321"/>
      <c r="E516" s="321"/>
      <c r="F516" s="321"/>
      <c r="G516" s="321"/>
      <c r="H516" s="321"/>
      <c r="I516" s="321"/>
      <c r="J516" s="321"/>
      <c r="K516" s="321"/>
    </row>
    <row r="517" spans="1:11" ht="15" x14ac:dyDescent="0.25">
      <c r="A517" s="321"/>
      <c r="B517" s="321"/>
      <c r="C517" s="321"/>
      <c r="D517" s="321"/>
      <c r="E517" s="321"/>
      <c r="F517" s="321"/>
      <c r="G517" s="321"/>
      <c r="H517" s="321"/>
      <c r="I517" s="321"/>
      <c r="J517" s="321"/>
      <c r="K517" s="321"/>
    </row>
    <row r="518" spans="1:11" ht="15" x14ac:dyDescent="0.25">
      <c r="A518" s="321"/>
      <c r="B518" s="321"/>
      <c r="C518" s="321"/>
      <c r="D518" s="321"/>
      <c r="E518" s="321"/>
      <c r="F518" s="321"/>
      <c r="G518" s="321"/>
      <c r="H518" s="321"/>
      <c r="I518" s="321"/>
      <c r="J518" s="321"/>
      <c r="K518" s="321"/>
    </row>
    <row r="519" spans="1:11" ht="15" x14ac:dyDescent="0.25">
      <c r="A519" s="321"/>
      <c r="B519" s="321"/>
      <c r="C519" s="321"/>
      <c r="D519" s="321"/>
      <c r="E519" s="321"/>
      <c r="F519" s="321"/>
      <c r="G519" s="321"/>
      <c r="H519" s="321"/>
      <c r="I519" s="321"/>
      <c r="J519" s="321"/>
      <c r="K519" s="321"/>
    </row>
    <row r="520" spans="1:11" ht="15" x14ac:dyDescent="0.25">
      <c r="A520" s="321"/>
      <c r="B520" s="321"/>
      <c r="C520" s="321"/>
      <c r="D520" s="321"/>
      <c r="E520" s="321"/>
      <c r="F520" s="321"/>
      <c r="G520" s="321"/>
      <c r="H520" s="321"/>
      <c r="I520" s="321"/>
      <c r="J520" s="321"/>
      <c r="K520" s="321"/>
    </row>
    <row r="521" spans="1:11" ht="15" x14ac:dyDescent="0.25">
      <c r="A521" s="321"/>
      <c r="B521" s="321"/>
      <c r="C521" s="321"/>
      <c r="D521" s="321"/>
      <c r="E521" s="321"/>
      <c r="F521" s="321"/>
      <c r="G521" s="321"/>
      <c r="H521" s="321"/>
      <c r="I521" s="321"/>
      <c r="J521" s="321"/>
      <c r="K521" s="321"/>
    </row>
    <row r="522" spans="1:11" ht="15" x14ac:dyDescent="0.25">
      <c r="A522" s="321"/>
      <c r="B522" s="321"/>
      <c r="C522" s="321"/>
      <c r="D522" s="321"/>
      <c r="E522" s="321"/>
      <c r="F522" s="321"/>
      <c r="G522" s="321"/>
      <c r="H522" s="321"/>
      <c r="I522" s="321"/>
      <c r="J522" s="321"/>
      <c r="K522" s="321"/>
    </row>
    <row r="523" spans="1:11" ht="15" x14ac:dyDescent="0.25">
      <c r="A523" s="321"/>
      <c r="B523" s="321"/>
      <c r="C523" s="321"/>
      <c r="D523" s="321"/>
      <c r="E523" s="321"/>
      <c r="F523" s="321"/>
      <c r="G523" s="321"/>
      <c r="H523" s="321"/>
      <c r="I523" s="321"/>
      <c r="J523" s="321"/>
      <c r="K523" s="321"/>
    </row>
    <row r="524" spans="1:11" ht="15" x14ac:dyDescent="0.25">
      <c r="A524" s="321"/>
      <c r="B524" s="321"/>
      <c r="C524" s="321"/>
      <c r="D524" s="321"/>
      <c r="E524" s="321"/>
      <c r="F524" s="321"/>
      <c r="G524" s="321"/>
      <c r="H524" s="321"/>
      <c r="I524" s="321"/>
      <c r="J524" s="321"/>
      <c r="K524" s="321"/>
    </row>
    <row r="525" spans="1:11" ht="15" x14ac:dyDescent="0.25">
      <c r="A525" s="321"/>
      <c r="B525" s="321"/>
      <c r="C525" s="321"/>
      <c r="D525" s="321"/>
      <c r="E525" s="321"/>
      <c r="F525" s="321"/>
      <c r="G525" s="321"/>
      <c r="H525" s="321"/>
      <c r="I525" s="321"/>
      <c r="J525" s="321"/>
      <c r="K525" s="321"/>
    </row>
    <row r="526" spans="1:11" ht="15" x14ac:dyDescent="0.25">
      <c r="A526" s="321"/>
      <c r="B526" s="321"/>
      <c r="C526" s="321"/>
      <c r="D526" s="321"/>
      <c r="E526" s="321"/>
      <c r="F526" s="321"/>
      <c r="G526" s="321"/>
      <c r="H526" s="321"/>
      <c r="I526" s="321"/>
      <c r="J526" s="321"/>
      <c r="K526" s="321"/>
    </row>
    <row r="527" spans="1:11" ht="15" x14ac:dyDescent="0.25">
      <c r="A527" s="321"/>
      <c r="B527" s="321"/>
      <c r="C527" s="321"/>
      <c r="D527" s="321"/>
      <c r="E527" s="321"/>
      <c r="F527" s="321"/>
      <c r="G527" s="321"/>
      <c r="H527" s="321"/>
      <c r="I527" s="321"/>
      <c r="J527" s="321"/>
      <c r="K527" s="321"/>
    </row>
    <row r="528" spans="1:11" ht="15" x14ac:dyDescent="0.25">
      <c r="A528" s="321"/>
      <c r="B528" s="321"/>
      <c r="C528" s="321"/>
      <c r="D528" s="321"/>
      <c r="E528" s="321"/>
      <c r="F528" s="321"/>
      <c r="G528" s="321"/>
      <c r="H528" s="321"/>
      <c r="I528" s="321"/>
      <c r="J528" s="321"/>
      <c r="K528" s="321"/>
    </row>
    <row r="529" spans="1:11" ht="15" x14ac:dyDescent="0.25">
      <c r="A529" s="321"/>
      <c r="B529" s="321"/>
      <c r="C529" s="321"/>
      <c r="D529" s="321"/>
      <c r="E529" s="321"/>
      <c r="F529" s="321"/>
      <c r="G529" s="321"/>
      <c r="H529" s="321"/>
      <c r="I529" s="321"/>
      <c r="J529" s="321"/>
      <c r="K529" s="321"/>
    </row>
    <row r="530" spans="1:11" ht="15" x14ac:dyDescent="0.25">
      <c r="A530" s="321"/>
      <c r="B530" s="321"/>
      <c r="C530" s="321"/>
      <c r="D530" s="321"/>
      <c r="E530" s="321"/>
      <c r="F530" s="321"/>
      <c r="G530" s="321"/>
      <c r="H530" s="321"/>
      <c r="I530" s="321"/>
      <c r="J530" s="321"/>
      <c r="K530" s="321"/>
    </row>
    <row r="531" spans="1:11" ht="15" x14ac:dyDescent="0.25">
      <c r="A531" s="321"/>
      <c r="B531" s="321"/>
      <c r="C531" s="321"/>
      <c r="D531" s="321"/>
      <c r="E531" s="321"/>
      <c r="F531" s="321"/>
      <c r="G531" s="321"/>
      <c r="H531" s="321"/>
      <c r="I531" s="321"/>
      <c r="J531" s="321"/>
      <c r="K531" s="321"/>
    </row>
    <row r="532" spans="1:11" ht="15" x14ac:dyDescent="0.25">
      <c r="A532" s="321"/>
      <c r="B532" s="321"/>
      <c r="C532" s="321"/>
      <c r="D532" s="321"/>
      <c r="E532" s="321"/>
      <c r="F532" s="321"/>
      <c r="G532" s="321"/>
      <c r="H532" s="321"/>
      <c r="I532" s="321"/>
      <c r="J532" s="321"/>
      <c r="K532" s="321"/>
    </row>
    <row r="533" spans="1:11" ht="15" x14ac:dyDescent="0.25">
      <c r="A533" s="321"/>
      <c r="B533" s="321"/>
      <c r="C533" s="321"/>
      <c r="D533" s="321"/>
      <c r="E533" s="321"/>
      <c r="F533" s="321"/>
      <c r="G533" s="321"/>
      <c r="H533" s="321"/>
      <c r="I533" s="321"/>
      <c r="J533" s="321"/>
      <c r="K533" s="321"/>
    </row>
    <row r="534" spans="1:11" ht="15" x14ac:dyDescent="0.25">
      <c r="A534" s="321"/>
      <c r="B534" s="321"/>
      <c r="C534" s="321"/>
      <c r="D534" s="321"/>
      <c r="E534" s="321"/>
      <c r="F534" s="321"/>
      <c r="G534" s="321"/>
      <c r="H534" s="321"/>
      <c r="I534" s="321"/>
      <c r="J534" s="321"/>
      <c r="K534" s="321"/>
    </row>
    <row r="535" spans="1:11" ht="15" x14ac:dyDescent="0.25">
      <c r="A535" s="321"/>
      <c r="B535" s="321"/>
      <c r="C535" s="321"/>
      <c r="D535" s="321"/>
      <c r="E535" s="321"/>
      <c r="F535" s="321"/>
      <c r="G535" s="321"/>
      <c r="H535" s="321"/>
      <c r="I535" s="321"/>
      <c r="J535" s="321"/>
      <c r="K535" s="321"/>
    </row>
    <row r="536" spans="1:11" ht="15" x14ac:dyDescent="0.25">
      <c r="A536" s="321"/>
      <c r="B536" s="321"/>
      <c r="C536" s="321"/>
      <c r="D536" s="321"/>
      <c r="E536" s="321"/>
      <c r="F536" s="321"/>
      <c r="G536" s="321"/>
      <c r="H536" s="321"/>
      <c r="I536" s="321"/>
      <c r="J536" s="321"/>
      <c r="K536" s="321"/>
    </row>
    <row r="537" spans="1:11" ht="15" x14ac:dyDescent="0.25">
      <c r="A537" s="321"/>
      <c r="B537" s="321"/>
      <c r="C537" s="321"/>
      <c r="D537" s="321"/>
      <c r="E537" s="321"/>
      <c r="F537" s="321"/>
      <c r="G537" s="321"/>
      <c r="H537" s="321"/>
      <c r="I537" s="321"/>
      <c r="J537" s="321"/>
      <c r="K537" s="321"/>
    </row>
    <row r="538" spans="1:11" ht="15" x14ac:dyDescent="0.25">
      <c r="A538" s="321"/>
      <c r="B538" s="321"/>
      <c r="C538" s="321"/>
      <c r="D538" s="321"/>
      <c r="E538" s="321"/>
      <c r="F538" s="321"/>
      <c r="G538" s="321"/>
      <c r="H538" s="321"/>
      <c r="I538" s="321"/>
      <c r="J538" s="321"/>
      <c r="K538" s="321"/>
    </row>
    <row r="539" spans="1:11" ht="15" x14ac:dyDescent="0.25">
      <c r="A539" s="321"/>
      <c r="B539" s="321"/>
      <c r="C539" s="321"/>
      <c r="D539" s="321"/>
      <c r="E539" s="321"/>
      <c r="F539" s="321"/>
      <c r="G539" s="321"/>
      <c r="H539" s="321"/>
      <c r="I539" s="321"/>
      <c r="J539" s="321"/>
      <c r="K539" s="321"/>
    </row>
    <row r="540" spans="1:11" ht="15" x14ac:dyDescent="0.25">
      <c r="A540" s="321"/>
      <c r="B540" s="321"/>
      <c r="C540" s="321"/>
      <c r="D540" s="321"/>
      <c r="E540" s="321"/>
      <c r="F540" s="321"/>
      <c r="G540" s="321"/>
      <c r="H540" s="321"/>
      <c r="I540" s="321"/>
      <c r="J540" s="321"/>
      <c r="K540" s="321"/>
    </row>
    <row r="541" spans="1:11" ht="15" x14ac:dyDescent="0.25">
      <c r="A541" s="321"/>
      <c r="B541" s="321"/>
      <c r="C541" s="321"/>
      <c r="D541" s="321"/>
      <c r="E541" s="321"/>
      <c r="F541" s="321"/>
      <c r="G541" s="321"/>
      <c r="H541" s="321"/>
      <c r="I541" s="321"/>
      <c r="J541" s="321"/>
      <c r="K541" s="321"/>
    </row>
    <row r="542" spans="1:11" ht="15" x14ac:dyDescent="0.25">
      <c r="A542" s="321"/>
      <c r="B542" s="321"/>
      <c r="C542" s="321"/>
      <c r="D542" s="321"/>
      <c r="E542" s="321"/>
      <c r="F542" s="321"/>
      <c r="G542" s="321"/>
      <c r="H542" s="321"/>
      <c r="I542" s="321"/>
      <c r="J542" s="321"/>
      <c r="K542" s="321"/>
    </row>
    <row r="543" spans="1:11" ht="15" x14ac:dyDescent="0.25">
      <c r="A543" s="321"/>
      <c r="B543" s="321"/>
      <c r="C543" s="321"/>
      <c r="D543" s="321"/>
      <c r="E543" s="321"/>
      <c r="F543" s="321"/>
      <c r="G543" s="321"/>
      <c r="H543" s="321"/>
      <c r="I543" s="321"/>
      <c r="J543" s="321"/>
      <c r="K543" s="321"/>
    </row>
    <row r="544" spans="1:11" ht="15" x14ac:dyDescent="0.25">
      <c r="A544" s="321"/>
      <c r="B544" s="321"/>
      <c r="C544" s="321"/>
      <c r="D544" s="321"/>
      <c r="E544" s="321"/>
      <c r="F544" s="321"/>
      <c r="G544" s="321"/>
      <c r="H544" s="321"/>
      <c r="I544" s="321"/>
      <c r="J544" s="321"/>
      <c r="K544" s="321"/>
    </row>
    <row r="545" spans="1:11" ht="15" x14ac:dyDescent="0.25">
      <c r="A545" s="321"/>
      <c r="B545" s="321"/>
      <c r="C545" s="321"/>
      <c r="D545" s="321"/>
      <c r="E545" s="321"/>
      <c r="F545" s="321"/>
      <c r="G545" s="321"/>
      <c r="H545" s="321"/>
      <c r="I545" s="321"/>
      <c r="J545" s="321"/>
      <c r="K545" s="321"/>
    </row>
    <row r="546" spans="1:11" ht="15" x14ac:dyDescent="0.25">
      <c r="A546" s="321"/>
      <c r="B546" s="321"/>
      <c r="C546" s="321"/>
      <c r="D546" s="321"/>
      <c r="E546" s="321"/>
      <c r="F546" s="321"/>
      <c r="G546" s="321"/>
      <c r="H546" s="321"/>
      <c r="I546" s="321"/>
      <c r="J546" s="321"/>
      <c r="K546" s="321"/>
    </row>
    <row r="547" spans="1:11" ht="15" x14ac:dyDescent="0.25">
      <c r="A547" s="321"/>
      <c r="B547" s="321"/>
      <c r="C547" s="321"/>
      <c r="D547" s="321"/>
      <c r="E547" s="321"/>
      <c r="F547" s="321"/>
      <c r="G547" s="321"/>
      <c r="H547" s="321"/>
      <c r="I547" s="321"/>
      <c r="J547" s="321"/>
      <c r="K547" s="321"/>
    </row>
    <row r="548" spans="1:11" ht="15" x14ac:dyDescent="0.25">
      <c r="A548" s="321"/>
      <c r="B548" s="321"/>
      <c r="C548" s="321"/>
      <c r="D548" s="321"/>
      <c r="E548" s="321"/>
      <c r="F548" s="321"/>
      <c r="G548" s="321"/>
      <c r="H548" s="321"/>
      <c r="I548" s="321"/>
      <c r="J548" s="321"/>
      <c r="K548" s="321"/>
    </row>
    <row r="549" spans="1:11" ht="15" x14ac:dyDescent="0.25">
      <c r="A549" s="321"/>
      <c r="B549" s="321"/>
      <c r="C549" s="321"/>
      <c r="D549" s="321"/>
      <c r="E549" s="321"/>
      <c r="F549" s="321"/>
      <c r="G549" s="321"/>
      <c r="H549" s="321"/>
      <c r="I549" s="321"/>
      <c r="J549" s="321"/>
      <c r="K549" s="321"/>
    </row>
    <row r="550" spans="1:11" ht="15" x14ac:dyDescent="0.25">
      <c r="A550" s="321"/>
      <c r="B550" s="321"/>
      <c r="C550" s="321"/>
      <c r="D550" s="321"/>
      <c r="E550" s="321"/>
      <c r="F550" s="321"/>
      <c r="G550" s="321"/>
      <c r="H550" s="321"/>
      <c r="I550" s="321"/>
      <c r="J550" s="321"/>
      <c r="K550" s="321"/>
    </row>
    <row r="551" spans="1:11" ht="15" x14ac:dyDescent="0.25">
      <c r="A551" s="321"/>
      <c r="B551" s="321"/>
      <c r="C551" s="321"/>
      <c r="D551" s="321"/>
      <c r="E551" s="321"/>
      <c r="F551" s="321"/>
      <c r="G551" s="321"/>
      <c r="H551" s="321"/>
      <c r="I551" s="321"/>
      <c r="J551" s="321"/>
      <c r="K551" s="321"/>
    </row>
    <row r="552" spans="1:11" ht="15" x14ac:dyDescent="0.25">
      <c r="A552" s="321"/>
      <c r="B552" s="321"/>
      <c r="C552" s="321"/>
      <c r="D552" s="321"/>
      <c r="E552" s="321"/>
      <c r="F552" s="321"/>
      <c r="G552" s="321"/>
      <c r="H552" s="321"/>
      <c r="I552" s="321"/>
      <c r="J552" s="321"/>
      <c r="K552" s="321"/>
    </row>
    <row r="553" spans="1:11" ht="15" x14ac:dyDescent="0.25">
      <c r="A553" s="321"/>
      <c r="B553" s="321"/>
      <c r="C553" s="321"/>
      <c r="D553" s="321"/>
      <c r="E553" s="321"/>
      <c r="F553" s="321"/>
      <c r="G553" s="321"/>
      <c r="H553" s="321"/>
      <c r="I553" s="321"/>
      <c r="J553" s="321"/>
      <c r="K553" s="321"/>
    </row>
    <row r="554" spans="1:11" ht="15" x14ac:dyDescent="0.25">
      <c r="A554" s="321"/>
      <c r="B554" s="321"/>
      <c r="C554" s="321"/>
      <c r="D554" s="321"/>
      <c r="E554" s="321"/>
      <c r="F554" s="321"/>
      <c r="G554" s="321"/>
      <c r="H554" s="321"/>
      <c r="I554" s="321"/>
      <c r="J554" s="321"/>
      <c r="K554" s="321"/>
    </row>
    <row r="555" spans="1:11" ht="15" x14ac:dyDescent="0.25">
      <c r="A555" s="321"/>
      <c r="B555" s="321"/>
      <c r="C555" s="321"/>
      <c r="D555" s="321"/>
      <c r="E555" s="321"/>
      <c r="F555" s="321"/>
      <c r="G555" s="321"/>
      <c r="H555" s="321"/>
      <c r="I555" s="321"/>
      <c r="J555" s="321"/>
      <c r="K555" s="321"/>
    </row>
    <row r="556" spans="1:11" ht="15" x14ac:dyDescent="0.25">
      <c r="A556" s="321"/>
      <c r="B556" s="321"/>
      <c r="C556" s="321"/>
      <c r="D556" s="321"/>
      <c r="E556" s="321"/>
      <c r="F556" s="321"/>
      <c r="G556" s="321"/>
      <c r="H556" s="321"/>
      <c r="I556" s="321"/>
      <c r="J556" s="321"/>
      <c r="K556" s="321"/>
    </row>
    <row r="557" spans="1:11" ht="15" x14ac:dyDescent="0.25">
      <c r="A557" s="321"/>
      <c r="B557" s="321"/>
      <c r="C557" s="321"/>
      <c r="D557" s="321"/>
      <c r="E557" s="321"/>
      <c r="F557" s="321"/>
      <c r="G557" s="321"/>
      <c r="H557" s="321"/>
      <c r="I557" s="321"/>
      <c r="J557" s="321"/>
      <c r="K557" s="321"/>
    </row>
    <row r="558" spans="1:11" ht="15" x14ac:dyDescent="0.25">
      <c r="A558" s="321"/>
      <c r="B558" s="321"/>
      <c r="C558" s="321"/>
      <c r="D558" s="321"/>
      <c r="E558" s="321"/>
      <c r="F558" s="321"/>
      <c r="G558" s="321"/>
      <c r="H558" s="321"/>
      <c r="I558" s="321"/>
      <c r="J558" s="321"/>
      <c r="K558" s="321"/>
    </row>
    <row r="559" spans="1:11" ht="15" x14ac:dyDescent="0.25">
      <c r="A559" s="321"/>
      <c r="B559" s="321"/>
      <c r="C559" s="321"/>
      <c r="D559" s="321"/>
      <c r="E559" s="321"/>
      <c r="F559" s="321"/>
      <c r="G559" s="321"/>
      <c r="H559" s="321"/>
      <c r="I559" s="321"/>
      <c r="J559" s="321"/>
      <c r="K559" s="321"/>
    </row>
    <row r="560" spans="1:11" ht="15" x14ac:dyDescent="0.25">
      <c r="A560" s="321"/>
      <c r="B560" s="321"/>
      <c r="C560" s="321"/>
      <c r="D560" s="321"/>
      <c r="E560" s="321"/>
      <c r="F560" s="321"/>
      <c r="G560" s="321"/>
      <c r="H560" s="321"/>
      <c r="I560" s="321"/>
      <c r="J560" s="321"/>
      <c r="K560" s="321"/>
    </row>
    <row r="561" spans="1:11" ht="15" x14ac:dyDescent="0.25">
      <c r="A561" s="321"/>
      <c r="B561" s="321"/>
      <c r="C561" s="321"/>
      <c r="D561" s="321"/>
      <c r="E561" s="321"/>
      <c r="F561" s="321"/>
      <c r="G561" s="321"/>
      <c r="H561" s="321"/>
      <c r="I561" s="321"/>
      <c r="J561" s="321"/>
      <c r="K561" s="321"/>
    </row>
    <row r="562" spans="1:11" ht="15" x14ac:dyDescent="0.25">
      <c r="A562" s="321"/>
      <c r="B562" s="321"/>
      <c r="C562" s="321"/>
      <c r="D562" s="321"/>
      <c r="E562" s="321"/>
      <c r="F562" s="321"/>
      <c r="G562" s="321"/>
      <c r="H562" s="321"/>
      <c r="I562" s="321"/>
      <c r="J562" s="321"/>
      <c r="K562" s="321"/>
    </row>
    <row r="563" spans="1:11" ht="15" x14ac:dyDescent="0.25">
      <c r="A563" s="321"/>
      <c r="B563" s="321"/>
      <c r="C563" s="321"/>
      <c r="D563" s="321"/>
      <c r="E563" s="321"/>
      <c r="F563" s="321"/>
      <c r="G563" s="321"/>
      <c r="H563" s="321"/>
      <c r="I563" s="321"/>
      <c r="J563" s="321"/>
      <c r="K563" s="321"/>
    </row>
    <row r="564" spans="1:11" ht="15" x14ac:dyDescent="0.25">
      <c r="A564" s="321"/>
      <c r="B564" s="321"/>
      <c r="C564" s="321"/>
      <c r="D564" s="321"/>
      <c r="E564" s="321"/>
      <c r="F564" s="321"/>
      <c r="G564" s="321"/>
      <c r="H564" s="321"/>
      <c r="I564" s="321"/>
      <c r="J564" s="321"/>
      <c r="K564" s="321"/>
    </row>
    <row r="565" spans="1:11" ht="15" x14ac:dyDescent="0.25">
      <c r="A565" s="321"/>
      <c r="B565" s="321"/>
      <c r="C565" s="321"/>
      <c r="D565" s="321"/>
      <c r="E565" s="321"/>
      <c r="F565" s="321"/>
      <c r="G565" s="321"/>
      <c r="H565" s="321"/>
      <c r="I565" s="321"/>
      <c r="J565" s="321"/>
      <c r="K565" s="321"/>
    </row>
    <row r="566" spans="1:11" ht="15" x14ac:dyDescent="0.25">
      <c r="A566" s="321"/>
      <c r="B566" s="321"/>
      <c r="C566" s="321"/>
      <c r="D566" s="321"/>
      <c r="E566" s="321"/>
      <c r="F566" s="321"/>
      <c r="G566" s="321"/>
      <c r="H566" s="321"/>
      <c r="I566" s="321"/>
      <c r="J566" s="321"/>
      <c r="K566" s="321"/>
    </row>
    <row r="567" spans="1:11" ht="15" x14ac:dyDescent="0.25">
      <c r="A567" s="321"/>
      <c r="B567" s="321"/>
      <c r="C567" s="321"/>
      <c r="D567" s="321"/>
      <c r="E567" s="321"/>
      <c r="F567" s="321"/>
      <c r="G567" s="321"/>
      <c r="H567" s="321"/>
      <c r="I567" s="321"/>
      <c r="J567" s="321"/>
      <c r="K567" s="321"/>
    </row>
    <row r="568" spans="1:11" ht="15" x14ac:dyDescent="0.25">
      <c r="A568" s="321"/>
      <c r="B568" s="321"/>
      <c r="C568" s="321"/>
      <c r="D568" s="321"/>
      <c r="E568" s="321"/>
      <c r="F568" s="321"/>
      <c r="G568" s="321"/>
      <c r="H568" s="321"/>
      <c r="I568" s="321"/>
      <c r="J568" s="321"/>
      <c r="K568" s="321"/>
    </row>
    <row r="569" spans="1:11" ht="15" x14ac:dyDescent="0.25">
      <c r="A569" s="321"/>
      <c r="B569" s="321"/>
      <c r="C569" s="321"/>
      <c r="D569" s="321"/>
      <c r="E569" s="321"/>
      <c r="F569" s="321"/>
      <c r="G569" s="321"/>
      <c r="H569" s="321"/>
      <c r="I569" s="321"/>
      <c r="J569" s="321"/>
      <c r="K569" s="321"/>
    </row>
    <row r="570" spans="1:11" ht="15" x14ac:dyDescent="0.25">
      <c r="A570" s="321"/>
      <c r="B570" s="321"/>
      <c r="C570" s="321"/>
      <c r="D570" s="321"/>
      <c r="E570" s="321"/>
      <c r="F570" s="321"/>
      <c r="G570" s="321"/>
      <c r="H570" s="321"/>
      <c r="I570" s="321"/>
      <c r="J570" s="321"/>
      <c r="K570" s="321"/>
    </row>
    <row r="571" spans="1:11" ht="15" x14ac:dyDescent="0.25">
      <c r="A571" s="321"/>
      <c r="B571" s="321"/>
      <c r="C571" s="321"/>
      <c r="D571" s="321"/>
      <c r="E571" s="321"/>
      <c r="F571" s="321"/>
      <c r="G571" s="321"/>
      <c r="H571" s="321"/>
      <c r="I571" s="321"/>
      <c r="J571" s="321"/>
      <c r="K571" s="321"/>
    </row>
    <row r="572" spans="1:11" ht="15" x14ac:dyDescent="0.25">
      <c r="A572" s="321"/>
      <c r="B572" s="321"/>
      <c r="C572" s="321"/>
      <c r="D572" s="321"/>
      <c r="E572" s="321"/>
      <c r="F572" s="321"/>
      <c r="G572" s="321"/>
      <c r="H572" s="321"/>
      <c r="I572" s="321"/>
      <c r="J572" s="321"/>
      <c r="K572" s="321"/>
    </row>
    <row r="573" spans="1:11" ht="15" x14ac:dyDescent="0.25">
      <c r="A573" s="321"/>
      <c r="B573" s="321"/>
      <c r="C573" s="321"/>
      <c r="D573" s="321"/>
      <c r="E573" s="321"/>
      <c r="F573" s="321"/>
      <c r="G573" s="321"/>
      <c r="H573" s="321"/>
      <c r="I573" s="321"/>
      <c r="J573" s="321"/>
      <c r="K573" s="321"/>
    </row>
    <row r="574" spans="1:11" ht="15" x14ac:dyDescent="0.25">
      <c r="A574" s="321"/>
      <c r="B574" s="321"/>
      <c r="C574" s="321"/>
      <c r="D574" s="321"/>
      <c r="E574" s="321"/>
      <c r="F574" s="321"/>
      <c r="G574" s="321"/>
      <c r="H574" s="321"/>
      <c r="I574" s="321"/>
      <c r="J574" s="321"/>
      <c r="K574" s="321"/>
    </row>
    <row r="575" spans="1:11" ht="15" x14ac:dyDescent="0.25">
      <c r="A575" s="321"/>
      <c r="B575" s="321"/>
      <c r="C575" s="321"/>
      <c r="D575" s="321"/>
      <c r="E575" s="321"/>
      <c r="F575" s="321"/>
      <c r="G575" s="321"/>
      <c r="H575" s="321"/>
      <c r="I575" s="321"/>
      <c r="J575" s="321"/>
      <c r="K575" s="321"/>
    </row>
    <row r="576" spans="1:11" ht="15" x14ac:dyDescent="0.25">
      <c r="A576" s="321"/>
      <c r="B576" s="321"/>
      <c r="C576" s="321"/>
      <c r="D576" s="321"/>
      <c r="E576" s="321"/>
      <c r="F576" s="321"/>
      <c r="G576" s="321"/>
      <c r="H576" s="321"/>
      <c r="I576" s="321"/>
      <c r="J576" s="321"/>
      <c r="K576" s="321"/>
    </row>
    <row r="577" spans="1:11" ht="15" x14ac:dyDescent="0.25">
      <c r="A577" s="321"/>
      <c r="B577" s="321"/>
      <c r="C577" s="321"/>
      <c r="D577" s="321"/>
      <c r="E577" s="321"/>
      <c r="F577" s="321"/>
      <c r="G577" s="321"/>
      <c r="H577" s="321"/>
      <c r="I577" s="321"/>
      <c r="J577" s="321"/>
      <c r="K577" s="321"/>
    </row>
    <row r="578" spans="1:11" ht="15" x14ac:dyDescent="0.25">
      <c r="A578" s="321"/>
      <c r="B578" s="321"/>
      <c r="C578" s="321"/>
      <c r="D578" s="321"/>
      <c r="E578" s="321"/>
      <c r="F578" s="321"/>
      <c r="G578" s="321"/>
      <c r="H578" s="321"/>
      <c r="I578" s="321"/>
      <c r="J578" s="321"/>
      <c r="K578" s="321"/>
    </row>
    <row r="579" spans="1:11" ht="15" x14ac:dyDescent="0.25">
      <c r="A579" s="321"/>
      <c r="B579" s="321"/>
      <c r="C579" s="321"/>
      <c r="D579" s="321"/>
      <c r="E579" s="321"/>
      <c r="F579" s="321"/>
      <c r="G579" s="321"/>
      <c r="H579" s="321"/>
      <c r="I579" s="321"/>
      <c r="J579" s="321"/>
      <c r="K579" s="321"/>
    </row>
    <row r="580" spans="1:11" ht="15" x14ac:dyDescent="0.25">
      <c r="A580" s="321"/>
      <c r="B580" s="321"/>
      <c r="C580" s="321"/>
      <c r="D580" s="321"/>
      <c r="E580" s="321"/>
      <c r="F580" s="321"/>
      <c r="G580" s="321"/>
      <c r="H580" s="321"/>
      <c r="I580" s="321"/>
      <c r="J580" s="321"/>
      <c r="K580" s="321"/>
    </row>
    <row r="581" spans="1:11" ht="15" x14ac:dyDescent="0.25">
      <c r="A581" s="321"/>
      <c r="B581" s="321"/>
      <c r="C581" s="321"/>
      <c r="D581" s="321"/>
      <c r="E581" s="321"/>
      <c r="F581" s="321"/>
      <c r="G581" s="321"/>
      <c r="H581" s="321"/>
      <c r="I581" s="321"/>
      <c r="J581" s="321"/>
      <c r="K581" s="321"/>
    </row>
    <row r="582" spans="1:11" ht="15" x14ac:dyDescent="0.25">
      <c r="A582" s="321"/>
      <c r="B582" s="321"/>
      <c r="C582" s="321"/>
      <c r="D582" s="321"/>
      <c r="E582" s="321"/>
      <c r="F582" s="321"/>
      <c r="G582" s="321"/>
      <c r="H582" s="321"/>
      <c r="I582" s="321"/>
      <c r="J582" s="321"/>
      <c r="K582" s="321"/>
    </row>
    <row r="583" spans="1:11" ht="15" x14ac:dyDescent="0.25">
      <c r="A583" s="321"/>
      <c r="B583" s="321"/>
      <c r="C583" s="321"/>
      <c r="D583" s="321"/>
      <c r="E583" s="321"/>
      <c r="F583" s="321"/>
      <c r="G583" s="321"/>
      <c r="H583" s="321"/>
      <c r="I583" s="321"/>
      <c r="J583" s="321"/>
      <c r="K583" s="321"/>
    </row>
    <row r="584" spans="1:11" ht="15" x14ac:dyDescent="0.25">
      <c r="A584" s="321"/>
      <c r="B584" s="321"/>
      <c r="C584" s="321"/>
      <c r="D584" s="321"/>
      <c r="E584" s="321"/>
      <c r="F584" s="321"/>
      <c r="G584" s="321"/>
      <c r="H584" s="321"/>
      <c r="I584" s="321"/>
      <c r="J584" s="321"/>
      <c r="K584" s="321"/>
    </row>
    <row r="585" spans="1:11" ht="15" x14ac:dyDescent="0.25">
      <c r="A585" s="321"/>
      <c r="B585" s="321"/>
      <c r="C585" s="321"/>
      <c r="D585" s="321"/>
      <c r="E585" s="321"/>
      <c r="F585" s="321"/>
      <c r="G585" s="321"/>
      <c r="H585" s="321"/>
      <c r="I585" s="321"/>
      <c r="J585" s="321"/>
      <c r="K585" s="321"/>
    </row>
    <row r="586" spans="1:11" ht="15" x14ac:dyDescent="0.25">
      <c r="A586" s="321"/>
      <c r="B586" s="321"/>
      <c r="C586" s="321"/>
      <c r="D586" s="321"/>
      <c r="E586" s="321"/>
      <c r="F586" s="321"/>
      <c r="G586" s="321"/>
      <c r="H586" s="321"/>
      <c r="I586" s="321"/>
      <c r="J586" s="321"/>
      <c r="K586" s="321"/>
    </row>
    <row r="587" spans="1:11" ht="14.25" x14ac:dyDescent="0.2">
      <c r="A587" s="189"/>
      <c r="B587" s="189"/>
      <c r="C587" s="189"/>
      <c r="D587" s="189"/>
      <c r="E587" s="189"/>
      <c r="F587" s="189"/>
      <c r="G587" s="189"/>
      <c r="H587" s="189"/>
      <c r="I587" s="189"/>
      <c r="J587" s="189"/>
      <c r="K587" s="189"/>
    </row>
    <row r="588" spans="1:11" ht="14.25" x14ac:dyDescent="0.2">
      <c r="A588" s="189"/>
      <c r="B588" s="189"/>
      <c r="C588" s="189"/>
      <c r="D588" s="189"/>
      <c r="E588" s="189"/>
      <c r="F588" s="189"/>
      <c r="G588" s="189"/>
      <c r="H588" s="189"/>
      <c r="I588" s="189"/>
      <c r="J588" s="189"/>
      <c r="K588" s="189"/>
    </row>
    <row r="589" spans="1:11" ht="14.25" x14ac:dyDescent="0.2">
      <c r="A589" s="189"/>
      <c r="B589" s="189"/>
      <c r="C589" s="189"/>
      <c r="D589" s="189"/>
      <c r="E589" s="189"/>
      <c r="F589" s="189"/>
      <c r="G589" s="189"/>
      <c r="H589" s="189"/>
      <c r="I589" s="189"/>
      <c r="J589" s="189"/>
      <c r="K589" s="189"/>
    </row>
    <row r="590" spans="1:11" ht="14.25" x14ac:dyDescent="0.2">
      <c r="A590" s="189"/>
      <c r="B590" s="189"/>
      <c r="C590" s="189"/>
      <c r="D590" s="189"/>
      <c r="E590" s="189"/>
      <c r="F590" s="189"/>
      <c r="G590" s="189"/>
      <c r="H590" s="189"/>
      <c r="I590" s="189"/>
      <c r="J590" s="189"/>
      <c r="K590" s="189"/>
    </row>
    <row r="591" spans="1:11" ht="14.25" x14ac:dyDescent="0.2">
      <c r="A591" s="189"/>
      <c r="B591" s="189"/>
      <c r="C591" s="189"/>
      <c r="D591" s="189"/>
      <c r="E591" s="189"/>
      <c r="F591" s="189"/>
      <c r="G591" s="189"/>
      <c r="H591" s="189"/>
      <c r="I591" s="189"/>
      <c r="J591" s="189"/>
      <c r="K591" s="189"/>
    </row>
    <row r="592" spans="1:11" ht="14.25" x14ac:dyDescent="0.2">
      <c r="A592" s="189"/>
      <c r="B592" s="189"/>
      <c r="C592" s="189"/>
      <c r="D592" s="189"/>
      <c r="E592" s="189"/>
      <c r="F592" s="189"/>
      <c r="G592" s="189"/>
      <c r="H592" s="189"/>
      <c r="I592" s="189"/>
      <c r="J592" s="189"/>
      <c r="K592" s="189"/>
    </row>
    <row r="593" spans="1:11" ht="14.25" x14ac:dyDescent="0.2">
      <c r="A593" s="189"/>
      <c r="B593" s="189"/>
      <c r="C593" s="189"/>
      <c r="D593" s="189"/>
      <c r="E593" s="189"/>
      <c r="F593" s="189"/>
      <c r="G593" s="189"/>
      <c r="H593" s="189"/>
      <c r="I593" s="189"/>
      <c r="J593" s="189"/>
      <c r="K593" s="189"/>
    </row>
    <row r="594" spans="1:11" ht="14.25" x14ac:dyDescent="0.2">
      <c r="A594" s="189"/>
      <c r="B594" s="189"/>
      <c r="C594" s="189"/>
      <c r="D594" s="189"/>
      <c r="E594" s="189"/>
      <c r="F594" s="189"/>
      <c r="G594" s="189"/>
      <c r="H594" s="189"/>
      <c r="I594" s="189"/>
      <c r="J594" s="189"/>
      <c r="K594" s="189"/>
    </row>
    <row r="595" spans="1:11" ht="14.25" x14ac:dyDescent="0.2">
      <c r="A595" s="189"/>
      <c r="B595" s="189"/>
      <c r="C595" s="189"/>
      <c r="D595" s="189"/>
      <c r="E595" s="189"/>
      <c r="F595" s="189"/>
      <c r="G595" s="189"/>
      <c r="H595" s="189"/>
      <c r="I595" s="189"/>
      <c r="J595" s="189"/>
      <c r="K595" s="189"/>
    </row>
    <row r="596" spans="1:11" ht="14.25" x14ac:dyDescent="0.2">
      <c r="A596" s="189"/>
      <c r="B596" s="189"/>
      <c r="C596" s="189"/>
      <c r="D596" s="189"/>
      <c r="E596" s="189"/>
      <c r="F596" s="189"/>
      <c r="G596" s="189"/>
      <c r="H596" s="189"/>
      <c r="I596" s="189"/>
      <c r="J596" s="189"/>
      <c r="K596" s="189"/>
    </row>
    <row r="597" spans="1:11" ht="14.25" x14ac:dyDescent="0.2">
      <c r="A597" s="189"/>
      <c r="B597" s="189"/>
      <c r="C597" s="189"/>
      <c r="D597" s="189"/>
      <c r="E597" s="189"/>
      <c r="F597" s="189"/>
      <c r="G597" s="189"/>
      <c r="H597" s="189"/>
      <c r="I597" s="189"/>
      <c r="J597" s="189"/>
      <c r="K597" s="189"/>
    </row>
    <row r="598" spans="1:11" ht="14.25" x14ac:dyDescent="0.2">
      <c r="A598" s="189"/>
      <c r="B598" s="189"/>
      <c r="C598" s="189"/>
      <c r="D598" s="189"/>
      <c r="E598" s="189"/>
      <c r="F598" s="189"/>
      <c r="G598" s="189"/>
      <c r="H598" s="189"/>
      <c r="I598" s="189"/>
      <c r="J598" s="189"/>
      <c r="K598" s="189"/>
    </row>
    <row r="599" spans="1:11" ht="14.25" x14ac:dyDescent="0.2">
      <c r="A599" s="189"/>
      <c r="B599" s="189"/>
      <c r="C599" s="189"/>
      <c r="D599" s="189"/>
      <c r="E599" s="189"/>
      <c r="F599" s="189"/>
      <c r="G599" s="189"/>
      <c r="H599" s="189"/>
      <c r="I599" s="189"/>
      <c r="J599" s="189"/>
      <c r="K599" s="189"/>
    </row>
    <row r="600" spans="1:11" ht="14.25" x14ac:dyDescent="0.2">
      <c r="A600" s="189"/>
      <c r="B600" s="189"/>
      <c r="C600" s="189"/>
      <c r="D600" s="189"/>
      <c r="E600" s="189"/>
      <c r="F600" s="189"/>
      <c r="G600" s="189"/>
      <c r="H600" s="189"/>
      <c r="I600" s="189"/>
      <c r="J600" s="189"/>
      <c r="K600" s="189"/>
    </row>
    <row r="601" spans="1:11" ht="14.25" x14ac:dyDescent="0.2">
      <c r="A601" s="189"/>
      <c r="B601" s="189"/>
      <c r="C601" s="189"/>
      <c r="D601" s="189"/>
      <c r="E601" s="189"/>
      <c r="F601" s="189"/>
      <c r="G601" s="189"/>
      <c r="H601" s="189"/>
      <c r="I601" s="189"/>
      <c r="J601" s="189"/>
      <c r="K601" s="189"/>
    </row>
    <row r="602" spans="1:11" ht="14.25" x14ac:dyDescent="0.2">
      <c r="A602" s="189"/>
      <c r="B602" s="189"/>
      <c r="C602" s="189"/>
      <c r="D602" s="189"/>
      <c r="E602" s="189"/>
      <c r="F602" s="189"/>
      <c r="G602" s="189"/>
      <c r="H602" s="189"/>
      <c r="I602" s="189"/>
      <c r="J602" s="189"/>
      <c r="K602" s="189"/>
    </row>
    <row r="603" spans="1:11" ht="14.25" x14ac:dyDescent="0.2">
      <c r="A603" s="189"/>
      <c r="B603" s="189"/>
      <c r="C603" s="189"/>
      <c r="D603" s="189"/>
      <c r="E603" s="189"/>
      <c r="F603" s="189"/>
      <c r="G603" s="189"/>
      <c r="H603" s="189"/>
      <c r="I603" s="189"/>
      <c r="J603" s="189"/>
      <c r="K603" s="189"/>
    </row>
    <row r="604" spans="1:11" ht="14.25" x14ac:dyDescent="0.2">
      <c r="A604" s="189"/>
      <c r="B604" s="189"/>
      <c r="C604" s="189"/>
      <c r="D604" s="189"/>
      <c r="E604" s="189"/>
      <c r="F604" s="189"/>
      <c r="G604" s="189"/>
      <c r="H604" s="189"/>
      <c r="I604" s="189"/>
      <c r="J604" s="189"/>
      <c r="K604" s="189"/>
    </row>
    <row r="605" spans="1:11" ht="14.25" x14ac:dyDescent="0.2">
      <c r="A605" s="189"/>
      <c r="B605" s="189"/>
      <c r="C605" s="189"/>
      <c r="D605" s="189"/>
      <c r="E605" s="189"/>
      <c r="F605" s="189"/>
      <c r="G605" s="189"/>
      <c r="H605" s="189"/>
      <c r="I605" s="189"/>
      <c r="J605" s="189"/>
      <c r="K605" s="189"/>
    </row>
    <row r="606" spans="1:11" ht="14.25" x14ac:dyDescent="0.2">
      <c r="A606" s="189"/>
      <c r="B606" s="189"/>
      <c r="C606" s="189"/>
      <c r="D606" s="189"/>
      <c r="E606" s="189"/>
      <c r="F606" s="189"/>
      <c r="G606" s="189"/>
      <c r="H606" s="189"/>
      <c r="I606" s="189"/>
      <c r="J606" s="189"/>
      <c r="K606" s="189"/>
    </row>
    <row r="607" spans="1:11" ht="14.25" x14ac:dyDescent="0.2">
      <c r="A607" s="189"/>
      <c r="B607" s="189"/>
      <c r="C607" s="189"/>
      <c r="D607" s="189"/>
      <c r="E607" s="189"/>
      <c r="F607" s="189"/>
      <c r="G607" s="189"/>
      <c r="H607" s="189"/>
      <c r="I607" s="189"/>
      <c r="J607" s="189"/>
      <c r="K607" s="189"/>
    </row>
    <row r="608" spans="1:11" ht="14.25" x14ac:dyDescent="0.2">
      <c r="A608" s="189"/>
      <c r="B608" s="189"/>
      <c r="C608" s="189"/>
      <c r="D608" s="189"/>
      <c r="E608" s="189"/>
      <c r="F608" s="189"/>
      <c r="G608" s="189"/>
      <c r="H608" s="189"/>
      <c r="I608" s="189"/>
      <c r="J608" s="189"/>
      <c r="K608" s="189"/>
    </row>
    <row r="609" spans="1:11" ht="14.25" x14ac:dyDescent="0.2">
      <c r="A609" s="189"/>
      <c r="B609" s="189"/>
      <c r="C609" s="189"/>
      <c r="D609" s="189"/>
      <c r="E609" s="189"/>
      <c r="F609" s="189"/>
      <c r="G609" s="189"/>
      <c r="H609" s="189"/>
      <c r="I609" s="189"/>
      <c r="J609" s="189"/>
      <c r="K609" s="189"/>
    </row>
    <row r="610" spans="1:11" ht="14.25" x14ac:dyDescent="0.2">
      <c r="A610" s="189"/>
      <c r="B610" s="189"/>
      <c r="C610" s="189"/>
      <c r="D610" s="189"/>
      <c r="E610" s="189"/>
      <c r="F610" s="189"/>
      <c r="G610" s="189"/>
      <c r="H610" s="189"/>
      <c r="I610" s="189"/>
      <c r="J610" s="189"/>
      <c r="K610" s="189"/>
    </row>
    <row r="611" spans="1:11" ht="14.25" x14ac:dyDescent="0.2">
      <c r="A611" s="189"/>
      <c r="B611" s="189"/>
      <c r="C611" s="189"/>
      <c r="D611" s="189"/>
      <c r="E611" s="189"/>
      <c r="F611" s="189"/>
      <c r="G611" s="189"/>
      <c r="H611" s="189"/>
      <c r="I611" s="189"/>
      <c r="J611" s="189"/>
      <c r="K611" s="189"/>
    </row>
    <row r="612" spans="1:11" ht="14.25" x14ac:dyDescent="0.2">
      <c r="A612" s="189"/>
      <c r="B612" s="189"/>
      <c r="C612" s="189"/>
      <c r="D612" s="189"/>
      <c r="E612" s="189"/>
      <c r="F612" s="189"/>
      <c r="G612" s="189"/>
      <c r="H612" s="189"/>
      <c r="I612" s="189"/>
      <c r="J612" s="189"/>
      <c r="K612" s="189"/>
    </row>
    <row r="613" spans="1:11" ht="14.25" x14ac:dyDescent="0.2">
      <c r="A613" s="189"/>
      <c r="B613" s="189"/>
      <c r="C613" s="189"/>
      <c r="D613" s="189"/>
      <c r="E613" s="189"/>
      <c r="F613" s="189"/>
      <c r="G613" s="189"/>
      <c r="H613" s="189"/>
      <c r="I613" s="189"/>
      <c r="J613" s="189"/>
      <c r="K613" s="189"/>
    </row>
    <row r="614" spans="1:11" ht="14.25" x14ac:dyDescent="0.2">
      <c r="A614" s="189"/>
      <c r="B614" s="189"/>
      <c r="C614" s="189"/>
      <c r="D614" s="189"/>
      <c r="E614" s="189"/>
      <c r="F614" s="189"/>
      <c r="G614" s="189"/>
      <c r="H614" s="189"/>
      <c r="I614" s="189"/>
      <c r="J614" s="189"/>
      <c r="K614" s="189"/>
    </row>
    <row r="615" spans="1:11" ht="14.25" x14ac:dyDescent="0.2">
      <c r="A615" s="189"/>
      <c r="B615" s="189"/>
      <c r="C615" s="189"/>
      <c r="D615" s="189"/>
      <c r="E615" s="189"/>
      <c r="F615" s="189"/>
      <c r="G615" s="189"/>
      <c r="H615" s="189"/>
      <c r="I615" s="189"/>
      <c r="J615" s="189"/>
      <c r="K615" s="189"/>
    </row>
    <row r="616" spans="1:11" ht="14.25" x14ac:dyDescent="0.2">
      <c r="A616" s="189"/>
      <c r="B616" s="189"/>
      <c r="C616" s="189"/>
      <c r="D616" s="189"/>
      <c r="E616" s="189"/>
      <c r="F616" s="189"/>
      <c r="G616" s="189"/>
      <c r="H616" s="189"/>
      <c r="I616" s="189"/>
      <c r="J616" s="189"/>
      <c r="K616" s="189"/>
    </row>
    <row r="617" spans="1:11" ht="14.25" x14ac:dyDescent="0.2">
      <c r="A617" s="189"/>
      <c r="B617" s="189"/>
      <c r="C617" s="189"/>
      <c r="D617" s="189"/>
      <c r="E617" s="189"/>
      <c r="F617" s="189"/>
      <c r="G617" s="189"/>
      <c r="H617" s="189"/>
      <c r="I617" s="189"/>
      <c r="J617" s="189"/>
      <c r="K617" s="189"/>
    </row>
    <row r="618" spans="1:11" x14ac:dyDescent="0.2">
      <c r="A618" s="444"/>
    </row>
    <row r="619" spans="1:11" x14ac:dyDescent="0.2">
      <c r="A619" s="444"/>
    </row>
    <row r="620" spans="1:11" x14ac:dyDescent="0.2">
      <c r="A620" s="444"/>
    </row>
    <row r="621" spans="1:11" x14ac:dyDescent="0.2">
      <c r="A621" s="444"/>
    </row>
    <row r="622" spans="1:11" x14ac:dyDescent="0.2">
      <c r="A622" s="444"/>
    </row>
    <row r="623" spans="1:11" x14ac:dyDescent="0.2">
      <c r="A623" s="444"/>
    </row>
    <row r="624" spans="1:11" x14ac:dyDescent="0.2">
      <c r="A624" s="444"/>
    </row>
    <row r="625" spans="1:1" x14ac:dyDescent="0.2">
      <c r="A625" s="444"/>
    </row>
    <row r="626" spans="1:1" x14ac:dyDescent="0.2">
      <c r="A626" s="444"/>
    </row>
    <row r="627" spans="1:1" x14ac:dyDescent="0.2">
      <c r="A627" s="444"/>
    </row>
    <row r="628" spans="1:1" x14ac:dyDescent="0.2">
      <c r="A628" s="444"/>
    </row>
    <row r="629" spans="1:1" x14ac:dyDescent="0.2">
      <c r="A629" s="444"/>
    </row>
    <row r="630" spans="1:1" x14ac:dyDescent="0.2">
      <c r="A630" s="444"/>
    </row>
    <row r="631" spans="1:1" x14ac:dyDescent="0.2">
      <c r="A631" s="444"/>
    </row>
    <row r="632" spans="1:1" x14ac:dyDescent="0.2">
      <c r="A632" s="444"/>
    </row>
    <row r="633" spans="1:1" x14ac:dyDescent="0.2">
      <c r="A633" s="444"/>
    </row>
    <row r="634" spans="1:1" x14ac:dyDescent="0.2">
      <c r="A634" s="444"/>
    </row>
    <row r="635" spans="1:1" x14ac:dyDescent="0.2">
      <c r="A635" s="444"/>
    </row>
    <row r="636" spans="1:1" x14ac:dyDescent="0.2">
      <c r="A636" s="444"/>
    </row>
    <row r="637" spans="1:1" x14ac:dyDescent="0.2">
      <c r="A637" s="444"/>
    </row>
    <row r="638" spans="1:1" x14ac:dyDescent="0.2">
      <c r="A638" s="444"/>
    </row>
    <row r="639" spans="1:1" x14ac:dyDescent="0.2">
      <c r="A639" s="444"/>
    </row>
    <row r="640" spans="1:1" x14ac:dyDescent="0.2">
      <c r="A640" s="444"/>
    </row>
    <row r="641" spans="1:1" x14ac:dyDescent="0.2">
      <c r="A641" s="444"/>
    </row>
    <row r="642" spans="1:1" x14ac:dyDescent="0.2">
      <c r="A642" s="444"/>
    </row>
    <row r="643" spans="1:1" x14ac:dyDescent="0.2">
      <c r="A643" s="444"/>
    </row>
    <row r="644" spans="1:1" x14ac:dyDescent="0.2">
      <c r="A644" s="444"/>
    </row>
    <row r="645" spans="1:1" x14ac:dyDescent="0.2">
      <c r="A645" s="444"/>
    </row>
    <row r="646" spans="1:1" x14ac:dyDescent="0.2">
      <c r="A646" s="444"/>
    </row>
    <row r="647" spans="1:1" x14ac:dyDescent="0.2">
      <c r="A647" s="444"/>
    </row>
    <row r="648" spans="1:1" x14ac:dyDescent="0.2">
      <c r="A648" s="444"/>
    </row>
    <row r="649" spans="1:1" x14ac:dyDescent="0.2">
      <c r="A649" s="444"/>
    </row>
    <row r="650" spans="1:1" x14ac:dyDescent="0.2">
      <c r="A650" s="444"/>
    </row>
    <row r="651" spans="1:1" x14ac:dyDescent="0.2">
      <c r="A651" s="444"/>
    </row>
    <row r="652" spans="1:1" x14ac:dyDescent="0.2">
      <c r="A652" s="444"/>
    </row>
    <row r="653" spans="1:1" x14ac:dyDescent="0.2">
      <c r="A653" s="444"/>
    </row>
    <row r="654" spans="1:1" x14ac:dyDescent="0.2">
      <c r="A654" s="444"/>
    </row>
  </sheetData>
  <mergeCells count="17">
    <mergeCell ref="K18:K19"/>
    <mergeCell ref="H18:H19"/>
    <mergeCell ref="D18:D19"/>
    <mergeCell ref="E18:E19"/>
    <mergeCell ref="J18:J19"/>
    <mergeCell ref="A4:L4"/>
    <mergeCell ref="C10:G10"/>
    <mergeCell ref="C11:G11"/>
    <mergeCell ref="F18:G18"/>
    <mergeCell ref="C12:G12"/>
    <mergeCell ref="C13:G13"/>
    <mergeCell ref="C14:G14"/>
    <mergeCell ref="I18:I19"/>
    <mergeCell ref="A17:K17"/>
    <mergeCell ref="C18:C19"/>
    <mergeCell ref="A18:A19"/>
    <mergeCell ref="B18:B19"/>
  </mergeCells>
  <phoneticPr fontId="0" type="noConversion"/>
  <pageMargins left="0.59055118110236227" right="0.19685039370078741" top="0.59055118110236227" bottom="0.78740157480314965" header="0.51181102362204722" footer="0.51181102362204722"/>
  <pageSetup paperSize="9" scale="80" orientation="portrait" horizontalDpi="300" verticalDpi="300" r:id="rId1"/>
  <headerFooter alignWithMargins="0"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zoomScale="80" workbookViewId="0">
      <selection activeCell="L1" sqref="L1"/>
    </sheetView>
  </sheetViews>
  <sheetFormatPr defaultRowHeight="12.75" x14ac:dyDescent="0.2"/>
  <cols>
    <col min="1" max="1" width="11.42578125" style="4" customWidth="1"/>
    <col min="2" max="2" width="45.28515625" customWidth="1"/>
    <col min="3" max="4" width="10.140625" style="37" customWidth="1"/>
    <col min="5" max="5" width="10.7109375" style="38" customWidth="1"/>
    <col min="6" max="6" width="10.7109375" style="34" customWidth="1"/>
    <col min="7" max="7" width="13.28515625" style="34" customWidth="1"/>
    <col min="8" max="8" width="15.5703125" style="34" customWidth="1"/>
    <col min="9" max="9" width="9.7109375" style="7" customWidth="1"/>
    <col min="10" max="10" width="8.7109375" style="7" customWidth="1"/>
    <col min="11" max="11" width="9.7109375" style="34" customWidth="1"/>
    <col min="12" max="12" width="10.7109375" style="7" customWidth="1"/>
  </cols>
  <sheetData>
    <row r="1" spans="1:12" ht="21" x14ac:dyDescent="0.35">
      <c r="A1" s="45" t="s">
        <v>12</v>
      </c>
      <c r="B1" s="46"/>
      <c r="C1" s="47"/>
      <c r="D1" s="47"/>
      <c r="E1" s="48"/>
      <c r="F1" s="49"/>
      <c r="G1" s="49"/>
      <c r="H1" s="49"/>
      <c r="I1" s="46"/>
      <c r="J1" s="46"/>
      <c r="K1" s="49"/>
      <c r="L1" s="46"/>
    </row>
    <row r="2" spans="1:12" ht="18.75" x14ac:dyDescent="0.3">
      <c r="A2" s="50" t="s">
        <v>206</v>
      </c>
      <c r="B2" s="46"/>
      <c r="C2" s="47"/>
      <c r="D2" s="47"/>
      <c r="E2" s="48"/>
      <c r="F2" s="49"/>
      <c r="G2" s="49"/>
      <c r="H2" s="49"/>
      <c r="I2" s="46"/>
      <c r="J2" s="46"/>
      <c r="K2" s="49"/>
      <c r="L2" s="46"/>
    </row>
    <row r="3" spans="1:12" ht="21" x14ac:dyDescent="0.35">
      <c r="A3" s="45" t="s">
        <v>740</v>
      </c>
      <c r="B3" s="46"/>
      <c r="C3" s="47"/>
      <c r="D3" s="47"/>
      <c r="E3" s="48"/>
      <c r="F3" s="49"/>
      <c r="G3" s="49"/>
      <c r="H3" s="49"/>
      <c r="I3" s="46"/>
      <c r="J3" s="46"/>
      <c r="K3" s="49"/>
      <c r="L3" s="46"/>
    </row>
    <row r="4" spans="1:12" s="32" customFormat="1" ht="13.5" thickBot="1" x14ac:dyDescent="0.25">
      <c r="A4" s="51"/>
      <c r="B4" s="46"/>
      <c r="C4" s="97"/>
      <c r="D4" s="97"/>
      <c r="E4" s="48"/>
      <c r="F4" s="49"/>
      <c r="G4" s="49"/>
      <c r="H4" s="49"/>
      <c r="I4" s="46"/>
      <c r="J4" s="46"/>
      <c r="K4" s="49"/>
      <c r="L4" s="77" t="s">
        <v>535</v>
      </c>
    </row>
    <row r="5" spans="1:12" s="32" customFormat="1" ht="13.5" customHeight="1" x14ac:dyDescent="0.2">
      <c r="A5" s="725" t="s">
        <v>161</v>
      </c>
      <c r="B5" s="727" t="s">
        <v>13</v>
      </c>
      <c r="C5" s="589" t="s">
        <v>14</v>
      </c>
      <c r="D5" s="589" t="s">
        <v>15</v>
      </c>
      <c r="E5" s="705" t="s">
        <v>453</v>
      </c>
      <c r="F5" s="593" t="s">
        <v>581</v>
      </c>
      <c r="G5" s="585" t="s">
        <v>536</v>
      </c>
      <c r="H5" s="715"/>
      <c r="I5" s="551" t="s">
        <v>92</v>
      </c>
      <c r="J5" s="557" t="s">
        <v>446</v>
      </c>
      <c r="K5" s="558" t="s">
        <v>708</v>
      </c>
      <c r="L5" s="549" t="s">
        <v>216</v>
      </c>
    </row>
    <row r="6" spans="1:12" s="32" customFormat="1" ht="26.25" customHeight="1" thickBot="1" x14ac:dyDescent="0.25">
      <c r="A6" s="726"/>
      <c r="B6" s="728"/>
      <c r="C6" s="590"/>
      <c r="D6" s="590"/>
      <c r="E6" s="701"/>
      <c r="F6" s="556"/>
      <c r="G6" s="56" t="s">
        <v>437</v>
      </c>
      <c r="H6" s="57" t="s">
        <v>438</v>
      </c>
      <c r="I6" s="552"/>
      <c r="J6" s="608"/>
      <c r="K6" s="559"/>
      <c r="L6" s="550"/>
    </row>
    <row r="7" spans="1:12" s="36" customFormat="1" ht="15.75" customHeight="1" x14ac:dyDescent="0.2">
      <c r="A7" s="58" t="s">
        <v>626</v>
      </c>
      <c r="B7" s="58" t="s">
        <v>34</v>
      </c>
      <c r="C7" s="60">
        <v>13.2</v>
      </c>
      <c r="D7" s="60">
        <v>33.5</v>
      </c>
      <c r="E7" s="454">
        <v>31050</v>
      </c>
      <c r="F7" s="487">
        <v>18630</v>
      </c>
      <c r="G7" s="63">
        <f t="shared" ref="G7:H11" si="0">12*(1/C7*E7)</f>
        <v>28227.272727272728</v>
      </c>
      <c r="H7" s="62">
        <f t="shared" si="0"/>
        <v>6673.4328358208959</v>
      </c>
      <c r="I7" s="64">
        <f t="shared" ref="I7:I17" si="1">SUM(G7:H7)*34%</f>
        <v>11866.239891451833</v>
      </c>
      <c r="J7" s="65">
        <f>SUM(G7:H7)*2%</f>
        <v>698.01411126187247</v>
      </c>
      <c r="K7" s="63">
        <v>790</v>
      </c>
      <c r="L7" s="86">
        <f t="shared" ref="L7:L17" si="2">SUM(G7:K7)</f>
        <v>48254.95956580733</v>
      </c>
    </row>
    <row r="8" spans="1:12" s="36" customFormat="1" ht="15.75" customHeight="1" x14ac:dyDescent="0.2">
      <c r="A8" s="58" t="s">
        <v>627</v>
      </c>
      <c r="B8" s="58" t="s">
        <v>637</v>
      </c>
      <c r="C8" s="60">
        <v>15.3</v>
      </c>
      <c r="D8" s="60">
        <v>33.5</v>
      </c>
      <c r="E8" s="454">
        <v>31050</v>
      </c>
      <c r="F8" s="454">
        <v>18630</v>
      </c>
      <c r="G8" s="63">
        <f t="shared" si="0"/>
        <v>24352.941176470587</v>
      </c>
      <c r="H8" s="62">
        <f t="shared" si="0"/>
        <v>6673.4328358208959</v>
      </c>
      <c r="I8" s="64">
        <f t="shared" si="1"/>
        <v>10548.967164179105</v>
      </c>
      <c r="J8" s="65">
        <f t="shared" ref="J8:J19" si="3">SUM(G8:H8)*2%</f>
        <v>620.52748024582968</v>
      </c>
      <c r="K8" s="63">
        <v>790</v>
      </c>
      <c r="L8" s="86">
        <f t="shared" si="2"/>
        <v>42985.868656716419</v>
      </c>
    </row>
    <row r="9" spans="1:12" s="36" customFormat="1" ht="15.75" customHeight="1" x14ac:dyDescent="0.2">
      <c r="A9" s="58" t="s">
        <v>628</v>
      </c>
      <c r="B9" s="58" t="s">
        <v>37</v>
      </c>
      <c r="C9" s="60">
        <v>11.8</v>
      </c>
      <c r="D9" s="60">
        <v>33.5</v>
      </c>
      <c r="E9" s="454">
        <v>31050</v>
      </c>
      <c r="F9" s="454">
        <v>18630</v>
      </c>
      <c r="G9" s="63">
        <f t="shared" si="0"/>
        <v>31576.271186440677</v>
      </c>
      <c r="H9" s="62">
        <f t="shared" si="0"/>
        <v>6673.4328358208959</v>
      </c>
      <c r="I9" s="64">
        <f t="shared" si="1"/>
        <v>13004.899367568936</v>
      </c>
      <c r="J9" s="65">
        <f t="shared" si="3"/>
        <v>764.99408044523159</v>
      </c>
      <c r="K9" s="63">
        <v>790</v>
      </c>
      <c r="L9" s="86">
        <f t="shared" si="2"/>
        <v>52809.597470275745</v>
      </c>
    </row>
    <row r="10" spans="1:12" s="11" customFormat="1" ht="15.75" customHeight="1" x14ac:dyDescent="0.2">
      <c r="A10" s="58" t="s">
        <v>409</v>
      </c>
      <c r="B10" s="58" t="s">
        <v>42</v>
      </c>
      <c r="C10" s="85">
        <v>11.5</v>
      </c>
      <c r="D10" s="85">
        <v>33.5</v>
      </c>
      <c r="E10" s="454">
        <v>31050</v>
      </c>
      <c r="F10" s="480">
        <v>18630</v>
      </c>
      <c r="G10" s="63">
        <f t="shared" si="0"/>
        <v>32400</v>
      </c>
      <c r="H10" s="62">
        <f t="shared" si="0"/>
        <v>6673.4328358208959</v>
      </c>
      <c r="I10" s="78">
        <f t="shared" si="1"/>
        <v>13284.967164179105</v>
      </c>
      <c r="J10" s="82">
        <f t="shared" si="3"/>
        <v>781.46865671641797</v>
      </c>
      <c r="K10" s="80">
        <v>790</v>
      </c>
      <c r="L10" s="81">
        <f t="shared" si="2"/>
        <v>53929.868656716419</v>
      </c>
    </row>
    <row r="11" spans="1:12" s="11" customFormat="1" ht="15.75" customHeight="1" x14ac:dyDescent="0.2">
      <c r="A11" s="58" t="s">
        <v>477</v>
      </c>
      <c r="B11" s="83" t="s">
        <v>44</v>
      </c>
      <c r="C11" s="85">
        <v>12.83</v>
      </c>
      <c r="D11" s="85">
        <v>33.5</v>
      </c>
      <c r="E11" s="454">
        <v>31050</v>
      </c>
      <c r="F11" s="480">
        <v>18630</v>
      </c>
      <c r="G11" s="63">
        <f t="shared" si="0"/>
        <v>29041.309431021044</v>
      </c>
      <c r="H11" s="62">
        <f t="shared" si="0"/>
        <v>6673.4328358208959</v>
      </c>
      <c r="I11" s="78">
        <f t="shared" si="1"/>
        <v>12143.012370726259</v>
      </c>
      <c r="J11" s="82">
        <f t="shared" si="3"/>
        <v>714.29484533683876</v>
      </c>
      <c r="K11" s="80">
        <v>790</v>
      </c>
      <c r="L11" s="81">
        <f t="shared" si="2"/>
        <v>49362.049482905037</v>
      </c>
    </row>
    <row r="12" spans="1:12" s="36" customFormat="1" ht="15.75" customHeight="1" x14ac:dyDescent="0.2">
      <c r="A12" s="58" t="s">
        <v>629</v>
      </c>
      <c r="B12" s="58" t="s">
        <v>686</v>
      </c>
      <c r="C12" s="60">
        <v>11.35</v>
      </c>
      <c r="D12" s="60">
        <v>33.5</v>
      </c>
      <c r="E12" s="454">
        <v>31050</v>
      </c>
      <c r="F12" s="454">
        <v>18630</v>
      </c>
      <c r="G12" s="63">
        <f t="shared" ref="G12:H19" si="4">12*(1/C12*E12)</f>
        <v>32828.193832599121</v>
      </c>
      <c r="H12" s="62">
        <f t="shared" si="4"/>
        <v>6673.4328358208959</v>
      </c>
      <c r="I12" s="64">
        <f t="shared" si="1"/>
        <v>13430.553067262807</v>
      </c>
      <c r="J12" s="65">
        <f t="shared" si="3"/>
        <v>790.03253336840032</v>
      </c>
      <c r="K12" s="63">
        <v>790</v>
      </c>
      <c r="L12" s="86">
        <f t="shared" si="2"/>
        <v>54512.212269051226</v>
      </c>
    </row>
    <row r="13" spans="1:12" s="11" customFormat="1" ht="15.75" customHeight="1" x14ac:dyDescent="0.2">
      <c r="A13" s="58" t="s">
        <v>495</v>
      </c>
      <c r="B13" s="83" t="s">
        <v>48</v>
      </c>
      <c r="C13" s="85">
        <v>12.3</v>
      </c>
      <c r="D13" s="85">
        <v>33.5</v>
      </c>
      <c r="E13" s="454">
        <v>31050</v>
      </c>
      <c r="F13" s="480">
        <v>18630</v>
      </c>
      <c r="G13" s="63">
        <f t="shared" si="4"/>
        <v>30292.682926829271</v>
      </c>
      <c r="H13" s="62">
        <f t="shared" si="4"/>
        <v>6673.4328358208959</v>
      </c>
      <c r="I13" s="78">
        <f t="shared" si="1"/>
        <v>12568.479359301058</v>
      </c>
      <c r="J13" s="82">
        <f t="shared" si="3"/>
        <v>739.32231525300335</v>
      </c>
      <c r="K13" s="80">
        <v>790</v>
      </c>
      <c r="L13" s="81">
        <f t="shared" si="2"/>
        <v>51063.917437204225</v>
      </c>
    </row>
    <row r="14" spans="1:12" s="11" customFormat="1" ht="15.75" customHeight="1" x14ac:dyDescent="0.2">
      <c r="A14" s="58" t="s">
        <v>295</v>
      </c>
      <c r="B14" s="83" t="s">
        <v>63</v>
      </c>
      <c r="C14" s="85">
        <v>11.8</v>
      </c>
      <c r="D14" s="85">
        <v>33.5</v>
      </c>
      <c r="E14" s="454">
        <v>31050</v>
      </c>
      <c r="F14" s="480">
        <v>18630</v>
      </c>
      <c r="G14" s="63">
        <f t="shared" si="4"/>
        <v>31576.271186440677</v>
      </c>
      <c r="H14" s="62">
        <f t="shared" si="4"/>
        <v>6673.4328358208959</v>
      </c>
      <c r="I14" s="78">
        <f t="shared" si="1"/>
        <v>13004.899367568936</v>
      </c>
      <c r="J14" s="82">
        <f t="shared" si="3"/>
        <v>764.99408044523159</v>
      </c>
      <c r="K14" s="80">
        <v>790</v>
      </c>
      <c r="L14" s="81">
        <f t="shared" si="2"/>
        <v>52809.597470275745</v>
      </c>
    </row>
    <row r="15" spans="1:12" s="11" customFormat="1" ht="15.75" customHeight="1" x14ac:dyDescent="0.2">
      <c r="A15" s="58" t="s">
        <v>502</v>
      </c>
      <c r="B15" s="83" t="s">
        <v>531</v>
      </c>
      <c r="C15" s="85">
        <v>13.4</v>
      </c>
      <c r="D15" s="85">
        <v>33.5</v>
      </c>
      <c r="E15" s="454">
        <v>31050</v>
      </c>
      <c r="F15" s="480">
        <v>18630</v>
      </c>
      <c r="G15" s="63">
        <f t="shared" si="4"/>
        <v>27805.970149253732</v>
      </c>
      <c r="H15" s="62">
        <f t="shared" si="4"/>
        <v>6673.4328358208959</v>
      </c>
      <c r="I15" s="78">
        <f t="shared" si="1"/>
        <v>11722.997014925375</v>
      </c>
      <c r="J15" s="82">
        <f t="shared" si="3"/>
        <v>689.58805970149263</v>
      </c>
      <c r="K15" s="80">
        <v>790</v>
      </c>
      <c r="L15" s="81">
        <f t="shared" si="2"/>
        <v>47681.9880597015</v>
      </c>
    </row>
    <row r="16" spans="1:12" s="36" customFormat="1" ht="15.75" customHeight="1" x14ac:dyDescent="0.2">
      <c r="A16" s="58" t="s">
        <v>630</v>
      </c>
      <c r="B16" s="58" t="s">
        <v>64</v>
      </c>
      <c r="C16" s="60">
        <v>13.5</v>
      </c>
      <c r="D16" s="60">
        <v>33.5</v>
      </c>
      <c r="E16" s="454">
        <v>31050</v>
      </c>
      <c r="F16" s="454">
        <v>18630</v>
      </c>
      <c r="G16" s="63">
        <f t="shared" si="4"/>
        <v>27600</v>
      </c>
      <c r="H16" s="62">
        <f t="shared" si="4"/>
        <v>6673.4328358208959</v>
      </c>
      <c r="I16" s="64">
        <f t="shared" si="1"/>
        <v>11652.967164179105</v>
      </c>
      <c r="J16" s="65">
        <f t="shared" si="3"/>
        <v>685.46865671641797</v>
      </c>
      <c r="K16" s="63">
        <v>790</v>
      </c>
      <c r="L16" s="86">
        <f t="shared" si="2"/>
        <v>47401.868656716419</v>
      </c>
    </row>
    <row r="17" spans="1:12" s="11" customFormat="1" ht="15.75" customHeight="1" x14ac:dyDescent="0.2">
      <c r="A17" s="58" t="s">
        <v>504</v>
      </c>
      <c r="B17" s="83" t="s">
        <v>69</v>
      </c>
      <c r="C17" s="85">
        <v>12.6</v>
      </c>
      <c r="D17" s="85">
        <v>35.4</v>
      </c>
      <c r="E17" s="454">
        <v>31050</v>
      </c>
      <c r="F17" s="480">
        <v>18630</v>
      </c>
      <c r="G17" s="63">
        <f t="shared" si="4"/>
        <v>29571.428571428572</v>
      </c>
      <c r="H17" s="62">
        <f t="shared" si="4"/>
        <v>6315.2542372881362</v>
      </c>
      <c r="I17" s="78">
        <f t="shared" si="1"/>
        <v>12201.472154963682</v>
      </c>
      <c r="J17" s="82">
        <f t="shared" si="3"/>
        <v>717.73365617433421</v>
      </c>
      <c r="K17" s="80">
        <v>973</v>
      </c>
      <c r="L17" s="81">
        <f t="shared" si="2"/>
        <v>49778.888619854726</v>
      </c>
    </row>
    <row r="18" spans="1:12" s="11" customFormat="1" ht="15.75" customHeight="1" x14ac:dyDescent="0.2">
      <c r="A18" s="58" t="s">
        <v>684</v>
      </c>
      <c r="B18" s="58" t="s">
        <v>68</v>
      </c>
      <c r="C18" s="85">
        <v>15.1</v>
      </c>
      <c r="D18" s="85">
        <v>33.5</v>
      </c>
      <c r="E18" s="454">
        <v>31050</v>
      </c>
      <c r="F18" s="480">
        <v>18630</v>
      </c>
      <c r="G18" s="63">
        <f>12*(1/C18*E18)</f>
        <v>24675.496688741725</v>
      </c>
      <c r="H18" s="62">
        <f>12*(1/D18*F18)</f>
        <v>6673.4328358208959</v>
      </c>
      <c r="I18" s="78">
        <f>SUM(G18:H18)*34%</f>
        <v>10658.636038351291</v>
      </c>
      <c r="J18" s="82">
        <f t="shared" si="3"/>
        <v>626.97859049125236</v>
      </c>
      <c r="K18" s="80">
        <v>790</v>
      </c>
      <c r="L18" s="81">
        <f>SUM(G18:K18)</f>
        <v>43424.544153405157</v>
      </c>
    </row>
    <row r="19" spans="1:12" s="11" customFormat="1" ht="15.75" customHeight="1" thickBot="1" x14ac:dyDescent="0.25">
      <c r="A19" s="98" t="s">
        <v>11</v>
      </c>
      <c r="B19" s="91" t="s">
        <v>90</v>
      </c>
      <c r="C19" s="99">
        <v>11.6</v>
      </c>
      <c r="D19" s="99">
        <v>33.5</v>
      </c>
      <c r="E19" s="455">
        <v>31050</v>
      </c>
      <c r="F19" s="481">
        <v>18630</v>
      </c>
      <c r="G19" s="95">
        <f t="shared" si="4"/>
        <v>32120.68965517242</v>
      </c>
      <c r="H19" s="92">
        <f t="shared" si="4"/>
        <v>6673.4328358208959</v>
      </c>
      <c r="I19" s="93">
        <f>SUM(G19:H19)*34%</f>
        <v>13190.001646937728</v>
      </c>
      <c r="J19" s="94">
        <f t="shared" si="3"/>
        <v>775.88244981986634</v>
      </c>
      <c r="K19" s="95">
        <v>790</v>
      </c>
      <c r="L19" s="96">
        <f>SUM(G19:K19)</f>
        <v>53550.006587750911</v>
      </c>
    </row>
  </sheetData>
  <mergeCells count="11">
    <mergeCell ref="K5:K6"/>
    <mergeCell ref="L5:L6"/>
    <mergeCell ref="E5:E6"/>
    <mergeCell ref="F5:F6"/>
    <mergeCell ref="G5:H5"/>
    <mergeCell ref="I5:I6"/>
    <mergeCell ref="A5:A6"/>
    <mergeCell ref="B5:B6"/>
    <mergeCell ref="C5:C6"/>
    <mergeCell ref="D5:D6"/>
    <mergeCell ref="J5:J6"/>
  </mergeCells>
  <phoneticPr fontId="7" type="noConversion"/>
  <pageMargins left="0.78740157480314965" right="0.78740157480314965" top="0.98425196850393704" bottom="0.98425196850393704" header="0.51181102362204722" footer="0.51181102362204722"/>
  <pageSetup paperSize="9" scale="7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zoomScale="80" workbookViewId="0">
      <selection activeCell="L1" sqref="L1"/>
    </sheetView>
  </sheetViews>
  <sheetFormatPr defaultRowHeight="12.75" x14ac:dyDescent="0.2"/>
  <cols>
    <col min="1" max="1" width="12.5703125" style="4" customWidth="1"/>
    <col min="2" max="2" width="43" customWidth="1"/>
    <col min="3" max="4" width="10.140625" style="40" customWidth="1"/>
    <col min="5" max="5" width="10.7109375" style="38" customWidth="1"/>
    <col min="6" max="6" width="10.7109375" style="34" customWidth="1"/>
    <col min="7" max="7" width="13" style="34" customWidth="1"/>
    <col min="8" max="8" width="15.42578125" style="34" customWidth="1"/>
    <col min="9" max="9" width="9.7109375" style="7" customWidth="1"/>
    <col min="10" max="10" width="8.7109375" style="7" customWidth="1"/>
    <col min="11" max="11" width="9.7109375" style="482" customWidth="1"/>
    <col min="12" max="12" width="10.7109375" style="7" customWidth="1"/>
  </cols>
  <sheetData>
    <row r="1" spans="1:12" ht="21" x14ac:dyDescent="0.35">
      <c r="A1" s="45" t="s">
        <v>12</v>
      </c>
      <c r="B1" s="46"/>
      <c r="C1" s="88"/>
      <c r="D1" s="88"/>
      <c r="E1" s="48"/>
      <c r="F1" s="49"/>
      <c r="G1" s="49"/>
      <c r="H1" s="49"/>
      <c r="I1" s="46"/>
      <c r="J1" s="46"/>
      <c r="K1" s="49"/>
      <c r="L1" s="46"/>
    </row>
    <row r="2" spans="1:12" ht="18.75" x14ac:dyDescent="0.3">
      <c r="A2" s="50" t="s">
        <v>206</v>
      </c>
      <c r="B2" s="46"/>
      <c r="C2" s="88"/>
      <c r="D2" s="88"/>
      <c r="E2" s="48"/>
      <c r="F2" s="49"/>
      <c r="G2" s="49"/>
      <c r="H2" s="49"/>
      <c r="I2" s="46"/>
      <c r="J2" s="46"/>
      <c r="K2" s="49"/>
      <c r="L2" s="46"/>
    </row>
    <row r="3" spans="1:12" ht="21" x14ac:dyDescent="0.35">
      <c r="A3" s="45" t="s">
        <v>739</v>
      </c>
      <c r="B3" s="46"/>
      <c r="C3" s="88"/>
      <c r="D3" s="88"/>
      <c r="E3" s="48"/>
      <c r="F3" s="49"/>
      <c r="G3" s="49"/>
      <c r="H3" s="49"/>
      <c r="I3" s="46"/>
      <c r="J3" s="46"/>
      <c r="K3" s="49"/>
      <c r="L3" s="46"/>
    </row>
    <row r="4" spans="1:12" ht="13.5" thickBot="1" x14ac:dyDescent="0.25">
      <c r="A4" s="51"/>
      <c r="B4" s="46"/>
      <c r="C4" s="88"/>
      <c r="D4" s="88"/>
      <c r="E4" s="48"/>
      <c r="F4" s="49"/>
      <c r="G4" s="49"/>
      <c r="H4" s="49"/>
      <c r="I4" s="46"/>
      <c r="J4" s="46"/>
      <c r="K4" s="49"/>
      <c r="L4" s="77" t="s">
        <v>535</v>
      </c>
    </row>
    <row r="5" spans="1:12" s="5" customFormat="1" ht="13.5" customHeight="1" x14ac:dyDescent="0.2">
      <c r="A5" s="725" t="s">
        <v>161</v>
      </c>
      <c r="B5" s="727" t="s">
        <v>13</v>
      </c>
      <c r="C5" s="745" t="s">
        <v>14</v>
      </c>
      <c r="D5" s="745" t="s">
        <v>641</v>
      </c>
      <c r="E5" s="705" t="s">
        <v>580</v>
      </c>
      <c r="F5" s="593" t="s">
        <v>454</v>
      </c>
      <c r="G5" s="585" t="s">
        <v>91</v>
      </c>
      <c r="H5" s="715"/>
      <c r="I5" s="551" t="s">
        <v>92</v>
      </c>
      <c r="J5" s="557" t="s">
        <v>446</v>
      </c>
      <c r="K5" s="558" t="s">
        <v>260</v>
      </c>
      <c r="L5" s="549" t="s">
        <v>216</v>
      </c>
    </row>
    <row r="6" spans="1:12" s="5" customFormat="1" ht="26.25" customHeight="1" thickBot="1" x14ac:dyDescent="0.25">
      <c r="A6" s="726"/>
      <c r="B6" s="728"/>
      <c r="C6" s="701"/>
      <c r="D6" s="701"/>
      <c r="E6" s="701"/>
      <c r="F6" s="556"/>
      <c r="G6" s="56" t="s">
        <v>437</v>
      </c>
      <c r="H6" s="57" t="s">
        <v>438</v>
      </c>
      <c r="I6" s="552"/>
      <c r="J6" s="608"/>
      <c r="K6" s="640"/>
      <c r="L6" s="550"/>
    </row>
    <row r="7" spans="1:12" s="11" customFormat="1" ht="15.75" customHeight="1" x14ac:dyDescent="0.2">
      <c r="A7" s="58" t="s">
        <v>361</v>
      </c>
      <c r="B7" s="83" t="s">
        <v>362</v>
      </c>
      <c r="C7" s="60">
        <v>10.75</v>
      </c>
      <c r="D7" s="60">
        <v>36</v>
      </c>
      <c r="E7" s="454">
        <v>31050</v>
      </c>
      <c r="F7" s="487">
        <v>18630</v>
      </c>
      <c r="G7" s="63">
        <f t="shared" ref="G7:G23" si="0">12*(1/C7*E7)</f>
        <v>34660.465116279069</v>
      </c>
      <c r="H7" s="62">
        <f t="shared" ref="H7:H23" si="1">12*(1/D7*F7)</f>
        <v>6210</v>
      </c>
      <c r="I7" s="64">
        <f t="shared" ref="I7:I21" si="2">SUM(G7:H7)*34%</f>
        <v>13895.958139534885</v>
      </c>
      <c r="J7" s="65">
        <f>SUM(G7:H7)*2%</f>
        <v>817.40930232558139</v>
      </c>
      <c r="K7" s="63">
        <v>790</v>
      </c>
      <c r="L7" s="86">
        <f t="shared" ref="L7:L46" si="3">SUM(G7:K7)</f>
        <v>56373.83255813954</v>
      </c>
    </row>
    <row r="8" spans="1:12" s="11" customFormat="1" ht="15.75" customHeight="1" x14ac:dyDescent="0.2">
      <c r="A8" s="58" t="s">
        <v>363</v>
      </c>
      <c r="B8" s="83" t="s">
        <v>258</v>
      </c>
      <c r="C8" s="60">
        <v>11.7</v>
      </c>
      <c r="D8" s="60">
        <v>40.5</v>
      </c>
      <c r="E8" s="61">
        <v>31050</v>
      </c>
      <c r="F8" s="62">
        <v>18630</v>
      </c>
      <c r="G8" s="63">
        <f t="shared" si="0"/>
        <v>31846.153846153844</v>
      </c>
      <c r="H8" s="62">
        <f t="shared" si="1"/>
        <v>5520</v>
      </c>
      <c r="I8" s="64">
        <f t="shared" si="2"/>
        <v>12704.492307692308</v>
      </c>
      <c r="J8" s="65">
        <f t="shared" ref="J8:J64" si="4">SUM(G8:H8)*2%</f>
        <v>747.32307692307688</v>
      </c>
      <c r="K8" s="63">
        <v>790</v>
      </c>
      <c r="L8" s="86">
        <f t="shared" si="3"/>
        <v>51607.969230769231</v>
      </c>
    </row>
    <row r="9" spans="1:12" s="11" customFormat="1" ht="15.75" customHeight="1" x14ac:dyDescent="0.2">
      <c r="A9" s="58" t="s">
        <v>259</v>
      </c>
      <c r="B9" s="83" t="s">
        <v>33</v>
      </c>
      <c r="C9" s="60">
        <v>11.5</v>
      </c>
      <c r="D9" s="60">
        <v>27</v>
      </c>
      <c r="E9" s="61">
        <v>31050</v>
      </c>
      <c r="F9" s="62">
        <v>18630</v>
      </c>
      <c r="G9" s="63">
        <f t="shared" si="0"/>
        <v>32400</v>
      </c>
      <c r="H9" s="62">
        <f t="shared" si="1"/>
        <v>8280</v>
      </c>
      <c r="I9" s="64">
        <f t="shared" si="2"/>
        <v>13831.2</v>
      </c>
      <c r="J9" s="65">
        <f t="shared" si="4"/>
        <v>813.6</v>
      </c>
      <c r="K9" s="63">
        <v>790</v>
      </c>
      <c r="L9" s="86">
        <f t="shared" si="3"/>
        <v>56114.799999999996</v>
      </c>
    </row>
    <row r="10" spans="1:12" s="11" customFormat="1" ht="15.75" customHeight="1" x14ac:dyDescent="0.2">
      <c r="A10" s="58" t="s">
        <v>220</v>
      </c>
      <c r="B10" s="83" t="s">
        <v>221</v>
      </c>
      <c r="C10" s="60">
        <v>11</v>
      </c>
      <c r="D10" s="60">
        <v>38.1</v>
      </c>
      <c r="E10" s="61">
        <v>31050</v>
      </c>
      <c r="F10" s="62">
        <v>18630</v>
      </c>
      <c r="G10" s="63">
        <f t="shared" si="0"/>
        <v>33872.727272727279</v>
      </c>
      <c r="H10" s="62">
        <f t="shared" si="1"/>
        <v>5867.7165354330709</v>
      </c>
      <c r="I10" s="64">
        <f t="shared" si="2"/>
        <v>13511.750894774521</v>
      </c>
      <c r="J10" s="65">
        <f t="shared" si="4"/>
        <v>794.80887616320706</v>
      </c>
      <c r="K10" s="63">
        <v>2800</v>
      </c>
      <c r="L10" s="86">
        <f t="shared" si="3"/>
        <v>56847.003579098084</v>
      </c>
    </row>
    <row r="11" spans="1:12" s="11" customFormat="1" ht="15.75" customHeight="1" x14ac:dyDescent="0.2">
      <c r="A11" s="58" t="s">
        <v>223</v>
      </c>
      <c r="B11" s="83" t="s">
        <v>36</v>
      </c>
      <c r="C11" s="60">
        <v>10.8</v>
      </c>
      <c r="D11" s="60">
        <v>30</v>
      </c>
      <c r="E11" s="61">
        <v>31050</v>
      </c>
      <c r="F11" s="62">
        <v>18630</v>
      </c>
      <c r="G11" s="63">
        <f t="shared" si="0"/>
        <v>34500</v>
      </c>
      <c r="H11" s="62">
        <f t="shared" si="1"/>
        <v>7452</v>
      </c>
      <c r="I11" s="64">
        <f t="shared" si="2"/>
        <v>14263.68</v>
      </c>
      <c r="J11" s="65">
        <f t="shared" si="4"/>
        <v>839.04</v>
      </c>
      <c r="K11" s="63">
        <v>790</v>
      </c>
      <c r="L11" s="86">
        <f t="shared" si="3"/>
        <v>57844.72</v>
      </c>
    </row>
    <row r="12" spans="1:12" s="11" customFormat="1" ht="15.75" customHeight="1" x14ac:dyDescent="0.2">
      <c r="A12" s="58" t="s">
        <v>224</v>
      </c>
      <c r="B12" s="83" t="s">
        <v>225</v>
      </c>
      <c r="C12" s="60">
        <v>10.199999999999999</v>
      </c>
      <c r="D12" s="60">
        <v>29.1</v>
      </c>
      <c r="E12" s="61">
        <v>31050</v>
      </c>
      <c r="F12" s="62">
        <v>18630</v>
      </c>
      <c r="G12" s="63">
        <f t="shared" si="0"/>
        <v>36529.411764705888</v>
      </c>
      <c r="H12" s="62">
        <f t="shared" si="1"/>
        <v>7682.4742268041227</v>
      </c>
      <c r="I12" s="64">
        <f t="shared" si="2"/>
        <v>15032.041237113404</v>
      </c>
      <c r="J12" s="65">
        <f t="shared" si="4"/>
        <v>884.23771983020026</v>
      </c>
      <c r="K12" s="63">
        <v>790</v>
      </c>
      <c r="L12" s="86">
        <f t="shared" si="3"/>
        <v>60918.164948453617</v>
      </c>
    </row>
    <row r="13" spans="1:12" s="11" customFormat="1" ht="15.75" customHeight="1" x14ac:dyDescent="0.2">
      <c r="A13" s="58" t="s">
        <v>359</v>
      </c>
      <c r="B13" s="83" t="s">
        <v>39</v>
      </c>
      <c r="C13" s="60">
        <v>11.3</v>
      </c>
      <c r="D13" s="60">
        <v>29</v>
      </c>
      <c r="E13" s="61">
        <v>31050</v>
      </c>
      <c r="F13" s="62">
        <v>18630</v>
      </c>
      <c r="G13" s="63">
        <f t="shared" si="0"/>
        <v>32973.451327433628</v>
      </c>
      <c r="H13" s="62">
        <f t="shared" si="1"/>
        <v>7708.9655172413786</v>
      </c>
      <c r="I13" s="64">
        <f t="shared" si="2"/>
        <v>13832.021727189502</v>
      </c>
      <c r="J13" s="65">
        <f t="shared" si="4"/>
        <v>813.64833689350007</v>
      </c>
      <c r="K13" s="63">
        <v>790</v>
      </c>
      <c r="L13" s="86">
        <f t="shared" si="3"/>
        <v>56118.086908758007</v>
      </c>
    </row>
    <row r="14" spans="1:12" s="11" customFormat="1" ht="15.75" customHeight="1" x14ac:dyDescent="0.2">
      <c r="A14" s="58" t="s">
        <v>364</v>
      </c>
      <c r="B14" s="83" t="s">
        <v>365</v>
      </c>
      <c r="C14" s="60">
        <v>9.6</v>
      </c>
      <c r="D14" s="60">
        <v>29</v>
      </c>
      <c r="E14" s="61">
        <v>31050</v>
      </c>
      <c r="F14" s="62">
        <v>18630</v>
      </c>
      <c r="G14" s="63">
        <f t="shared" si="0"/>
        <v>38812.5</v>
      </c>
      <c r="H14" s="62">
        <f t="shared" si="1"/>
        <v>7708.9655172413786</v>
      </c>
      <c r="I14" s="64">
        <f t="shared" si="2"/>
        <v>15817.298275862069</v>
      </c>
      <c r="J14" s="65">
        <f t="shared" si="4"/>
        <v>930.42931034482751</v>
      </c>
      <c r="K14" s="63">
        <v>790</v>
      </c>
      <c r="L14" s="86">
        <f t="shared" si="3"/>
        <v>64059.193103448277</v>
      </c>
    </row>
    <row r="15" spans="1:12" s="11" customFormat="1" ht="15.75" customHeight="1" x14ac:dyDescent="0.2">
      <c r="A15" s="58" t="s">
        <v>329</v>
      </c>
      <c r="B15" s="83" t="s">
        <v>40</v>
      </c>
      <c r="C15" s="60">
        <v>8.1999999999999993</v>
      </c>
      <c r="D15" s="60">
        <v>29</v>
      </c>
      <c r="E15" s="61">
        <v>31050</v>
      </c>
      <c r="F15" s="62">
        <v>18630</v>
      </c>
      <c r="G15" s="63">
        <f t="shared" si="0"/>
        <v>45439.024390243911</v>
      </c>
      <c r="H15" s="62">
        <f t="shared" si="1"/>
        <v>7708.9655172413786</v>
      </c>
      <c r="I15" s="64">
        <f t="shared" si="2"/>
        <v>18070.316568545</v>
      </c>
      <c r="J15" s="65">
        <f t="shared" si="4"/>
        <v>1062.9597981497059</v>
      </c>
      <c r="K15" s="63">
        <v>790</v>
      </c>
      <c r="L15" s="86">
        <f t="shared" si="3"/>
        <v>73071.266274180001</v>
      </c>
    </row>
    <row r="16" spans="1:12" s="11" customFormat="1" ht="15.75" customHeight="1" x14ac:dyDescent="0.2">
      <c r="A16" s="58" t="s">
        <v>321</v>
      </c>
      <c r="B16" s="83" t="s">
        <v>41</v>
      </c>
      <c r="C16" s="60">
        <v>11.2</v>
      </c>
      <c r="D16" s="60">
        <v>35</v>
      </c>
      <c r="E16" s="61">
        <v>31050</v>
      </c>
      <c r="F16" s="62">
        <v>18630</v>
      </c>
      <c r="G16" s="63">
        <f t="shared" si="0"/>
        <v>33267.857142857145</v>
      </c>
      <c r="H16" s="62">
        <f t="shared" si="1"/>
        <v>6387.4285714285706</v>
      </c>
      <c r="I16" s="64">
        <f t="shared" si="2"/>
        <v>13482.797142857145</v>
      </c>
      <c r="J16" s="65">
        <f t="shared" si="4"/>
        <v>793.10571428571438</v>
      </c>
      <c r="K16" s="63">
        <v>790</v>
      </c>
      <c r="L16" s="86">
        <f t="shared" si="3"/>
        <v>54721.188571428582</v>
      </c>
    </row>
    <row r="17" spans="1:12" s="11" customFormat="1" ht="15.75" customHeight="1" x14ac:dyDescent="0.2">
      <c r="A17" s="58" t="s">
        <v>319</v>
      </c>
      <c r="B17" s="83" t="s">
        <v>42</v>
      </c>
      <c r="C17" s="60">
        <v>10.3</v>
      </c>
      <c r="D17" s="60">
        <v>30.2</v>
      </c>
      <c r="E17" s="61">
        <v>31050</v>
      </c>
      <c r="F17" s="62">
        <v>18630</v>
      </c>
      <c r="G17" s="63">
        <f t="shared" si="0"/>
        <v>36174.757281553393</v>
      </c>
      <c r="H17" s="62">
        <f t="shared" si="1"/>
        <v>7402.6490066225169</v>
      </c>
      <c r="I17" s="64">
        <f t="shared" si="2"/>
        <v>14816.31813797981</v>
      </c>
      <c r="J17" s="65">
        <f t="shared" si="4"/>
        <v>871.54812576351821</v>
      </c>
      <c r="K17" s="63">
        <v>790</v>
      </c>
      <c r="L17" s="86">
        <f t="shared" si="3"/>
        <v>60055.272551919239</v>
      </c>
    </row>
    <row r="18" spans="1:12" s="36" customFormat="1" ht="15.75" customHeight="1" x14ac:dyDescent="0.2">
      <c r="A18" s="58" t="s">
        <v>366</v>
      </c>
      <c r="B18" s="58" t="s">
        <v>43</v>
      </c>
      <c r="C18" s="60">
        <v>12.87</v>
      </c>
      <c r="D18" s="60">
        <v>48</v>
      </c>
      <c r="E18" s="61">
        <v>31050</v>
      </c>
      <c r="F18" s="62">
        <v>18630</v>
      </c>
      <c r="G18" s="63">
        <f t="shared" si="0"/>
        <v>28951.048951048957</v>
      </c>
      <c r="H18" s="62">
        <f t="shared" si="1"/>
        <v>4657.5</v>
      </c>
      <c r="I18" s="64">
        <f t="shared" si="2"/>
        <v>11426.906643356646</v>
      </c>
      <c r="J18" s="65">
        <f t="shared" si="4"/>
        <v>672.17097902097919</v>
      </c>
      <c r="K18" s="63">
        <v>950</v>
      </c>
      <c r="L18" s="86">
        <f t="shared" si="3"/>
        <v>46657.626573426583</v>
      </c>
    </row>
    <row r="19" spans="1:12" s="11" customFormat="1" ht="15.75" customHeight="1" x14ac:dyDescent="0.2">
      <c r="A19" s="58" t="s">
        <v>317</v>
      </c>
      <c r="B19" s="83" t="s">
        <v>45</v>
      </c>
      <c r="C19" s="60">
        <v>12.39</v>
      </c>
      <c r="D19" s="60">
        <v>30.2</v>
      </c>
      <c r="E19" s="61">
        <v>31050</v>
      </c>
      <c r="F19" s="62">
        <v>18630</v>
      </c>
      <c r="G19" s="63">
        <f t="shared" si="0"/>
        <v>30072.639225181596</v>
      </c>
      <c r="H19" s="62">
        <f t="shared" si="1"/>
        <v>7402.6490066225169</v>
      </c>
      <c r="I19" s="64">
        <f t="shared" si="2"/>
        <v>12741.5979988134</v>
      </c>
      <c r="J19" s="65">
        <f t="shared" si="4"/>
        <v>749.50576463608229</v>
      </c>
      <c r="K19" s="63">
        <v>790</v>
      </c>
      <c r="L19" s="86">
        <f t="shared" si="3"/>
        <v>51756.391995253594</v>
      </c>
    </row>
    <row r="20" spans="1:12" s="11" customFormat="1" ht="15.75" customHeight="1" x14ac:dyDescent="0.2">
      <c r="A20" s="58" t="s">
        <v>478</v>
      </c>
      <c r="B20" s="58" t="s">
        <v>367</v>
      </c>
      <c r="C20" s="60">
        <v>10.1</v>
      </c>
      <c r="D20" s="60">
        <v>25</v>
      </c>
      <c r="E20" s="61">
        <v>31050</v>
      </c>
      <c r="F20" s="62">
        <v>18630</v>
      </c>
      <c r="G20" s="63">
        <f t="shared" si="0"/>
        <v>36891.089108910892</v>
      </c>
      <c r="H20" s="62">
        <f t="shared" si="1"/>
        <v>8942.4000000000015</v>
      </c>
      <c r="I20" s="64">
        <f t="shared" si="2"/>
        <v>15583.386297029705</v>
      </c>
      <c r="J20" s="65">
        <f t="shared" si="4"/>
        <v>916.66978217821793</v>
      </c>
      <c r="K20" s="63">
        <v>790</v>
      </c>
      <c r="L20" s="86">
        <f t="shared" si="3"/>
        <v>63123.545188118813</v>
      </c>
    </row>
    <row r="21" spans="1:12" s="11" customFormat="1" ht="15.75" customHeight="1" x14ac:dyDescent="0.2">
      <c r="A21" s="58" t="s">
        <v>316</v>
      </c>
      <c r="B21" s="83" t="s">
        <v>46</v>
      </c>
      <c r="C21" s="60">
        <v>10.8</v>
      </c>
      <c r="D21" s="60">
        <v>38</v>
      </c>
      <c r="E21" s="61">
        <v>31050</v>
      </c>
      <c r="F21" s="62">
        <v>18630</v>
      </c>
      <c r="G21" s="63">
        <f t="shared" si="0"/>
        <v>34500</v>
      </c>
      <c r="H21" s="62">
        <f t="shared" si="1"/>
        <v>5883.1578947368416</v>
      </c>
      <c r="I21" s="64">
        <f t="shared" si="2"/>
        <v>13730.273684210526</v>
      </c>
      <c r="J21" s="65">
        <f t="shared" si="4"/>
        <v>807.66315789473686</v>
      </c>
      <c r="K21" s="63">
        <v>790</v>
      </c>
      <c r="L21" s="86">
        <f t="shared" si="3"/>
        <v>55711.094736842097</v>
      </c>
    </row>
    <row r="22" spans="1:12" s="11" customFormat="1" ht="15.75" customHeight="1" x14ac:dyDescent="0.2">
      <c r="A22" s="58" t="s">
        <v>311</v>
      </c>
      <c r="B22" s="83" t="s">
        <v>47</v>
      </c>
      <c r="C22" s="60">
        <v>11.5</v>
      </c>
      <c r="D22" s="60">
        <v>40.5</v>
      </c>
      <c r="E22" s="61">
        <v>31050</v>
      </c>
      <c r="F22" s="62">
        <v>18630</v>
      </c>
      <c r="G22" s="63">
        <f t="shared" si="0"/>
        <v>32400</v>
      </c>
      <c r="H22" s="62">
        <f t="shared" si="1"/>
        <v>5520</v>
      </c>
      <c r="I22" s="64">
        <f t="shared" ref="I22:I30" si="5">SUM(G22:H22)*34%</f>
        <v>12892.800000000001</v>
      </c>
      <c r="J22" s="65">
        <f t="shared" si="4"/>
        <v>758.4</v>
      </c>
      <c r="K22" s="63">
        <v>1700</v>
      </c>
      <c r="L22" s="86">
        <f t="shared" si="3"/>
        <v>53271.200000000004</v>
      </c>
    </row>
    <row r="23" spans="1:12" s="11" customFormat="1" ht="15.75" customHeight="1" x14ac:dyDescent="0.2">
      <c r="A23" s="58" t="s">
        <v>309</v>
      </c>
      <c r="B23" s="83" t="s">
        <v>310</v>
      </c>
      <c r="C23" s="60">
        <v>11.7</v>
      </c>
      <c r="D23" s="60">
        <v>38</v>
      </c>
      <c r="E23" s="61">
        <v>31050</v>
      </c>
      <c r="F23" s="62">
        <v>18630</v>
      </c>
      <c r="G23" s="63">
        <f t="shared" si="0"/>
        <v>31846.153846153844</v>
      </c>
      <c r="H23" s="62">
        <f t="shared" si="1"/>
        <v>5883.1578947368416</v>
      </c>
      <c r="I23" s="64">
        <f t="shared" si="5"/>
        <v>12827.965991902833</v>
      </c>
      <c r="J23" s="65">
        <f t="shared" si="4"/>
        <v>754.58623481781365</v>
      </c>
      <c r="K23" s="63">
        <v>790</v>
      </c>
      <c r="L23" s="86">
        <f t="shared" si="3"/>
        <v>52101.863967611331</v>
      </c>
    </row>
    <row r="24" spans="1:12" s="36" customFormat="1" ht="15.75" customHeight="1" x14ac:dyDescent="0.2">
      <c r="A24" s="58" t="s">
        <v>695</v>
      </c>
      <c r="B24" s="58" t="s">
        <v>696</v>
      </c>
      <c r="C24" s="60">
        <v>11.14</v>
      </c>
      <c r="D24" s="60">
        <v>36</v>
      </c>
      <c r="E24" s="61">
        <v>31050</v>
      </c>
      <c r="F24" s="62">
        <v>18630</v>
      </c>
      <c r="G24" s="63">
        <f>12*(1/C24*E24)</f>
        <v>33447.037701974863</v>
      </c>
      <c r="H24" s="62">
        <f>12*(1/D24*F24)</f>
        <v>6210</v>
      </c>
      <c r="I24" s="64">
        <f>SUM(G24:H24)*34%</f>
        <v>13483.392818671455</v>
      </c>
      <c r="J24" s="65">
        <f t="shared" si="4"/>
        <v>793.14075403949732</v>
      </c>
      <c r="K24" s="63">
        <v>790</v>
      </c>
      <c r="L24" s="86">
        <f>SUM(G24:K24)</f>
        <v>54723.571274685812</v>
      </c>
    </row>
    <row r="25" spans="1:12" s="36" customFormat="1" ht="15.75" customHeight="1" x14ac:dyDescent="0.2">
      <c r="A25" s="58" t="s">
        <v>611</v>
      </c>
      <c r="B25" s="58" t="s">
        <v>254</v>
      </c>
      <c r="C25" s="60">
        <v>11.5</v>
      </c>
      <c r="D25" s="60">
        <v>35</v>
      </c>
      <c r="E25" s="61">
        <v>31050</v>
      </c>
      <c r="F25" s="62">
        <v>18630</v>
      </c>
      <c r="G25" s="63">
        <f t="shared" ref="G25:G46" si="6">12*(1/C25*E25)</f>
        <v>32400</v>
      </c>
      <c r="H25" s="62">
        <f t="shared" ref="H25:H46" si="7">12*(1/D25*F25)</f>
        <v>6387.4285714285706</v>
      </c>
      <c r="I25" s="64">
        <f>SUM(G25:H25)*34%</f>
        <v>13187.725714285716</v>
      </c>
      <c r="J25" s="65">
        <f t="shared" si="4"/>
        <v>775.74857142857149</v>
      </c>
      <c r="K25" s="63">
        <v>790</v>
      </c>
      <c r="L25" s="86">
        <f t="shared" si="3"/>
        <v>53540.902857142864</v>
      </c>
    </row>
    <row r="26" spans="1:12" s="11" customFormat="1" ht="15.75" customHeight="1" x14ac:dyDescent="0.2">
      <c r="A26" s="58" t="s">
        <v>304</v>
      </c>
      <c r="B26" s="83" t="s">
        <v>48</v>
      </c>
      <c r="C26" s="60">
        <v>11.6</v>
      </c>
      <c r="D26" s="60">
        <v>26.05</v>
      </c>
      <c r="E26" s="61">
        <v>31050</v>
      </c>
      <c r="F26" s="62">
        <v>18630</v>
      </c>
      <c r="G26" s="63">
        <f t="shared" si="6"/>
        <v>32120.68965517242</v>
      </c>
      <c r="H26" s="62">
        <f t="shared" si="7"/>
        <v>8581.9577735124749</v>
      </c>
      <c r="I26" s="64">
        <f t="shared" si="5"/>
        <v>13838.900125752865</v>
      </c>
      <c r="J26" s="65">
        <f t="shared" si="4"/>
        <v>814.0529485736979</v>
      </c>
      <c r="K26" s="63">
        <v>2300</v>
      </c>
      <c r="L26" s="86">
        <f t="shared" si="3"/>
        <v>57655.600503011461</v>
      </c>
    </row>
    <row r="27" spans="1:12" s="36" customFormat="1" ht="15.75" customHeight="1" x14ac:dyDescent="0.2">
      <c r="A27" s="58" t="s">
        <v>612</v>
      </c>
      <c r="B27" s="58" t="s">
        <v>613</v>
      </c>
      <c r="C27" s="60">
        <v>10.5</v>
      </c>
      <c r="D27" s="60">
        <v>30.2</v>
      </c>
      <c r="E27" s="61">
        <v>31050</v>
      </c>
      <c r="F27" s="62">
        <v>18630</v>
      </c>
      <c r="G27" s="63">
        <f t="shared" si="6"/>
        <v>35485.714285714283</v>
      </c>
      <c r="H27" s="62">
        <f t="shared" si="7"/>
        <v>7402.6490066225169</v>
      </c>
      <c r="I27" s="64">
        <f>SUM(G27:H27)*34%</f>
        <v>14582.043519394512</v>
      </c>
      <c r="J27" s="65">
        <f t="shared" si="4"/>
        <v>857.767265846736</v>
      </c>
      <c r="K27" s="63">
        <v>1890</v>
      </c>
      <c r="L27" s="86">
        <f t="shared" si="3"/>
        <v>60218.174077578049</v>
      </c>
    </row>
    <row r="28" spans="1:12" s="11" customFormat="1" ht="15.75" customHeight="1" x14ac:dyDescent="0.2">
      <c r="A28" s="58" t="s">
        <v>162</v>
      </c>
      <c r="B28" s="58" t="s">
        <v>49</v>
      </c>
      <c r="C28" s="60">
        <v>10.1</v>
      </c>
      <c r="D28" s="60">
        <v>40</v>
      </c>
      <c r="E28" s="61">
        <v>31050</v>
      </c>
      <c r="F28" s="62">
        <v>18630</v>
      </c>
      <c r="G28" s="63">
        <f t="shared" si="6"/>
        <v>36891.089108910892</v>
      </c>
      <c r="H28" s="62">
        <f t="shared" si="7"/>
        <v>5589</v>
      </c>
      <c r="I28" s="64">
        <f t="shared" si="5"/>
        <v>14443.230297029704</v>
      </c>
      <c r="J28" s="65">
        <f t="shared" si="4"/>
        <v>849.60178217821783</v>
      </c>
      <c r="K28" s="63">
        <v>790</v>
      </c>
      <c r="L28" s="86">
        <f t="shared" si="3"/>
        <v>58562.921188118809</v>
      </c>
    </row>
    <row r="29" spans="1:12" s="11" customFormat="1" ht="15.75" customHeight="1" x14ac:dyDescent="0.2">
      <c r="A29" s="58" t="s">
        <v>368</v>
      </c>
      <c r="B29" s="83" t="s">
        <v>49</v>
      </c>
      <c r="C29" s="60">
        <v>10.1</v>
      </c>
      <c r="D29" s="60">
        <v>40</v>
      </c>
      <c r="E29" s="61">
        <v>31050</v>
      </c>
      <c r="F29" s="62">
        <v>18630</v>
      </c>
      <c r="G29" s="63">
        <f t="shared" si="6"/>
        <v>36891.089108910892</v>
      </c>
      <c r="H29" s="62">
        <f t="shared" si="7"/>
        <v>5589</v>
      </c>
      <c r="I29" s="64">
        <f t="shared" si="5"/>
        <v>14443.230297029704</v>
      </c>
      <c r="J29" s="65">
        <f t="shared" si="4"/>
        <v>849.60178217821783</v>
      </c>
      <c r="K29" s="63">
        <v>790</v>
      </c>
      <c r="L29" s="86">
        <f t="shared" si="3"/>
        <v>58562.921188118809</v>
      </c>
    </row>
    <row r="30" spans="1:12" s="11" customFormat="1" ht="15.75" customHeight="1" x14ac:dyDescent="0.2">
      <c r="A30" s="58" t="s">
        <v>369</v>
      </c>
      <c r="B30" s="83" t="s">
        <v>50</v>
      </c>
      <c r="C30" s="60">
        <v>11.5</v>
      </c>
      <c r="D30" s="60">
        <v>41</v>
      </c>
      <c r="E30" s="61">
        <v>31050</v>
      </c>
      <c r="F30" s="62">
        <v>18630</v>
      </c>
      <c r="G30" s="63">
        <f t="shared" si="6"/>
        <v>32400</v>
      </c>
      <c r="H30" s="62">
        <f t="shared" si="7"/>
        <v>5452.6829268292686</v>
      </c>
      <c r="I30" s="64">
        <f t="shared" si="5"/>
        <v>12869.912195121953</v>
      </c>
      <c r="J30" s="65">
        <f t="shared" si="4"/>
        <v>757.05365853658543</v>
      </c>
      <c r="K30" s="63">
        <v>790</v>
      </c>
      <c r="L30" s="86">
        <f t="shared" si="3"/>
        <v>52269.648780487805</v>
      </c>
    </row>
    <row r="31" spans="1:12" s="36" customFormat="1" ht="15.75" customHeight="1" x14ac:dyDescent="0.2">
      <c r="A31" s="58" t="s">
        <v>498</v>
      </c>
      <c r="B31" s="58" t="s">
        <v>54</v>
      </c>
      <c r="C31" s="60">
        <v>12.8</v>
      </c>
      <c r="D31" s="60">
        <v>35.22</v>
      </c>
      <c r="E31" s="61">
        <v>31050</v>
      </c>
      <c r="F31" s="62">
        <v>18630</v>
      </c>
      <c r="G31" s="63">
        <f t="shared" si="6"/>
        <v>29109.375</v>
      </c>
      <c r="H31" s="62">
        <f t="shared" si="7"/>
        <v>6347.5298126064736</v>
      </c>
      <c r="I31" s="64">
        <f>SUM(G31:H31)*34%</f>
        <v>12055.347636286202</v>
      </c>
      <c r="J31" s="65">
        <f t="shared" si="4"/>
        <v>709.13809625212946</v>
      </c>
      <c r="K31" s="63">
        <v>790</v>
      </c>
      <c r="L31" s="86">
        <f t="shared" si="3"/>
        <v>49011.390545144801</v>
      </c>
    </row>
    <row r="32" spans="1:12" s="36" customFormat="1" ht="15.75" customHeight="1" x14ac:dyDescent="0.2">
      <c r="A32" s="58" t="s">
        <v>499</v>
      </c>
      <c r="B32" s="89" t="s">
        <v>58</v>
      </c>
      <c r="C32" s="60">
        <v>7.8</v>
      </c>
      <c r="D32" s="60">
        <v>16.670000000000002</v>
      </c>
      <c r="E32" s="61">
        <v>31050</v>
      </c>
      <c r="F32" s="62">
        <v>18630</v>
      </c>
      <c r="G32" s="63">
        <f t="shared" si="6"/>
        <v>47769.23076923078</v>
      </c>
      <c r="H32" s="62">
        <f t="shared" si="7"/>
        <v>13410.917816436711</v>
      </c>
      <c r="I32" s="64">
        <f t="shared" ref="I32:I38" si="8">SUM(G32:H32)*34%</f>
        <v>20801.250519126948</v>
      </c>
      <c r="J32" s="65">
        <f t="shared" si="4"/>
        <v>1223.6029717133499</v>
      </c>
      <c r="K32" s="63">
        <v>790</v>
      </c>
      <c r="L32" s="86">
        <f t="shared" si="3"/>
        <v>83995.002076507793</v>
      </c>
    </row>
    <row r="33" spans="1:12" s="36" customFormat="1" ht="15.75" customHeight="1" x14ac:dyDescent="0.2">
      <c r="A33" s="58" t="s">
        <v>500</v>
      </c>
      <c r="B33" s="89" t="s">
        <v>57</v>
      </c>
      <c r="C33" s="60">
        <v>10.55</v>
      </c>
      <c r="D33" s="60">
        <v>39.22</v>
      </c>
      <c r="E33" s="61">
        <v>31050</v>
      </c>
      <c r="F33" s="62">
        <v>18630</v>
      </c>
      <c r="G33" s="63">
        <f t="shared" si="6"/>
        <v>35317.535545023697</v>
      </c>
      <c r="H33" s="62">
        <f t="shared" si="7"/>
        <v>5700.1529831718508</v>
      </c>
      <c r="I33" s="64">
        <f t="shared" si="8"/>
        <v>13946.014099586488</v>
      </c>
      <c r="J33" s="65">
        <f t="shared" si="4"/>
        <v>820.35377056391098</v>
      </c>
      <c r="K33" s="63">
        <v>790</v>
      </c>
      <c r="L33" s="86">
        <f t="shared" si="3"/>
        <v>56574.056398345943</v>
      </c>
    </row>
    <row r="34" spans="1:12" s="11" customFormat="1" ht="15.75" customHeight="1" x14ac:dyDescent="0.2">
      <c r="A34" s="58" t="s">
        <v>298</v>
      </c>
      <c r="B34" s="83" t="s">
        <v>299</v>
      </c>
      <c r="C34" s="60">
        <v>12.89</v>
      </c>
      <c r="D34" s="60">
        <v>40.5</v>
      </c>
      <c r="E34" s="61">
        <v>31050</v>
      </c>
      <c r="F34" s="62">
        <v>18630</v>
      </c>
      <c r="G34" s="63">
        <f t="shared" si="6"/>
        <v>28906.12878200155</v>
      </c>
      <c r="H34" s="62">
        <f t="shared" si="7"/>
        <v>5520</v>
      </c>
      <c r="I34" s="64">
        <f t="shared" si="8"/>
        <v>11704.883785880527</v>
      </c>
      <c r="J34" s="65">
        <f t="shared" si="4"/>
        <v>688.52257564003105</v>
      </c>
      <c r="K34" s="63">
        <v>790</v>
      </c>
      <c r="L34" s="86">
        <f t="shared" si="3"/>
        <v>47609.535143522109</v>
      </c>
    </row>
    <row r="35" spans="1:12" s="11" customFormat="1" ht="15.75" customHeight="1" x14ac:dyDescent="0.2">
      <c r="A35" s="58" t="s">
        <v>297</v>
      </c>
      <c r="B35" s="83" t="s">
        <v>60</v>
      </c>
      <c r="C35" s="60">
        <v>11</v>
      </c>
      <c r="D35" s="60">
        <v>50</v>
      </c>
      <c r="E35" s="61">
        <v>31050</v>
      </c>
      <c r="F35" s="62">
        <v>18630</v>
      </c>
      <c r="G35" s="63">
        <f t="shared" si="6"/>
        <v>33872.727272727279</v>
      </c>
      <c r="H35" s="62">
        <f t="shared" si="7"/>
        <v>4471.2000000000007</v>
      </c>
      <c r="I35" s="64">
        <f t="shared" si="8"/>
        <v>13036.935272727274</v>
      </c>
      <c r="J35" s="65">
        <f t="shared" si="4"/>
        <v>766.87854545454559</v>
      </c>
      <c r="K35" s="63">
        <v>790</v>
      </c>
      <c r="L35" s="86">
        <f t="shared" si="3"/>
        <v>52937.741090909098</v>
      </c>
    </row>
    <row r="36" spans="1:12" s="11" customFormat="1" ht="15.75" customHeight="1" x14ac:dyDescent="0.2">
      <c r="A36" s="58" t="s">
        <v>288</v>
      </c>
      <c r="B36" s="83" t="s">
        <v>289</v>
      </c>
      <c r="C36" s="60">
        <v>11</v>
      </c>
      <c r="D36" s="60">
        <v>45</v>
      </c>
      <c r="E36" s="61">
        <v>31050</v>
      </c>
      <c r="F36" s="62">
        <v>18630</v>
      </c>
      <c r="G36" s="63">
        <f t="shared" si="6"/>
        <v>33872.727272727279</v>
      </c>
      <c r="H36" s="62">
        <f t="shared" si="7"/>
        <v>4968</v>
      </c>
      <c r="I36" s="64">
        <f t="shared" si="8"/>
        <v>13205.847272727277</v>
      </c>
      <c r="J36" s="65">
        <f t="shared" si="4"/>
        <v>776.81454545454562</v>
      </c>
      <c r="K36" s="63">
        <v>790</v>
      </c>
      <c r="L36" s="86">
        <f t="shared" si="3"/>
        <v>53613.389090909099</v>
      </c>
    </row>
    <row r="37" spans="1:12" s="11" customFormat="1" ht="15.75" customHeight="1" x14ac:dyDescent="0.2">
      <c r="A37" s="58" t="s">
        <v>290</v>
      </c>
      <c r="B37" s="83" t="s">
        <v>291</v>
      </c>
      <c r="C37" s="60">
        <v>11.6</v>
      </c>
      <c r="D37" s="60">
        <v>50</v>
      </c>
      <c r="E37" s="61">
        <v>31050</v>
      </c>
      <c r="F37" s="62">
        <v>18630</v>
      </c>
      <c r="G37" s="63">
        <f t="shared" si="6"/>
        <v>32120.68965517242</v>
      </c>
      <c r="H37" s="62">
        <f t="shared" si="7"/>
        <v>4471.2000000000007</v>
      </c>
      <c r="I37" s="64">
        <f t="shared" si="8"/>
        <v>12441.242482758622</v>
      </c>
      <c r="J37" s="65">
        <f t="shared" si="4"/>
        <v>731.83779310344835</v>
      </c>
      <c r="K37" s="63">
        <v>790</v>
      </c>
      <c r="L37" s="86">
        <f t="shared" si="3"/>
        <v>50554.969931034488</v>
      </c>
    </row>
    <row r="38" spans="1:12" s="11" customFormat="1" ht="15.75" customHeight="1" x14ac:dyDescent="0.2">
      <c r="A38" s="58" t="s">
        <v>503</v>
      </c>
      <c r="B38" s="83" t="s">
        <v>530</v>
      </c>
      <c r="C38" s="60">
        <v>17.79</v>
      </c>
      <c r="D38" s="60">
        <v>43.2</v>
      </c>
      <c r="E38" s="61">
        <v>31050</v>
      </c>
      <c r="F38" s="62">
        <v>18630</v>
      </c>
      <c r="G38" s="63">
        <f t="shared" si="6"/>
        <v>20944.350758853288</v>
      </c>
      <c r="H38" s="62">
        <f t="shared" si="7"/>
        <v>5175</v>
      </c>
      <c r="I38" s="64">
        <f t="shared" si="8"/>
        <v>8880.5792580101188</v>
      </c>
      <c r="J38" s="65">
        <f t="shared" si="4"/>
        <v>522.38701517706579</v>
      </c>
      <c r="K38" s="63">
        <v>790</v>
      </c>
      <c r="L38" s="86">
        <f t="shared" si="3"/>
        <v>36312.317032040475</v>
      </c>
    </row>
    <row r="39" spans="1:12" s="36" customFormat="1" ht="15.75" customHeight="1" x14ac:dyDescent="0.2">
      <c r="A39" s="58" t="s">
        <v>614</v>
      </c>
      <c r="B39" s="58" t="s">
        <v>615</v>
      </c>
      <c r="C39" s="60">
        <v>13.9</v>
      </c>
      <c r="D39" s="60">
        <v>40</v>
      </c>
      <c r="E39" s="61">
        <v>31050</v>
      </c>
      <c r="F39" s="62">
        <v>18630</v>
      </c>
      <c r="G39" s="63">
        <f t="shared" si="6"/>
        <v>26805.755395683453</v>
      </c>
      <c r="H39" s="62">
        <f t="shared" si="7"/>
        <v>5589</v>
      </c>
      <c r="I39" s="64">
        <f t="shared" ref="I39:I51" si="9">SUM(G39:H39)*34%</f>
        <v>11014.216834532375</v>
      </c>
      <c r="J39" s="65">
        <f t="shared" si="4"/>
        <v>647.89510791366911</v>
      </c>
      <c r="K39" s="63">
        <v>790</v>
      </c>
      <c r="L39" s="86">
        <f t="shared" si="3"/>
        <v>44846.867338129494</v>
      </c>
    </row>
    <row r="40" spans="1:12" s="11" customFormat="1" ht="15.75" customHeight="1" x14ac:dyDescent="0.2">
      <c r="A40" s="58" t="s">
        <v>279</v>
      </c>
      <c r="B40" s="83" t="s">
        <v>66</v>
      </c>
      <c r="C40" s="60">
        <v>14.7</v>
      </c>
      <c r="D40" s="60">
        <v>44</v>
      </c>
      <c r="E40" s="61">
        <v>31050</v>
      </c>
      <c r="F40" s="62">
        <v>18630</v>
      </c>
      <c r="G40" s="63">
        <f t="shared" si="6"/>
        <v>25346.938775510207</v>
      </c>
      <c r="H40" s="62">
        <f t="shared" si="7"/>
        <v>5080.909090909091</v>
      </c>
      <c r="I40" s="64">
        <f t="shared" si="9"/>
        <v>10345.468274582563</v>
      </c>
      <c r="J40" s="65">
        <f t="shared" si="4"/>
        <v>608.55695732838603</v>
      </c>
      <c r="K40" s="63">
        <v>790</v>
      </c>
      <c r="L40" s="86">
        <f t="shared" si="3"/>
        <v>42171.873098330252</v>
      </c>
    </row>
    <row r="41" spans="1:12" s="36" customFormat="1" ht="15.75" customHeight="1" x14ac:dyDescent="0.2">
      <c r="A41" s="58" t="s">
        <v>505</v>
      </c>
      <c r="B41" s="58" t="s">
        <v>506</v>
      </c>
      <c r="C41" s="60">
        <v>11.28</v>
      </c>
      <c r="D41" s="60">
        <v>39.22</v>
      </c>
      <c r="E41" s="61">
        <v>31050</v>
      </c>
      <c r="F41" s="62">
        <v>18630</v>
      </c>
      <c r="G41" s="63">
        <f t="shared" si="6"/>
        <v>33031.914893617024</v>
      </c>
      <c r="H41" s="62">
        <f t="shared" si="7"/>
        <v>5700.1529831718508</v>
      </c>
      <c r="I41" s="64">
        <f t="shared" si="9"/>
        <v>13168.903078108218</v>
      </c>
      <c r="J41" s="65">
        <f t="shared" si="4"/>
        <v>774.6413575357775</v>
      </c>
      <c r="K41" s="63">
        <v>790</v>
      </c>
      <c r="L41" s="86">
        <f t="shared" si="3"/>
        <v>53465.612312432873</v>
      </c>
    </row>
    <row r="42" spans="1:12" s="36" customFormat="1" ht="15.75" customHeight="1" x14ac:dyDescent="0.2">
      <c r="A42" s="58" t="s">
        <v>616</v>
      </c>
      <c r="B42" s="58" t="s">
        <v>617</v>
      </c>
      <c r="C42" s="60">
        <v>6.25</v>
      </c>
      <c r="D42" s="60">
        <v>28.58</v>
      </c>
      <c r="E42" s="61">
        <v>31050</v>
      </c>
      <c r="F42" s="62">
        <v>18630</v>
      </c>
      <c r="G42" s="63">
        <f t="shared" si="6"/>
        <v>59616</v>
      </c>
      <c r="H42" s="62">
        <f t="shared" si="7"/>
        <v>7822.2533240028006</v>
      </c>
      <c r="I42" s="64">
        <f>SUM(G42:H42)*34%</f>
        <v>22929.006130160953</v>
      </c>
      <c r="J42" s="65">
        <f t="shared" si="4"/>
        <v>1348.765066480056</v>
      </c>
      <c r="K42" s="63">
        <v>790</v>
      </c>
      <c r="L42" s="86">
        <f t="shared" si="3"/>
        <v>92506.024520643812</v>
      </c>
    </row>
    <row r="43" spans="1:12" s="11" customFormat="1" ht="15.75" customHeight="1" x14ac:dyDescent="0.2">
      <c r="A43" s="58" t="s">
        <v>236</v>
      </c>
      <c r="B43" s="83" t="s">
        <v>71</v>
      </c>
      <c r="C43" s="60">
        <v>11.2</v>
      </c>
      <c r="D43" s="60">
        <v>55</v>
      </c>
      <c r="E43" s="61">
        <v>31050</v>
      </c>
      <c r="F43" s="62">
        <v>18630</v>
      </c>
      <c r="G43" s="63">
        <f t="shared" si="6"/>
        <v>33267.857142857145</v>
      </c>
      <c r="H43" s="62">
        <f t="shared" si="7"/>
        <v>4064.7272727272721</v>
      </c>
      <c r="I43" s="64">
        <f t="shared" si="9"/>
        <v>12693.078701298702</v>
      </c>
      <c r="J43" s="65">
        <f t="shared" si="4"/>
        <v>746.6516883116883</v>
      </c>
      <c r="K43" s="63">
        <v>790</v>
      </c>
      <c r="L43" s="86">
        <f t="shared" si="3"/>
        <v>51562.314805194808</v>
      </c>
    </row>
    <row r="44" spans="1:12" s="11" customFormat="1" ht="15.75" customHeight="1" x14ac:dyDescent="0.2">
      <c r="A44" s="58" t="s">
        <v>507</v>
      </c>
      <c r="B44" s="83" t="s">
        <v>71</v>
      </c>
      <c r="C44" s="60">
        <v>11.2</v>
      </c>
      <c r="D44" s="60">
        <v>55</v>
      </c>
      <c r="E44" s="61">
        <v>31050</v>
      </c>
      <c r="F44" s="62">
        <v>18630</v>
      </c>
      <c r="G44" s="63">
        <f t="shared" si="6"/>
        <v>33267.857142857145</v>
      </c>
      <c r="H44" s="62">
        <f t="shared" si="7"/>
        <v>4064.7272727272721</v>
      </c>
      <c r="I44" s="64">
        <f t="shared" si="9"/>
        <v>12693.078701298702</v>
      </c>
      <c r="J44" s="65">
        <f t="shared" si="4"/>
        <v>746.6516883116883</v>
      </c>
      <c r="K44" s="63">
        <v>790</v>
      </c>
      <c r="L44" s="86">
        <f t="shared" si="3"/>
        <v>51562.314805194808</v>
      </c>
    </row>
    <row r="45" spans="1:12" s="11" customFormat="1" ht="15.75" customHeight="1" x14ac:dyDescent="0.2">
      <c r="A45" s="58" t="s">
        <v>425</v>
      </c>
      <c r="B45" s="83" t="s">
        <v>426</v>
      </c>
      <c r="C45" s="60">
        <v>12.5</v>
      </c>
      <c r="D45" s="60">
        <v>45</v>
      </c>
      <c r="E45" s="61">
        <v>31050</v>
      </c>
      <c r="F45" s="62">
        <v>18630</v>
      </c>
      <c r="G45" s="63">
        <f t="shared" si="6"/>
        <v>29808</v>
      </c>
      <c r="H45" s="62">
        <f t="shared" si="7"/>
        <v>4968</v>
      </c>
      <c r="I45" s="64">
        <f t="shared" si="9"/>
        <v>11823.84</v>
      </c>
      <c r="J45" s="65">
        <f t="shared" si="4"/>
        <v>695.52</v>
      </c>
      <c r="K45" s="63">
        <v>790</v>
      </c>
      <c r="L45" s="86">
        <f t="shared" si="3"/>
        <v>48085.359999999993</v>
      </c>
    </row>
    <row r="46" spans="1:12" s="11" customFormat="1" ht="15.75" customHeight="1" x14ac:dyDescent="0.2">
      <c r="A46" s="58" t="s">
        <v>163</v>
      </c>
      <c r="B46" s="58" t="s">
        <v>76</v>
      </c>
      <c r="C46" s="60">
        <v>11</v>
      </c>
      <c r="D46" s="60">
        <v>50</v>
      </c>
      <c r="E46" s="61">
        <v>31050</v>
      </c>
      <c r="F46" s="62">
        <v>18630</v>
      </c>
      <c r="G46" s="63">
        <f t="shared" si="6"/>
        <v>33872.727272727279</v>
      </c>
      <c r="H46" s="62">
        <f t="shared" si="7"/>
        <v>4471.2000000000007</v>
      </c>
      <c r="I46" s="64">
        <f t="shared" si="9"/>
        <v>13036.935272727274</v>
      </c>
      <c r="J46" s="65">
        <f t="shared" si="4"/>
        <v>766.87854545454559</v>
      </c>
      <c r="K46" s="63">
        <v>790</v>
      </c>
      <c r="L46" s="86">
        <f t="shared" si="3"/>
        <v>52937.741090909098</v>
      </c>
    </row>
    <row r="47" spans="1:12" s="11" customFormat="1" ht="15.75" customHeight="1" x14ac:dyDescent="0.2">
      <c r="A47" s="58" t="s">
        <v>237</v>
      </c>
      <c r="B47" s="83" t="s">
        <v>74</v>
      </c>
      <c r="C47" s="60">
        <v>11.2</v>
      </c>
      <c r="D47" s="60">
        <v>50</v>
      </c>
      <c r="E47" s="61">
        <v>31050</v>
      </c>
      <c r="F47" s="62">
        <v>18630</v>
      </c>
      <c r="G47" s="63">
        <f t="shared" ref="G47:G64" si="10">12*(1/C47*E47)</f>
        <v>33267.857142857145</v>
      </c>
      <c r="H47" s="62">
        <f t="shared" ref="H47:H64" si="11">12*(1/D47*F47)</f>
        <v>4471.2000000000007</v>
      </c>
      <c r="I47" s="64">
        <f t="shared" si="9"/>
        <v>12831.27942857143</v>
      </c>
      <c r="J47" s="65">
        <f t="shared" si="4"/>
        <v>754.78114285714287</v>
      </c>
      <c r="K47" s="63">
        <v>790</v>
      </c>
      <c r="L47" s="86">
        <f t="shared" ref="L47:L64" si="12">SUM(G47:K47)</f>
        <v>52115.11771428572</v>
      </c>
    </row>
    <row r="48" spans="1:12" s="11" customFormat="1" ht="15.75" customHeight="1" x14ac:dyDescent="0.2">
      <c r="A48" s="58" t="s">
        <v>272</v>
      </c>
      <c r="B48" s="83" t="s">
        <v>75</v>
      </c>
      <c r="C48" s="60">
        <v>11</v>
      </c>
      <c r="D48" s="60">
        <v>50</v>
      </c>
      <c r="E48" s="61">
        <v>31050</v>
      </c>
      <c r="F48" s="62">
        <v>18630</v>
      </c>
      <c r="G48" s="63">
        <f t="shared" si="10"/>
        <v>33872.727272727279</v>
      </c>
      <c r="H48" s="62">
        <f t="shared" si="11"/>
        <v>4471.2000000000007</v>
      </c>
      <c r="I48" s="64">
        <f t="shared" si="9"/>
        <v>13036.935272727274</v>
      </c>
      <c r="J48" s="65">
        <f t="shared" si="4"/>
        <v>766.87854545454559</v>
      </c>
      <c r="K48" s="63">
        <v>790</v>
      </c>
      <c r="L48" s="86">
        <f t="shared" si="12"/>
        <v>52937.741090909098</v>
      </c>
    </row>
    <row r="49" spans="1:12" s="36" customFormat="1" ht="15.75" customHeight="1" x14ac:dyDescent="0.2">
      <c r="A49" s="58" t="s">
        <v>618</v>
      </c>
      <c r="B49" s="58" t="s">
        <v>76</v>
      </c>
      <c r="C49" s="60">
        <v>11</v>
      </c>
      <c r="D49" s="60">
        <v>50</v>
      </c>
      <c r="E49" s="61">
        <v>31050</v>
      </c>
      <c r="F49" s="62">
        <v>18630</v>
      </c>
      <c r="G49" s="63">
        <f t="shared" si="10"/>
        <v>33872.727272727279</v>
      </c>
      <c r="H49" s="62">
        <f t="shared" si="11"/>
        <v>4471.2000000000007</v>
      </c>
      <c r="I49" s="64">
        <f>SUM(G49:H49)*34%</f>
        <v>13036.935272727274</v>
      </c>
      <c r="J49" s="65">
        <f t="shared" si="4"/>
        <v>766.87854545454559</v>
      </c>
      <c r="K49" s="63">
        <v>790</v>
      </c>
      <c r="L49" s="86">
        <f t="shared" si="12"/>
        <v>52937.741090909098</v>
      </c>
    </row>
    <row r="50" spans="1:12" s="11" customFormat="1" ht="15.75" customHeight="1" x14ac:dyDescent="0.2">
      <c r="A50" s="58" t="s">
        <v>374</v>
      </c>
      <c r="B50" s="83" t="s">
        <v>77</v>
      </c>
      <c r="C50" s="60">
        <v>11.5</v>
      </c>
      <c r="D50" s="60">
        <v>51</v>
      </c>
      <c r="E50" s="61">
        <v>31050</v>
      </c>
      <c r="F50" s="62">
        <v>18630</v>
      </c>
      <c r="G50" s="63">
        <f t="shared" si="10"/>
        <v>32400</v>
      </c>
      <c r="H50" s="62">
        <f t="shared" si="11"/>
        <v>4383.5294117647063</v>
      </c>
      <c r="I50" s="64">
        <f t="shared" si="9"/>
        <v>12506.400000000001</v>
      </c>
      <c r="J50" s="65">
        <f t="shared" si="4"/>
        <v>735.67058823529419</v>
      </c>
      <c r="K50" s="63">
        <v>790</v>
      </c>
      <c r="L50" s="86">
        <f t="shared" si="12"/>
        <v>50815.6</v>
      </c>
    </row>
    <row r="51" spans="1:12" s="11" customFormat="1" ht="15.75" customHeight="1" x14ac:dyDescent="0.2">
      <c r="A51" s="58" t="s">
        <v>511</v>
      </c>
      <c r="B51" s="83" t="s">
        <v>78</v>
      </c>
      <c r="C51" s="60">
        <v>12.05</v>
      </c>
      <c r="D51" s="60">
        <v>50</v>
      </c>
      <c r="E51" s="61">
        <v>31050</v>
      </c>
      <c r="F51" s="62">
        <v>18630</v>
      </c>
      <c r="G51" s="63">
        <f t="shared" si="10"/>
        <v>30921.161825726136</v>
      </c>
      <c r="H51" s="62">
        <f t="shared" si="11"/>
        <v>4471.2000000000007</v>
      </c>
      <c r="I51" s="64">
        <f t="shared" si="9"/>
        <v>12033.40302074689</v>
      </c>
      <c r="J51" s="65">
        <f t="shared" si="4"/>
        <v>707.84723651452282</v>
      </c>
      <c r="K51" s="63">
        <v>790</v>
      </c>
      <c r="L51" s="86">
        <f t="shared" si="12"/>
        <v>48923.612082987551</v>
      </c>
    </row>
    <row r="52" spans="1:12" s="11" customFormat="1" ht="15.75" customHeight="1" x14ac:dyDescent="0.2">
      <c r="A52" s="58" t="s">
        <v>375</v>
      </c>
      <c r="B52" s="83" t="s">
        <v>376</v>
      </c>
      <c r="C52" s="545">
        <v>11.76</v>
      </c>
      <c r="D52" s="60">
        <v>46</v>
      </c>
      <c r="E52" s="61">
        <v>31050</v>
      </c>
      <c r="F52" s="62">
        <v>18630</v>
      </c>
      <c r="G52" s="63">
        <f t="shared" si="10"/>
        <v>31683.673469387752</v>
      </c>
      <c r="H52" s="62">
        <f t="shared" si="11"/>
        <v>4860</v>
      </c>
      <c r="I52" s="64">
        <f t="shared" ref="I52:I63" si="13">SUM(G52:H52)*34%</f>
        <v>12424.848979591836</v>
      </c>
      <c r="J52" s="65">
        <f t="shared" si="4"/>
        <v>730.87346938775499</v>
      </c>
      <c r="K52" s="63">
        <v>790</v>
      </c>
      <c r="L52" s="86">
        <f t="shared" si="12"/>
        <v>50489.395918367343</v>
      </c>
    </row>
    <row r="53" spans="1:12" s="11" customFormat="1" ht="15.75" customHeight="1" x14ac:dyDescent="0.2">
      <c r="A53" s="58" t="s">
        <v>377</v>
      </c>
      <c r="B53" s="83" t="s">
        <v>79</v>
      </c>
      <c r="C53" s="60">
        <v>7</v>
      </c>
      <c r="D53" s="60">
        <v>19.5</v>
      </c>
      <c r="E53" s="61">
        <v>31050</v>
      </c>
      <c r="F53" s="62">
        <v>18630</v>
      </c>
      <c r="G53" s="63">
        <f t="shared" si="10"/>
        <v>53228.57142857142</v>
      </c>
      <c r="H53" s="62">
        <f t="shared" si="11"/>
        <v>11464.615384615385</v>
      </c>
      <c r="I53" s="64">
        <f t="shared" si="13"/>
        <v>21995.683516483514</v>
      </c>
      <c r="J53" s="65">
        <f t="shared" si="4"/>
        <v>1293.8637362637362</v>
      </c>
      <c r="K53" s="63">
        <v>950</v>
      </c>
      <c r="L53" s="86">
        <f t="shared" si="12"/>
        <v>88932.734065934055</v>
      </c>
    </row>
    <row r="54" spans="1:12" s="11" customFormat="1" ht="15.75" customHeight="1" x14ac:dyDescent="0.2">
      <c r="A54" s="58" t="s">
        <v>378</v>
      </c>
      <c r="B54" s="83" t="s">
        <v>2</v>
      </c>
      <c r="C54" s="60">
        <v>8</v>
      </c>
      <c r="D54" s="60">
        <v>19.5</v>
      </c>
      <c r="E54" s="61">
        <v>31050</v>
      </c>
      <c r="F54" s="62">
        <v>18630</v>
      </c>
      <c r="G54" s="63">
        <f t="shared" si="10"/>
        <v>46575</v>
      </c>
      <c r="H54" s="62">
        <f t="shared" si="11"/>
        <v>11464.615384615385</v>
      </c>
      <c r="I54" s="64">
        <f t="shared" si="13"/>
        <v>19733.469230769231</v>
      </c>
      <c r="J54" s="65">
        <f t="shared" si="4"/>
        <v>1160.7923076923078</v>
      </c>
      <c r="K54" s="63">
        <v>950</v>
      </c>
      <c r="L54" s="86">
        <f t="shared" si="12"/>
        <v>79883.87692307691</v>
      </c>
    </row>
    <row r="55" spans="1:12" s="11" customFormat="1" ht="15.75" customHeight="1" x14ac:dyDescent="0.2">
      <c r="A55" s="58" t="s">
        <v>379</v>
      </c>
      <c r="B55" s="83" t="s">
        <v>380</v>
      </c>
      <c r="C55" s="90">
        <v>6</v>
      </c>
      <c r="D55" s="60">
        <v>19.5</v>
      </c>
      <c r="E55" s="61">
        <v>31050</v>
      </c>
      <c r="F55" s="62">
        <v>18630</v>
      </c>
      <c r="G55" s="63">
        <f t="shared" si="10"/>
        <v>62100</v>
      </c>
      <c r="H55" s="62">
        <f t="shared" si="11"/>
        <v>11464.615384615385</v>
      </c>
      <c r="I55" s="64">
        <f t="shared" si="13"/>
        <v>25011.969230769235</v>
      </c>
      <c r="J55" s="65">
        <f t="shared" si="4"/>
        <v>1471.2923076923078</v>
      </c>
      <c r="K55" s="63">
        <v>950</v>
      </c>
      <c r="L55" s="86">
        <f t="shared" si="12"/>
        <v>100997.87692307692</v>
      </c>
    </row>
    <row r="56" spans="1:12" s="11" customFormat="1" ht="15.75" customHeight="1" x14ac:dyDescent="0.2">
      <c r="A56" s="58" t="s">
        <v>381</v>
      </c>
      <c r="B56" s="83" t="s">
        <v>3</v>
      </c>
      <c r="C56" s="60">
        <v>6.8</v>
      </c>
      <c r="D56" s="60">
        <v>19.5</v>
      </c>
      <c r="E56" s="61">
        <v>31050</v>
      </c>
      <c r="F56" s="62">
        <v>18630</v>
      </c>
      <c r="G56" s="63">
        <f t="shared" si="10"/>
        <v>54794.117647058825</v>
      </c>
      <c r="H56" s="62">
        <f t="shared" si="11"/>
        <v>11464.615384615385</v>
      </c>
      <c r="I56" s="64">
        <f t="shared" si="13"/>
        <v>22527.969230769235</v>
      </c>
      <c r="J56" s="65">
        <f t="shared" si="4"/>
        <v>1325.1746606334843</v>
      </c>
      <c r="K56" s="63">
        <v>950</v>
      </c>
      <c r="L56" s="86">
        <f t="shared" si="12"/>
        <v>91061.876923076925</v>
      </c>
    </row>
    <row r="57" spans="1:12" s="11" customFormat="1" ht="15.75" customHeight="1" x14ac:dyDescent="0.2">
      <c r="A57" s="58" t="s">
        <v>265</v>
      </c>
      <c r="B57" s="83" t="s">
        <v>80</v>
      </c>
      <c r="C57" s="60">
        <v>5.8</v>
      </c>
      <c r="D57" s="60">
        <v>19.5</v>
      </c>
      <c r="E57" s="61">
        <v>31050</v>
      </c>
      <c r="F57" s="62">
        <v>18630</v>
      </c>
      <c r="G57" s="63">
        <f t="shared" si="10"/>
        <v>64241.379310344841</v>
      </c>
      <c r="H57" s="62">
        <f t="shared" si="11"/>
        <v>11464.615384615385</v>
      </c>
      <c r="I57" s="64">
        <f t="shared" si="13"/>
        <v>25740.038196286481</v>
      </c>
      <c r="J57" s="65">
        <f t="shared" si="4"/>
        <v>1514.1198938992047</v>
      </c>
      <c r="K57" s="63">
        <v>950</v>
      </c>
      <c r="L57" s="86">
        <f t="shared" si="12"/>
        <v>103910.15278514591</v>
      </c>
    </row>
    <row r="58" spans="1:12" s="11" customFormat="1" ht="15.75" customHeight="1" x14ac:dyDescent="0.2">
      <c r="A58" s="58" t="s">
        <v>382</v>
      </c>
      <c r="B58" s="83" t="s">
        <v>383</v>
      </c>
      <c r="C58" s="60">
        <v>6.88</v>
      </c>
      <c r="D58" s="60">
        <v>19.5</v>
      </c>
      <c r="E58" s="61">
        <v>31050</v>
      </c>
      <c r="F58" s="62">
        <v>18630</v>
      </c>
      <c r="G58" s="63">
        <f t="shared" si="10"/>
        <v>54156.976744186053</v>
      </c>
      <c r="H58" s="62">
        <f t="shared" si="11"/>
        <v>11464.615384615385</v>
      </c>
      <c r="I58" s="64">
        <f t="shared" si="13"/>
        <v>22311.341323792491</v>
      </c>
      <c r="J58" s="65">
        <f t="shared" si="4"/>
        <v>1312.4318425760287</v>
      </c>
      <c r="K58" s="63">
        <v>950</v>
      </c>
      <c r="L58" s="86">
        <f t="shared" si="12"/>
        <v>90195.365295169948</v>
      </c>
    </row>
    <row r="59" spans="1:12" s="11" customFormat="1" ht="15.75" customHeight="1" x14ac:dyDescent="0.2">
      <c r="A59" s="58" t="s">
        <v>384</v>
      </c>
      <c r="B59" s="83" t="s">
        <v>385</v>
      </c>
      <c r="C59" s="60">
        <v>6.37</v>
      </c>
      <c r="D59" s="60">
        <v>19.5</v>
      </c>
      <c r="E59" s="61">
        <v>31050</v>
      </c>
      <c r="F59" s="62">
        <v>18630</v>
      </c>
      <c r="G59" s="63">
        <f t="shared" si="10"/>
        <v>58492.935635792775</v>
      </c>
      <c r="H59" s="62">
        <f t="shared" si="11"/>
        <v>11464.615384615385</v>
      </c>
      <c r="I59" s="64">
        <f t="shared" si="13"/>
        <v>23785.567346938777</v>
      </c>
      <c r="J59" s="65">
        <f t="shared" si="4"/>
        <v>1399.1510204081633</v>
      </c>
      <c r="K59" s="63">
        <v>950</v>
      </c>
      <c r="L59" s="86">
        <f t="shared" si="12"/>
        <v>96092.269387755092</v>
      </c>
    </row>
    <row r="60" spans="1:12" s="11" customFormat="1" ht="15.75" customHeight="1" x14ac:dyDescent="0.2">
      <c r="A60" s="58" t="s">
        <v>266</v>
      </c>
      <c r="B60" s="83" t="s">
        <v>269</v>
      </c>
      <c r="C60" s="60">
        <v>6.42</v>
      </c>
      <c r="D60" s="60">
        <v>19.5</v>
      </c>
      <c r="E60" s="61">
        <v>31050</v>
      </c>
      <c r="F60" s="62">
        <v>18630</v>
      </c>
      <c r="G60" s="63">
        <f t="shared" si="10"/>
        <v>58037.383177570089</v>
      </c>
      <c r="H60" s="62">
        <f t="shared" si="11"/>
        <v>11464.615384615385</v>
      </c>
      <c r="I60" s="64">
        <f t="shared" si="13"/>
        <v>23630.679511143062</v>
      </c>
      <c r="J60" s="65">
        <f t="shared" si="4"/>
        <v>1390.0399712437095</v>
      </c>
      <c r="K60" s="63">
        <v>950</v>
      </c>
      <c r="L60" s="86">
        <f t="shared" si="12"/>
        <v>95472.718044572248</v>
      </c>
    </row>
    <row r="61" spans="1:12" s="36" customFormat="1" ht="15.75" customHeight="1" x14ac:dyDescent="0.2">
      <c r="A61" s="58" t="s">
        <v>619</v>
      </c>
      <c r="B61" s="58" t="s">
        <v>620</v>
      </c>
      <c r="C61" s="60">
        <v>8.16</v>
      </c>
      <c r="D61" s="60">
        <v>19.5</v>
      </c>
      <c r="E61" s="61">
        <v>31050</v>
      </c>
      <c r="F61" s="62">
        <v>18630</v>
      </c>
      <c r="G61" s="63">
        <f t="shared" si="10"/>
        <v>45661.76470588235</v>
      </c>
      <c r="H61" s="62">
        <f t="shared" si="11"/>
        <v>11464.615384615385</v>
      </c>
      <c r="I61" s="64">
        <f>SUM(G61:H61)*34%</f>
        <v>19422.969230769231</v>
      </c>
      <c r="J61" s="65">
        <f t="shared" si="4"/>
        <v>1142.5276018099546</v>
      </c>
      <c r="K61" s="63">
        <v>950</v>
      </c>
      <c r="L61" s="86">
        <f t="shared" si="12"/>
        <v>78641.87692307691</v>
      </c>
    </row>
    <row r="62" spans="1:12" s="36" customFormat="1" ht="15.75" customHeight="1" x14ac:dyDescent="0.2">
      <c r="A62" s="58" t="s">
        <v>267</v>
      </c>
      <c r="B62" s="58" t="s">
        <v>270</v>
      </c>
      <c r="C62" s="60">
        <v>7.5</v>
      </c>
      <c r="D62" s="60">
        <v>19.5</v>
      </c>
      <c r="E62" s="61">
        <v>31050</v>
      </c>
      <c r="F62" s="62">
        <v>18630</v>
      </c>
      <c r="G62" s="63">
        <f t="shared" si="10"/>
        <v>49680</v>
      </c>
      <c r="H62" s="62">
        <f t="shared" si="11"/>
        <v>11464.615384615385</v>
      </c>
      <c r="I62" s="64">
        <f t="shared" si="13"/>
        <v>20789.169230769232</v>
      </c>
      <c r="J62" s="65">
        <f t="shared" si="4"/>
        <v>1222.8923076923077</v>
      </c>
      <c r="K62" s="63">
        <v>950</v>
      </c>
      <c r="L62" s="86">
        <f t="shared" si="12"/>
        <v>84106.676923076928</v>
      </c>
    </row>
    <row r="63" spans="1:12" s="36" customFormat="1" ht="15.75" customHeight="1" x14ac:dyDescent="0.2">
      <c r="A63" s="58" t="s">
        <v>268</v>
      </c>
      <c r="B63" s="58" t="s">
        <v>271</v>
      </c>
      <c r="C63" s="60">
        <v>7.28</v>
      </c>
      <c r="D63" s="60">
        <v>26.6</v>
      </c>
      <c r="E63" s="61">
        <v>31050</v>
      </c>
      <c r="F63" s="62">
        <v>18630</v>
      </c>
      <c r="G63" s="63">
        <f t="shared" si="10"/>
        <v>51181.318681318677</v>
      </c>
      <c r="H63" s="62">
        <f t="shared" si="11"/>
        <v>8404.5112781954886</v>
      </c>
      <c r="I63" s="64">
        <f t="shared" si="13"/>
        <v>20259.182186234819</v>
      </c>
      <c r="J63" s="65">
        <f t="shared" si="4"/>
        <v>1191.7165991902834</v>
      </c>
      <c r="K63" s="63">
        <v>950</v>
      </c>
      <c r="L63" s="86">
        <f t="shared" si="12"/>
        <v>81986.728744939275</v>
      </c>
    </row>
    <row r="64" spans="1:12" s="11" customFormat="1" ht="15.75" customHeight="1" thickBot="1" x14ac:dyDescent="0.25">
      <c r="A64" s="69" t="s">
        <v>388</v>
      </c>
      <c r="B64" s="91" t="s">
        <v>86</v>
      </c>
      <c r="C64" s="71">
        <v>7</v>
      </c>
      <c r="D64" s="71">
        <v>19.5</v>
      </c>
      <c r="E64" s="497">
        <v>31050</v>
      </c>
      <c r="F64" s="72">
        <v>18630</v>
      </c>
      <c r="G64" s="73">
        <f t="shared" si="10"/>
        <v>53228.57142857142</v>
      </c>
      <c r="H64" s="72">
        <f t="shared" si="11"/>
        <v>11464.615384615385</v>
      </c>
      <c r="I64" s="74">
        <f>SUM(G64:H64)*34%</f>
        <v>21995.683516483514</v>
      </c>
      <c r="J64" s="75">
        <f t="shared" si="4"/>
        <v>1293.8637362637362</v>
      </c>
      <c r="K64" s="73">
        <v>950</v>
      </c>
      <c r="L64" s="87">
        <f t="shared" si="12"/>
        <v>88932.734065934055</v>
      </c>
    </row>
  </sheetData>
  <mergeCells count="11">
    <mergeCell ref="A5:A6"/>
    <mergeCell ref="B5:B6"/>
    <mergeCell ref="C5:C6"/>
    <mergeCell ref="D5:D6"/>
    <mergeCell ref="F5:F6"/>
    <mergeCell ref="E5:E6"/>
    <mergeCell ref="L5:L6"/>
    <mergeCell ref="I5:I6"/>
    <mergeCell ref="J5:J6"/>
    <mergeCell ref="G5:H5"/>
    <mergeCell ref="K5:K6"/>
  </mergeCells>
  <phoneticPr fontId="7" type="noConversion"/>
  <pageMargins left="0.78740157480314965" right="0.78740157480314965" top="0.59055118110236227" bottom="0.59055118110236227" header="0.51181102362204722" footer="0.51181102362204722"/>
  <pageSetup paperSize="9" scale="80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="80" workbookViewId="0">
      <selection activeCell="L1" sqref="L1"/>
    </sheetView>
  </sheetViews>
  <sheetFormatPr defaultRowHeight="12.75" x14ac:dyDescent="0.2"/>
  <cols>
    <col min="1" max="1" width="11.42578125" style="4" customWidth="1"/>
    <col min="2" max="2" width="54.85546875" customWidth="1"/>
    <col min="3" max="4" width="10.140625" style="2" customWidth="1"/>
    <col min="5" max="5" width="10.7109375" style="35" customWidth="1"/>
    <col min="6" max="6" width="10.7109375" style="33" customWidth="1"/>
    <col min="7" max="7" width="12.85546875" style="34" customWidth="1"/>
    <col min="8" max="8" width="16" style="34" customWidth="1"/>
    <col min="9" max="9" width="9.7109375" style="7" customWidth="1"/>
    <col min="10" max="10" width="8.7109375" style="7" customWidth="1"/>
    <col min="11" max="11" width="9.7109375" style="482" customWidth="1"/>
    <col min="12" max="12" width="10.7109375" style="7" customWidth="1"/>
  </cols>
  <sheetData>
    <row r="1" spans="1:12" ht="21" x14ac:dyDescent="0.35">
      <c r="A1" s="45" t="s">
        <v>12</v>
      </c>
      <c r="B1" s="46"/>
      <c r="C1" s="47"/>
      <c r="D1" s="47"/>
      <c r="E1" s="48"/>
      <c r="F1" s="49"/>
      <c r="G1" s="49"/>
      <c r="H1" s="49"/>
      <c r="I1" s="46"/>
      <c r="J1" s="46"/>
      <c r="K1" s="49"/>
      <c r="L1" s="46"/>
    </row>
    <row r="2" spans="1:12" ht="18.75" x14ac:dyDescent="0.3">
      <c r="A2" s="50" t="s">
        <v>206</v>
      </c>
      <c r="B2" s="46"/>
      <c r="C2" s="47"/>
      <c r="D2" s="47"/>
      <c r="E2" s="48"/>
      <c r="F2" s="49"/>
      <c r="G2" s="49"/>
      <c r="H2" s="49"/>
      <c r="I2" s="46"/>
      <c r="J2" s="46"/>
      <c r="K2" s="49"/>
      <c r="L2" s="46"/>
    </row>
    <row r="3" spans="1:12" ht="21" x14ac:dyDescent="0.35">
      <c r="A3" s="45" t="s">
        <v>738</v>
      </c>
      <c r="B3" s="46"/>
      <c r="C3" s="47"/>
      <c r="D3" s="47"/>
      <c r="E3" s="48"/>
      <c r="F3" s="49"/>
      <c r="G3" s="49"/>
      <c r="H3" s="49"/>
      <c r="I3" s="46"/>
      <c r="J3" s="46"/>
      <c r="K3" s="49"/>
      <c r="L3" s="46"/>
    </row>
    <row r="4" spans="1:12" ht="13.5" thickBot="1" x14ac:dyDescent="0.25">
      <c r="A4" s="51"/>
      <c r="B4" s="46"/>
      <c r="C4" s="47"/>
      <c r="D4" s="47"/>
      <c r="E4" s="48"/>
      <c r="F4" s="49"/>
      <c r="G4" s="49"/>
      <c r="H4" s="49"/>
      <c r="I4" s="46"/>
      <c r="J4" s="46"/>
      <c r="K4" s="49"/>
      <c r="L4" s="77" t="s">
        <v>535</v>
      </c>
    </row>
    <row r="5" spans="1:12" ht="13.5" customHeight="1" x14ac:dyDescent="0.2">
      <c r="A5" s="725" t="s">
        <v>161</v>
      </c>
      <c r="B5" s="727" t="s">
        <v>13</v>
      </c>
      <c r="C5" s="703" t="s">
        <v>14</v>
      </c>
      <c r="D5" s="589" t="s">
        <v>15</v>
      </c>
      <c r="E5" s="705" t="s">
        <v>453</v>
      </c>
      <c r="F5" s="593" t="s">
        <v>454</v>
      </c>
      <c r="G5" s="585" t="s">
        <v>536</v>
      </c>
      <c r="H5" s="715"/>
      <c r="I5" s="551" t="s">
        <v>92</v>
      </c>
      <c r="J5" s="557" t="s">
        <v>446</v>
      </c>
      <c r="K5" s="558" t="s">
        <v>708</v>
      </c>
      <c r="L5" s="549" t="s">
        <v>216</v>
      </c>
    </row>
    <row r="6" spans="1:12" ht="26.25" customHeight="1" thickBot="1" x14ac:dyDescent="0.25">
      <c r="A6" s="726"/>
      <c r="B6" s="728"/>
      <c r="C6" s="704"/>
      <c r="D6" s="590"/>
      <c r="E6" s="701"/>
      <c r="F6" s="556"/>
      <c r="G6" s="56" t="s">
        <v>437</v>
      </c>
      <c r="H6" s="57" t="s">
        <v>438</v>
      </c>
      <c r="I6" s="552"/>
      <c r="J6" s="608"/>
      <c r="K6" s="559"/>
      <c r="L6" s="550"/>
    </row>
    <row r="7" spans="1:12" s="11" customFormat="1" ht="15.75" customHeight="1" x14ac:dyDescent="0.2">
      <c r="A7" s="58" t="s">
        <v>222</v>
      </c>
      <c r="B7" s="58" t="s">
        <v>35</v>
      </c>
      <c r="C7" s="59">
        <v>13.9</v>
      </c>
      <c r="D7" s="60">
        <v>40.06</v>
      </c>
      <c r="E7" s="474">
        <v>31250</v>
      </c>
      <c r="F7" s="484">
        <v>18790</v>
      </c>
      <c r="G7" s="63">
        <f t="shared" ref="G7:G48" si="0">12*(1/C7*E7)</f>
        <v>26978.417266187047</v>
      </c>
      <c r="H7" s="62">
        <f t="shared" ref="H7:H48" si="1">12*(1/D7*F7)</f>
        <v>5628.5571642536197</v>
      </c>
      <c r="I7" s="78">
        <f t="shared" ref="I7:I13" si="2">SUM(G7:H7)*34%</f>
        <v>11086.371306349827</v>
      </c>
      <c r="J7" s="79">
        <f>SUM(G7:H7)*2%</f>
        <v>652.13948860881339</v>
      </c>
      <c r="K7" s="80">
        <v>760</v>
      </c>
      <c r="L7" s="81">
        <f t="shared" ref="L7:L48" si="3">K7+SUM(G7:J7)</f>
        <v>45105.485225399309</v>
      </c>
    </row>
    <row r="8" spans="1:12" s="11" customFormat="1" ht="15.75" customHeight="1" x14ac:dyDescent="0.2">
      <c r="A8" s="58" t="s">
        <v>251</v>
      </c>
      <c r="B8" s="58" t="s">
        <v>38</v>
      </c>
      <c r="C8" s="59">
        <v>10</v>
      </c>
      <c r="D8" s="60">
        <v>55</v>
      </c>
      <c r="E8" s="61">
        <v>31250</v>
      </c>
      <c r="F8" s="62">
        <v>18790</v>
      </c>
      <c r="G8" s="63">
        <f t="shared" si="0"/>
        <v>37500</v>
      </c>
      <c r="H8" s="62">
        <f t="shared" si="1"/>
        <v>4099.636363636364</v>
      </c>
      <c r="I8" s="78">
        <f t="shared" si="2"/>
        <v>14143.876363636366</v>
      </c>
      <c r="J8" s="82">
        <f t="shared" ref="J8:J48" si="4">SUM(G8:H8)*2%</f>
        <v>831.99272727272739</v>
      </c>
      <c r="K8" s="80">
        <v>760</v>
      </c>
      <c r="L8" s="81">
        <f t="shared" si="3"/>
        <v>57335.505454545462</v>
      </c>
    </row>
    <row r="9" spans="1:12" s="11" customFormat="1" ht="15.75" customHeight="1" x14ac:dyDescent="0.2">
      <c r="A9" s="58" t="s">
        <v>341</v>
      </c>
      <c r="B9" s="58" t="s">
        <v>342</v>
      </c>
      <c r="C9" s="59">
        <v>11.9</v>
      </c>
      <c r="D9" s="60">
        <v>30</v>
      </c>
      <c r="E9" s="61">
        <v>31250</v>
      </c>
      <c r="F9" s="62">
        <v>18790</v>
      </c>
      <c r="G9" s="63">
        <f t="shared" si="0"/>
        <v>31512.605042016803</v>
      </c>
      <c r="H9" s="62">
        <f t="shared" si="1"/>
        <v>7516</v>
      </c>
      <c r="I9" s="78">
        <f t="shared" si="2"/>
        <v>13269.725714285714</v>
      </c>
      <c r="J9" s="82">
        <f t="shared" si="4"/>
        <v>780.57210084033613</v>
      </c>
      <c r="K9" s="80">
        <v>760</v>
      </c>
      <c r="L9" s="81">
        <f t="shared" si="3"/>
        <v>53838.90285714285</v>
      </c>
    </row>
    <row r="10" spans="1:12" s="11" customFormat="1" ht="15.75" customHeight="1" x14ac:dyDescent="0.2">
      <c r="A10" s="58" t="s">
        <v>676</v>
      </c>
      <c r="B10" s="58" t="s">
        <v>677</v>
      </c>
      <c r="C10" s="59">
        <v>11.9</v>
      </c>
      <c r="D10" s="60">
        <v>30</v>
      </c>
      <c r="E10" s="61">
        <v>31250</v>
      </c>
      <c r="F10" s="62">
        <v>18790</v>
      </c>
      <c r="G10" s="63">
        <f>12*(1/C10*E10)</f>
        <v>31512.605042016803</v>
      </c>
      <c r="H10" s="62">
        <f>12*(1/D10*F10)</f>
        <v>7516</v>
      </c>
      <c r="I10" s="78">
        <f t="shared" si="2"/>
        <v>13269.725714285714</v>
      </c>
      <c r="J10" s="82">
        <f t="shared" si="4"/>
        <v>780.57210084033613</v>
      </c>
      <c r="K10" s="80">
        <v>760</v>
      </c>
      <c r="L10" s="81">
        <f>K10+SUM(G10:J10)</f>
        <v>53838.90285714285</v>
      </c>
    </row>
    <row r="11" spans="1:12" s="11" customFormat="1" ht="15.75" customHeight="1" x14ac:dyDescent="0.2">
      <c r="A11" s="546" t="s">
        <v>759</v>
      </c>
      <c r="B11" s="546" t="s">
        <v>760</v>
      </c>
      <c r="C11" s="59">
        <v>10</v>
      </c>
      <c r="D11" s="60">
        <v>30</v>
      </c>
      <c r="E11" s="61">
        <v>31250</v>
      </c>
      <c r="F11" s="62">
        <v>18790</v>
      </c>
      <c r="G11" s="63">
        <f>12*(1/C11*E11)</f>
        <v>37500</v>
      </c>
      <c r="H11" s="62">
        <f>12*(1/D11*F11)</f>
        <v>7516</v>
      </c>
      <c r="I11" s="78">
        <f t="shared" ref="I11" si="5">SUM(G11:H11)*34%</f>
        <v>15305.44</v>
      </c>
      <c r="J11" s="82">
        <f t="shared" si="4"/>
        <v>900.32</v>
      </c>
      <c r="K11" s="80">
        <v>760</v>
      </c>
      <c r="L11" s="81">
        <f>K11+SUM(G11:J11)</f>
        <v>61981.760000000002</v>
      </c>
    </row>
    <row r="12" spans="1:12" s="11" customFormat="1" ht="15.75" customHeight="1" x14ac:dyDescent="0.2">
      <c r="A12" s="58" t="s">
        <v>226</v>
      </c>
      <c r="B12" s="83" t="s">
        <v>227</v>
      </c>
      <c r="C12" s="84">
        <v>9.1</v>
      </c>
      <c r="D12" s="85">
        <v>29.2</v>
      </c>
      <c r="E12" s="61">
        <v>31250</v>
      </c>
      <c r="F12" s="498">
        <v>18790</v>
      </c>
      <c r="G12" s="63">
        <f t="shared" si="0"/>
        <v>41208.791208791212</v>
      </c>
      <c r="H12" s="62">
        <f t="shared" si="1"/>
        <v>7721.9178082191775</v>
      </c>
      <c r="I12" s="78">
        <f t="shared" si="2"/>
        <v>16636.441065783532</v>
      </c>
      <c r="J12" s="82">
        <f t="shared" si="4"/>
        <v>978.61418034020789</v>
      </c>
      <c r="K12" s="80">
        <v>760</v>
      </c>
      <c r="L12" s="81">
        <f t="shared" si="3"/>
        <v>67305.764263134144</v>
      </c>
    </row>
    <row r="13" spans="1:12" s="36" customFormat="1" ht="15.75" customHeight="1" x14ac:dyDescent="0.2">
      <c r="A13" s="58" t="s">
        <v>603</v>
      </c>
      <c r="B13" s="58" t="s">
        <v>604</v>
      </c>
      <c r="C13" s="59">
        <v>11.5</v>
      </c>
      <c r="D13" s="60">
        <v>30</v>
      </c>
      <c r="E13" s="61">
        <v>31250</v>
      </c>
      <c r="F13" s="62">
        <v>18790</v>
      </c>
      <c r="G13" s="63">
        <f t="shared" si="0"/>
        <v>32608.695652173912</v>
      </c>
      <c r="H13" s="62">
        <f t="shared" si="1"/>
        <v>7516</v>
      </c>
      <c r="I13" s="64">
        <f t="shared" si="2"/>
        <v>13642.396521739131</v>
      </c>
      <c r="J13" s="65">
        <f t="shared" si="4"/>
        <v>802.4939130434783</v>
      </c>
      <c r="K13" s="63">
        <v>760</v>
      </c>
      <c r="L13" s="86">
        <f t="shared" si="3"/>
        <v>55329.586086956522</v>
      </c>
    </row>
    <row r="14" spans="1:12" s="36" customFormat="1" ht="15.75" customHeight="1" x14ac:dyDescent="0.2">
      <c r="A14" s="58" t="s">
        <v>735</v>
      </c>
      <c r="B14" s="58" t="s">
        <v>736</v>
      </c>
      <c r="C14" s="59">
        <v>11.2</v>
      </c>
      <c r="D14" s="60">
        <v>30</v>
      </c>
      <c r="E14" s="61">
        <v>31250</v>
      </c>
      <c r="F14" s="62">
        <v>18790</v>
      </c>
      <c r="G14" s="63">
        <f>12*(1/C14*E14)</f>
        <v>33482.142857142855</v>
      </c>
      <c r="H14" s="62">
        <f>12*(1/D14*F14)</f>
        <v>7516</v>
      </c>
      <c r="I14" s="64">
        <f>SUM(G14:H14)*34%</f>
        <v>13939.368571428571</v>
      </c>
      <c r="J14" s="65">
        <f t="shared" si="4"/>
        <v>819.96285714285716</v>
      </c>
      <c r="K14" s="63">
        <v>760</v>
      </c>
      <c r="L14" s="86">
        <f>K14+SUM(G14:J14)</f>
        <v>56517.474285714277</v>
      </c>
    </row>
    <row r="15" spans="1:12" s="11" customFormat="1" ht="15.75" customHeight="1" x14ac:dyDescent="0.2">
      <c r="A15" s="58" t="s">
        <v>228</v>
      </c>
      <c r="B15" s="83" t="s">
        <v>229</v>
      </c>
      <c r="C15" s="84">
        <v>11.6</v>
      </c>
      <c r="D15" s="85">
        <v>35</v>
      </c>
      <c r="E15" s="61">
        <v>31250</v>
      </c>
      <c r="F15" s="498">
        <v>18790</v>
      </c>
      <c r="G15" s="63">
        <f t="shared" si="0"/>
        <v>32327.586206896554</v>
      </c>
      <c r="H15" s="62">
        <f t="shared" si="1"/>
        <v>6442.2857142857147</v>
      </c>
      <c r="I15" s="78">
        <f t="shared" ref="I15:I20" si="6">SUM(G15:H15)*34%</f>
        <v>13181.756453201971</v>
      </c>
      <c r="J15" s="82">
        <f t="shared" si="4"/>
        <v>775.39743842364533</v>
      </c>
      <c r="K15" s="80">
        <v>760</v>
      </c>
      <c r="L15" s="81">
        <f t="shared" si="3"/>
        <v>53487.025812807879</v>
      </c>
    </row>
    <row r="16" spans="1:12" s="11" customFormat="1" ht="15.75" customHeight="1" x14ac:dyDescent="0.2">
      <c r="A16" s="58" t="s">
        <v>492</v>
      </c>
      <c r="B16" s="83" t="s">
        <v>493</v>
      </c>
      <c r="C16" s="84">
        <v>11.28</v>
      </c>
      <c r="D16" s="85">
        <v>30.05</v>
      </c>
      <c r="E16" s="61">
        <v>31250</v>
      </c>
      <c r="F16" s="498">
        <v>18790</v>
      </c>
      <c r="G16" s="63">
        <f t="shared" si="0"/>
        <v>33244.680851063837</v>
      </c>
      <c r="H16" s="62">
        <f t="shared" si="1"/>
        <v>7503.4941763727111</v>
      </c>
      <c r="I16" s="78">
        <f>SUM(G16:H16)*34%</f>
        <v>13854.379509328428</v>
      </c>
      <c r="J16" s="82">
        <f t="shared" si="4"/>
        <v>814.96350054873096</v>
      </c>
      <c r="K16" s="80">
        <v>760</v>
      </c>
      <c r="L16" s="81">
        <f t="shared" si="3"/>
        <v>56177.518037313705</v>
      </c>
    </row>
    <row r="17" spans="1:12" s="11" customFormat="1" ht="15.75" customHeight="1" x14ac:dyDescent="0.2">
      <c r="A17" s="58" t="s">
        <v>230</v>
      </c>
      <c r="B17" s="83" t="s">
        <v>51</v>
      </c>
      <c r="C17" s="84">
        <v>12.5</v>
      </c>
      <c r="D17" s="85">
        <v>25</v>
      </c>
      <c r="E17" s="61">
        <v>31250</v>
      </c>
      <c r="F17" s="498">
        <v>18790</v>
      </c>
      <c r="G17" s="63">
        <f t="shared" si="0"/>
        <v>30000</v>
      </c>
      <c r="H17" s="62">
        <f t="shared" si="1"/>
        <v>9019.2000000000007</v>
      </c>
      <c r="I17" s="78">
        <f t="shared" si="6"/>
        <v>13266.528</v>
      </c>
      <c r="J17" s="82">
        <f t="shared" si="4"/>
        <v>780.38400000000001</v>
      </c>
      <c r="K17" s="80">
        <v>760</v>
      </c>
      <c r="L17" s="81">
        <f t="shared" si="3"/>
        <v>53826.111999999994</v>
      </c>
    </row>
    <row r="18" spans="1:12" s="11" customFormat="1" ht="15.75" customHeight="1" x14ac:dyDescent="0.2">
      <c r="A18" s="58" t="s">
        <v>231</v>
      </c>
      <c r="B18" s="83" t="s">
        <v>52</v>
      </c>
      <c r="C18" s="59">
        <v>13.5</v>
      </c>
      <c r="D18" s="85">
        <v>25.22</v>
      </c>
      <c r="E18" s="61">
        <v>31250</v>
      </c>
      <c r="F18" s="498">
        <v>18790</v>
      </c>
      <c r="G18" s="63">
        <f t="shared" si="0"/>
        <v>27777.777777777777</v>
      </c>
      <c r="H18" s="62">
        <f t="shared" si="1"/>
        <v>8940.5233941316419</v>
      </c>
      <c r="I18" s="78">
        <f t="shared" si="6"/>
        <v>12484.222398449205</v>
      </c>
      <c r="J18" s="82">
        <f t="shared" si="4"/>
        <v>734.36602343818845</v>
      </c>
      <c r="K18" s="80">
        <v>760</v>
      </c>
      <c r="L18" s="81">
        <f t="shared" si="3"/>
        <v>50696.889593796812</v>
      </c>
    </row>
    <row r="19" spans="1:12" s="11" customFormat="1" ht="15.75" customHeight="1" x14ac:dyDescent="0.2">
      <c r="A19" s="58" t="s">
        <v>301</v>
      </c>
      <c r="B19" s="83" t="s">
        <v>53</v>
      </c>
      <c r="C19" s="59">
        <v>8.1</v>
      </c>
      <c r="D19" s="85">
        <v>39.22</v>
      </c>
      <c r="E19" s="61">
        <v>31250</v>
      </c>
      <c r="F19" s="498">
        <v>18790</v>
      </c>
      <c r="G19" s="63">
        <f t="shared" si="0"/>
        <v>46296.296296296299</v>
      </c>
      <c r="H19" s="62">
        <f t="shared" si="1"/>
        <v>5749.1075981642016</v>
      </c>
      <c r="I19" s="78">
        <f t="shared" si="6"/>
        <v>17695.43732411657</v>
      </c>
      <c r="J19" s="82">
        <f t="shared" si="4"/>
        <v>1040.9080778892101</v>
      </c>
      <c r="K19" s="80">
        <v>760</v>
      </c>
      <c r="L19" s="81">
        <f t="shared" si="3"/>
        <v>71541.749296466282</v>
      </c>
    </row>
    <row r="20" spans="1:12" s="11" customFormat="1" ht="15.75" customHeight="1" x14ac:dyDescent="0.2">
      <c r="A20" s="58" t="s">
        <v>233</v>
      </c>
      <c r="B20" s="83" t="s">
        <v>232</v>
      </c>
      <c r="C20" s="59">
        <v>13.5</v>
      </c>
      <c r="D20" s="85">
        <v>38</v>
      </c>
      <c r="E20" s="61">
        <v>31250</v>
      </c>
      <c r="F20" s="498">
        <v>18790</v>
      </c>
      <c r="G20" s="63">
        <f t="shared" si="0"/>
        <v>27777.777777777777</v>
      </c>
      <c r="H20" s="62">
        <f t="shared" si="1"/>
        <v>5933.6842105263158</v>
      </c>
      <c r="I20" s="78">
        <f t="shared" si="6"/>
        <v>11461.897076023393</v>
      </c>
      <c r="J20" s="82">
        <f t="shared" si="4"/>
        <v>674.22923976608195</v>
      </c>
      <c r="K20" s="80">
        <v>760</v>
      </c>
      <c r="L20" s="81">
        <f t="shared" si="3"/>
        <v>46607.588304093566</v>
      </c>
    </row>
    <row r="21" spans="1:12" s="11" customFormat="1" ht="15.75" customHeight="1" x14ac:dyDescent="0.2">
      <c r="A21" s="58" t="s">
        <v>300</v>
      </c>
      <c r="B21" s="83" t="s">
        <v>56</v>
      </c>
      <c r="C21" s="84">
        <v>10.44</v>
      </c>
      <c r="D21" s="85">
        <v>39.22</v>
      </c>
      <c r="E21" s="61">
        <v>31250</v>
      </c>
      <c r="F21" s="498">
        <v>18790</v>
      </c>
      <c r="G21" s="63">
        <f t="shared" si="0"/>
        <v>35919.540229885053</v>
      </c>
      <c r="H21" s="62">
        <f t="shared" si="1"/>
        <v>5749.1075981642016</v>
      </c>
      <c r="I21" s="78">
        <f t="shared" ref="I21:I26" si="7">SUM(G21:H21)*34%</f>
        <v>14167.340261536747</v>
      </c>
      <c r="J21" s="82">
        <f t="shared" si="4"/>
        <v>833.37295656098502</v>
      </c>
      <c r="K21" s="80">
        <v>760</v>
      </c>
      <c r="L21" s="81">
        <f t="shared" si="3"/>
        <v>57429.36104614698</v>
      </c>
    </row>
    <row r="22" spans="1:12" s="11" customFormat="1" ht="15.75" customHeight="1" x14ac:dyDescent="0.2">
      <c r="A22" s="58" t="s">
        <v>370</v>
      </c>
      <c r="B22" s="83" t="s">
        <v>55</v>
      </c>
      <c r="C22" s="84">
        <v>10.76</v>
      </c>
      <c r="D22" s="85">
        <v>39.22</v>
      </c>
      <c r="E22" s="61">
        <v>31250</v>
      </c>
      <c r="F22" s="498">
        <v>18790</v>
      </c>
      <c r="G22" s="63">
        <f t="shared" si="0"/>
        <v>34851.301115241637</v>
      </c>
      <c r="H22" s="62">
        <f t="shared" si="1"/>
        <v>5749.1075981642016</v>
      </c>
      <c r="I22" s="78">
        <f t="shared" si="7"/>
        <v>13804.138962557985</v>
      </c>
      <c r="J22" s="82">
        <f t="shared" si="4"/>
        <v>812.0081742681167</v>
      </c>
      <c r="K22" s="80">
        <v>760</v>
      </c>
      <c r="L22" s="81">
        <f t="shared" si="3"/>
        <v>55976.555850231933</v>
      </c>
    </row>
    <row r="23" spans="1:12" s="11" customFormat="1" ht="15.75" customHeight="1" x14ac:dyDescent="0.2">
      <c r="A23" s="58" t="s">
        <v>371</v>
      </c>
      <c r="B23" s="83" t="s">
        <v>59</v>
      </c>
      <c r="C23" s="84">
        <v>8.2899999999999991</v>
      </c>
      <c r="D23" s="85">
        <v>30</v>
      </c>
      <c r="E23" s="61">
        <v>31250</v>
      </c>
      <c r="F23" s="498">
        <v>18790</v>
      </c>
      <c r="G23" s="63">
        <f t="shared" si="0"/>
        <v>45235.223160434267</v>
      </c>
      <c r="H23" s="62">
        <f t="shared" si="1"/>
        <v>7516</v>
      </c>
      <c r="I23" s="78">
        <f t="shared" si="7"/>
        <v>17935.415874547652</v>
      </c>
      <c r="J23" s="82">
        <f t="shared" si="4"/>
        <v>1055.0244632086853</v>
      </c>
      <c r="K23" s="80">
        <v>760</v>
      </c>
      <c r="L23" s="81">
        <f t="shared" si="3"/>
        <v>72501.66349819061</v>
      </c>
    </row>
    <row r="24" spans="1:12" s="11" customFormat="1" ht="15.75" customHeight="1" x14ac:dyDescent="0.2">
      <c r="A24" s="58" t="s">
        <v>372</v>
      </c>
      <c r="B24" s="83" t="s">
        <v>709</v>
      </c>
      <c r="C24" s="84">
        <v>12</v>
      </c>
      <c r="D24" s="85">
        <v>28</v>
      </c>
      <c r="E24" s="61">
        <v>31250</v>
      </c>
      <c r="F24" s="498">
        <v>18790</v>
      </c>
      <c r="G24" s="63">
        <f t="shared" si="0"/>
        <v>31250</v>
      </c>
      <c r="H24" s="62">
        <f t="shared" si="1"/>
        <v>8052.8571428571431</v>
      </c>
      <c r="I24" s="78">
        <f t="shared" si="7"/>
        <v>13362.971428571431</v>
      </c>
      <c r="J24" s="82">
        <f t="shared" si="4"/>
        <v>786.05714285714294</v>
      </c>
      <c r="K24" s="80">
        <v>760</v>
      </c>
      <c r="L24" s="81">
        <f t="shared" si="3"/>
        <v>54211.885714285716</v>
      </c>
    </row>
    <row r="25" spans="1:12" s="11" customFormat="1" ht="15.75" customHeight="1" x14ac:dyDescent="0.2">
      <c r="A25" s="58" t="s">
        <v>296</v>
      </c>
      <c r="B25" s="83" t="s">
        <v>65</v>
      </c>
      <c r="C25" s="84">
        <v>11</v>
      </c>
      <c r="D25" s="85">
        <v>28</v>
      </c>
      <c r="E25" s="61">
        <v>31250</v>
      </c>
      <c r="F25" s="498">
        <v>18790</v>
      </c>
      <c r="G25" s="63">
        <f t="shared" si="0"/>
        <v>34090.909090909088</v>
      </c>
      <c r="H25" s="62">
        <f t="shared" si="1"/>
        <v>8052.8571428571431</v>
      </c>
      <c r="I25" s="78">
        <f t="shared" si="7"/>
        <v>14328.880519480521</v>
      </c>
      <c r="J25" s="82">
        <f t="shared" si="4"/>
        <v>842.87532467532469</v>
      </c>
      <c r="K25" s="80">
        <v>760</v>
      </c>
      <c r="L25" s="81">
        <f t="shared" si="3"/>
        <v>58075.522077922076</v>
      </c>
    </row>
    <row r="26" spans="1:12" s="11" customFormat="1" ht="15.75" customHeight="1" x14ac:dyDescent="0.2">
      <c r="A26" s="58" t="s">
        <v>234</v>
      </c>
      <c r="B26" s="58" t="s">
        <v>61</v>
      </c>
      <c r="C26" s="84">
        <v>10.3</v>
      </c>
      <c r="D26" s="85">
        <v>25</v>
      </c>
      <c r="E26" s="61">
        <v>31250</v>
      </c>
      <c r="F26" s="498">
        <v>18790</v>
      </c>
      <c r="G26" s="63">
        <f t="shared" si="0"/>
        <v>36407.76699029126</v>
      </c>
      <c r="H26" s="62">
        <f t="shared" si="1"/>
        <v>9019.2000000000007</v>
      </c>
      <c r="I26" s="78">
        <f t="shared" si="7"/>
        <v>15445.168776699029</v>
      </c>
      <c r="J26" s="82">
        <f t="shared" si="4"/>
        <v>908.53933980582519</v>
      </c>
      <c r="K26" s="80">
        <v>760</v>
      </c>
      <c r="L26" s="81">
        <f t="shared" si="3"/>
        <v>62540.675106796109</v>
      </c>
    </row>
    <row r="27" spans="1:12" s="11" customFormat="1" ht="15.75" customHeight="1" x14ac:dyDescent="0.2">
      <c r="A27" s="58" t="s">
        <v>685</v>
      </c>
      <c r="B27" s="58" t="s">
        <v>678</v>
      </c>
      <c r="C27" s="84">
        <v>12.64</v>
      </c>
      <c r="D27" s="85">
        <v>25</v>
      </c>
      <c r="E27" s="61">
        <v>31250</v>
      </c>
      <c r="F27" s="498">
        <v>18790</v>
      </c>
      <c r="G27" s="63">
        <f>12*(1/C27*E27)</f>
        <v>29667.721518987339</v>
      </c>
      <c r="H27" s="62">
        <f>12*(1/D27*F27)</f>
        <v>9019.2000000000007</v>
      </c>
      <c r="I27" s="78">
        <f>SUM(G27:H27)*34%</f>
        <v>13153.553316455695</v>
      </c>
      <c r="J27" s="82">
        <f t="shared" si="4"/>
        <v>773.73843037974677</v>
      </c>
      <c r="K27" s="80">
        <v>760</v>
      </c>
      <c r="L27" s="81">
        <f>K27+SUM(G27:J27)</f>
        <v>53374.213265822778</v>
      </c>
    </row>
    <row r="28" spans="1:12" s="11" customFormat="1" ht="15.75" customHeight="1" x14ac:dyDescent="0.2">
      <c r="A28" s="58" t="s">
        <v>245</v>
      </c>
      <c r="B28" s="83" t="s">
        <v>67</v>
      </c>
      <c r="C28" s="84">
        <v>12.64</v>
      </c>
      <c r="D28" s="85">
        <v>25</v>
      </c>
      <c r="E28" s="61">
        <v>31250</v>
      </c>
      <c r="F28" s="498">
        <v>18790</v>
      </c>
      <c r="G28" s="63">
        <f t="shared" si="0"/>
        <v>29667.721518987339</v>
      </c>
      <c r="H28" s="62">
        <f t="shared" si="1"/>
        <v>9019.2000000000007</v>
      </c>
      <c r="I28" s="78">
        <f t="shared" ref="I28:I37" si="8">SUM(G28:H28)*34%</f>
        <v>13153.553316455695</v>
      </c>
      <c r="J28" s="82">
        <f t="shared" si="4"/>
        <v>773.73843037974677</v>
      </c>
      <c r="K28" s="80">
        <v>760</v>
      </c>
      <c r="L28" s="81">
        <f t="shared" si="3"/>
        <v>53374.213265822778</v>
      </c>
    </row>
    <row r="29" spans="1:12" s="11" customFormat="1" ht="15.75" customHeight="1" x14ac:dyDescent="0.2">
      <c r="A29" s="58" t="s">
        <v>273</v>
      </c>
      <c r="B29" s="83" t="s">
        <v>70</v>
      </c>
      <c r="C29" s="84">
        <v>13.6</v>
      </c>
      <c r="D29" s="85">
        <v>30</v>
      </c>
      <c r="E29" s="61">
        <v>31250</v>
      </c>
      <c r="F29" s="498">
        <v>18790</v>
      </c>
      <c r="G29" s="63">
        <f t="shared" si="0"/>
        <v>27573.529411764706</v>
      </c>
      <c r="H29" s="62">
        <f t="shared" si="1"/>
        <v>7516</v>
      </c>
      <c r="I29" s="78">
        <f t="shared" si="8"/>
        <v>11930.44</v>
      </c>
      <c r="J29" s="82">
        <f t="shared" si="4"/>
        <v>701.79058823529419</v>
      </c>
      <c r="K29" s="80">
        <v>760</v>
      </c>
      <c r="L29" s="81">
        <f t="shared" si="3"/>
        <v>48481.760000000002</v>
      </c>
    </row>
    <row r="30" spans="1:12" s="11" customFormat="1" ht="15.75" customHeight="1" x14ac:dyDescent="0.2">
      <c r="A30" s="58" t="s">
        <v>235</v>
      </c>
      <c r="B30" s="83" t="s">
        <v>71</v>
      </c>
      <c r="C30" s="84">
        <v>11.2</v>
      </c>
      <c r="D30" s="85">
        <v>39</v>
      </c>
      <c r="E30" s="61">
        <v>31250</v>
      </c>
      <c r="F30" s="498">
        <v>18790</v>
      </c>
      <c r="G30" s="63">
        <f t="shared" si="0"/>
        <v>33482.142857142855</v>
      </c>
      <c r="H30" s="62">
        <f t="shared" si="1"/>
        <v>5781.538461538461</v>
      </c>
      <c r="I30" s="78">
        <f t="shared" si="8"/>
        <v>13349.651648351648</v>
      </c>
      <c r="J30" s="82">
        <f t="shared" si="4"/>
        <v>785.27362637362637</v>
      </c>
      <c r="K30" s="80">
        <v>760</v>
      </c>
      <c r="L30" s="81">
        <f t="shared" si="3"/>
        <v>54158.606593406592</v>
      </c>
    </row>
    <row r="31" spans="1:12" s="11" customFormat="1" ht="15.75" customHeight="1" x14ac:dyDescent="0.2">
      <c r="A31" s="58" t="s">
        <v>373</v>
      </c>
      <c r="B31" s="83" t="s">
        <v>73</v>
      </c>
      <c r="C31" s="84">
        <v>13.2</v>
      </c>
      <c r="D31" s="85">
        <v>39</v>
      </c>
      <c r="E31" s="61">
        <v>31250</v>
      </c>
      <c r="F31" s="498">
        <v>18790</v>
      </c>
      <c r="G31" s="63">
        <f t="shared" si="0"/>
        <v>28409.090909090912</v>
      </c>
      <c r="H31" s="62">
        <f t="shared" si="1"/>
        <v>5781.538461538461</v>
      </c>
      <c r="I31" s="78">
        <f t="shared" si="8"/>
        <v>11624.813986013987</v>
      </c>
      <c r="J31" s="82">
        <f t="shared" si="4"/>
        <v>683.8125874125875</v>
      </c>
      <c r="K31" s="80">
        <v>760</v>
      </c>
      <c r="L31" s="81">
        <f t="shared" si="3"/>
        <v>47259.255944055949</v>
      </c>
    </row>
    <row r="32" spans="1:12" s="11" customFormat="1" ht="15.75" customHeight="1" x14ac:dyDescent="0.2">
      <c r="A32" s="58" t="s">
        <v>246</v>
      </c>
      <c r="B32" s="83" t="s">
        <v>72</v>
      </c>
      <c r="C32" s="84">
        <v>12.5</v>
      </c>
      <c r="D32" s="85">
        <v>39</v>
      </c>
      <c r="E32" s="61">
        <v>31250</v>
      </c>
      <c r="F32" s="498">
        <v>18790</v>
      </c>
      <c r="G32" s="63">
        <f t="shared" si="0"/>
        <v>30000</v>
      </c>
      <c r="H32" s="62">
        <f t="shared" si="1"/>
        <v>5781.538461538461</v>
      </c>
      <c r="I32" s="78">
        <f t="shared" si="8"/>
        <v>12165.723076923077</v>
      </c>
      <c r="J32" s="82">
        <f t="shared" si="4"/>
        <v>715.63076923076926</v>
      </c>
      <c r="K32" s="80">
        <v>760</v>
      </c>
      <c r="L32" s="81">
        <f t="shared" si="3"/>
        <v>49422.892307692302</v>
      </c>
    </row>
    <row r="33" spans="1:12" s="11" customFormat="1" ht="15.75" customHeight="1" x14ac:dyDescent="0.2">
      <c r="A33" s="58" t="s">
        <v>238</v>
      </c>
      <c r="B33" s="83" t="s">
        <v>83</v>
      </c>
      <c r="C33" s="84">
        <v>7.9</v>
      </c>
      <c r="D33" s="85">
        <v>30</v>
      </c>
      <c r="E33" s="61">
        <v>31250</v>
      </c>
      <c r="F33" s="498">
        <v>18790</v>
      </c>
      <c r="G33" s="63">
        <f t="shared" si="0"/>
        <v>47468.354430379739</v>
      </c>
      <c r="H33" s="62">
        <f t="shared" si="1"/>
        <v>7516</v>
      </c>
      <c r="I33" s="78">
        <f t="shared" si="8"/>
        <v>18694.680506329114</v>
      </c>
      <c r="J33" s="82">
        <f t="shared" si="4"/>
        <v>1099.6870886075949</v>
      </c>
      <c r="K33" s="80">
        <v>760</v>
      </c>
      <c r="L33" s="81">
        <f t="shared" si="3"/>
        <v>75538.722025316441</v>
      </c>
    </row>
    <row r="34" spans="1:12" s="11" customFormat="1" ht="15.75" customHeight="1" x14ac:dyDescent="0.2">
      <c r="A34" s="58" t="s">
        <v>239</v>
      </c>
      <c r="B34" s="83" t="s">
        <v>240</v>
      </c>
      <c r="C34" s="84">
        <v>8.1</v>
      </c>
      <c r="D34" s="85">
        <v>30</v>
      </c>
      <c r="E34" s="61">
        <v>31250</v>
      </c>
      <c r="F34" s="498">
        <v>18790</v>
      </c>
      <c r="G34" s="63">
        <f t="shared" si="0"/>
        <v>46296.296296296299</v>
      </c>
      <c r="H34" s="62">
        <f t="shared" si="1"/>
        <v>7516</v>
      </c>
      <c r="I34" s="78">
        <f t="shared" si="8"/>
        <v>18296.180740740743</v>
      </c>
      <c r="J34" s="82">
        <f t="shared" si="4"/>
        <v>1076.245925925926</v>
      </c>
      <c r="K34" s="80">
        <v>760</v>
      </c>
      <c r="L34" s="81">
        <f t="shared" si="3"/>
        <v>73944.722962962958</v>
      </c>
    </row>
    <row r="35" spans="1:12" s="11" customFormat="1" ht="15.75" customHeight="1" x14ac:dyDescent="0.2">
      <c r="A35" s="58" t="s">
        <v>241</v>
      </c>
      <c r="B35" s="83" t="s">
        <v>84</v>
      </c>
      <c r="C35" s="84">
        <v>8.9499999999999993</v>
      </c>
      <c r="D35" s="85">
        <v>30.48</v>
      </c>
      <c r="E35" s="61">
        <v>31250</v>
      </c>
      <c r="F35" s="498">
        <v>18790</v>
      </c>
      <c r="G35" s="63">
        <f t="shared" si="0"/>
        <v>41899.441340782127</v>
      </c>
      <c r="H35" s="62">
        <f t="shared" si="1"/>
        <v>7397.6377952755902</v>
      </c>
      <c r="I35" s="78">
        <f t="shared" si="8"/>
        <v>16761.006906259623</v>
      </c>
      <c r="J35" s="82">
        <f t="shared" si="4"/>
        <v>985.9415827211543</v>
      </c>
      <c r="K35" s="80">
        <v>760</v>
      </c>
      <c r="L35" s="81">
        <f t="shared" si="3"/>
        <v>67804.027625038478</v>
      </c>
    </row>
    <row r="36" spans="1:12" s="11" customFormat="1" ht="15.75" customHeight="1" x14ac:dyDescent="0.2">
      <c r="A36" s="58" t="s">
        <v>264</v>
      </c>
      <c r="B36" s="83" t="s">
        <v>81</v>
      </c>
      <c r="C36" s="84">
        <v>9.1</v>
      </c>
      <c r="D36" s="85">
        <v>30.48</v>
      </c>
      <c r="E36" s="61">
        <v>31250</v>
      </c>
      <c r="F36" s="498">
        <v>18790</v>
      </c>
      <c r="G36" s="63">
        <f t="shared" si="0"/>
        <v>41208.791208791212</v>
      </c>
      <c r="H36" s="62">
        <f t="shared" si="1"/>
        <v>7397.6377952755902</v>
      </c>
      <c r="I36" s="78">
        <f t="shared" si="8"/>
        <v>16526.185861382713</v>
      </c>
      <c r="J36" s="82">
        <f t="shared" si="4"/>
        <v>972.12858008133594</v>
      </c>
      <c r="K36" s="80">
        <v>760</v>
      </c>
      <c r="L36" s="81">
        <f t="shared" si="3"/>
        <v>66864.743445530854</v>
      </c>
    </row>
    <row r="37" spans="1:12" s="11" customFormat="1" ht="15.75" customHeight="1" x14ac:dyDescent="0.2">
      <c r="A37" s="58" t="s">
        <v>247</v>
      </c>
      <c r="B37" s="83" t="s">
        <v>4</v>
      </c>
      <c r="C37" s="84">
        <v>7.95</v>
      </c>
      <c r="D37" s="85">
        <v>29</v>
      </c>
      <c r="E37" s="61">
        <v>31250</v>
      </c>
      <c r="F37" s="498">
        <v>18790</v>
      </c>
      <c r="G37" s="63">
        <f t="shared" si="0"/>
        <v>47169.811320754714</v>
      </c>
      <c r="H37" s="62">
        <f t="shared" si="1"/>
        <v>7775.1724137931033</v>
      </c>
      <c r="I37" s="78">
        <f t="shared" si="8"/>
        <v>18681.294469746259</v>
      </c>
      <c r="J37" s="82">
        <f t="shared" si="4"/>
        <v>1098.8996746909563</v>
      </c>
      <c r="K37" s="80">
        <v>760</v>
      </c>
      <c r="L37" s="81">
        <f t="shared" si="3"/>
        <v>75485.177878985021</v>
      </c>
    </row>
    <row r="38" spans="1:12" s="11" customFormat="1" ht="15.75" customHeight="1" x14ac:dyDescent="0.2">
      <c r="A38" s="58" t="s">
        <v>386</v>
      </c>
      <c r="B38" s="83" t="s">
        <v>82</v>
      </c>
      <c r="C38" s="84">
        <v>8.1</v>
      </c>
      <c r="D38" s="85">
        <v>25.48</v>
      </c>
      <c r="E38" s="61">
        <v>31250</v>
      </c>
      <c r="F38" s="498">
        <v>18790</v>
      </c>
      <c r="G38" s="63">
        <f t="shared" si="0"/>
        <v>46296.296296296299</v>
      </c>
      <c r="H38" s="62">
        <f t="shared" si="1"/>
        <v>8849.2935635792783</v>
      </c>
      <c r="I38" s="78">
        <f t="shared" ref="I38:I48" si="9">SUM(G38:H38)*34%</f>
        <v>18749.500552357695</v>
      </c>
      <c r="J38" s="82">
        <f t="shared" si="4"/>
        <v>1102.9117971975115</v>
      </c>
      <c r="K38" s="80">
        <v>760</v>
      </c>
      <c r="L38" s="81">
        <f t="shared" si="3"/>
        <v>75758.002209430779</v>
      </c>
    </row>
    <row r="39" spans="1:12" s="11" customFormat="1" ht="15.75" customHeight="1" x14ac:dyDescent="0.2">
      <c r="A39" s="58" t="s">
        <v>387</v>
      </c>
      <c r="B39" s="83" t="s">
        <v>640</v>
      </c>
      <c r="C39" s="84">
        <v>6.5</v>
      </c>
      <c r="D39" s="85">
        <v>25.48</v>
      </c>
      <c r="E39" s="61">
        <v>31250</v>
      </c>
      <c r="F39" s="498">
        <v>18790</v>
      </c>
      <c r="G39" s="63">
        <f t="shared" si="0"/>
        <v>57692.307692307688</v>
      </c>
      <c r="H39" s="62">
        <f t="shared" si="1"/>
        <v>8849.2935635792783</v>
      </c>
      <c r="I39" s="78">
        <f t="shared" si="9"/>
        <v>22624.144427001571</v>
      </c>
      <c r="J39" s="82">
        <f t="shared" si="4"/>
        <v>1330.8320251177395</v>
      </c>
      <c r="K39" s="80">
        <v>760</v>
      </c>
      <c r="L39" s="81">
        <f t="shared" si="3"/>
        <v>91256.577708006284</v>
      </c>
    </row>
    <row r="40" spans="1:12" s="11" customFormat="1" ht="15.75" customHeight="1" x14ac:dyDescent="0.2">
      <c r="A40" s="58" t="s">
        <v>512</v>
      </c>
      <c r="B40" s="83" t="s">
        <v>85</v>
      </c>
      <c r="C40" s="84">
        <v>6.05</v>
      </c>
      <c r="D40" s="85">
        <v>20.5</v>
      </c>
      <c r="E40" s="61">
        <v>31250</v>
      </c>
      <c r="F40" s="498">
        <v>18790</v>
      </c>
      <c r="G40" s="63">
        <f t="shared" si="0"/>
        <v>61983.47107438017</v>
      </c>
      <c r="H40" s="62">
        <f t="shared" si="1"/>
        <v>10999.024390243903</v>
      </c>
      <c r="I40" s="78">
        <f t="shared" si="9"/>
        <v>24814.048457972189</v>
      </c>
      <c r="J40" s="82">
        <f t="shared" si="4"/>
        <v>1459.6499092924817</v>
      </c>
      <c r="K40" s="80">
        <v>760</v>
      </c>
      <c r="L40" s="81">
        <f t="shared" si="3"/>
        <v>100016.19383188874</v>
      </c>
    </row>
    <row r="41" spans="1:12" s="11" customFormat="1" ht="15.75" customHeight="1" x14ac:dyDescent="0.2">
      <c r="A41" s="58" t="s">
        <v>389</v>
      </c>
      <c r="B41" s="83" t="s">
        <v>87</v>
      </c>
      <c r="C41" s="84">
        <v>6.5</v>
      </c>
      <c r="D41" s="85">
        <v>40</v>
      </c>
      <c r="E41" s="61">
        <v>31250</v>
      </c>
      <c r="F41" s="498">
        <v>18790</v>
      </c>
      <c r="G41" s="63">
        <f t="shared" si="0"/>
        <v>57692.307692307688</v>
      </c>
      <c r="H41" s="62">
        <f t="shared" si="1"/>
        <v>5637</v>
      </c>
      <c r="I41" s="78">
        <f t="shared" si="9"/>
        <v>21531.964615384615</v>
      </c>
      <c r="J41" s="82">
        <f t="shared" si="4"/>
        <v>1266.5861538461538</v>
      </c>
      <c r="K41" s="80">
        <v>760</v>
      </c>
      <c r="L41" s="81">
        <f t="shared" si="3"/>
        <v>86887.858461538446</v>
      </c>
    </row>
    <row r="42" spans="1:12" s="11" customFormat="1" ht="15.75" customHeight="1" x14ac:dyDescent="0.2">
      <c r="A42" s="58" t="s">
        <v>513</v>
      </c>
      <c r="B42" s="83" t="s">
        <v>88</v>
      </c>
      <c r="C42" s="84">
        <v>5.18</v>
      </c>
      <c r="D42" s="85">
        <v>15.48</v>
      </c>
      <c r="E42" s="61">
        <v>31250</v>
      </c>
      <c r="F42" s="498">
        <v>18790</v>
      </c>
      <c r="G42" s="63">
        <f t="shared" si="0"/>
        <v>72393.822393822396</v>
      </c>
      <c r="H42" s="62">
        <f t="shared" si="1"/>
        <v>14565.891472868214</v>
      </c>
      <c r="I42" s="78">
        <f t="shared" si="9"/>
        <v>29566.30271467481</v>
      </c>
      <c r="J42" s="82">
        <f t="shared" si="4"/>
        <v>1739.1942773338124</v>
      </c>
      <c r="K42" s="80">
        <v>760</v>
      </c>
      <c r="L42" s="81">
        <f t="shared" si="3"/>
        <v>119025.21085869923</v>
      </c>
    </row>
    <row r="43" spans="1:12" s="11" customFormat="1" ht="15.75" customHeight="1" x14ac:dyDescent="0.2">
      <c r="A43" s="58" t="s">
        <v>164</v>
      </c>
      <c r="B43" s="58" t="s">
        <v>165</v>
      </c>
      <c r="C43" s="59">
        <v>3.18</v>
      </c>
      <c r="D43" s="60">
        <v>14</v>
      </c>
      <c r="E43" s="61">
        <v>31250</v>
      </c>
      <c r="F43" s="498">
        <v>18790</v>
      </c>
      <c r="G43" s="63">
        <f t="shared" si="0"/>
        <v>117924.52830188679</v>
      </c>
      <c r="H43" s="62">
        <f t="shared" si="1"/>
        <v>16105.714285714286</v>
      </c>
      <c r="I43" s="64">
        <f t="shared" si="9"/>
        <v>45570.282479784364</v>
      </c>
      <c r="J43" s="65">
        <f t="shared" si="4"/>
        <v>2680.6048517520212</v>
      </c>
      <c r="K43" s="80">
        <v>760</v>
      </c>
      <c r="L43" s="86">
        <f t="shared" si="3"/>
        <v>183041.12991913746</v>
      </c>
    </row>
    <row r="44" spans="1:12" s="11" customFormat="1" ht="15.75" customHeight="1" x14ac:dyDescent="0.2">
      <c r="A44" s="58" t="s">
        <v>514</v>
      </c>
      <c r="B44" s="58" t="s">
        <v>515</v>
      </c>
      <c r="C44" s="59">
        <v>3.04</v>
      </c>
      <c r="D44" s="60">
        <v>14</v>
      </c>
      <c r="E44" s="61">
        <v>31250</v>
      </c>
      <c r="F44" s="498">
        <v>18790</v>
      </c>
      <c r="G44" s="63">
        <f t="shared" si="0"/>
        <v>123355.26315789475</v>
      </c>
      <c r="H44" s="62">
        <f t="shared" si="1"/>
        <v>16105.714285714286</v>
      </c>
      <c r="I44" s="64">
        <f t="shared" si="9"/>
        <v>47416.732330827079</v>
      </c>
      <c r="J44" s="65">
        <f t="shared" si="4"/>
        <v>2789.2195488721809</v>
      </c>
      <c r="K44" s="80">
        <v>760</v>
      </c>
      <c r="L44" s="86">
        <f t="shared" si="3"/>
        <v>190426.92932330829</v>
      </c>
    </row>
    <row r="45" spans="1:12" s="11" customFormat="1" ht="15.75" customHeight="1" x14ac:dyDescent="0.2">
      <c r="A45" s="58" t="s">
        <v>166</v>
      </c>
      <c r="B45" s="58" t="s">
        <v>167</v>
      </c>
      <c r="C45" s="59">
        <v>3.49</v>
      </c>
      <c r="D45" s="60">
        <v>31.5</v>
      </c>
      <c r="E45" s="61">
        <v>31250</v>
      </c>
      <c r="F45" s="498">
        <v>18790</v>
      </c>
      <c r="G45" s="63">
        <f t="shared" si="0"/>
        <v>107449.85673352434</v>
      </c>
      <c r="H45" s="62">
        <f t="shared" si="1"/>
        <v>7158.0952380952385</v>
      </c>
      <c r="I45" s="64">
        <f t="shared" si="9"/>
        <v>38966.70367035066</v>
      </c>
      <c r="J45" s="65">
        <f t="shared" si="4"/>
        <v>2292.1590394323916</v>
      </c>
      <c r="K45" s="80">
        <v>760</v>
      </c>
      <c r="L45" s="86">
        <f t="shared" si="3"/>
        <v>156626.81468140261</v>
      </c>
    </row>
    <row r="46" spans="1:12" s="11" customFormat="1" ht="15.75" customHeight="1" x14ac:dyDescent="0.2">
      <c r="A46" s="58" t="s">
        <v>168</v>
      </c>
      <c r="B46" s="58" t="s">
        <v>169</v>
      </c>
      <c r="C46" s="59">
        <v>3</v>
      </c>
      <c r="D46" s="60">
        <v>18</v>
      </c>
      <c r="E46" s="61">
        <v>31250</v>
      </c>
      <c r="F46" s="498">
        <v>18790</v>
      </c>
      <c r="G46" s="63">
        <f t="shared" si="0"/>
        <v>125000</v>
      </c>
      <c r="H46" s="62">
        <f t="shared" si="1"/>
        <v>12526.666666666668</v>
      </c>
      <c r="I46" s="64">
        <f t="shared" si="9"/>
        <v>46759.066666666666</v>
      </c>
      <c r="J46" s="65">
        <f t="shared" si="4"/>
        <v>2750.5333333333333</v>
      </c>
      <c r="K46" s="63">
        <v>1200</v>
      </c>
      <c r="L46" s="86">
        <f t="shared" si="3"/>
        <v>188236.26666666666</v>
      </c>
    </row>
    <row r="47" spans="1:12" s="11" customFormat="1" ht="15.75" customHeight="1" x14ac:dyDescent="0.2">
      <c r="A47" s="58" t="s">
        <v>170</v>
      </c>
      <c r="B47" s="58" t="s">
        <v>171</v>
      </c>
      <c r="C47" s="59">
        <v>3.04</v>
      </c>
      <c r="D47" s="60">
        <v>14</v>
      </c>
      <c r="E47" s="61">
        <v>31250</v>
      </c>
      <c r="F47" s="498">
        <v>18790</v>
      </c>
      <c r="G47" s="63">
        <f t="shared" si="0"/>
        <v>123355.26315789475</v>
      </c>
      <c r="H47" s="62">
        <f t="shared" si="1"/>
        <v>16105.714285714286</v>
      </c>
      <c r="I47" s="64">
        <f t="shared" si="9"/>
        <v>47416.732330827079</v>
      </c>
      <c r="J47" s="65">
        <f t="shared" si="4"/>
        <v>2789.2195488721809</v>
      </c>
      <c r="K47" s="63">
        <v>760</v>
      </c>
      <c r="L47" s="86">
        <f t="shared" si="3"/>
        <v>190426.92932330829</v>
      </c>
    </row>
    <row r="48" spans="1:12" s="11" customFormat="1" ht="15.75" customHeight="1" thickBot="1" x14ac:dyDescent="0.25">
      <c r="A48" s="69" t="s">
        <v>390</v>
      </c>
      <c r="B48" s="69" t="s">
        <v>89</v>
      </c>
      <c r="C48" s="70">
        <v>3.03</v>
      </c>
      <c r="D48" s="71">
        <v>19.48</v>
      </c>
      <c r="E48" s="497">
        <v>31250</v>
      </c>
      <c r="F48" s="72">
        <v>18790</v>
      </c>
      <c r="G48" s="73">
        <f t="shared" si="0"/>
        <v>123762.37623762376</v>
      </c>
      <c r="H48" s="72">
        <f t="shared" si="1"/>
        <v>11574.948665297741</v>
      </c>
      <c r="I48" s="74">
        <f t="shared" si="9"/>
        <v>46014.690466993314</v>
      </c>
      <c r="J48" s="75">
        <f t="shared" si="4"/>
        <v>2706.74649805843</v>
      </c>
      <c r="K48" s="73">
        <v>760</v>
      </c>
      <c r="L48" s="87">
        <f t="shared" si="3"/>
        <v>184818.76186797325</v>
      </c>
    </row>
  </sheetData>
  <mergeCells count="11">
    <mergeCell ref="L5:L6"/>
    <mergeCell ref="I5:I6"/>
    <mergeCell ref="J5:J6"/>
    <mergeCell ref="G5:H5"/>
    <mergeCell ref="K5:K6"/>
    <mergeCell ref="F5:F6"/>
    <mergeCell ref="A5:A6"/>
    <mergeCell ref="B5:B6"/>
    <mergeCell ref="C5:C6"/>
    <mergeCell ref="D5:D6"/>
    <mergeCell ref="E5:E6"/>
  </mergeCells>
  <phoneticPr fontId="7" type="noConversion"/>
  <pageMargins left="0.59055118110236227" right="0.59055118110236227" top="0.59055118110236227" bottom="0.59055118110236227" header="0.51181102362204722" footer="0.51181102362204722"/>
  <pageSetup paperSize="9" scale="75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80" workbookViewId="0">
      <selection activeCell="L1" sqref="L1"/>
    </sheetView>
  </sheetViews>
  <sheetFormatPr defaultRowHeight="12.75" x14ac:dyDescent="0.2"/>
  <cols>
    <col min="1" max="1" width="11.42578125" style="4" customWidth="1"/>
    <col min="2" max="2" width="43.7109375" customWidth="1"/>
    <col min="3" max="4" width="10.140625" style="2" customWidth="1"/>
    <col min="5" max="5" width="10.7109375" style="35" customWidth="1"/>
    <col min="6" max="6" width="10.7109375" style="3" customWidth="1"/>
    <col min="7" max="7" width="13.85546875" style="3" customWidth="1"/>
    <col min="8" max="8" width="15.7109375" style="3" customWidth="1"/>
    <col min="9" max="9" width="9.7109375" customWidth="1"/>
    <col min="10" max="10" width="8.7109375" customWidth="1"/>
    <col min="11" max="11" width="9.7109375" style="3" customWidth="1"/>
    <col min="12" max="12" width="10.7109375" customWidth="1"/>
  </cols>
  <sheetData>
    <row r="1" spans="1:12" ht="21" x14ac:dyDescent="0.35">
      <c r="A1" s="45" t="s">
        <v>12</v>
      </c>
      <c r="B1" s="46"/>
      <c r="C1" s="47"/>
      <c r="D1" s="47"/>
      <c r="E1" s="48"/>
      <c r="F1" s="49"/>
      <c r="G1" s="49"/>
      <c r="H1" s="49"/>
      <c r="I1" s="46"/>
      <c r="J1" s="46"/>
      <c r="K1" s="49"/>
      <c r="L1" s="46"/>
    </row>
    <row r="2" spans="1:12" ht="18.75" x14ac:dyDescent="0.3">
      <c r="A2" s="50" t="s">
        <v>206</v>
      </c>
      <c r="B2" s="46"/>
      <c r="C2" s="47"/>
      <c r="D2" s="47"/>
      <c r="E2" s="48"/>
      <c r="F2" s="49"/>
      <c r="G2" s="49"/>
      <c r="H2" s="49"/>
      <c r="I2" s="46"/>
      <c r="J2" s="46"/>
      <c r="K2" s="49"/>
      <c r="L2" s="46"/>
    </row>
    <row r="3" spans="1:12" ht="21" x14ac:dyDescent="0.35">
      <c r="A3" s="45" t="s">
        <v>737</v>
      </c>
      <c r="B3" s="46"/>
      <c r="C3" s="47"/>
      <c r="D3" s="47"/>
      <c r="E3" s="48"/>
      <c r="F3" s="49"/>
      <c r="G3" s="49"/>
      <c r="H3" s="49"/>
      <c r="I3" s="46"/>
      <c r="J3" s="46"/>
      <c r="K3" s="49"/>
      <c r="L3" s="46"/>
    </row>
    <row r="4" spans="1:12" ht="13.5" thickBot="1" x14ac:dyDescent="0.25">
      <c r="A4" s="51"/>
      <c r="B4" s="46"/>
      <c r="C4" s="47"/>
      <c r="D4" s="47"/>
      <c r="E4" s="48"/>
      <c r="F4" s="49"/>
      <c r="G4" s="49"/>
      <c r="H4" s="49"/>
      <c r="I4" s="46"/>
      <c r="J4" s="46"/>
      <c r="K4" s="49"/>
      <c r="L4" s="77" t="s">
        <v>535</v>
      </c>
    </row>
    <row r="5" spans="1:12" ht="13.5" customHeight="1" x14ac:dyDescent="0.2">
      <c r="A5" s="725" t="s">
        <v>161</v>
      </c>
      <c r="B5" s="727" t="s">
        <v>13</v>
      </c>
      <c r="C5" s="703" t="s">
        <v>14</v>
      </c>
      <c r="D5" s="589" t="s">
        <v>15</v>
      </c>
      <c r="E5" s="705" t="s">
        <v>580</v>
      </c>
      <c r="F5" s="593" t="s">
        <v>581</v>
      </c>
      <c r="G5" s="585" t="s">
        <v>536</v>
      </c>
      <c r="H5" s="715"/>
      <c r="I5" s="551" t="s">
        <v>92</v>
      </c>
      <c r="J5" s="557" t="s">
        <v>446</v>
      </c>
      <c r="K5" s="636" t="s">
        <v>707</v>
      </c>
      <c r="L5" s="618" t="s">
        <v>216</v>
      </c>
    </row>
    <row r="6" spans="1:12" ht="26.25" customHeight="1" thickBot="1" x14ac:dyDescent="0.25">
      <c r="A6" s="726"/>
      <c r="B6" s="728"/>
      <c r="C6" s="704"/>
      <c r="D6" s="590"/>
      <c r="E6" s="701"/>
      <c r="F6" s="556"/>
      <c r="G6" s="56" t="s">
        <v>437</v>
      </c>
      <c r="H6" s="57" t="s">
        <v>438</v>
      </c>
      <c r="I6" s="552"/>
      <c r="J6" s="608"/>
      <c r="K6" s="552"/>
      <c r="L6" s="619"/>
    </row>
    <row r="7" spans="1:12" s="36" customFormat="1" ht="15.75" customHeight="1" x14ac:dyDescent="0.2">
      <c r="A7" s="58" t="s">
        <v>605</v>
      </c>
      <c r="B7" s="58" t="s">
        <v>165</v>
      </c>
      <c r="C7" s="59">
        <v>3.18</v>
      </c>
      <c r="D7" s="60">
        <v>14</v>
      </c>
      <c r="E7" s="61">
        <v>31250</v>
      </c>
      <c r="F7" s="62">
        <v>18790</v>
      </c>
      <c r="G7" s="63">
        <f t="shared" ref="G7:H11" si="0">12*(1/C7*E7)</f>
        <v>117924.52830188679</v>
      </c>
      <c r="H7" s="62">
        <f t="shared" si="0"/>
        <v>16105.714285714286</v>
      </c>
      <c r="I7" s="64">
        <f>SUM(G7:H7)*34%</f>
        <v>45570.282479784364</v>
      </c>
      <c r="J7" s="65">
        <f>SUM(G7:H7)*2%</f>
        <v>2680.6048517520212</v>
      </c>
      <c r="K7" s="475">
        <v>760</v>
      </c>
      <c r="L7" s="66">
        <f>SUM(G7:K7)</f>
        <v>183041.12991913746</v>
      </c>
    </row>
    <row r="8" spans="1:12" s="36" customFormat="1" ht="15.75" customHeight="1" x14ac:dyDescent="0.2">
      <c r="A8" s="58" t="s">
        <v>606</v>
      </c>
      <c r="B8" s="58" t="s">
        <v>167</v>
      </c>
      <c r="C8" s="59">
        <v>3.49</v>
      </c>
      <c r="D8" s="60">
        <v>31.5</v>
      </c>
      <c r="E8" s="61">
        <v>31250</v>
      </c>
      <c r="F8" s="62">
        <v>18790</v>
      </c>
      <c r="G8" s="63">
        <f t="shared" si="0"/>
        <v>107449.85673352434</v>
      </c>
      <c r="H8" s="62">
        <f t="shared" si="0"/>
        <v>7158.0952380952385</v>
      </c>
      <c r="I8" s="64">
        <f>SUM(G8:H8)*34%</f>
        <v>38966.70367035066</v>
      </c>
      <c r="J8" s="65">
        <f t="shared" ref="J8:J11" si="1">SUM(G8:H8)*2%</f>
        <v>2292.1590394323916</v>
      </c>
      <c r="K8" s="475">
        <v>760</v>
      </c>
      <c r="L8" s="66">
        <f>SUM(G8:K8)</f>
        <v>156626.81468140261</v>
      </c>
    </row>
    <row r="9" spans="1:12" s="36" customFormat="1" ht="15.75" customHeight="1" x14ac:dyDescent="0.2">
      <c r="A9" s="58" t="s">
        <v>607</v>
      </c>
      <c r="B9" s="58" t="s">
        <v>169</v>
      </c>
      <c r="C9" s="59">
        <v>3</v>
      </c>
      <c r="D9" s="60">
        <v>18</v>
      </c>
      <c r="E9" s="61">
        <v>31250</v>
      </c>
      <c r="F9" s="62">
        <v>18790</v>
      </c>
      <c r="G9" s="63">
        <f t="shared" si="0"/>
        <v>125000</v>
      </c>
      <c r="H9" s="62">
        <f t="shared" si="0"/>
        <v>12526.666666666668</v>
      </c>
      <c r="I9" s="64">
        <f>SUM(G9:H9)*34%</f>
        <v>46759.066666666666</v>
      </c>
      <c r="J9" s="65">
        <f t="shared" si="1"/>
        <v>2750.5333333333333</v>
      </c>
      <c r="K9" s="475">
        <v>1200</v>
      </c>
      <c r="L9" s="66">
        <f>SUM(G9:K9)</f>
        <v>188236.26666666666</v>
      </c>
    </row>
    <row r="10" spans="1:12" s="36" customFormat="1" ht="15.75" customHeight="1" x14ac:dyDescent="0.2">
      <c r="A10" s="67" t="s">
        <v>674</v>
      </c>
      <c r="B10" s="67" t="s">
        <v>675</v>
      </c>
      <c r="C10" s="547">
        <v>3.3</v>
      </c>
      <c r="D10" s="68">
        <v>18</v>
      </c>
      <c r="E10" s="499">
        <v>31250</v>
      </c>
      <c r="F10" s="500">
        <v>18790</v>
      </c>
      <c r="G10" s="63">
        <f>12*(1/C10*E10)</f>
        <v>113636.36363636365</v>
      </c>
      <c r="H10" s="62">
        <f>12*(1/D10*F10)</f>
        <v>12526.666666666668</v>
      </c>
      <c r="I10" s="64">
        <f>SUM(G10:H10)*34%</f>
        <v>42895.430303030313</v>
      </c>
      <c r="J10" s="65">
        <f t="shared" si="1"/>
        <v>2523.2606060606063</v>
      </c>
      <c r="K10" s="475">
        <v>1200</v>
      </c>
      <c r="L10" s="66">
        <f>SUM(G10:K10)</f>
        <v>172781.72121212125</v>
      </c>
    </row>
    <row r="11" spans="1:12" s="36" customFormat="1" ht="15.75" customHeight="1" thickBot="1" x14ac:dyDescent="0.25">
      <c r="A11" s="69" t="s">
        <v>608</v>
      </c>
      <c r="B11" s="69" t="s">
        <v>171</v>
      </c>
      <c r="C11" s="70">
        <v>3.04</v>
      </c>
      <c r="D11" s="71">
        <v>14</v>
      </c>
      <c r="E11" s="497">
        <v>31250</v>
      </c>
      <c r="F11" s="72">
        <v>18790</v>
      </c>
      <c r="G11" s="73">
        <f t="shared" si="0"/>
        <v>123355.26315789475</v>
      </c>
      <c r="H11" s="72">
        <f t="shared" si="0"/>
        <v>16105.714285714286</v>
      </c>
      <c r="I11" s="74">
        <f>SUM(G11:H11)*34%</f>
        <v>47416.732330827079</v>
      </c>
      <c r="J11" s="75">
        <f t="shared" si="1"/>
        <v>2789.2195488721809</v>
      </c>
      <c r="K11" s="485">
        <v>760</v>
      </c>
      <c r="L11" s="76">
        <f>SUM(G11:K11)</f>
        <v>190426.92932330829</v>
      </c>
    </row>
    <row r="16" spans="1:12" x14ac:dyDescent="0.2">
      <c r="G16" s="30"/>
    </row>
  </sheetData>
  <mergeCells count="11">
    <mergeCell ref="F5:F6"/>
    <mergeCell ref="L5:L6"/>
    <mergeCell ref="G5:H5"/>
    <mergeCell ref="I5:I6"/>
    <mergeCell ref="J5:J6"/>
    <mergeCell ref="K5:K6"/>
    <mergeCell ref="A5:A6"/>
    <mergeCell ref="B5:B6"/>
    <mergeCell ref="C5:C6"/>
    <mergeCell ref="D5:D6"/>
    <mergeCell ref="E5:E6"/>
  </mergeCells>
  <phoneticPr fontId="7" type="noConversion"/>
  <pageMargins left="0.39370078740157483" right="0.39370078740157483" top="0.98425196850393704" bottom="0.98425196850393704" header="0.51181102362204722" footer="0.51181102362204722"/>
  <pageSetup paperSize="9" scale="85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4"/>
  <sheetViews>
    <sheetView zoomScale="80" workbookViewId="0">
      <selection activeCell="V15" sqref="V15"/>
    </sheetView>
  </sheetViews>
  <sheetFormatPr defaultRowHeight="12.75" x14ac:dyDescent="0.2"/>
  <cols>
    <col min="1" max="1" width="6.7109375" style="444" customWidth="1"/>
    <col min="2" max="5" width="7.85546875" style="444" customWidth="1"/>
    <col min="6" max="6" width="11.140625" style="444" customWidth="1"/>
    <col min="7" max="7" width="13" style="444" customWidth="1"/>
    <col min="8" max="10" width="9.140625" style="444"/>
    <col min="11" max="11" width="10.5703125" style="444" customWidth="1"/>
    <col min="12" max="12" width="6.7109375" style="444" customWidth="1"/>
    <col min="13" max="16" width="7.85546875" style="444" customWidth="1"/>
    <col min="17" max="17" width="10.85546875" style="444" customWidth="1"/>
    <col min="18" max="18" width="12.5703125" style="444" customWidth="1"/>
    <col min="19" max="21" width="9.140625" style="444"/>
    <col min="22" max="22" width="10.28515625" style="444" customWidth="1"/>
    <col min="23" max="16384" width="9.140625" style="444"/>
  </cols>
  <sheetData>
    <row r="1" spans="1:25" ht="21" x14ac:dyDescent="0.35">
      <c r="A1" s="45" t="s">
        <v>12</v>
      </c>
      <c r="B1" s="47"/>
      <c r="C1" s="47"/>
      <c r="D1" s="49"/>
      <c r="E1" s="49"/>
      <c r="F1" s="49"/>
      <c r="G1" s="49"/>
      <c r="H1" s="46"/>
      <c r="I1" s="46"/>
      <c r="J1" s="49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spans="1:25" ht="18.75" x14ac:dyDescent="0.3">
      <c r="A2" s="50" t="s">
        <v>206</v>
      </c>
      <c r="B2" s="47"/>
      <c r="C2" s="47"/>
      <c r="D2" s="49"/>
      <c r="E2" s="49"/>
      <c r="F2" s="49"/>
      <c r="G2" s="49"/>
      <c r="H2" s="46"/>
      <c r="I2" s="46"/>
      <c r="J2" s="49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1:25" ht="4.5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5" ht="21" x14ac:dyDescent="0.35">
      <c r="A4" s="150" t="s">
        <v>754</v>
      </c>
      <c r="B4" s="46"/>
      <c r="C4" s="46"/>
      <c r="D4" s="46"/>
      <c r="E4" s="46"/>
      <c r="F4" s="46"/>
      <c r="G4" s="46"/>
      <c r="H4" s="46"/>
      <c r="I4" s="46"/>
      <c r="J4" s="46"/>
      <c r="K4" s="47"/>
      <c r="L4" s="197"/>
      <c r="M4" s="46"/>
      <c r="N4" s="46"/>
      <c r="O4" s="46"/>
      <c r="P4" s="46"/>
      <c r="Q4" s="46"/>
      <c r="R4" s="46"/>
      <c r="S4" s="46"/>
      <c r="T4" s="46"/>
      <c r="U4" s="46"/>
      <c r="V4" s="47"/>
    </row>
    <row r="5" spans="1:25" ht="5.25" customHeight="1" x14ac:dyDescent="0.2">
      <c r="A5" s="198"/>
      <c r="B5" s="46"/>
      <c r="C5" s="46"/>
      <c r="D5" s="46"/>
      <c r="E5" s="46"/>
      <c r="F5" s="46"/>
      <c r="G5" s="46"/>
      <c r="H5" s="46"/>
      <c r="I5" s="46"/>
      <c r="J5" s="46"/>
      <c r="K5" s="46"/>
      <c r="L5" s="199"/>
      <c r="M5" s="46"/>
      <c r="N5" s="46"/>
      <c r="O5" s="46"/>
      <c r="P5" s="46"/>
      <c r="Q5" s="46"/>
      <c r="R5" s="46"/>
      <c r="S5" s="46"/>
      <c r="T5" s="46"/>
      <c r="U5" s="46"/>
      <c r="V5" s="46"/>
    </row>
    <row r="6" spans="1:25" ht="16.5" customHeight="1" x14ac:dyDescent="0.3">
      <c r="A6" s="151" t="s">
        <v>201</v>
      </c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197"/>
      <c r="M6" s="46"/>
      <c r="N6" s="46"/>
      <c r="O6" s="46"/>
      <c r="P6" s="242"/>
      <c r="Q6" s="46"/>
      <c r="R6" s="46"/>
      <c r="S6" s="46"/>
      <c r="T6" s="46"/>
      <c r="U6" s="46"/>
      <c r="V6" s="46"/>
    </row>
    <row r="7" spans="1:25" ht="17.25" x14ac:dyDescent="0.3">
      <c r="A7" s="620" t="s">
        <v>180</v>
      </c>
      <c r="B7" s="621"/>
      <c r="C7" s="621"/>
      <c r="D7" s="621"/>
      <c r="E7" s="621"/>
      <c r="F7" s="621"/>
      <c r="G7" s="621"/>
      <c r="H7" s="621"/>
      <c r="I7" s="621"/>
      <c r="J7" s="621"/>
      <c r="K7" s="621"/>
      <c r="L7" s="161"/>
      <c r="M7" s="153"/>
      <c r="N7" s="153"/>
      <c r="O7" s="153"/>
      <c r="P7" s="153"/>
      <c r="Q7" s="153"/>
      <c r="R7" s="153"/>
      <c r="S7" s="153"/>
      <c r="T7" s="153"/>
      <c r="U7" s="153"/>
      <c r="V7" s="153"/>
    </row>
    <row r="8" spans="1:25" x14ac:dyDescent="0.2">
      <c r="A8" s="161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46"/>
      <c r="M8" s="46"/>
      <c r="N8" s="46"/>
      <c r="O8" s="46"/>
      <c r="P8" s="153"/>
      <c r="Q8" s="46"/>
      <c r="R8" s="46"/>
      <c r="S8" s="46"/>
      <c r="T8" s="46"/>
      <c r="U8" s="46"/>
      <c r="V8" s="46"/>
    </row>
    <row r="9" spans="1:25" ht="13.5" thickBot="1" x14ac:dyDescent="0.25">
      <c r="A9" s="161"/>
      <c r="B9" s="153"/>
      <c r="C9" s="153"/>
      <c r="D9" s="153"/>
      <c r="E9" s="153"/>
      <c r="F9" s="153"/>
      <c r="G9" s="46"/>
      <c r="H9" s="46"/>
      <c r="I9" s="46"/>
      <c r="J9" s="46"/>
      <c r="K9" s="46"/>
      <c r="L9" s="46"/>
      <c r="M9" s="46"/>
      <c r="N9" s="77" t="s">
        <v>535</v>
      </c>
      <c r="O9" s="46"/>
      <c r="P9" s="46"/>
      <c r="Q9" s="46"/>
      <c r="R9" s="46"/>
      <c r="S9" s="46"/>
      <c r="T9" s="46"/>
      <c r="U9" s="46"/>
      <c r="V9" s="46"/>
      <c r="X9" s="471"/>
      <c r="Y9" s="471"/>
    </row>
    <row r="10" spans="1:25" ht="12.75" customHeight="1" x14ac:dyDescent="0.2">
      <c r="A10" s="624" t="s">
        <v>13</v>
      </c>
      <c r="B10" s="625"/>
      <c r="C10" s="625"/>
      <c r="D10" s="625"/>
      <c r="E10" s="587" t="s">
        <v>14</v>
      </c>
      <c r="F10" s="589" t="s">
        <v>15</v>
      </c>
      <c r="G10" s="591" t="s">
        <v>580</v>
      </c>
      <c r="H10" s="593" t="s">
        <v>454</v>
      </c>
      <c r="I10" s="53" t="s">
        <v>91</v>
      </c>
      <c r="J10" s="148"/>
      <c r="K10" s="551" t="s">
        <v>92</v>
      </c>
      <c r="L10" s="557" t="s">
        <v>446</v>
      </c>
      <c r="M10" s="636" t="s">
        <v>708</v>
      </c>
      <c r="N10" s="618" t="s">
        <v>216</v>
      </c>
      <c r="O10" s="46"/>
      <c r="P10" s="46"/>
      <c r="Q10" s="46"/>
      <c r="R10" s="46"/>
      <c r="S10" s="46"/>
      <c r="T10" s="46"/>
      <c r="U10" s="46"/>
      <c r="V10" s="46"/>
    </row>
    <row r="11" spans="1:25" ht="30.75" thickBot="1" x14ac:dyDescent="0.25">
      <c r="A11" s="626"/>
      <c r="B11" s="627"/>
      <c r="C11" s="627"/>
      <c r="D11" s="627"/>
      <c r="E11" s="588"/>
      <c r="F11" s="590"/>
      <c r="G11" s="592"/>
      <c r="H11" s="556"/>
      <c r="I11" s="56" t="s">
        <v>437</v>
      </c>
      <c r="J11" s="57" t="s">
        <v>438</v>
      </c>
      <c r="K11" s="616"/>
      <c r="L11" s="556"/>
      <c r="M11" s="552"/>
      <c r="N11" s="619"/>
      <c r="O11" s="46"/>
      <c r="P11" s="46"/>
      <c r="Q11" s="46"/>
      <c r="R11" s="46"/>
      <c r="S11" s="46"/>
      <c r="T11" s="46"/>
      <c r="U11" s="46"/>
      <c r="V11" s="46"/>
    </row>
    <row r="12" spans="1:25" ht="17.25" customHeight="1" x14ac:dyDescent="0.25">
      <c r="A12" s="628" t="s">
        <v>17</v>
      </c>
      <c r="B12" s="629"/>
      <c r="C12" s="629"/>
      <c r="D12" s="629"/>
      <c r="E12" s="191">
        <v>10</v>
      </c>
      <c r="F12" s="85">
        <v>32.299999999999997</v>
      </c>
      <c r="G12" s="474">
        <v>29204</v>
      </c>
      <c r="H12" s="62">
        <v>15151</v>
      </c>
      <c r="I12" s="63">
        <f t="shared" ref="I12:J16" si="0">12*(1/E12*G12)</f>
        <v>35044.800000000003</v>
      </c>
      <c r="J12" s="62">
        <f t="shared" si="0"/>
        <v>5628.8544891640877</v>
      </c>
      <c r="K12" s="63">
        <f>SUM(I12:J12)*34%</f>
        <v>13829.04252631579</v>
      </c>
      <c r="L12" s="62">
        <f>SUM(I12:J12)*2%</f>
        <v>813.47308978328181</v>
      </c>
      <c r="M12" s="475">
        <v>307</v>
      </c>
      <c r="N12" s="350">
        <f>SUM(I12:M12)</f>
        <v>55623.170105263162</v>
      </c>
      <c r="O12" s="46"/>
      <c r="P12" s="46"/>
      <c r="Q12" s="46"/>
      <c r="R12" s="46"/>
      <c r="S12" s="46"/>
      <c r="T12" s="46"/>
      <c r="U12" s="46"/>
      <c r="V12" s="46"/>
    </row>
    <row r="13" spans="1:25" ht="17.25" customHeight="1" x14ac:dyDescent="0.25">
      <c r="A13" s="630" t="s">
        <v>18</v>
      </c>
      <c r="B13" s="631"/>
      <c r="C13" s="631"/>
      <c r="D13" s="631"/>
      <c r="E13" s="351">
        <v>5</v>
      </c>
      <c r="F13" s="60">
        <v>30</v>
      </c>
      <c r="G13" s="61">
        <v>32320</v>
      </c>
      <c r="H13" s="62">
        <v>16386</v>
      </c>
      <c r="I13" s="63">
        <f>12*(1/E13*G13)</f>
        <v>77568</v>
      </c>
      <c r="J13" s="62">
        <f>12*(1/F13*H13)</f>
        <v>6554.4000000000005</v>
      </c>
      <c r="K13" s="63">
        <f>SUM(I13:J13)*34%</f>
        <v>28601.616000000002</v>
      </c>
      <c r="L13" s="62">
        <f t="shared" ref="L13:L16" si="1">SUM(I13:J13)*2%</f>
        <v>1682.4479999999999</v>
      </c>
      <c r="M13" s="475">
        <v>1500</v>
      </c>
      <c r="N13" s="352">
        <f>SUM(I13:M13)</f>
        <v>115906.46400000001</v>
      </c>
      <c r="O13" s="46"/>
      <c r="P13" s="46"/>
      <c r="Q13" s="46"/>
      <c r="R13" s="46"/>
      <c r="S13" s="46"/>
      <c r="T13" s="46"/>
      <c r="U13" s="46"/>
      <c r="V13" s="46"/>
    </row>
    <row r="14" spans="1:25" ht="17.25" customHeight="1" x14ac:dyDescent="0.25">
      <c r="A14" s="630" t="s">
        <v>697</v>
      </c>
      <c r="B14" s="631"/>
      <c r="C14" s="631"/>
      <c r="D14" s="631"/>
      <c r="E14" s="351">
        <v>5</v>
      </c>
      <c r="F14" s="60">
        <v>30</v>
      </c>
      <c r="G14" s="61">
        <v>32320</v>
      </c>
      <c r="H14" s="62">
        <v>16386</v>
      </c>
      <c r="I14" s="63">
        <f t="shared" si="0"/>
        <v>77568</v>
      </c>
      <c r="J14" s="62">
        <f t="shared" si="0"/>
        <v>6554.4000000000005</v>
      </c>
      <c r="K14" s="63">
        <f>SUM(I14:J14)*34%</f>
        <v>28601.616000000002</v>
      </c>
      <c r="L14" s="62">
        <f t="shared" si="1"/>
        <v>1682.4479999999999</v>
      </c>
      <c r="M14" s="475">
        <v>1500</v>
      </c>
      <c r="N14" s="352">
        <f>SUM(I14:M14)</f>
        <v>115906.46400000001</v>
      </c>
      <c r="O14" s="46"/>
      <c r="P14" s="46"/>
      <c r="Q14" s="46"/>
      <c r="R14" s="46"/>
      <c r="S14" s="46"/>
      <c r="T14" s="46"/>
      <c r="U14" s="46"/>
      <c r="V14" s="46"/>
    </row>
    <row r="15" spans="1:25" ht="17.25" customHeight="1" x14ac:dyDescent="0.25">
      <c r="A15" s="628" t="s">
        <v>22</v>
      </c>
      <c r="B15" s="629"/>
      <c r="C15" s="629"/>
      <c r="D15" s="629"/>
      <c r="E15" s="191">
        <v>3.85</v>
      </c>
      <c r="F15" s="85">
        <v>30</v>
      </c>
      <c r="G15" s="61">
        <v>32320</v>
      </c>
      <c r="H15" s="62">
        <v>16386</v>
      </c>
      <c r="I15" s="63">
        <f t="shared" si="0"/>
        <v>100737.66233766233</v>
      </c>
      <c r="J15" s="62">
        <f t="shared" si="0"/>
        <v>6554.4000000000005</v>
      </c>
      <c r="K15" s="63">
        <f>SUM(I15:J15)*34%</f>
        <v>36479.301194805194</v>
      </c>
      <c r="L15" s="62">
        <f t="shared" si="1"/>
        <v>2145.8412467532467</v>
      </c>
      <c r="M15" s="475">
        <v>3900</v>
      </c>
      <c r="N15" s="350">
        <f>SUM(I15:M15)</f>
        <v>149817.20477922074</v>
      </c>
      <c r="O15" s="46"/>
      <c r="P15" s="46"/>
      <c r="Q15" s="46"/>
      <c r="R15" s="46"/>
      <c r="S15" s="46"/>
      <c r="T15" s="46"/>
      <c r="U15" s="46"/>
      <c r="V15" s="46"/>
    </row>
    <row r="16" spans="1:25" ht="17.25" customHeight="1" thickBot="1" x14ac:dyDescent="0.3">
      <c r="A16" s="622" t="s">
        <v>32</v>
      </c>
      <c r="B16" s="623"/>
      <c r="C16" s="623"/>
      <c r="D16" s="623"/>
      <c r="E16" s="193">
        <v>15.25</v>
      </c>
      <c r="F16" s="99">
        <v>33.5</v>
      </c>
      <c r="G16" s="196">
        <v>29204</v>
      </c>
      <c r="H16" s="92">
        <v>15151</v>
      </c>
      <c r="I16" s="73">
        <f t="shared" si="0"/>
        <v>22980.196721311477</v>
      </c>
      <c r="J16" s="72">
        <f t="shared" si="0"/>
        <v>5427.2238805970155</v>
      </c>
      <c r="K16" s="95">
        <f>SUM(I16:J16)*34%</f>
        <v>9658.5230046488887</v>
      </c>
      <c r="L16" s="92">
        <f t="shared" si="1"/>
        <v>568.14841203816991</v>
      </c>
      <c r="M16" s="104">
        <v>200</v>
      </c>
      <c r="N16" s="353">
        <f>SUM(I16:M16)</f>
        <v>38834.092018595555</v>
      </c>
      <c r="O16" s="46"/>
      <c r="P16" s="46"/>
      <c r="Q16" s="46"/>
      <c r="R16" s="46"/>
      <c r="S16" s="46"/>
      <c r="T16" s="46"/>
      <c r="U16" s="46"/>
      <c r="V16" s="46"/>
    </row>
    <row r="17" spans="1:23" x14ac:dyDescent="0.2">
      <c r="A17" s="161"/>
      <c r="B17" s="153"/>
      <c r="C17" s="153"/>
      <c r="D17" s="153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</row>
    <row r="18" spans="1:23" x14ac:dyDescent="0.2">
      <c r="A18" s="161"/>
      <c r="B18" s="153"/>
      <c r="C18" s="153"/>
      <c r="D18" s="153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</row>
    <row r="19" spans="1:23" s="18" customFormat="1" ht="15.75" x14ac:dyDescent="0.25">
      <c r="A19" s="346"/>
      <c r="B19" s="156"/>
      <c r="C19" s="156"/>
      <c r="D19" s="156"/>
      <c r="E19" s="156"/>
      <c r="F19" s="156" t="s">
        <v>14</v>
      </c>
      <c r="G19" s="156"/>
      <c r="H19" s="156"/>
      <c r="I19" s="156"/>
      <c r="J19" s="156"/>
      <c r="K19" s="156" t="s">
        <v>15</v>
      </c>
      <c r="L19" s="46"/>
      <c r="M19" s="46"/>
      <c r="N19" s="46"/>
      <c r="O19" s="156"/>
      <c r="P19" s="156"/>
      <c r="Q19" s="156" t="s">
        <v>14</v>
      </c>
      <c r="R19" s="156"/>
      <c r="S19" s="156"/>
      <c r="T19" s="156"/>
      <c r="U19" s="156"/>
      <c r="V19" s="156" t="s">
        <v>15</v>
      </c>
    </row>
    <row r="20" spans="1:23" s="13" customFormat="1" ht="15.75" x14ac:dyDescent="0.25">
      <c r="A20" s="200" t="s">
        <v>554</v>
      </c>
      <c r="B20" s="158"/>
      <c r="C20" s="158"/>
      <c r="D20" s="242"/>
      <c r="E20" s="159"/>
      <c r="F20" s="201">
        <v>14.85</v>
      </c>
      <c r="G20" s="242"/>
      <c r="H20" s="159"/>
      <c r="I20" s="159"/>
      <c r="J20" s="159"/>
      <c r="K20" s="201">
        <v>43.89</v>
      </c>
      <c r="L20" s="200" t="s">
        <v>555</v>
      </c>
      <c r="M20" s="242"/>
      <c r="N20" s="156"/>
      <c r="O20" s="242"/>
      <c r="P20" s="242"/>
      <c r="Q20" s="201">
        <v>10.33</v>
      </c>
      <c r="R20" s="242"/>
      <c r="S20" s="242"/>
      <c r="T20" s="242"/>
      <c r="U20" s="242"/>
      <c r="V20" s="201">
        <v>43.89</v>
      </c>
      <c r="W20" s="17"/>
    </row>
    <row r="21" spans="1:23" s="13" customFormat="1" ht="18" x14ac:dyDescent="0.25">
      <c r="A21" s="200" t="s">
        <v>553</v>
      </c>
      <c r="B21" s="158"/>
      <c r="C21" s="158"/>
      <c r="D21" s="242"/>
      <c r="E21" s="159"/>
      <c r="F21" s="201" t="s">
        <v>650</v>
      </c>
      <c r="G21" s="242"/>
      <c r="H21" s="159"/>
      <c r="I21" s="159"/>
      <c r="J21" s="159"/>
      <c r="K21" s="247" t="s">
        <v>722</v>
      </c>
      <c r="L21" s="200" t="s">
        <v>556</v>
      </c>
      <c r="M21" s="242"/>
      <c r="N21" s="242"/>
      <c r="O21" s="242"/>
      <c r="P21" s="242"/>
      <c r="Q21" s="201" t="s">
        <v>653</v>
      </c>
      <c r="R21" s="242"/>
      <c r="S21" s="242"/>
      <c r="T21" s="242"/>
      <c r="U21" s="242"/>
      <c r="V21" s="247" t="s">
        <v>722</v>
      </c>
      <c r="W21" s="17"/>
    </row>
    <row r="22" spans="1:23" s="13" customFormat="1" ht="18" x14ac:dyDescent="0.25">
      <c r="A22" s="200" t="s">
        <v>552</v>
      </c>
      <c r="B22" s="158"/>
      <c r="C22" s="158"/>
      <c r="D22" s="242"/>
      <c r="E22" s="159"/>
      <c r="F22" s="201" t="s">
        <v>651</v>
      </c>
      <c r="G22" s="242"/>
      <c r="H22" s="159"/>
      <c r="I22" s="159"/>
      <c r="J22" s="159"/>
      <c r="K22" s="247" t="s">
        <v>722</v>
      </c>
      <c r="L22" s="200" t="s">
        <v>557</v>
      </c>
      <c r="M22" s="242"/>
      <c r="N22" s="242"/>
      <c r="O22" s="242"/>
      <c r="P22" s="242"/>
      <c r="Q22" s="201" t="s">
        <v>654</v>
      </c>
      <c r="R22" s="242"/>
      <c r="S22" s="242"/>
      <c r="T22" s="242"/>
      <c r="U22" s="242"/>
      <c r="V22" s="247" t="s">
        <v>722</v>
      </c>
      <c r="W22" s="17"/>
    </row>
    <row r="23" spans="1:23" s="13" customFormat="1" ht="18" x14ac:dyDescent="0.25">
      <c r="A23" s="200" t="s">
        <v>550</v>
      </c>
      <c r="B23" s="158"/>
      <c r="C23" s="158"/>
      <c r="D23" s="242"/>
      <c r="E23" s="159"/>
      <c r="F23" s="201" t="s">
        <v>652</v>
      </c>
      <c r="G23" s="242"/>
      <c r="H23" s="159"/>
      <c r="I23" s="159"/>
      <c r="J23" s="159"/>
      <c r="K23" s="247" t="s">
        <v>722</v>
      </c>
      <c r="L23" s="200" t="s">
        <v>558</v>
      </c>
      <c r="M23" s="242"/>
      <c r="N23" s="242"/>
      <c r="O23" s="242"/>
      <c r="P23" s="242"/>
      <c r="Q23" s="201" t="s">
        <v>655</v>
      </c>
      <c r="R23" s="242"/>
      <c r="S23" s="242"/>
      <c r="T23" s="242"/>
      <c r="U23" s="242"/>
      <c r="V23" s="247" t="s">
        <v>722</v>
      </c>
      <c r="W23" s="17"/>
    </row>
    <row r="24" spans="1:23" s="13" customFormat="1" ht="15.75" x14ac:dyDescent="0.25">
      <c r="A24" s="200" t="s">
        <v>551</v>
      </c>
      <c r="B24" s="158"/>
      <c r="C24" s="158"/>
      <c r="D24" s="242"/>
      <c r="E24" s="159"/>
      <c r="F24" s="201">
        <v>18.84</v>
      </c>
      <c r="G24" s="242"/>
      <c r="H24" s="159"/>
      <c r="I24" s="159"/>
      <c r="J24" s="159"/>
      <c r="K24" s="201">
        <v>58.25</v>
      </c>
      <c r="L24" s="200" t="s">
        <v>559</v>
      </c>
      <c r="M24" s="242"/>
      <c r="N24" s="242"/>
      <c r="O24" s="242"/>
      <c r="P24" s="242"/>
      <c r="Q24" s="201" t="s">
        <v>656</v>
      </c>
      <c r="R24" s="242"/>
      <c r="S24" s="242"/>
      <c r="T24" s="242"/>
      <c r="U24" s="242"/>
      <c r="V24" s="201">
        <v>58.25</v>
      </c>
      <c r="W24" s="17"/>
    </row>
    <row r="25" spans="1:23" s="13" customFormat="1" ht="15.75" x14ac:dyDescent="0.25">
      <c r="A25" s="347"/>
      <c r="B25" s="159"/>
      <c r="C25" s="159"/>
      <c r="D25" s="242"/>
      <c r="E25" s="242"/>
      <c r="F25" s="242"/>
      <c r="G25" s="242"/>
      <c r="H25" s="242"/>
      <c r="I25" s="242"/>
      <c r="J25" s="242"/>
      <c r="K25" s="242"/>
      <c r="L25" s="200" t="s">
        <v>602</v>
      </c>
      <c r="M25" s="242"/>
      <c r="N25" s="242"/>
      <c r="O25" s="242"/>
      <c r="P25" s="242"/>
      <c r="Q25" s="201">
        <v>15.82</v>
      </c>
      <c r="R25" s="242"/>
      <c r="S25" s="242"/>
      <c r="T25" s="242"/>
      <c r="U25" s="242"/>
      <c r="V25" s="201">
        <v>58.25</v>
      </c>
      <c r="W25" s="17"/>
    </row>
    <row r="26" spans="1:23" s="15" customFormat="1" ht="13.5" x14ac:dyDescent="0.25">
      <c r="A26" s="348"/>
      <c r="B26" s="349"/>
      <c r="C26" s="349"/>
      <c r="D26" s="349"/>
      <c r="E26" s="349"/>
      <c r="F26" s="349"/>
      <c r="G26" s="349"/>
      <c r="H26" s="349"/>
      <c r="I26" s="349"/>
      <c r="J26" s="349"/>
      <c r="K26" s="349"/>
      <c r="L26" s="202"/>
      <c r="M26" s="46"/>
      <c r="N26" s="46"/>
      <c r="O26" s="46"/>
      <c r="P26" s="349"/>
      <c r="Q26" s="203"/>
      <c r="R26" s="46"/>
      <c r="S26" s="46"/>
      <c r="T26" s="46"/>
      <c r="U26" s="203"/>
      <c r="V26" s="52"/>
    </row>
    <row r="27" spans="1:23" ht="13.5" thickBot="1" x14ac:dyDescent="0.25">
      <c r="A27" s="161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46"/>
      <c r="M27" s="46"/>
      <c r="N27" s="46"/>
      <c r="O27" s="46"/>
      <c r="P27" s="153"/>
      <c r="Q27" s="46"/>
      <c r="R27" s="46"/>
      <c r="S27" s="46"/>
      <c r="T27" s="46"/>
      <c r="U27" s="46"/>
      <c r="V27" s="77" t="s">
        <v>535</v>
      </c>
    </row>
    <row r="28" spans="1:23" ht="15.75" customHeight="1" thickBot="1" x14ac:dyDescent="0.25">
      <c r="A28" s="632" t="s">
        <v>541</v>
      </c>
      <c r="B28" s="633"/>
      <c r="C28" s="633"/>
      <c r="D28" s="633"/>
      <c r="E28" s="633"/>
      <c r="F28" s="633"/>
      <c r="G28" s="633"/>
      <c r="H28" s="633"/>
      <c r="I28" s="633"/>
      <c r="J28" s="633"/>
      <c r="K28" s="634"/>
      <c r="L28" s="632" t="s">
        <v>542</v>
      </c>
      <c r="M28" s="633"/>
      <c r="N28" s="633"/>
      <c r="O28" s="633"/>
      <c r="P28" s="633"/>
      <c r="Q28" s="633"/>
      <c r="R28" s="633"/>
      <c r="S28" s="633"/>
      <c r="T28" s="633"/>
      <c r="U28" s="633"/>
      <c r="V28" s="634"/>
    </row>
    <row r="29" spans="1:23" ht="15.75" customHeight="1" x14ac:dyDescent="0.2">
      <c r="A29" s="613" t="s">
        <v>181</v>
      </c>
      <c r="B29" s="615" t="s">
        <v>14</v>
      </c>
      <c r="C29" s="612" t="s">
        <v>15</v>
      </c>
      <c r="D29" s="615" t="s">
        <v>580</v>
      </c>
      <c r="E29" s="597" t="s">
        <v>454</v>
      </c>
      <c r="F29" s="605" t="s">
        <v>182</v>
      </c>
      <c r="G29" s="606"/>
      <c r="H29" s="594" t="s">
        <v>177</v>
      </c>
      <c r="I29" s="607" t="s">
        <v>446</v>
      </c>
      <c r="J29" s="594" t="s">
        <v>260</v>
      </c>
      <c r="K29" s="617" t="s">
        <v>178</v>
      </c>
      <c r="L29" s="613" t="s">
        <v>181</v>
      </c>
      <c r="M29" s="615" t="s">
        <v>14</v>
      </c>
      <c r="N29" s="612" t="s">
        <v>15</v>
      </c>
      <c r="O29" s="635" t="s">
        <v>453</v>
      </c>
      <c r="P29" s="597" t="s">
        <v>454</v>
      </c>
      <c r="Q29" s="605" t="s">
        <v>182</v>
      </c>
      <c r="R29" s="606"/>
      <c r="S29" s="594" t="s">
        <v>177</v>
      </c>
      <c r="T29" s="607" t="s">
        <v>446</v>
      </c>
      <c r="U29" s="594" t="s">
        <v>260</v>
      </c>
      <c r="V29" s="617" t="s">
        <v>178</v>
      </c>
    </row>
    <row r="30" spans="1:23" ht="24.75" customHeight="1" thickBot="1" x14ac:dyDescent="0.25">
      <c r="A30" s="614"/>
      <c r="B30" s="616"/>
      <c r="C30" s="556"/>
      <c r="D30" s="616"/>
      <c r="E30" s="556"/>
      <c r="F30" s="162" t="s">
        <v>437</v>
      </c>
      <c r="G30" s="163" t="s">
        <v>438</v>
      </c>
      <c r="H30" s="559"/>
      <c r="I30" s="608"/>
      <c r="J30" s="559"/>
      <c r="K30" s="550"/>
      <c r="L30" s="614"/>
      <c r="M30" s="616"/>
      <c r="N30" s="556"/>
      <c r="O30" s="592"/>
      <c r="P30" s="556"/>
      <c r="Q30" s="162" t="s">
        <v>437</v>
      </c>
      <c r="R30" s="163" t="s">
        <v>438</v>
      </c>
      <c r="S30" s="559"/>
      <c r="T30" s="608"/>
      <c r="U30" s="559"/>
      <c r="V30" s="550"/>
    </row>
    <row r="31" spans="1:23" s="445" customFormat="1" ht="16.5" customHeight="1" x14ac:dyDescent="0.2">
      <c r="A31" s="209">
        <v>1</v>
      </c>
      <c r="B31" s="354">
        <v>14.85</v>
      </c>
      <c r="C31" s="355">
        <v>43.89</v>
      </c>
      <c r="D31" s="213">
        <v>29204</v>
      </c>
      <c r="E31" s="476">
        <v>15151</v>
      </c>
      <c r="F31" s="169">
        <f>12*(1/B31*D31)</f>
        <v>23599.191919191919</v>
      </c>
      <c r="G31" s="168">
        <f>12*(1/C31*E31)</f>
        <v>4142.4470266575527</v>
      </c>
      <c r="H31" s="169">
        <f>SUM(F31:G31)*34%</f>
        <v>9432.1572415888204</v>
      </c>
      <c r="I31" s="168">
        <f>SUM(F31:G31)*2%</f>
        <v>554.83277891698947</v>
      </c>
      <c r="J31" s="477">
        <v>962</v>
      </c>
      <c r="K31" s="205">
        <f>SUM(F31:J31)</f>
        <v>38690.628966355282</v>
      </c>
      <c r="L31" s="228">
        <v>1</v>
      </c>
      <c r="M31" s="356">
        <v>10.33</v>
      </c>
      <c r="N31" s="357">
        <v>43.89</v>
      </c>
      <c r="O31" s="478">
        <v>29204</v>
      </c>
      <c r="P31" s="476">
        <v>15151</v>
      </c>
      <c r="Q31" s="167">
        <f t="shared" ref="Q31:Q94" si="2">12*(1/M31*O31)</f>
        <v>33925.266214908028</v>
      </c>
      <c r="R31" s="168">
        <f t="shared" ref="R31:R94" si="3">12*(1/N31*P31)</f>
        <v>4142.4470266575527</v>
      </c>
      <c r="S31" s="169">
        <f>(Q31+R31)*34%</f>
        <v>12943.022502132299</v>
      </c>
      <c r="T31" s="168">
        <f>SUM(Q31:R31)*2%</f>
        <v>761.35426483131164</v>
      </c>
      <c r="U31" s="213">
        <v>962</v>
      </c>
      <c r="V31" s="170">
        <f>SUM(Q31:U31)</f>
        <v>52734.090008529187</v>
      </c>
    </row>
    <row r="32" spans="1:23" s="445" customFormat="1" ht="16.5" customHeight="1" x14ac:dyDescent="0.2">
      <c r="A32" s="215">
        <v>2</v>
      </c>
      <c r="B32" s="358">
        <v>14.85</v>
      </c>
      <c r="C32" s="359">
        <v>43.89</v>
      </c>
      <c r="D32" s="78">
        <v>29204</v>
      </c>
      <c r="E32" s="82">
        <v>15151</v>
      </c>
      <c r="F32" s="78">
        <f t="shared" ref="F32:F95" si="4">12*(1/B32*D32)</f>
        <v>23599.191919191919</v>
      </c>
      <c r="G32" s="168">
        <f t="shared" ref="G32:G95" si="5">12*(1/C32*E32)</f>
        <v>4142.4470266575527</v>
      </c>
      <c r="H32" s="212">
        <f t="shared" ref="H32:H95" si="6">SUM(F32:G32)*34%</f>
        <v>9432.1572415888204</v>
      </c>
      <c r="I32" s="168">
        <f t="shared" ref="I32:I95" si="7">SUM(F32:G32)*2%</f>
        <v>554.83277891698947</v>
      </c>
      <c r="J32" s="169">
        <v>962</v>
      </c>
      <c r="K32" s="170">
        <f t="shared" ref="K32:K95" si="8">SUM(F32:J32)</f>
        <v>38690.628966355282</v>
      </c>
      <c r="L32" s="215">
        <f t="shared" ref="L32:L95" si="9">1+L31</f>
        <v>2</v>
      </c>
      <c r="M32" s="358">
        <v>10.33</v>
      </c>
      <c r="N32" s="359">
        <v>43.89</v>
      </c>
      <c r="O32" s="434">
        <v>29204</v>
      </c>
      <c r="P32" s="82">
        <v>15151</v>
      </c>
      <c r="Q32" s="167">
        <f t="shared" si="2"/>
        <v>33925.266214908028</v>
      </c>
      <c r="R32" s="168">
        <f t="shared" si="3"/>
        <v>4142.4470266575527</v>
      </c>
      <c r="S32" s="78">
        <f t="shared" ref="S32:S95" si="10">(Q32+R32)*34%</f>
        <v>12943.022502132299</v>
      </c>
      <c r="T32" s="82">
        <f t="shared" ref="T32:T95" si="11">SUM(Q32:R32)*2%</f>
        <v>761.35426483131164</v>
      </c>
      <c r="U32" s="78">
        <v>962</v>
      </c>
      <c r="V32" s="81">
        <f t="shared" ref="V32:V95" si="12">SUM(Q32:U32)</f>
        <v>52734.090008529187</v>
      </c>
    </row>
    <row r="33" spans="1:22" s="445" customFormat="1" ht="16.5" customHeight="1" x14ac:dyDescent="0.2">
      <c r="A33" s="215">
        <v>3</v>
      </c>
      <c r="B33" s="358">
        <v>14.85</v>
      </c>
      <c r="C33" s="359">
        <v>43.89</v>
      </c>
      <c r="D33" s="78">
        <v>29204</v>
      </c>
      <c r="E33" s="82">
        <v>15151</v>
      </c>
      <c r="F33" s="78">
        <f t="shared" si="4"/>
        <v>23599.191919191919</v>
      </c>
      <c r="G33" s="168">
        <f t="shared" si="5"/>
        <v>4142.4470266575527</v>
      </c>
      <c r="H33" s="212">
        <f t="shared" si="6"/>
        <v>9432.1572415888204</v>
      </c>
      <c r="I33" s="168">
        <f t="shared" si="7"/>
        <v>554.83277891698947</v>
      </c>
      <c r="J33" s="169">
        <v>962</v>
      </c>
      <c r="K33" s="170">
        <f t="shared" si="8"/>
        <v>38690.628966355282</v>
      </c>
      <c r="L33" s="215">
        <f t="shared" si="9"/>
        <v>3</v>
      </c>
      <c r="M33" s="358">
        <v>10.33</v>
      </c>
      <c r="N33" s="359">
        <v>43.89</v>
      </c>
      <c r="O33" s="434">
        <v>29204</v>
      </c>
      <c r="P33" s="82">
        <v>15151</v>
      </c>
      <c r="Q33" s="167">
        <f t="shared" si="2"/>
        <v>33925.266214908028</v>
      </c>
      <c r="R33" s="168">
        <f t="shared" si="3"/>
        <v>4142.4470266575527</v>
      </c>
      <c r="S33" s="78">
        <f t="shared" si="10"/>
        <v>12943.022502132299</v>
      </c>
      <c r="T33" s="82">
        <f t="shared" si="11"/>
        <v>761.35426483131164</v>
      </c>
      <c r="U33" s="78">
        <v>962</v>
      </c>
      <c r="V33" s="81">
        <f t="shared" si="12"/>
        <v>52734.090008529187</v>
      </c>
    </row>
    <row r="34" spans="1:22" s="445" customFormat="1" ht="16.5" customHeight="1" x14ac:dyDescent="0.2">
      <c r="A34" s="215">
        <v>4</v>
      </c>
      <c r="B34" s="358">
        <v>14.85</v>
      </c>
      <c r="C34" s="359">
        <v>43.89</v>
      </c>
      <c r="D34" s="78">
        <v>29204</v>
      </c>
      <c r="E34" s="82">
        <v>15151</v>
      </c>
      <c r="F34" s="78">
        <f t="shared" si="4"/>
        <v>23599.191919191919</v>
      </c>
      <c r="G34" s="168">
        <f t="shared" si="5"/>
        <v>4142.4470266575527</v>
      </c>
      <c r="H34" s="212">
        <f t="shared" si="6"/>
        <v>9432.1572415888204</v>
      </c>
      <c r="I34" s="168">
        <f t="shared" si="7"/>
        <v>554.83277891698947</v>
      </c>
      <c r="J34" s="169">
        <v>962</v>
      </c>
      <c r="K34" s="170">
        <f t="shared" si="8"/>
        <v>38690.628966355282</v>
      </c>
      <c r="L34" s="215">
        <f t="shared" si="9"/>
        <v>4</v>
      </c>
      <c r="M34" s="358">
        <v>10.33</v>
      </c>
      <c r="N34" s="359">
        <v>43.89</v>
      </c>
      <c r="O34" s="434">
        <v>29204</v>
      </c>
      <c r="P34" s="82">
        <v>15151</v>
      </c>
      <c r="Q34" s="167">
        <f t="shared" si="2"/>
        <v>33925.266214908028</v>
      </c>
      <c r="R34" s="168">
        <f t="shared" si="3"/>
        <v>4142.4470266575527</v>
      </c>
      <c r="S34" s="78">
        <f t="shared" si="10"/>
        <v>12943.022502132299</v>
      </c>
      <c r="T34" s="82">
        <f t="shared" si="11"/>
        <v>761.35426483131164</v>
      </c>
      <c r="U34" s="78">
        <v>962</v>
      </c>
      <c r="V34" s="81">
        <f t="shared" si="12"/>
        <v>52734.090008529187</v>
      </c>
    </row>
    <row r="35" spans="1:22" s="445" customFormat="1" ht="16.5" customHeight="1" x14ac:dyDescent="0.2">
      <c r="A35" s="215">
        <v>5</v>
      </c>
      <c r="B35" s="358">
        <v>14.85</v>
      </c>
      <c r="C35" s="359">
        <v>43.89</v>
      </c>
      <c r="D35" s="78">
        <v>29204</v>
      </c>
      <c r="E35" s="82">
        <v>15151</v>
      </c>
      <c r="F35" s="78">
        <f t="shared" si="4"/>
        <v>23599.191919191919</v>
      </c>
      <c r="G35" s="168">
        <f t="shared" si="5"/>
        <v>4142.4470266575527</v>
      </c>
      <c r="H35" s="212">
        <f t="shared" si="6"/>
        <v>9432.1572415888204</v>
      </c>
      <c r="I35" s="168">
        <f t="shared" si="7"/>
        <v>554.83277891698947</v>
      </c>
      <c r="J35" s="169">
        <v>962</v>
      </c>
      <c r="K35" s="170">
        <f t="shared" si="8"/>
        <v>38690.628966355282</v>
      </c>
      <c r="L35" s="215">
        <f t="shared" si="9"/>
        <v>5</v>
      </c>
      <c r="M35" s="358">
        <v>10.33</v>
      </c>
      <c r="N35" s="359">
        <v>43.89</v>
      </c>
      <c r="O35" s="434">
        <v>29204</v>
      </c>
      <c r="P35" s="82">
        <v>15151</v>
      </c>
      <c r="Q35" s="167">
        <f t="shared" si="2"/>
        <v>33925.266214908028</v>
      </c>
      <c r="R35" s="168">
        <f t="shared" si="3"/>
        <v>4142.4470266575527</v>
      </c>
      <c r="S35" s="78">
        <f t="shared" si="10"/>
        <v>12943.022502132299</v>
      </c>
      <c r="T35" s="82">
        <f t="shared" si="11"/>
        <v>761.35426483131164</v>
      </c>
      <c r="U35" s="78">
        <v>962</v>
      </c>
      <c r="V35" s="81">
        <f t="shared" si="12"/>
        <v>52734.090008529187</v>
      </c>
    </row>
    <row r="36" spans="1:22" s="445" customFormat="1" ht="16.5" customHeight="1" x14ac:dyDescent="0.2">
      <c r="A36" s="215">
        <v>6</v>
      </c>
      <c r="B36" s="358">
        <v>14.85</v>
      </c>
      <c r="C36" s="359">
        <v>43.89</v>
      </c>
      <c r="D36" s="78">
        <v>29204</v>
      </c>
      <c r="E36" s="82">
        <v>15151</v>
      </c>
      <c r="F36" s="78">
        <f t="shared" si="4"/>
        <v>23599.191919191919</v>
      </c>
      <c r="G36" s="168">
        <f t="shared" si="5"/>
        <v>4142.4470266575527</v>
      </c>
      <c r="H36" s="212">
        <f t="shared" si="6"/>
        <v>9432.1572415888204</v>
      </c>
      <c r="I36" s="168">
        <f t="shared" si="7"/>
        <v>554.83277891698947</v>
      </c>
      <c r="J36" s="169">
        <v>962</v>
      </c>
      <c r="K36" s="170">
        <f t="shared" si="8"/>
        <v>38690.628966355282</v>
      </c>
      <c r="L36" s="215">
        <f t="shared" si="9"/>
        <v>6</v>
      </c>
      <c r="M36" s="358">
        <v>10.33</v>
      </c>
      <c r="N36" s="359">
        <v>43.89</v>
      </c>
      <c r="O36" s="434">
        <v>29204</v>
      </c>
      <c r="P36" s="82">
        <v>15151</v>
      </c>
      <c r="Q36" s="167">
        <f t="shared" si="2"/>
        <v>33925.266214908028</v>
      </c>
      <c r="R36" s="168">
        <f t="shared" si="3"/>
        <v>4142.4470266575527</v>
      </c>
      <c r="S36" s="78">
        <f t="shared" si="10"/>
        <v>12943.022502132299</v>
      </c>
      <c r="T36" s="82">
        <f t="shared" si="11"/>
        <v>761.35426483131164</v>
      </c>
      <c r="U36" s="78">
        <v>962</v>
      </c>
      <c r="V36" s="81">
        <f t="shared" si="12"/>
        <v>52734.090008529187</v>
      </c>
    </row>
    <row r="37" spans="1:22" s="445" customFormat="1" ht="16.5" customHeight="1" x14ac:dyDescent="0.2">
      <c r="A37" s="215">
        <v>7</v>
      </c>
      <c r="B37" s="358">
        <v>14.85</v>
      </c>
      <c r="C37" s="359">
        <v>43.89</v>
      </c>
      <c r="D37" s="78">
        <v>29204</v>
      </c>
      <c r="E37" s="82">
        <v>15151</v>
      </c>
      <c r="F37" s="78">
        <f t="shared" si="4"/>
        <v>23599.191919191919</v>
      </c>
      <c r="G37" s="168">
        <f t="shared" si="5"/>
        <v>4142.4470266575527</v>
      </c>
      <c r="H37" s="212">
        <f t="shared" si="6"/>
        <v>9432.1572415888204</v>
      </c>
      <c r="I37" s="168">
        <f t="shared" si="7"/>
        <v>554.83277891698947</v>
      </c>
      <c r="J37" s="169">
        <v>962</v>
      </c>
      <c r="K37" s="170">
        <f t="shared" si="8"/>
        <v>38690.628966355282</v>
      </c>
      <c r="L37" s="215">
        <f t="shared" si="9"/>
        <v>7</v>
      </c>
      <c r="M37" s="358">
        <v>10.33</v>
      </c>
      <c r="N37" s="359">
        <v>43.89</v>
      </c>
      <c r="O37" s="434">
        <v>29204</v>
      </c>
      <c r="P37" s="82">
        <v>15151</v>
      </c>
      <c r="Q37" s="167">
        <f t="shared" si="2"/>
        <v>33925.266214908028</v>
      </c>
      <c r="R37" s="168">
        <f t="shared" si="3"/>
        <v>4142.4470266575527</v>
      </c>
      <c r="S37" s="78">
        <f t="shared" si="10"/>
        <v>12943.022502132299</v>
      </c>
      <c r="T37" s="82">
        <f t="shared" si="11"/>
        <v>761.35426483131164</v>
      </c>
      <c r="U37" s="78">
        <v>962</v>
      </c>
      <c r="V37" s="81">
        <f t="shared" si="12"/>
        <v>52734.090008529187</v>
      </c>
    </row>
    <row r="38" spans="1:22" s="445" customFormat="1" ht="16.5" customHeight="1" x14ac:dyDescent="0.2">
      <c r="A38" s="215">
        <v>8</v>
      </c>
      <c r="B38" s="358">
        <v>14.85</v>
      </c>
      <c r="C38" s="359">
        <v>43.89</v>
      </c>
      <c r="D38" s="78">
        <v>29204</v>
      </c>
      <c r="E38" s="82">
        <v>15151</v>
      </c>
      <c r="F38" s="78">
        <f t="shared" si="4"/>
        <v>23599.191919191919</v>
      </c>
      <c r="G38" s="168">
        <f t="shared" si="5"/>
        <v>4142.4470266575527</v>
      </c>
      <c r="H38" s="212">
        <f t="shared" si="6"/>
        <v>9432.1572415888204</v>
      </c>
      <c r="I38" s="168">
        <f t="shared" si="7"/>
        <v>554.83277891698947</v>
      </c>
      <c r="J38" s="169">
        <v>962</v>
      </c>
      <c r="K38" s="170">
        <f t="shared" si="8"/>
        <v>38690.628966355282</v>
      </c>
      <c r="L38" s="215">
        <f t="shared" si="9"/>
        <v>8</v>
      </c>
      <c r="M38" s="358">
        <v>10.33</v>
      </c>
      <c r="N38" s="359">
        <v>43.89</v>
      </c>
      <c r="O38" s="434">
        <v>29204</v>
      </c>
      <c r="P38" s="82">
        <v>15151</v>
      </c>
      <c r="Q38" s="167">
        <f t="shared" si="2"/>
        <v>33925.266214908028</v>
      </c>
      <c r="R38" s="168">
        <f t="shared" si="3"/>
        <v>4142.4470266575527</v>
      </c>
      <c r="S38" s="78">
        <f t="shared" si="10"/>
        <v>12943.022502132299</v>
      </c>
      <c r="T38" s="82">
        <f t="shared" si="11"/>
        <v>761.35426483131164</v>
      </c>
      <c r="U38" s="78">
        <v>962</v>
      </c>
      <c r="V38" s="81">
        <f t="shared" si="12"/>
        <v>52734.090008529187</v>
      </c>
    </row>
    <row r="39" spans="1:22" s="445" customFormat="1" ht="16.5" customHeight="1" x14ac:dyDescent="0.2">
      <c r="A39" s="215">
        <v>9</v>
      </c>
      <c r="B39" s="358">
        <v>14.85</v>
      </c>
      <c r="C39" s="359">
        <v>43.89</v>
      </c>
      <c r="D39" s="78">
        <v>29204</v>
      </c>
      <c r="E39" s="82">
        <v>15151</v>
      </c>
      <c r="F39" s="78">
        <f t="shared" si="4"/>
        <v>23599.191919191919</v>
      </c>
      <c r="G39" s="168">
        <f t="shared" si="5"/>
        <v>4142.4470266575527</v>
      </c>
      <c r="H39" s="212">
        <f t="shared" si="6"/>
        <v>9432.1572415888204</v>
      </c>
      <c r="I39" s="168">
        <f t="shared" si="7"/>
        <v>554.83277891698947</v>
      </c>
      <c r="J39" s="169">
        <v>962</v>
      </c>
      <c r="K39" s="170">
        <f t="shared" si="8"/>
        <v>38690.628966355282</v>
      </c>
      <c r="L39" s="215">
        <f t="shared" si="9"/>
        <v>9</v>
      </c>
      <c r="M39" s="358">
        <v>10.33</v>
      </c>
      <c r="N39" s="359">
        <v>43.89</v>
      </c>
      <c r="O39" s="434">
        <v>29204</v>
      </c>
      <c r="P39" s="82">
        <v>15151</v>
      </c>
      <c r="Q39" s="167">
        <f t="shared" si="2"/>
        <v>33925.266214908028</v>
      </c>
      <c r="R39" s="168">
        <f t="shared" si="3"/>
        <v>4142.4470266575527</v>
      </c>
      <c r="S39" s="78">
        <f t="shared" si="10"/>
        <v>12943.022502132299</v>
      </c>
      <c r="T39" s="82">
        <f t="shared" si="11"/>
        <v>761.35426483131164</v>
      </c>
      <c r="U39" s="78">
        <v>962</v>
      </c>
      <c r="V39" s="81">
        <f t="shared" si="12"/>
        <v>52734.090008529187</v>
      </c>
    </row>
    <row r="40" spans="1:22" s="445" customFormat="1" ht="16.5" customHeight="1" x14ac:dyDescent="0.2">
      <c r="A40" s="218">
        <v>10</v>
      </c>
      <c r="B40" s="358">
        <v>14.85</v>
      </c>
      <c r="C40" s="359">
        <v>43.89</v>
      </c>
      <c r="D40" s="78">
        <v>29204</v>
      </c>
      <c r="E40" s="82">
        <v>15151</v>
      </c>
      <c r="F40" s="78">
        <f t="shared" si="4"/>
        <v>23599.191919191919</v>
      </c>
      <c r="G40" s="168">
        <f t="shared" si="5"/>
        <v>4142.4470266575527</v>
      </c>
      <c r="H40" s="212">
        <f t="shared" si="6"/>
        <v>9432.1572415888204</v>
      </c>
      <c r="I40" s="168">
        <f t="shared" si="7"/>
        <v>554.83277891698947</v>
      </c>
      <c r="J40" s="169">
        <v>962</v>
      </c>
      <c r="K40" s="170">
        <f t="shared" si="8"/>
        <v>38690.628966355282</v>
      </c>
      <c r="L40" s="218">
        <f t="shared" si="9"/>
        <v>10</v>
      </c>
      <c r="M40" s="358">
        <v>10.33</v>
      </c>
      <c r="N40" s="359">
        <v>43.89</v>
      </c>
      <c r="O40" s="434">
        <v>29204</v>
      </c>
      <c r="P40" s="82">
        <v>15151</v>
      </c>
      <c r="Q40" s="167">
        <f t="shared" si="2"/>
        <v>33925.266214908028</v>
      </c>
      <c r="R40" s="168">
        <f t="shared" si="3"/>
        <v>4142.4470266575527</v>
      </c>
      <c r="S40" s="78">
        <f t="shared" si="10"/>
        <v>12943.022502132299</v>
      </c>
      <c r="T40" s="82">
        <f t="shared" si="11"/>
        <v>761.35426483131164</v>
      </c>
      <c r="U40" s="78">
        <v>962</v>
      </c>
      <c r="V40" s="81">
        <f t="shared" si="12"/>
        <v>52734.090008529187</v>
      </c>
    </row>
    <row r="41" spans="1:22" s="445" customFormat="1" ht="16.5" customHeight="1" x14ac:dyDescent="0.2">
      <c r="A41" s="215">
        <v>11</v>
      </c>
      <c r="B41" s="358">
        <v>14.85</v>
      </c>
      <c r="C41" s="359">
        <v>43.89</v>
      </c>
      <c r="D41" s="78">
        <v>29204</v>
      </c>
      <c r="E41" s="82">
        <v>15151</v>
      </c>
      <c r="F41" s="78">
        <f t="shared" si="4"/>
        <v>23599.191919191919</v>
      </c>
      <c r="G41" s="168">
        <f t="shared" si="5"/>
        <v>4142.4470266575527</v>
      </c>
      <c r="H41" s="212">
        <f t="shared" si="6"/>
        <v>9432.1572415888204</v>
      </c>
      <c r="I41" s="168">
        <f t="shared" si="7"/>
        <v>554.83277891698947</v>
      </c>
      <c r="J41" s="169">
        <v>962</v>
      </c>
      <c r="K41" s="170">
        <f t="shared" si="8"/>
        <v>38690.628966355282</v>
      </c>
      <c r="L41" s="215">
        <f t="shared" si="9"/>
        <v>11</v>
      </c>
      <c r="M41" s="358">
        <v>10.33</v>
      </c>
      <c r="N41" s="359">
        <v>43.89</v>
      </c>
      <c r="O41" s="434">
        <v>29204</v>
      </c>
      <c r="P41" s="82">
        <v>15151</v>
      </c>
      <c r="Q41" s="167">
        <f t="shared" si="2"/>
        <v>33925.266214908028</v>
      </c>
      <c r="R41" s="168">
        <f t="shared" si="3"/>
        <v>4142.4470266575527</v>
      </c>
      <c r="S41" s="78">
        <f t="shared" si="10"/>
        <v>12943.022502132299</v>
      </c>
      <c r="T41" s="82">
        <f t="shared" si="11"/>
        <v>761.35426483131164</v>
      </c>
      <c r="U41" s="78">
        <v>962</v>
      </c>
      <c r="V41" s="81">
        <f t="shared" si="12"/>
        <v>52734.090008529187</v>
      </c>
    </row>
    <row r="42" spans="1:22" s="445" customFormat="1" ht="16.5" customHeight="1" x14ac:dyDescent="0.2">
      <c r="A42" s="215">
        <v>12</v>
      </c>
      <c r="B42" s="358">
        <v>14.85</v>
      </c>
      <c r="C42" s="359">
        <v>43.89</v>
      </c>
      <c r="D42" s="78">
        <v>29204</v>
      </c>
      <c r="E42" s="82">
        <v>15151</v>
      </c>
      <c r="F42" s="78">
        <f t="shared" si="4"/>
        <v>23599.191919191919</v>
      </c>
      <c r="G42" s="168">
        <f t="shared" si="5"/>
        <v>4142.4470266575527</v>
      </c>
      <c r="H42" s="212">
        <f t="shared" si="6"/>
        <v>9432.1572415888204</v>
      </c>
      <c r="I42" s="168">
        <f t="shared" si="7"/>
        <v>554.83277891698947</v>
      </c>
      <c r="J42" s="169">
        <v>962</v>
      </c>
      <c r="K42" s="170">
        <f t="shared" si="8"/>
        <v>38690.628966355282</v>
      </c>
      <c r="L42" s="215">
        <f t="shared" si="9"/>
        <v>12</v>
      </c>
      <c r="M42" s="358">
        <v>10.33</v>
      </c>
      <c r="N42" s="359">
        <v>43.89</v>
      </c>
      <c r="O42" s="434">
        <v>29204</v>
      </c>
      <c r="P42" s="82">
        <v>15151</v>
      </c>
      <c r="Q42" s="167">
        <f t="shared" si="2"/>
        <v>33925.266214908028</v>
      </c>
      <c r="R42" s="168">
        <f t="shared" si="3"/>
        <v>4142.4470266575527</v>
      </c>
      <c r="S42" s="78">
        <f t="shared" si="10"/>
        <v>12943.022502132299</v>
      </c>
      <c r="T42" s="82">
        <f t="shared" si="11"/>
        <v>761.35426483131164</v>
      </c>
      <c r="U42" s="78">
        <v>962</v>
      </c>
      <c r="V42" s="81">
        <f t="shared" si="12"/>
        <v>52734.090008529187</v>
      </c>
    </row>
    <row r="43" spans="1:22" s="445" customFormat="1" ht="16.5" customHeight="1" x14ac:dyDescent="0.2">
      <c r="A43" s="215">
        <v>13</v>
      </c>
      <c r="B43" s="358">
        <v>14.85</v>
      </c>
      <c r="C43" s="359">
        <v>43.89</v>
      </c>
      <c r="D43" s="78">
        <v>29204</v>
      </c>
      <c r="E43" s="82">
        <v>15151</v>
      </c>
      <c r="F43" s="78">
        <f t="shared" si="4"/>
        <v>23599.191919191919</v>
      </c>
      <c r="G43" s="168">
        <f t="shared" si="5"/>
        <v>4142.4470266575527</v>
      </c>
      <c r="H43" s="212">
        <f t="shared" si="6"/>
        <v>9432.1572415888204</v>
      </c>
      <c r="I43" s="168">
        <f t="shared" si="7"/>
        <v>554.83277891698947</v>
      </c>
      <c r="J43" s="169">
        <v>962</v>
      </c>
      <c r="K43" s="170">
        <f t="shared" si="8"/>
        <v>38690.628966355282</v>
      </c>
      <c r="L43" s="215">
        <f t="shared" si="9"/>
        <v>13</v>
      </c>
      <c r="M43" s="358">
        <v>10.33</v>
      </c>
      <c r="N43" s="359">
        <v>43.89</v>
      </c>
      <c r="O43" s="434">
        <v>29204</v>
      </c>
      <c r="P43" s="82">
        <v>15151</v>
      </c>
      <c r="Q43" s="167">
        <f t="shared" si="2"/>
        <v>33925.266214908028</v>
      </c>
      <c r="R43" s="168">
        <f t="shared" si="3"/>
        <v>4142.4470266575527</v>
      </c>
      <c r="S43" s="78">
        <f t="shared" si="10"/>
        <v>12943.022502132299</v>
      </c>
      <c r="T43" s="82">
        <f t="shared" si="11"/>
        <v>761.35426483131164</v>
      </c>
      <c r="U43" s="78">
        <v>962</v>
      </c>
      <c r="V43" s="81">
        <f t="shared" si="12"/>
        <v>52734.090008529187</v>
      </c>
    </row>
    <row r="44" spans="1:22" s="445" customFormat="1" ht="16.5" customHeight="1" x14ac:dyDescent="0.2">
      <c r="A44" s="215">
        <v>14</v>
      </c>
      <c r="B44" s="358">
        <v>14.85</v>
      </c>
      <c r="C44" s="359">
        <v>43.89</v>
      </c>
      <c r="D44" s="78">
        <v>29204</v>
      </c>
      <c r="E44" s="82">
        <v>15151</v>
      </c>
      <c r="F44" s="78">
        <f t="shared" si="4"/>
        <v>23599.191919191919</v>
      </c>
      <c r="G44" s="168">
        <f t="shared" si="5"/>
        <v>4142.4470266575527</v>
      </c>
      <c r="H44" s="212">
        <f t="shared" si="6"/>
        <v>9432.1572415888204</v>
      </c>
      <c r="I44" s="168">
        <f t="shared" si="7"/>
        <v>554.83277891698947</v>
      </c>
      <c r="J44" s="169">
        <v>962</v>
      </c>
      <c r="K44" s="170">
        <f t="shared" si="8"/>
        <v>38690.628966355282</v>
      </c>
      <c r="L44" s="215">
        <f t="shared" si="9"/>
        <v>14</v>
      </c>
      <c r="M44" s="358">
        <v>10.33</v>
      </c>
      <c r="N44" s="359">
        <v>43.89</v>
      </c>
      <c r="O44" s="434">
        <v>29204</v>
      </c>
      <c r="P44" s="82">
        <v>15151</v>
      </c>
      <c r="Q44" s="167">
        <f t="shared" si="2"/>
        <v>33925.266214908028</v>
      </c>
      <c r="R44" s="168">
        <f t="shared" si="3"/>
        <v>4142.4470266575527</v>
      </c>
      <c r="S44" s="78">
        <f t="shared" si="10"/>
        <v>12943.022502132299</v>
      </c>
      <c r="T44" s="82">
        <f t="shared" si="11"/>
        <v>761.35426483131164</v>
      </c>
      <c r="U44" s="78">
        <v>962</v>
      </c>
      <c r="V44" s="81">
        <f t="shared" si="12"/>
        <v>52734.090008529187</v>
      </c>
    </row>
    <row r="45" spans="1:22" s="445" customFormat="1" ht="16.5" customHeight="1" x14ac:dyDescent="0.2">
      <c r="A45" s="215">
        <v>15</v>
      </c>
      <c r="B45" s="358">
        <v>14.85</v>
      </c>
      <c r="C45" s="359">
        <v>43.89</v>
      </c>
      <c r="D45" s="78">
        <v>29204</v>
      </c>
      <c r="E45" s="82">
        <v>15151</v>
      </c>
      <c r="F45" s="78">
        <f t="shared" si="4"/>
        <v>23599.191919191919</v>
      </c>
      <c r="G45" s="168">
        <f t="shared" si="5"/>
        <v>4142.4470266575527</v>
      </c>
      <c r="H45" s="212">
        <f t="shared" si="6"/>
        <v>9432.1572415888204</v>
      </c>
      <c r="I45" s="168">
        <f t="shared" si="7"/>
        <v>554.83277891698947</v>
      </c>
      <c r="J45" s="169">
        <v>962</v>
      </c>
      <c r="K45" s="170">
        <f t="shared" si="8"/>
        <v>38690.628966355282</v>
      </c>
      <c r="L45" s="215">
        <f t="shared" si="9"/>
        <v>15</v>
      </c>
      <c r="M45" s="358">
        <v>10.33</v>
      </c>
      <c r="N45" s="359">
        <v>43.89</v>
      </c>
      <c r="O45" s="434">
        <v>29204</v>
      </c>
      <c r="P45" s="82">
        <v>15151</v>
      </c>
      <c r="Q45" s="167">
        <f t="shared" si="2"/>
        <v>33925.266214908028</v>
      </c>
      <c r="R45" s="168">
        <f t="shared" si="3"/>
        <v>4142.4470266575527</v>
      </c>
      <c r="S45" s="78">
        <f t="shared" si="10"/>
        <v>12943.022502132299</v>
      </c>
      <c r="T45" s="82">
        <f t="shared" si="11"/>
        <v>761.35426483131164</v>
      </c>
      <c r="U45" s="78">
        <v>962</v>
      </c>
      <c r="V45" s="81">
        <f t="shared" si="12"/>
        <v>52734.090008529187</v>
      </c>
    </row>
    <row r="46" spans="1:22" s="445" customFormat="1" ht="16.5" customHeight="1" x14ac:dyDescent="0.2">
      <c r="A46" s="215">
        <v>16</v>
      </c>
      <c r="B46" s="358">
        <v>14.85</v>
      </c>
      <c r="C46" s="359">
        <v>43.89</v>
      </c>
      <c r="D46" s="78">
        <v>29204</v>
      </c>
      <c r="E46" s="82">
        <v>15151</v>
      </c>
      <c r="F46" s="78">
        <f t="shared" si="4"/>
        <v>23599.191919191919</v>
      </c>
      <c r="G46" s="168">
        <f t="shared" si="5"/>
        <v>4142.4470266575527</v>
      </c>
      <c r="H46" s="212">
        <f t="shared" si="6"/>
        <v>9432.1572415888204</v>
      </c>
      <c r="I46" s="168">
        <f t="shared" si="7"/>
        <v>554.83277891698947</v>
      </c>
      <c r="J46" s="169">
        <v>962</v>
      </c>
      <c r="K46" s="170">
        <f t="shared" si="8"/>
        <v>38690.628966355282</v>
      </c>
      <c r="L46" s="215">
        <f t="shared" si="9"/>
        <v>16</v>
      </c>
      <c r="M46" s="358">
        <v>10.33</v>
      </c>
      <c r="N46" s="359">
        <v>43.89</v>
      </c>
      <c r="O46" s="434">
        <v>29204</v>
      </c>
      <c r="P46" s="82">
        <v>15151</v>
      </c>
      <c r="Q46" s="167">
        <f t="shared" si="2"/>
        <v>33925.266214908028</v>
      </c>
      <c r="R46" s="168">
        <f t="shared" si="3"/>
        <v>4142.4470266575527</v>
      </c>
      <c r="S46" s="78">
        <f t="shared" si="10"/>
        <v>12943.022502132299</v>
      </c>
      <c r="T46" s="82">
        <f t="shared" si="11"/>
        <v>761.35426483131164</v>
      </c>
      <c r="U46" s="78">
        <v>962</v>
      </c>
      <c r="V46" s="81">
        <f t="shared" si="12"/>
        <v>52734.090008529187</v>
      </c>
    </row>
    <row r="47" spans="1:22" s="445" customFormat="1" ht="16.5" customHeight="1" x14ac:dyDescent="0.2">
      <c r="A47" s="215">
        <v>17</v>
      </c>
      <c r="B47" s="358">
        <v>14.85</v>
      </c>
      <c r="C47" s="359">
        <v>43.89</v>
      </c>
      <c r="D47" s="78">
        <v>29204</v>
      </c>
      <c r="E47" s="82">
        <v>15151</v>
      </c>
      <c r="F47" s="78">
        <f t="shared" si="4"/>
        <v>23599.191919191919</v>
      </c>
      <c r="G47" s="168">
        <f t="shared" si="5"/>
        <v>4142.4470266575527</v>
      </c>
      <c r="H47" s="212">
        <f t="shared" si="6"/>
        <v>9432.1572415888204</v>
      </c>
      <c r="I47" s="168">
        <f t="shared" si="7"/>
        <v>554.83277891698947</v>
      </c>
      <c r="J47" s="169">
        <v>962</v>
      </c>
      <c r="K47" s="170">
        <f t="shared" si="8"/>
        <v>38690.628966355282</v>
      </c>
      <c r="L47" s="215">
        <f t="shared" si="9"/>
        <v>17</v>
      </c>
      <c r="M47" s="358">
        <v>10.33</v>
      </c>
      <c r="N47" s="359">
        <v>43.89</v>
      </c>
      <c r="O47" s="434">
        <v>29204</v>
      </c>
      <c r="P47" s="82">
        <v>15151</v>
      </c>
      <c r="Q47" s="167">
        <f t="shared" si="2"/>
        <v>33925.266214908028</v>
      </c>
      <c r="R47" s="168">
        <f t="shared" si="3"/>
        <v>4142.4470266575527</v>
      </c>
      <c r="S47" s="78">
        <f t="shared" si="10"/>
        <v>12943.022502132299</v>
      </c>
      <c r="T47" s="82">
        <f t="shared" si="11"/>
        <v>761.35426483131164</v>
      </c>
      <c r="U47" s="78">
        <v>962</v>
      </c>
      <c r="V47" s="81">
        <f t="shared" si="12"/>
        <v>52734.090008529187</v>
      </c>
    </row>
    <row r="48" spans="1:22" s="445" customFormat="1" ht="16.5" customHeight="1" x14ac:dyDescent="0.2">
      <c r="A48" s="215">
        <v>18</v>
      </c>
      <c r="B48" s="358">
        <v>14.85</v>
      </c>
      <c r="C48" s="359">
        <v>43.89</v>
      </c>
      <c r="D48" s="78">
        <v>29204</v>
      </c>
      <c r="E48" s="82">
        <v>15151</v>
      </c>
      <c r="F48" s="78">
        <f t="shared" si="4"/>
        <v>23599.191919191919</v>
      </c>
      <c r="G48" s="168">
        <f t="shared" si="5"/>
        <v>4142.4470266575527</v>
      </c>
      <c r="H48" s="212">
        <f t="shared" si="6"/>
        <v>9432.1572415888204</v>
      </c>
      <c r="I48" s="168">
        <f t="shared" si="7"/>
        <v>554.83277891698947</v>
      </c>
      <c r="J48" s="169">
        <v>962</v>
      </c>
      <c r="K48" s="170">
        <f t="shared" si="8"/>
        <v>38690.628966355282</v>
      </c>
      <c r="L48" s="215">
        <f t="shared" si="9"/>
        <v>18</v>
      </c>
      <c r="M48" s="358">
        <v>10.33</v>
      </c>
      <c r="N48" s="359">
        <v>43.89</v>
      </c>
      <c r="O48" s="434">
        <v>29204</v>
      </c>
      <c r="P48" s="82">
        <v>15151</v>
      </c>
      <c r="Q48" s="167">
        <f t="shared" si="2"/>
        <v>33925.266214908028</v>
      </c>
      <c r="R48" s="168">
        <f t="shared" si="3"/>
        <v>4142.4470266575527</v>
      </c>
      <c r="S48" s="78">
        <f t="shared" si="10"/>
        <v>12943.022502132299</v>
      </c>
      <c r="T48" s="82">
        <f t="shared" si="11"/>
        <v>761.35426483131164</v>
      </c>
      <c r="U48" s="78">
        <v>962</v>
      </c>
      <c r="V48" s="81">
        <f t="shared" si="12"/>
        <v>52734.090008529187</v>
      </c>
    </row>
    <row r="49" spans="1:22" s="445" customFormat="1" ht="16.5" customHeight="1" x14ac:dyDescent="0.2">
      <c r="A49" s="215">
        <v>19</v>
      </c>
      <c r="B49" s="358">
        <v>14.85</v>
      </c>
      <c r="C49" s="359">
        <v>43.89</v>
      </c>
      <c r="D49" s="78">
        <v>29204</v>
      </c>
      <c r="E49" s="82">
        <v>15151</v>
      </c>
      <c r="F49" s="78">
        <f t="shared" si="4"/>
        <v>23599.191919191919</v>
      </c>
      <c r="G49" s="168">
        <f t="shared" si="5"/>
        <v>4142.4470266575527</v>
      </c>
      <c r="H49" s="212">
        <f t="shared" si="6"/>
        <v>9432.1572415888204</v>
      </c>
      <c r="I49" s="168">
        <f t="shared" si="7"/>
        <v>554.83277891698947</v>
      </c>
      <c r="J49" s="169">
        <v>962</v>
      </c>
      <c r="K49" s="170">
        <f t="shared" si="8"/>
        <v>38690.628966355282</v>
      </c>
      <c r="L49" s="215">
        <f t="shared" si="9"/>
        <v>19</v>
      </c>
      <c r="M49" s="358">
        <v>10.33</v>
      </c>
      <c r="N49" s="359">
        <v>43.89</v>
      </c>
      <c r="O49" s="434">
        <v>29204</v>
      </c>
      <c r="P49" s="82">
        <v>15151</v>
      </c>
      <c r="Q49" s="167">
        <f t="shared" si="2"/>
        <v>33925.266214908028</v>
      </c>
      <c r="R49" s="168">
        <f t="shared" si="3"/>
        <v>4142.4470266575527</v>
      </c>
      <c r="S49" s="78">
        <f t="shared" si="10"/>
        <v>12943.022502132299</v>
      </c>
      <c r="T49" s="82">
        <f t="shared" si="11"/>
        <v>761.35426483131164</v>
      </c>
      <c r="U49" s="78">
        <v>962</v>
      </c>
      <c r="V49" s="81">
        <f t="shared" si="12"/>
        <v>52734.090008529187</v>
      </c>
    </row>
    <row r="50" spans="1:22" s="445" customFormat="1" ht="16.5" customHeight="1" x14ac:dyDescent="0.2">
      <c r="A50" s="218">
        <v>20</v>
      </c>
      <c r="B50" s="358">
        <v>14.85</v>
      </c>
      <c r="C50" s="359">
        <v>43.89</v>
      </c>
      <c r="D50" s="78">
        <v>29204</v>
      </c>
      <c r="E50" s="82">
        <v>15151</v>
      </c>
      <c r="F50" s="78">
        <f t="shared" si="4"/>
        <v>23599.191919191919</v>
      </c>
      <c r="G50" s="168">
        <f t="shared" si="5"/>
        <v>4142.4470266575527</v>
      </c>
      <c r="H50" s="212">
        <f t="shared" si="6"/>
        <v>9432.1572415888204</v>
      </c>
      <c r="I50" s="168">
        <f t="shared" si="7"/>
        <v>554.83277891698947</v>
      </c>
      <c r="J50" s="169">
        <v>962</v>
      </c>
      <c r="K50" s="170">
        <f t="shared" si="8"/>
        <v>38690.628966355282</v>
      </c>
      <c r="L50" s="218">
        <f t="shared" si="9"/>
        <v>20</v>
      </c>
      <c r="M50" s="358">
        <v>10.33</v>
      </c>
      <c r="N50" s="359">
        <v>43.89</v>
      </c>
      <c r="O50" s="434">
        <v>29204</v>
      </c>
      <c r="P50" s="82">
        <v>15151</v>
      </c>
      <c r="Q50" s="167">
        <f t="shared" si="2"/>
        <v>33925.266214908028</v>
      </c>
      <c r="R50" s="168">
        <f t="shared" si="3"/>
        <v>4142.4470266575527</v>
      </c>
      <c r="S50" s="78">
        <f t="shared" si="10"/>
        <v>12943.022502132299</v>
      </c>
      <c r="T50" s="82">
        <f t="shared" si="11"/>
        <v>761.35426483131164</v>
      </c>
      <c r="U50" s="78">
        <v>962</v>
      </c>
      <c r="V50" s="81">
        <f t="shared" si="12"/>
        <v>52734.090008529187</v>
      </c>
    </row>
    <row r="51" spans="1:22" s="445" customFormat="1" ht="16.5" customHeight="1" x14ac:dyDescent="0.2">
      <c r="A51" s="215">
        <v>21</v>
      </c>
      <c r="B51" s="358">
        <v>14.85</v>
      </c>
      <c r="C51" s="359">
        <v>43.89</v>
      </c>
      <c r="D51" s="78">
        <v>29204</v>
      </c>
      <c r="E51" s="82">
        <v>15151</v>
      </c>
      <c r="F51" s="78">
        <f t="shared" si="4"/>
        <v>23599.191919191919</v>
      </c>
      <c r="G51" s="168">
        <f t="shared" si="5"/>
        <v>4142.4470266575527</v>
      </c>
      <c r="H51" s="212">
        <f t="shared" si="6"/>
        <v>9432.1572415888204</v>
      </c>
      <c r="I51" s="168">
        <f t="shared" si="7"/>
        <v>554.83277891698947</v>
      </c>
      <c r="J51" s="169">
        <v>962</v>
      </c>
      <c r="K51" s="170">
        <f t="shared" si="8"/>
        <v>38690.628966355282</v>
      </c>
      <c r="L51" s="215">
        <f t="shared" si="9"/>
        <v>21</v>
      </c>
      <c r="M51" s="358">
        <v>10.33</v>
      </c>
      <c r="N51" s="359">
        <v>43.89</v>
      </c>
      <c r="O51" s="434">
        <v>29204</v>
      </c>
      <c r="P51" s="82">
        <v>15151</v>
      </c>
      <c r="Q51" s="167">
        <f t="shared" si="2"/>
        <v>33925.266214908028</v>
      </c>
      <c r="R51" s="168">
        <f t="shared" si="3"/>
        <v>4142.4470266575527</v>
      </c>
      <c r="S51" s="78">
        <f t="shared" si="10"/>
        <v>12943.022502132299</v>
      </c>
      <c r="T51" s="82">
        <f t="shared" si="11"/>
        <v>761.35426483131164</v>
      </c>
      <c r="U51" s="78">
        <v>962</v>
      </c>
      <c r="V51" s="81">
        <f t="shared" si="12"/>
        <v>52734.090008529187</v>
      </c>
    </row>
    <row r="52" spans="1:22" s="445" customFormat="1" ht="16.5" customHeight="1" x14ac:dyDescent="0.2">
      <c r="A52" s="215">
        <v>22</v>
      </c>
      <c r="B52" s="358">
        <v>14.85</v>
      </c>
      <c r="C52" s="359">
        <v>43.89</v>
      </c>
      <c r="D52" s="78">
        <v>29204</v>
      </c>
      <c r="E52" s="82">
        <v>15151</v>
      </c>
      <c r="F52" s="78">
        <f t="shared" si="4"/>
        <v>23599.191919191919</v>
      </c>
      <c r="G52" s="168">
        <f t="shared" si="5"/>
        <v>4142.4470266575527</v>
      </c>
      <c r="H52" s="212">
        <f t="shared" si="6"/>
        <v>9432.1572415888204</v>
      </c>
      <c r="I52" s="168">
        <f t="shared" si="7"/>
        <v>554.83277891698947</v>
      </c>
      <c r="J52" s="169">
        <v>962</v>
      </c>
      <c r="K52" s="170">
        <f t="shared" si="8"/>
        <v>38690.628966355282</v>
      </c>
      <c r="L52" s="215">
        <f t="shared" si="9"/>
        <v>22</v>
      </c>
      <c r="M52" s="358">
        <v>10.33</v>
      </c>
      <c r="N52" s="359">
        <v>43.89</v>
      </c>
      <c r="O52" s="434">
        <v>29204</v>
      </c>
      <c r="P52" s="82">
        <v>15151</v>
      </c>
      <c r="Q52" s="167">
        <f t="shared" si="2"/>
        <v>33925.266214908028</v>
      </c>
      <c r="R52" s="168">
        <f t="shared" si="3"/>
        <v>4142.4470266575527</v>
      </c>
      <c r="S52" s="78">
        <f t="shared" si="10"/>
        <v>12943.022502132299</v>
      </c>
      <c r="T52" s="82">
        <f t="shared" si="11"/>
        <v>761.35426483131164</v>
      </c>
      <c r="U52" s="78">
        <v>962</v>
      </c>
      <c r="V52" s="81">
        <f t="shared" si="12"/>
        <v>52734.090008529187</v>
      </c>
    </row>
    <row r="53" spans="1:22" s="445" customFormat="1" ht="16.5" customHeight="1" x14ac:dyDescent="0.2">
      <c r="A53" s="215">
        <v>23</v>
      </c>
      <c r="B53" s="358">
        <v>14.85</v>
      </c>
      <c r="C53" s="359">
        <v>43.89</v>
      </c>
      <c r="D53" s="78">
        <v>29204</v>
      </c>
      <c r="E53" s="82">
        <v>15151</v>
      </c>
      <c r="F53" s="78">
        <f t="shared" si="4"/>
        <v>23599.191919191919</v>
      </c>
      <c r="G53" s="168">
        <f t="shared" si="5"/>
        <v>4142.4470266575527</v>
      </c>
      <c r="H53" s="212">
        <f t="shared" si="6"/>
        <v>9432.1572415888204</v>
      </c>
      <c r="I53" s="168">
        <f t="shared" si="7"/>
        <v>554.83277891698947</v>
      </c>
      <c r="J53" s="169">
        <v>962</v>
      </c>
      <c r="K53" s="170">
        <f t="shared" si="8"/>
        <v>38690.628966355282</v>
      </c>
      <c r="L53" s="215">
        <f t="shared" si="9"/>
        <v>23</v>
      </c>
      <c r="M53" s="358">
        <v>10.33</v>
      </c>
      <c r="N53" s="359">
        <v>43.89</v>
      </c>
      <c r="O53" s="434">
        <v>29204</v>
      </c>
      <c r="P53" s="82">
        <v>15151</v>
      </c>
      <c r="Q53" s="167">
        <f t="shared" si="2"/>
        <v>33925.266214908028</v>
      </c>
      <c r="R53" s="168">
        <f t="shared" si="3"/>
        <v>4142.4470266575527</v>
      </c>
      <c r="S53" s="78">
        <f t="shared" si="10"/>
        <v>12943.022502132299</v>
      </c>
      <c r="T53" s="82">
        <f t="shared" si="11"/>
        <v>761.35426483131164</v>
      </c>
      <c r="U53" s="78">
        <v>962</v>
      </c>
      <c r="V53" s="81">
        <f t="shared" si="12"/>
        <v>52734.090008529187</v>
      </c>
    </row>
    <row r="54" spans="1:22" s="445" customFormat="1" ht="16.5" customHeight="1" x14ac:dyDescent="0.2">
      <c r="A54" s="215">
        <v>24</v>
      </c>
      <c r="B54" s="358">
        <v>14.85</v>
      </c>
      <c r="C54" s="359">
        <v>43.89</v>
      </c>
      <c r="D54" s="78">
        <v>29204</v>
      </c>
      <c r="E54" s="82">
        <v>15151</v>
      </c>
      <c r="F54" s="78">
        <f t="shared" si="4"/>
        <v>23599.191919191919</v>
      </c>
      <c r="G54" s="168">
        <f t="shared" si="5"/>
        <v>4142.4470266575527</v>
      </c>
      <c r="H54" s="212">
        <f t="shared" si="6"/>
        <v>9432.1572415888204</v>
      </c>
      <c r="I54" s="168">
        <f t="shared" si="7"/>
        <v>554.83277891698947</v>
      </c>
      <c r="J54" s="169">
        <v>962</v>
      </c>
      <c r="K54" s="170">
        <f t="shared" si="8"/>
        <v>38690.628966355282</v>
      </c>
      <c r="L54" s="215">
        <f t="shared" si="9"/>
        <v>24</v>
      </c>
      <c r="M54" s="358">
        <v>10.33</v>
      </c>
      <c r="N54" s="359">
        <v>43.89</v>
      </c>
      <c r="O54" s="434">
        <v>29204</v>
      </c>
      <c r="P54" s="82">
        <v>15151</v>
      </c>
      <c r="Q54" s="167">
        <f t="shared" si="2"/>
        <v>33925.266214908028</v>
      </c>
      <c r="R54" s="168">
        <f t="shared" si="3"/>
        <v>4142.4470266575527</v>
      </c>
      <c r="S54" s="78">
        <f t="shared" si="10"/>
        <v>12943.022502132299</v>
      </c>
      <c r="T54" s="82">
        <f t="shared" si="11"/>
        <v>761.35426483131164</v>
      </c>
      <c r="U54" s="78">
        <v>962</v>
      </c>
      <c r="V54" s="81">
        <f t="shared" si="12"/>
        <v>52734.090008529187</v>
      </c>
    </row>
    <row r="55" spans="1:22" s="445" customFormat="1" ht="16.5" customHeight="1" x14ac:dyDescent="0.2">
      <c r="A55" s="215">
        <v>25</v>
      </c>
      <c r="B55" s="358">
        <v>14.85</v>
      </c>
      <c r="C55" s="359">
        <v>43.89</v>
      </c>
      <c r="D55" s="78">
        <v>29204</v>
      </c>
      <c r="E55" s="82">
        <v>15151</v>
      </c>
      <c r="F55" s="78">
        <f t="shared" si="4"/>
        <v>23599.191919191919</v>
      </c>
      <c r="G55" s="168">
        <f t="shared" si="5"/>
        <v>4142.4470266575527</v>
      </c>
      <c r="H55" s="212">
        <f t="shared" si="6"/>
        <v>9432.1572415888204</v>
      </c>
      <c r="I55" s="168">
        <f t="shared" si="7"/>
        <v>554.83277891698947</v>
      </c>
      <c r="J55" s="169">
        <v>962</v>
      </c>
      <c r="K55" s="170">
        <f t="shared" si="8"/>
        <v>38690.628966355282</v>
      </c>
      <c r="L55" s="215">
        <f t="shared" si="9"/>
        <v>25</v>
      </c>
      <c r="M55" s="358">
        <v>10.33</v>
      </c>
      <c r="N55" s="359">
        <v>43.89</v>
      </c>
      <c r="O55" s="434">
        <v>29204</v>
      </c>
      <c r="P55" s="82">
        <v>15151</v>
      </c>
      <c r="Q55" s="167">
        <f t="shared" si="2"/>
        <v>33925.266214908028</v>
      </c>
      <c r="R55" s="168">
        <f t="shared" si="3"/>
        <v>4142.4470266575527</v>
      </c>
      <c r="S55" s="78">
        <f t="shared" si="10"/>
        <v>12943.022502132299</v>
      </c>
      <c r="T55" s="82">
        <f t="shared" si="11"/>
        <v>761.35426483131164</v>
      </c>
      <c r="U55" s="78">
        <v>962</v>
      </c>
      <c r="V55" s="81">
        <f t="shared" si="12"/>
        <v>52734.090008529187</v>
      </c>
    </row>
    <row r="56" spans="1:22" s="445" customFormat="1" ht="16.5" customHeight="1" x14ac:dyDescent="0.2">
      <c r="A56" s="215">
        <v>26</v>
      </c>
      <c r="B56" s="358">
        <v>14.85</v>
      </c>
      <c r="C56" s="359">
        <v>43.89</v>
      </c>
      <c r="D56" s="78">
        <v>29204</v>
      </c>
      <c r="E56" s="82">
        <v>15151</v>
      </c>
      <c r="F56" s="78">
        <f t="shared" si="4"/>
        <v>23599.191919191919</v>
      </c>
      <c r="G56" s="168">
        <f t="shared" si="5"/>
        <v>4142.4470266575527</v>
      </c>
      <c r="H56" s="212">
        <f t="shared" si="6"/>
        <v>9432.1572415888204</v>
      </c>
      <c r="I56" s="168">
        <f t="shared" si="7"/>
        <v>554.83277891698947</v>
      </c>
      <c r="J56" s="169">
        <v>962</v>
      </c>
      <c r="K56" s="170">
        <f t="shared" si="8"/>
        <v>38690.628966355282</v>
      </c>
      <c r="L56" s="215">
        <f t="shared" si="9"/>
        <v>26</v>
      </c>
      <c r="M56" s="358">
        <v>10.33</v>
      </c>
      <c r="N56" s="359">
        <v>43.89</v>
      </c>
      <c r="O56" s="434">
        <v>29204</v>
      </c>
      <c r="P56" s="82">
        <v>15151</v>
      </c>
      <c r="Q56" s="167">
        <f t="shared" si="2"/>
        <v>33925.266214908028</v>
      </c>
      <c r="R56" s="168">
        <f t="shared" si="3"/>
        <v>4142.4470266575527</v>
      </c>
      <c r="S56" s="78">
        <f t="shared" si="10"/>
        <v>12943.022502132299</v>
      </c>
      <c r="T56" s="82">
        <f t="shared" si="11"/>
        <v>761.35426483131164</v>
      </c>
      <c r="U56" s="78">
        <v>962</v>
      </c>
      <c r="V56" s="81">
        <f t="shared" si="12"/>
        <v>52734.090008529187</v>
      </c>
    </row>
    <row r="57" spans="1:22" s="445" customFormat="1" ht="16.5" customHeight="1" x14ac:dyDescent="0.2">
      <c r="A57" s="215">
        <v>27</v>
      </c>
      <c r="B57" s="358">
        <v>14.85</v>
      </c>
      <c r="C57" s="359">
        <v>43.89</v>
      </c>
      <c r="D57" s="78">
        <v>29204</v>
      </c>
      <c r="E57" s="82">
        <v>15151</v>
      </c>
      <c r="F57" s="78">
        <f t="shared" si="4"/>
        <v>23599.191919191919</v>
      </c>
      <c r="G57" s="168">
        <f t="shared" si="5"/>
        <v>4142.4470266575527</v>
      </c>
      <c r="H57" s="212">
        <f t="shared" si="6"/>
        <v>9432.1572415888204</v>
      </c>
      <c r="I57" s="168">
        <f t="shared" si="7"/>
        <v>554.83277891698947</v>
      </c>
      <c r="J57" s="169">
        <v>962</v>
      </c>
      <c r="K57" s="170">
        <f t="shared" si="8"/>
        <v>38690.628966355282</v>
      </c>
      <c r="L57" s="215">
        <f t="shared" si="9"/>
        <v>27</v>
      </c>
      <c r="M57" s="358">
        <v>10.33</v>
      </c>
      <c r="N57" s="359">
        <v>43.89</v>
      </c>
      <c r="O57" s="434">
        <v>29204</v>
      </c>
      <c r="P57" s="82">
        <v>15151</v>
      </c>
      <c r="Q57" s="167">
        <f t="shared" si="2"/>
        <v>33925.266214908028</v>
      </c>
      <c r="R57" s="168">
        <f t="shared" si="3"/>
        <v>4142.4470266575527</v>
      </c>
      <c r="S57" s="78">
        <f t="shared" si="10"/>
        <v>12943.022502132299</v>
      </c>
      <c r="T57" s="82">
        <f t="shared" si="11"/>
        <v>761.35426483131164</v>
      </c>
      <c r="U57" s="78">
        <v>962</v>
      </c>
      <c r="V57" s="81">
        <f t="shared" si="12"/>
        <v>52734.090008529187</v>
      </c>
    </row>
    <row r="58" spans="1:22" s="445" customFormat="1" ht="16.5" customHeight="1" x14ac:dyDescent="0.2">
      <c r="A58" s="215">
        <v>28</v>
      </c>
      <c r="B58" s="358">
        <v>14.85</v>
      </c>
      <c r="C58" s="359">
        <v>43.89</v>
      </c>
      <c r="D58" s="78">
        <v>29204</v>
      </c>
      <c r="E58" s="82">
        <v>15151</v>
      </c>
      <c r="F58" s="78">
        <f t="shared" si="4"/>
        <v>23599.191919191919</v>
      </c>
      <c r="G58" s="168">
        <f t="shared" si="5"/>
        <v>4142.4470266575527</v>
      </c>
      <c r="H58" s="212">
        <f t="shared" si="6"/>
        <v>9432.1572415888204</v>
      </c>
      <c r="I58" s="168">
        <f t="shared" si="7"/>
        <v>554.83277891698947</v>
      </c>
      <c r="J58" s="169">
        <v>962</v>
      </c>
      <c r="K58" s="170">
        <f t="shared" si="8"/>
        <v>38690.628966355282</v>
      </c>
      <c r="L58" s="215">
        <f t="shared" si="9"/>
        <v>28</v>
      </c>
      <c r="M58" s="358">
        <v>10.33</v>
      </c>
      <c r="N58" s="359">
        <v>43.89</v>
      </c>
      <c r="O58" s="434">
        <v>29204</v>
      </c>
      <c r="P58" s="82">
        <v>15151</v>
      </c>
      <c r="Q58" s="167">
        <f t="shared" si="2"/>
        <v>33925.266214908028</v>
      </c>
      <c r="R58" s="168">
        <f t="shared" si="3"/>
        <v>4142.4470266575527</v>
      </c>
      <c r="S58" s="78">
        <f t="shared" si="10"/>
        <v>12943.022502132299</v>
      </c>
      <c r="T58" s="82">
        <f t="shared" si="11"/>
        <v>761.35426483131164</v>
      </c>
      <c r="U58" s="78">
        <v>962</v>
      </c>
      <c r="V58" s="81">
        <f t="shared" si="12"/>
        <v>52734.090008529187</v>
      </c>
    </row>
    <row r="59" spans="1:22" s="445" customFormat="1" ht="16.5" customHeight="1" x14ac:dyDescent="0.2">
      <c r="A59" s="215">
        <v>29</v>
      </c>
      <c r="B59" s="358">
        <v>14.85</v>
      </c>
      <c r="C59" s="359">
        <v>43.89</v>
      </c>
      <c r="D59" s="78">
        <v>29204</v>
      </c>
      <c r="E59" s="82">
        <v>15151</v>
      </c>
      <c r="F59" s="78">
        <f t="shared" si="4"/>
        <v>23599.191919191919</v>
      </c>
      <c r="G59" s="168">
        <f t="shared" si="5"/>
        <v>4142.4470266575527</v>
      </c>
      <c r="H59" s="212">
        <f t="shared" si="6"/>
        <v>9432.1572415888204</v>
      </c>
      <c r="I59" s="168">
        <f t="shared" si="7"/>
        <v>554.83277891698947</v>
      </c>
      <c r="J59" s="169">
        <v>962</v>
      </c>
      <c r="K59" s="170">
        <f t="shared" si="8"/>
        <v>38690.628966355282</v>
      </c>
      <c r="L59" s="215">
        <f t="shared" si="9"/>
        <v>29</v>
      </c>
      <c r="M59" s="358">
        <v>10.33</v>
      </c>
      <c r="N59" s="359">
        <v>43.89</v>
      </c>
      <c r="O59" s="434">
        <v>29204</v>
      </c>
      <c r="P59" s="82">
        <v>15151</v>
      </c>
      <c r="Q59" s="167">
        <f t="shared" si="2"/>
        <v>33925.266214908028</v>
      </c>
      <c r="R59" s="168">
        <f t="shared" si="3"/>
        <v>4142.4470266575527</v>
      </c>
      <c r="S59" s="78">
        <f t="shared" si="10"/>
        <v>12943.022502132299</v>
      </c>
      <c r="T59" s="82">
        <f t="shared" si="11"/>
        <v>761.35426483131164</v>
      </c>
      <c r="U59" s="78">
        <v>962</v>
      </c>
      <c r="V59" s="81">
        <f t="shared" si="12"/>
        <v>52734.090008529187</v>
      </c>
    </row>
    <row r="60" spans="1:22" s="445" customFormat="1" ht="16.5" customHeight="1" x14ac:dyDescent="0.2">
      <c r="A60" s="218">
        <v>30</v>
      </c>
      <c r="B60" s="358">
        <v>14.85</v>
      </c>
      <c r="C60" s="359">
        <v>43.89</v>
      </c>
      <c r="D60" s="78">
        <v>29204</v>
      </c>
      <c r="E60" s="82">
        <v>15151</v>
      </c>
      <c r="F60" s="78">
        <f t="shared" si="4"/>
        <v>23599.191919191919</v>
      </c>
      <c r="G60" s="168">
        <f t="shared" si="5"/>
        <v>4142.4470266575527</v>
      </c>
      <c r="H60" s="212">
        <f t="shared" si="6"/>
        <v>9432.1572415888204</v>
      </c>
      <c r="I60" s="168">
        <f t="shared" si="7"/>
        <v>554.83277891698947</v>
      </c>
      <c r="J60" s="169">
        <v>962</v>
      </c>
      <c r="K60" s="170">
        <f t="shared" si="8"/>
        <v>38690.628966355282</v>
      </c>
      <c r="L60" s="218">
        <f t="shared" si="9"/>
        <v>30</v>
      </c>
      <c r="M60" s="358">
        <v>10.33</v>
      </c>
      <c r="N60" s="359">
        <v>43.89</v>
      </c>
      <c r="O60" s="434">
        <v>29204</v>
      </c>
      <c r="P60" s="82">
        <v>15151</v>
      </c>
      <c r="Q60" s="167">
        <f t="shared" si="2"/>
        <v>33925.266214908028</v>
      </c>
      <c r="R60" s="168">
        <f t="shared" si="3"/>
        <v>4142.4470266575527</v>
      </c>
      <c r="S60" s="78">
        <f t="shared" si="10"/>
        <v>12943.022502132299</v>
      </c>
      <c r="T60" s="82">
        <f t="shared" si="11"/>
        <v>761.35426483131164</v>
      </c>
      <c r="U60" s="78">
        <v>962</v>
      </c>
      <c r="V60" s="81">
        <f t="shared" si="12"/>
        <v>52734.090008529187</v>
      </c>
    </row>
    <row r="61" spans="1:22" s="445" customFormat="1" ht="16.5" customHeight="1" x14ac:dyDescent="0.2">
      <c r="A61" s="215">
        <v>31</v>
      </c>
      <c r="B61" s="358">
        <v>14.85</v>
      </c>
      <c r="C61" s="359">
        <v>43.89</v>
      </c>
      <c r="D61" s="78">
        <v>29204</v>
      </c>
      <c r="E61" s="82">
        <v>15151</v>
      </c>
      <c r="F61" s="78">
        <f t="shared" si="4"/>
        <v>23599.191919191919</v>
      </c>
      <c r="G61" s="168">
        <f t="shared" si="5"/>
        <v>4142.4470266575527</v>
      </c>
      <c r="H61" s="212">
        <f t="shared" si="6"/>
        <v>9432.1572415888204</v>
      </c>
      <c r="I61" s="168">
        <f t="shared" si="7"/>
        <v>554.83277891698947</v>
      </c>
      <c r="J61" s="169">
        <v>962</v>
      </c>
      <c r="K61" s="170">
        <f t="shared" si="8"/>
        <v>38690.628966355282</v>
      </c>
      <c r="L61" s="215">
        <f t="shared" si="9"/>
        <v>31</v>
      </c>
      <c r="M61" s="358">
        <v>10.33</v>
      </c>
      <c r="N61" s="359">
        <v>43.89</v>
      </c>
      <c r="O61" s="434">
        <v>29204</v>
      </c>
      <c r="P61" s="82">
        <v>15151</v>
      </c>
      <c r="Q61" s="167">
        <f t="shared" si="2"/>
        <v>33925.266214908028</v>
      </c>
      <c r="R61" s="168">
        <f t="shared" si="3"/>
        <v>4142.4470266575527</v>
      </c>
      <c r="S61" s="78">
        <f t="shared" si="10"/>
        <v>12943.022502132299</v>
      </c>
      <c r="T61" s="82">
        <f t="shared" si="11"/>
        <v>761.35426483131164</v>
      </c>
      <c r="U61" s="78">
        <v>962</v>
      </c>
      <c r="V61" s="81">
        <f t="shared" si="12"/>
        <v>52734.090008529187</v>
      </c>
    </row>
    <row r="62" spans="1:22" s="445" customFormat="1" ht="16.5" customHeight="1" x14ac:dyDescent="0.2">
      <c r="A62" s="215">
        <v>32</v>
      </c>
      <c r="B62" s="358">
        <v>14.85</v>
      </c>
      <c r="C62" s="359">
        <v>43.89</v>
      </c>
      <c r="D62" s="78">
        <v>29204</v>
      </c>
      <c r="E62" s="82">
        <v>15151</v>
      </c>
      <c r="F62" s="78">
        <f t="shared" si="4"/>
        <v>23599.191919191919</v>
      </c>
      <c r="G62" s="168">
        <f t="shared" si="5"/>
        <v>4142.4470266575527</v>
      </c>
      <c r="H62" s="212">
        <f t="shared" si="6"/>
        <v>9432.1572415888204</v>
      </c>
      <c r="I62" s="168">
        <f t="shared" si="7"/>
        <v>554.83277891698947</v>
      </c>
      <c r="J62" s="169">
        <v>962</v>
      </c>
      <c r="K62" s="170">
        <f t="shared" si="8"/>
        <v>38690.628966355282</v>
      </c>
      <c r="L62" s="215">
        <f t="shared" si="9"/>
        <v>32</v>
      </c>
      <c r="M62" s="358">
        <v>10.33</v>
      </c>
      <c r="N62" s="359">
        <v>43.89</v>
      </c>
      <c r="O62" s="434">
        <v>29204</v>
      </c>
      <c r="P62" s="82">
        <v>15151</v>
      </c>
      <c r="Q62" s="167">
        <f t="shared" si="2"/>
        <v>33925.266214908028</v>
      </c>
      <c r="R62" s="168">
        <f t="shared" si="3"/>
        <v>4142.4470266575527</v>
      </c>
      <c r="S62" s="78">
        <f t="shared" si="10"/>
        <v>12943.022502132299</v>
      </c>
      <c r="T62" s="82">
        <f t="shared" si="11"/>
        <v>761.35426483131164</v>
      </c>
      <c r="U62" s="78">
        <v>962</v>
      </c>
      <c r="V62" s="81">
        <f t="shared" si="12"/>
        <v>52734.090008529187</v>
      </c>
    </row>
    <row r="63" spans="1:22" s="445" customFormat="1" ht="16.5" customHeight="1" x14ac:dyDescent="0.2">
      <c r="A63" s="215">
        <v>33</v>
      </c>
      <c r="B63" s="358">
        <v>14.85</v>
      </c>
      <c r="C63" s="359">
        <v>43.89</v>
      </c>
      <c r="D63" s="78">
        <v>29204</v>
      </c>
      <c r="E63" s="82">
        <v>15151</v>
      </c>
      <c r="F63" s="78">
        <f t="shared" si="4"/>
        <v>23599.191919191919</v>
      </c>
      <c r="G63" s="168">
        <f t="shared" si="5"/>
        <v>4142.4470266575527</v>
      </c>
      <c r="H63" s="212">
        <f t="shared" si="6"/>
        <v>9432.1572415888204</v>
      </c>
      <c r="I63" s="168">
        <f t="shared" si="7"/>
        <v>554.83277891698947</v>
      </c>
      <c r="J63" s="169">
        <v>962</v>
      </c>
      <c r="K63" s="170">
        <f t="shared" si="8"/>
        <v>38690.628966355282</v>
      </c>
      <c r="L63" s="215">
        <f t="shared" si="9"/>
        <v>33</v>
      </c>
      <c r="M63" s="358">
        <v>10.33</v>
      </c>
      <c r="N63" s="359">
        <v>43.89</v>
      </c>
      <c r="O63" s="434">
        <v>29204</v>
      </c>
      <c r="P63" s="82">
        <v>15151</v>
      </c>
      <c r="Q63" s="167">
        <f t="shared" si="2"/>
        <v>33925.266214908028</v>
      </c>
      <c r="R63" s="168">
        <f t="shared" si="3"/>
        <v>4142.4470266575527</v>
      </c>
      <c r="S63" s="78">
        <f t="shared" si="10"/>
        <v>12943.022502132299</v>
      </c>
      <c r="T63" s="82">
        <f t="shared" si="11"/>
        <v>761.35426483131164</v>
      </c>
      <c r="U63" s="78">
        <v>962</v>
      </c>
      <c r="V63" s="81">
        <f t="shared" si="12"/>
        <v>52734.090008529187</v>
      </c>
    </row>
    <row r="64" spans="1:22" s="445" customFormat="1" ht="16.5" customHeight="1" x14ac:dyDescent="0.2">
      <c r="A64" s="215">
        <v>34</v>
      </c>
      <c r="B64" s="358">
        <v>14.85</v>
      </c>
      <c r="C64" s="359">
        <v>43.89</v>
      </c>
      <c r="D64" s="78">
        <v>29204</v>
      </c>
      <c r="E64" s="82">
        <v>15151</v>
      </c>
      <c r="F64" s="78">
        <f t="shared" si="4"/>
        <v>23599.191919191919</v>
      </c>
      <c r="G64" s="168">
        <f t="shared" si="5"/>
        <v>4142.4470266575527</v>
      </c>
      <c r="H64" s="212">
        <f t="shared" si="6"/>
        <v>9432.1572415888204</v>
      </c>
      <c r="I64" s="168">
        <f t="shared" si="7"/>
        <v>554.83277891698947</v>
      </c>
      <c r="J64" s="169">
        <v>962</v>
      </c>
      <c r="K64" s="170">
        <f t="shared" si="8"/>
        <v>38690.628966355282</v>
      </c>
      <c r="L64" s="215">
        <f t="shared" si="9"/>
        <v>34</v>
      </c>
      <c r="M64" s="358">
        <v>10.33</v>
      </c>
      <c r="N64" s="359">
        <v>43.89</v>
      </c>
      <c r="O64" s="434">
        <v>29204</v>
      </c>
      <c r="P64" s="82">
        <v>15151</v>
      </c>
      <c r="Q64" s="167">
        <f t="shared" si="2"/>
        <v>33925.266214908028</v>
      </c>
      <c r="R64" s="168">
        <f t="shared" si="3"/>
        <v>4142.4470266575527</v>
      </c>
      <c r="S64" s="78">
        <f t="shared" si="10"/>
        <v>12943.022502132299</v>
      </c>
      <c r="T64" s="82">
        <f t="shared" si="11"/>
        <v>761.35426483131164</v>
      </c>
      <c r="U64" s="78">
        <v>962</v>
      </c>
      <c r="V64" s="81">
        <f t="shared" si="12"/>
        <v>52734.090008529187</v>
      </c>
    </row>
    <row r="65" spans="1:22" s="445" customFormat="1" ht="16.5" customHeight="1" x14ac:dyDescent="0.2">
      <c r="A65" s="215">
        <v>35</v>
      </c>
      <c r="B65" s="358">
        <v>14.85</v>
      </c>
      <c r="C65" s="359">
        <v>43.89</v>
      </c>
      <c r="D65" s="78">
        <v>29204</v>
      </c>
      <c r="E65" s="82">
        <v>15151</v>
      </c>
      <c r="F65" s="78">
        <f t="shared" si="4"/>
        <v>23599.191919191919</v>
      </c>
      <c r="G65" s="168">
        <f t="shared" si="5"/>
        <v>4142.4470266575527</v>
      </c>
      <c r="H65" s="212">
        <f t="shared" si="6"/>
        <v>9432.1572415888204</v>
      </c>
      <c r="I65" s="168">
        <f t="shared" si="7"/>
        <v>554.83277891698947</v>
      </c>
      <c r="J65" s="169">
        <v>962</v>
      </c>
      <c r="K65" s="170">
        <f t="shared" si="8"/>
        <v>38690.628966355282</v>
      </c>
      <c r="L65" s="215">
        <f t="shared" si="9"/>
        <v>35</v>
      </c>
      <c r="M65" s="358">
        <v>10.33</v>
      </c>
      <c r="N65" s="359">
        <v>43.89</v>
      </c>
      <c r="O65" s="434">
        <v>29204</v>
      </c>
      <c r="P65" s="82">
        <v>15151</v>
      </c>
      <c r="Q65" s="167">
        <f t="shared" si="2"/>
        <v>33925.266214908028</v>
      </c>
      <c r="R65" s="168">
        <f t="shared" si="3"/>
        <v>4142.4470266575527</v>
      </c>
      <c r="S65" s="78">
        <f t="shared" si="10"/>
        <v>12943.022502132299</v>
      </c>
      <c r="T65" s="82">
        <f t="shared" si="11"/>
        <v>761.35426483131164</v>
      </c>
      <c r="U65" s="78">
        <v>962</v>
      </c>
      <c r="V65" s="81">
        <f t="shared" si="12"/>
        <v>52734.090008529187</v>
      </c>
    </row>
    <row r="66" spans="1:22" s="445" customFormat="1" ht="16.5" customHeight="1" x14ac:dyDescent="0.2">
      <c r="A66" s="215">
        <v>36</v>
      </c>
      <c r="B66" s="358">
        <v>14.85</v>
      </c>
      <c r="C66" s="359">
        <v>43.89</v>
      </c>
      <c r="D66" s="78">
        <v>29204</v>
      </c>
      <c r="E66" s="82">
        <v>15151</v>
      </c>
      <c r="F66" s="78">
        <f t="shared" si="4"/>
        <v>23599.191919191919</v>
      </c>
      <c r="G66" s="168">
        <f t="shared" si="5"/>
        <v>4142.4470266575527</v>
      </c>
      <c r="H66" s="212">
        <f t="shared" si="6"/>
        <v>9432.1572415888204</v>
      </c>
      <c r="I66" s="168">
        <f t="shared" si="7"/>
        <v>554.83277891698947</v>
      </c>
      <c r="J66" s="169">
        <v>962</v>
      </c>
      <c r="K66" s="170">
        <f t="shared" si="8"/>
        <v>38690.628966355282</v>
      </c>
      <c r="L66" s="215">
        <f t="shared" si="9"/>
        <v>36</v>
      </c>
      <c r="M66" s="358">
        <v>10.33</v>
      </c>
      <c r="N66" s="359">
        <v>43.89</v>
      </c>
      <c r="O66" s="434">
        <v>29204</v>
      </c>
      <c r="P66" s="82">
        <v>15151</v>
      </c>
      <c r="Q66" s="167">
        <f t="shared" si="2"/>
        <v>33925.266214908028</v>
      </c>
      <c r="R66" s="168">
        <f t="shared" si="3"/>
        <v>4142.4470266575527</v>
      </c>
      <c r="S66" s="78">
        <f t="shared" si="10"/>
        <v>12943.022502132299</v>
      </c>
      <c r="T66" s="82">
        <f t="shared" si="11"/>
        <v>761.35426483131164</v>
      </c>
      <c r="U66" s="78">
        <v>962</v>
      </c>
      <c r="V66" s="81">
        <f t="shared" si="12"/>
        <v>52734.090008529187</v>
      </c>
    </row>
    <row r="67" spans="1:22" s="445" customFormat="1" ht="16.5" customHeight="1" x14ac:dyDescent="0.2">
      <c r="A67" s="215">
        <v>37</v>
      </c>
      <c r="B67" s="358">
        <v>14.85</v>
      </c>
      <c r="C67" s="359">
        <v>43.89</v>
      </c>
      <c r="D67" s="78">
        <v>29204</v>
      </c>
      <c r="E67" s="82">
        <v>15151</v>
      </c>
      <c r="F67" s="78">
        <f t="shared" si="4"/>
        <v>23599.191919191919</v>
      </c>
      <c r="G67" s="168">
        <f t="shared" si="5"/>
        <v>4142.4470266575527</v>
      </c>
      <c r="H67" s="212">
        <f t="shared" si="6"/>
        <v>9432.1572415888204</v>
      </c>
      <c r="I67" s="168">
        <f t="shared" si="7"/>
        <v>554.83277891698947</v>
      </c>
      <c r="J67" s="169">
        <v>962</v>
      </c>
      <c r="K67" s="170">
        <f t="shared" si="8"/>
        <v>38690.628966355282</v>
      </c>
      <c r="L67" s="215">
        <f t="shared" si="9"/>
        <v>37</v>
      </c>
      <c r="M67" s="358">
        <v>10.33</v>
      </c>
      <c r="N67" s="359">
        <v>43.89</v>
      </c>
      <c r="O67" s="434">
        <v>29204</v>
      </c>
      <c r="P67" s="82">
        <v>15151</v>
      </c>
      <c r="Q67" s="167">
        <f t="shared" si="2"/>
        <v>33925.266214908028</v>
      </c>
      <c r="R67" s="168">
        <f t="shared" si="3"/>
        <v>4142.4470266575527</v>
      </c>
      <c r="S67" s="78">
        <f t="shared" si="10"/>
        <v>12943.022502132299</v>
      </c>
      <c r="T67" s="82">
        <f t="shared" si="11"/>
        <v>761.35426483131164</v>
      </c>
      <c r="U67" s="78">
        <v>962</v>
      </c>
      <c r="V67" s="81">
        <f t="shared" si="12"/>
        <v>52734.090008529187</v>
      </c>
    </row>
    <row r="68" spans="1:22" s="445" customFormat="1" ht="16.5" customHeight="1" x14ac:dyDescent="0.2">
      <c r="A68" s="215">
        <v>38</v>
      </c>
      <c r="B68" s="358">
        <v>14.85</v>
      </c>
      <c r="C68" s="359">
        <v>43.89</v>
      </c>
      <c r="D68" s="78">
        <v>29204</v>
      </c>
      <c r="E68" s="82">
        <v>15151</v>
      </c>
      <c r="F68" s="78">
        <f t="shared" si="4"/>
        <v>23599.191919191919</v>
      </c>
      <c r="G68" s="168">
        <f t="shared" si="5"/>
        <v>4142.4470266575527</v>
      </c>
      <c r="H68" s="212">
        <f t="shared" si="6"/>
        <v>9432.1572415888204</v>
      </c>
      <c r="I68" s="168">
        <f t="shared" si="7"/>
        <v>554.83277891698947</v>
      </c>
      <c r="J68" s="169">
        <v>962</v>
      </c>
      <c r="K68" s="170">
        <f t="shared" si="8"/>
        <v>38690.628966355282</v>
      </c>
      <c r="L68" s="215">
        <f t="shared" si="9"/>
        <v>38</v>
      </c>
      <c r="M68" s="358">
        <v>10.33</v>
      </c>
      <c r="N68" s="359">
        <v>43.89</v>
      </c>
      <c r="O68" s="434">
        <v>29204</v>
      </c>
      <c r="P68" s="82">
        <v>15151</v>
      </c>
      <c r="Q68" s="167">
        <f t="shared" si="2"/>
        <v>33925.266214908028</v>
      </c>
      <c r="R68" s="168">
        <f t="shared" si="3"/>
        <v>4142.4470266575527</v>
      </c>
      <c r="S68" s="78">
        <f t="shared" si="10"/>
        <v>12943.022502132299</v>
      </c>
      <c r="T68" s="82">
        <f t="shared" si="11"/>
        <v>761.35426483131164</v>
      </c>
      <c r="U68" s="78">
        <v>962</v>
      </c>
      <c r="V68" s="81">
        <f t="shared" si="12"/>
        <v>52734.090008529187</v>
      </c>
    </row>
    <row r="69" spans="1:22" s="445" customFormat="1" ht="16.5" customHeight="1" x14ac:dyDescent="0.2">
      <c r="A69" s="215">
        <v>39</v>
      </c>
      <c r="B69" s="358">
        <v>14.85</v>
      </c>
      <c r="C69" s="359">
        <v>43.89</v>
      </c>
      <c r="D69" s="78">
        <v>29204</v>
      </c>
      <c r="E69" s="82">
        <v>15151</v>
      </c>
      <c r="F69" s="78">
        <f t="shared" si="4"/>
        <v>23599.191919191919</v>
      </c>
      <c r="G69" s="168">
        <f t="shared" si="5"/>
        <v>4142.4470266575527</v>
      </c>
      <c r="H69" s="212">
        <f t="shared" si="6"/>
        <v>9432.1572415888204</v>
      </c>
      <c r="I69" s="168">
        <f t="shared" si="7"/>
        <v>554.83277891698947</v>
      </c>
      <c r="J69" s="169">
        <v>962</v>
      </c>
      <c r="K69" s="170">
        <f t="shared" si="8"/>
        <v>38690.628966355282</v>
      </c>
      <c r="L69" s="215">
        <f t="shared" si="9"/>
        <v>39</v>
      </c>
      <c r="M69" s="358">
        <v>10.33</v>
      </c>
      <c r="N69" s="359">
        <v>43.89</v>
      </c>
      <c r="O69" s="434">
        <v>29204</v>
      </c>
      <c r="P69" s="82">
        <v>15151</v>
      </c>
      <c r="Q69" s="167">
        <f t="shared" si="2"/>
        <v>33925.266214908028</v>
      </c>
      <c r="R69" s="168">
        <f t="shared" si="3"/>
        <v>4142.4470266575527</v>
      </c>
      <c r="S69" s="78">
        <f t="shared" si="10"/>
        <v>12943.022502132299</v>
      </c>
      <c r="T69" s="82">
        <f t="shared" si="11"/>
        <v>761.35426483131164</v>
      </c>
      <c r="U69" s="78">
        <v>962</v>
      </c>
      <c r="V69" s="81">
        <f t="shared" si="12"/>
        <v>52734.090008529187</v>
      </c>
    </row>
    <row r="70" spans="1:22" s="445" customFormat="1" ht="16.5" customHeight="1" x14ac:dyDescent="0.2">
      <c r="A70" s="218">
        <v>40</v>
      </c>
      <c r="B70" s="358">
        <v>14.85</v>
      </c>
      <c r="C70" s="359">
        <v>43.89</v>
      </c>
      <c r="D70" s="78">
        <v>29204</v>
      </c>
      <c r="E70" s="82">
        <v>15151</v>
      </c>
      <c r="F70" s="78">
        <f t="shared" si="4"/>
        <v>23599.191919191919</v>
      </c>
      <c r="G70" s="168">
        <f t="shared" si="5"/>
        <v>4142.4470266575527</v>
      </c>
      <c r="H70" s="212">
        <f t="shared" si="6"/>
        <v>9432.1572415888204</v>
      </c>
      <c r="I70" s="168">
        <f t="shared" si="7"/>
        <v>554.83277891698947</v>
      </c>
      <c r="J70" s="169">
        <v>962</v>
      </c>
      <c r="K70" s="170">
        <f t="shared" si="8"/>
        <v>38690.628966355282</v>
      </c>
      <c r="L70" s="218">
        <f t="shared" si="9"/>
        <v>40</v>
      </c>
      <c r="M70" s="358">
        <v>10.33</v>
      </c>
      <c r="N70" s="359">
        <v>43.89</v>
      </c>
      <c r="O70" s="434">
        <v>29204</v>
      </c>
      <c r="P70" s="82">
        <v>15151</v>
      </c>
      <c r="Q70" s="167">
        <f t="shared" si="2"/>
        <v>33925.266214908028</v>
      </c>
      <c r="R70" s="168">
        <f t="shared" si="3"/>
        <v>4142.4470266575527</v>
      </c>
      <c r="S70" s="78">
        <f t="shared" si="10"/>
        <v>12943.022502132299</v>
      </c>
      <c r="T70" s="82">
        <f t="shared" si="11"/>
        <v>761.35426483131164</v>
      </c>
      <c r="U70" s="78">
        <v>962</v>
      </c>
      <c r="V70" s="81">
        <f t="shared" si="12"/>
        <v>52734.090008529187</v>
      </c>
    </row>
    <row r="71" spans="1:22" s="445" customFormat="1" ht="16.5" customHeight="1" x14ac:dyDescent="0.2">
      <c r="A71" s="215">
        <v>41</v>
      </c>
      <c r="B71" s="358">
        <v>14.85</v>
      </c>
      <c r="C71" s="359">
        <v>43.89</v>
      </c>
      <c r="D71" s="78">
        <v>29204</v>
      </c>
      <c r="E71" s="82">
        <v>15151</v>
      </c>
      <c r="F71" s="78">
        <f t="shared" si="4"/>
        <v>23599.191919191919</v>
      </c>
      <c r="G71" s="168">
        <f t="shared" si="5"/>
        <v>4142.4470266575527</v>
      </c>
      <c r="H71" s="212">
        <f t="shared" si="6"/>
        <v>9432.1572415888204</v>
      </c>
      <c r="I71" s="168">
        <f t="shared" si="7"/>
        <v>554.83277891698947</v>
      </c>
      <c r="J71" s="169">
        <v>962</v>
      </c>
      <c r="K71" s="170">
        <f t="shared" si="8"/>
        <v>38690.628966355282</v>
      </c>
      <c r="L71" s="215">
        <f t="shared" si="9"/>
        <v>41</v>
      </c>
      <c r="M71" s="358">
        <v>10.33</v>
      </c>
      <c r="N71" s="359">
        <v>43.89</v>
      </c>
      <c r="O71" s="434">
        <v>29204</v>
      </c>
      <c r="P71" s="82">
        <v>15151</v>
      </c>
      <c r="Q71" s="167">
        <f t="shared" si="2"/>
        <v>33925.266214908028</v>
      </c>
      <c r="R71" s="168">
        <f t="shared" si="3"/>
        <v>4142.4470266575527</v>
      </c>
      <c r="S71" s="78">
        <f t="shared" si="10"/>
        <v>12943.022502132299</v>
      </c>
      <c r="T71" s="82">
        <f t="shared" si="11"/>
        <v>761.35426483131164</v>
      </c>
      <c r="U71" s="78">
        <v>962</v>
      </c>
      <c r="V71" s="81">
        <f t="shared" si="12"/>
        <v>52734.090008529187</v>
      </c>
    </row>
    <row r="72" spans="1:22" s="445" customFormat="1" ht="16.5" customHeight="1" x14ac:dyDescent="0.2">
      <c r="A72" s="215">
        <v>42</v>
      </c>
      <c r="B72" s="358">
        <v>14.85</v>
      </c>
      <c r="C72" s="359">
        <v>43.89</v>
      </c>
      <c r="D72" s="78">
        <v>29204</v>
      </c>
      <c r="E72" s="82">
        <v>15151</v>
      </c>
      <c r="F72" s="78">
        <f t="shared" si="4"/>
        <v>23599.191919191919</v>
      </c>
      <c r="G72" s="168">
        <f t="shared" si="5"/>
        <v>4142.4470266575527</v>
      </c>
      <c r="H72" s="212">
        <f t="shared" si="6"/>
        <v>9432.1572415888204</v>
      </c>
      <c r="I72" s="168">
        <f t="shared" si="7"/>
        <v>554.83277891698947</v>
      </c>
      <c r="J72" s="169">
        <v>962</v>
      </c>
      <c r="K72" s="170">
        <f t="shared" si="8"/>
        <v>38690.628966355282</v>
      </c>
      <c r="L72" s="215">
        <f t="shared" si="9"/>
        <v>42</v>
      </c>
      <c r="M72" s="358">
        <v>10.33</v>
      </c>
      <c r="N72" s="359">
        <v>43.89</v>
      </c>
      <c r="O72" s="434">
        <v>29204</v>
      </c>
      <c r="P72" s="82">
        <v>15151</v>
      </c>
      <c r="Q72" s="167">
        <f t="shared" si="2"/>
        <v>33925.266214908028</v>
      </c>
      <c r="R72" s="168">
        <f t="shared" si="3"/>
        <v>4142.4470266575527</v>
      </c>
      <c r="S72" s="78">
        <f t="shared" si="10"/>
        <v>12943.022502132299</v>
      </c>
      <c r="T72" s="82">
        <f t="shared" si="11"/>
        <v>761.35426483131164</v>
      </c>
      <c r="U72" s="78">
        <v>962</v>
      </c>
      <c r="V72" s="81">
        <f t="shared" si="12"/>
        <v>52734.090008529187</v>
      </c>
    </row>
    <row r="73" spans="1:22" s="445" customFormat="1" ht="16.5" customHeight="1" x14ac:dyDescent="0.2">
      <c r="A73" s="215">
        <v>43</v>
      </c>
      <c r="B73" s="358">
        <v>14.85</v>
      </c>
      <c r="C73" s="359">
        <v>43.89</v>
      </c>
      <c r="D73" s="78">
        <v>29204</v>
      </c>
      <c r="E73" s="82">
        <v>15151</v>
      </c>
      <c r="F73" s="78">
        <f t="shared" si="4"/>
        <v>23599.191919191919</v>
      </c>
      <c r="G73" s="168">
        <f t="shared" si="5"/>
        <v>4142.4470266575527</v>
      </c>
      <c r="H73" s="212">
        <f t="shared" si="6"/>
        <v>9432.1572415888204</v>
      </c>
      <c r="I73" s="168">
        <f t="shared" si="7"/>
        <v>554.83277891698947</v>
      </c>
      <c r="J73" s="169">
        <v>962</v>
      </c>
      <c r="K73" s="170">
        <f t="shared" si="8"/>
        <v>38690.628966355282</v>
      </c>
      <c r="L73" s="215">
        <f t="shared" si="9"/>
        <v>43</v>
      </c>
      <c r="M73" s="358">
        <v>10.33</v>
      </c>
      <c r="N73" s="359">
        <v>43.89</v>
      </c>
      <c r="O73" s="434">
        <v>29204</v>
      </c>
      <c r="P73" s="82">
        <v>15151</v>
      </c>
      <c r="Q73" s="167">
        <f t="shared" si="2"/>
        <v>33925.266214908028</v>
      </c>
      <c r="R73" s="168">
        <f t="shared" si="3"/>
        <v>4142.4470266575527</v>
      </c>
      <c r="S73" s="78">
        <f t="shared" si="10"/>
        <v>12943.022502132299</v>
      </c>
      <c r="T73" s="82">
        <f t="shared" si="11"/>
        <v>761.35426483131164</v>
      </c>
      <c r="U73" s="78">
        <v>962</v>
      </c>
      <c r="V73" s="81">
        <f t="shared" si="12"/>
        <v>52734.090008529187</v>
      </c>
    </row>
    <row r="74" spans="1:22" s="445" customFormat="1" ht="16.5" customHeight="1" x14ac:dyDescent="0.2">
      <c r="A74" s="215">
        <v>44</v>
      </c>
      <c r="B74" s="358">
        <v>14.85</v>
      </c>
      <c r="C74" s="359">
        <v>43.89</v>
      </c>
      <c r="D74" s="78">
        <v>29204</v>
      </c>
      <c r="E74" s="82">
        <v>15151</v>
      </c>
      <c r="F74" s="78">
        <f t="shared" si="4"/>
        <v>23599.191919191919</v>
      </c>
      <c r="G74" s="168">
        <f t="shared" si="5"/>
        <v>4142.4470266575527</v>
      </c>
      <c r="H74" s="212">
        <f t="shared" si="6"/>
        <v>9432.1572415888204</v>
      </c>
      <c r="I74" s="168">
        <f t="shared" si="7"/>
        <v>554.83277891698947</v>
      </c>
      <c r="J74" s="169">
        <v>962</v>
      </c>
      <c r="K74" s="170">
        <f t="shared" si="8"/>
        <v>38690.628966355282</v>
      </c>
      <c r="L74" s="215">
        <f t="shared" si="9"/>
        <v>44</v>
      </c>
      <c r="M74" s="358">
        <v>10.33</v>
      </c>
      <c r="N74" s="359">
        <v>43.89</v>
      </c>
      <c r="O74" s="434">
        <v>29204</v>
      </c>
      <c r="P74" s="82">
        <v>15151</v>
      </c>
      <c r="Q74" s="167">
        <f t="shared" si="2"/>
        <v>33925.266214908028</v>
      </c>
      <c r="R74" s="168">
        <f t="shared" si="3"/>
        <v>4142.4470266575527</v>
      </c>
      <c r="S74" s="78">
        <f t="shared" si="10"/>
        <v>12943.022502132299</v>
      </c>
      <c r="T74" s="82">
        <f t="shared" si="11"/>
        <v>761.35426483131164</v>
      </c>
      <c r="U74" s="78">
        <v>962</v>
      </c>
      <c r="V74" s="81">
        <f t="shared" si="12"/>
        <v>52734.090008529187</v>
      </c>
    </row>
    <row r="75" spans="1:22" s="445" customFormat="1" ht="16.5" customHeight="1" x14ac:dyDescent="0.2">
      <c r="A75" s="215">
        <v>45</v>
      </c>
      <c r="B75" s="358">
        <v>14.85</v>
      </c>
      <c r="C75" s="359">
        <v>43.89</v>
      </c>
      <c r="D75" s="78">
        <v>29204</v>
      </c>
      <c r="E75" s="82">
        <v>15151</v>
      </c>
      <c r="F75" s="78">
        <f t="shared" si="4"/>
        <v>23599.191919191919</v>
      </c>
      <c r="G75" s="168">
        <f t="shared" si="5"/>
        <v>4142.4470266575527</v>
      </c>
      <c r="H75" s="212">
        <f t="shared" si="6"/>
        <v>9432.1572415888204</v>
      </c>
      <c r="I75" s="168">
        <f t="shared" si="7"/>
        <v>554.83277891698947</v>
      </c>
      <c r="J75" s="169">
        <v>962</v>
      </c>
      <c r="K75" s="170">
        <f t="shared" si="8"/>
        <v>38690.628966355282</v>
      </c>
      <c r="L75" s="215">
        <f t="shared" si="9"/>
        <v>45</v>
      </c>
      <c r="M75" s="358">
        <v>10.33</v>
      </c>
      <c r="N75" s="359">
        <v>43.89</v>
      </c>
      <c r="O75" s="434">
        <v>29204</v>
      </c>
      <c r="P75" s="82">
        <v>15151</v>
      </c>
      <c r="Q75" s="167">
        <f t="shared" si="2"/>
        <v>33925.266214908028</v>
      </c>
      <c r="R75" s="168">
        <f t="shared" si="3"/>
        <v>4142.4470266575527</v>
      </c>
      <c r="S75" s="78">
        <f t="shared" si="10"/>
        <v>12943.022502132299</v>
      </c>
      <c r="T75" s="82">
        <f t="shared" si="11"/>
        <v>761.35426483131164</v>
      </c>
      <c r="U75" s="78">
        <v>962</v>
      </c>
      <c r="V75" s="81">
        <f t="shared" si="12"/>
        <v>52734.090008529187</v>
      </c>
    </row>
    <row r="76" spans="1:22" s="445" customFormat="1" ht="16.5" customHeight="1" x14ac:dyDescent="0.2">
      <c r="A76" s="215">
        <v>46</v>
      </c>
      <c r="B76" s="358">
        <v>14.85</v>
      </c>
      <c r="C76" s="359">
        <v>43.89</v>
      </c>
      <c r="D76" s="78">
        <v>29204</v>
      </c>
      <c r="E76" s="82">
        <v>15151</v>
      </c>
      <c r="F76" s="78">
        <f t="shared" si="4"/>
        <v>23599.191919191919</v>
      </c>
      <c r="G76" s="168">
        <f t="shared" si="5"/>
        <v>4142.4470266575527</v>
      </c>
      <c r="H76" s="212">
        <f t="shared" si="6"/>
        <v>9432.1572415888204</v>
      </c>
      <c r="I76" s="168">
        <f t="shared" si="7"/>
        <v>554.83277891698947</v>
      </c>
      <c r="J76" s="169">
        <v>962</v>
      </c>
      <c r="K76" s="170">
        <f t="shared" si="8"/>
        <v>38690.628966355282</v>
      </c>
      <c r="L76" s="215">
        <f t="shared" si="9"/>
        <v>46</v>
      </c>
      <c r="M76" s="358">
        <v>10.33</v>
      </c>
      <c r="N76" s="359">
        <v>43.89</v>
      </c>
      <c r="O76" s="434">
        <v>29204</v>
      </c>
      <c r="P76" s="82">
        <v>15151</v>
      </c>
      <c r="Q76" s="167">
        <f t="shared" si="2"/>
        <v>33925.266214908028</v>
      </c>
      <c r="R76" s="168">
        <f t="shared" si="3"/>
        <v>4142.4470266575527</v>
      </c>
      <c r="S76" s="78">
        <f t="shared" si="10"/>
        <v>12943.022502132299</v>
      </c>
      <c r="T76" s="82">
        <f t="shared" si="11"/>
        <v>761.35426483131164</v>
      </c>
      <c r="U76" s="78">
        <v>962</v>
      </c>
      <c r="V76" s="81">
        <f t="shared" si="12"/>
        <v>52734.090008529187</v>
      </c>
    </row>
    <row r="77" spans="1:22" s="445" customFormat="1" ht="16.5" customHeight="1" x14ac:dyDescent="0.2">
      <c r="A77" s="215">
        <v>47</v>
      </c>
      <c r="B77" s="358">
        <v>14.85</v>
      </c>
      <c r="C77" s="359">
        <v>43.89</v>
      </c>
      <c r="D77" s="78">
        <v>29204</v>
      </c>
      <c r="E77" s="82">
        <v>15151</v>
      </c>
      <c r="F77" s="78">
        <f t="shared" si="4"/>
        <v>23599.191919191919</v>
      </c>
      <c r="G77" s="168">
        <f t="shared" si="5"/>
        <v>4142.4470266575527</v>
      </c>
      <c r="H77" s="212">
        <f t="shared" si="6"/>
        <v>9432.1572415888204</v>
      </c>
      <c r="I77" s="168">
        <f t="shared" si="7"/>
        <v>554.83277891698947</v>
      </c>
      <c r="J77" s="169">
        <v>962</v>
      </c>
      <c r="K77" s="170">
        <f t="shared" si="8"/>
        <v>38690.628966355282</v>
      </c>
      <c r="L77" s="215">
        <f t="shared" si="9"/>
        <v>47</v>
      </c>
      <c r="M77" s="358">
        <v>10.33</v>
      </c>
      <c r="N77" s="359">
        <v>43.89</v>
      </c>
      <c r="O77" s="434">
        <v>29204</v>
      </c>
      <c r="P77" s="82">
        <v>15151</v>
      </c>
      <c r="Q77" s="167">
        <f t="shared" si="2"/>
        <v>33925.266214908028</v>
      </c>
      <c r="R77" s="168">
        <f t="shared" si="3"/>
        <v>4142.4470266575527</v>
      </c>
      <c r="S77" s="78">
        <f t="shared" si="10"/>
        <v>12943.022502132299</v>
      </c>
      <c r="T77" s="82">
        <f t="shared" si="11"/>
        <v>761.35426483131164</v>
      </c>
      <c r="U77" s="78">
        <v>962</v>
      </c>
      <c r="V77" s="81">
        <f t="shared" si="12"/>
        <v>52734.090008529187</v>
      </c>
    </row>
    <row r="78" spans="1:22" s="445" customFormat="1" ht="16.5" customHeight="1" x14ac:dyDescent="0.2">
      <c r="A78" s="215">
        <v>48</v>
      </c>
      <c r="B78" s="358">
        <v>14.85</v>
      </c>
      <c r="C78" s="359">
        <v>43.89</v>
      </c>
      <c r="D78" s="78">
        <v>29204</v>
      </c>
      <c r="E78" s="82">
        <v>15151</v>
      </c>
      <c r="F78" s="78">
        <f t="shared" si="4"/>
        <v>23599.191919191919</v>
      </c>
      <c r="G78" s="168">
        <f t="shared" si="5"/>
        <v>4142.4470266575527</v>
      </c>
      <c r="H78" s="212">
        <f t="shared" si="6"/>
        <v>9432.1572415888204</v>
      </c>
      <c r="I78" s="168">
        <f t="shared" si="7"/>
        <v>554.83277891698947</v>
      </c>
      <c r="J78" s="169">
        <v>962</v>
      </c>
      <c r="K78" s="170">
        <f t="shared" si="8"/>
        <v>38690.628966355282</v>
      </c>
      <c r="L78" s="215">
        <f t="shared" si="9"/>
        <v>48</v>
      </c>
      <c r="M78" s="358">
        <v>10.33</v>
      </c>
      <c r="N78" s="359">
        <v>43.89</v>
      </c>
      <c r="O78" s="434">
        <v>29204</v>
      </c>
      <c r="P78" s="82">
        <v>15151</v>
      </c>
      <c r="Q78" s="167">
        <f t="shared" si="2"/>
        <v>33925.266214908028</v>
      </c>
      <c r="R78" s="168">
        <f t="shared" si="3"/>
        <v>4142.4470266575527</v>
      </c>
      <c r="S78" s="78">
        <f t="shared" si="10"/>
        <v>12943.022502132299</v>
      </c>
      <c r="T78" s="82">
        <f t="shared" si="11"/>
        <v>761.35426483131164</v>
      </c>
      <c r="U78" s="78">
        <v>962</v>
      </c>
      <c r="V78" s="81">
        <f t="shared" si="12"/>
        <v>52734.090008529187</v>
      </c>
    </row>
    <row r="79" spans="1:22" s="445" customFormat="1" ht="16.5" customHeight="1" x14ac:dyDescent="0.2">
      <c r="A79" s="215">
        <v>49</v>
      </c>
      <c r="B79" s="358">
        <v>14.85</v>
      </c>
      <c r="C79" s="359">
        <v>43.89</v>
      </c>
      <c r="D79" s="78">
        <v>29204</v>
      </c>
      <c r="E79" s="82">
        <v>15151</v>
      </c>
      <c r="F79" s="78">
        <f t="shared" si="4"/>
        <v>23599.191919191919</v>
      </c>
      <c r="G79" s="168">
        <f t="shared" si="5"/>
        <v>4142.4470266575527</v>
      </c>
      <c r="H79" s="212">
        <f t="shared" si="6"/>
        <v>9432.1572415888204</v>
      </c>
      <c r="I79" s="168">
        <f t="shared" si="7"/>
        <v>554.83277891698947</v>
      </c>
      <c r="J79" s="169">
        <v>962</v>
      </c>
      <c r="K79" s="170">
        <f t="shared" si="8"/>
        <v>38690.628966355282</v>
      </c>
      <c r="L79" s="215">
        <f t="shared" si="9"/>
        <v>49</v>
      </c>
      <c r="M79" s="358">
        <v>10.33</v>
      </c>
      <c r="N79" s="359">
        <v>43.89</v>
      </c>
      <c r="O79" s="434">
        <v>29204</v>
      </c>
      <c r="P79" s="82">
        <v>15151</v>
      </c>
      <c r="Q79" s="167">
        <f t="shared" si="2"/>
        <v>33925.266214908028</v>
      </c>
      <c r="R79" s="168">
        <f t="shared" si="3"/>
        <v>4142.4470266575527</v>
      </c>
      <c r="S79" s="78">
        <f t="shared" si="10"/>
        <v>12943.022502132299</v>
      </c>
      <c r="T79" s="82">
        <f t="shared" si="11"/>
        <v>761.35426483131164</v>
      </c>
      <c r="U79" s="78">
        <v>962</v>
      </c>
      <c r="V79" s="81">
        <f t="shared" si="12"/>
        <v>52734.090008529187</v>
      </c>
    </row>
    <row r="80" spans="1:22" s="445" customFormat="1" ht="16.5" customHeight="1" x14ac:dyDescent="0.2">
      <c r="A80" s="218">
        <v>50</v>
      </c>
      <c r="B80" s="358">
        <v>14.85</v>
      </c>
      <c r="C80" s="359">
        <v>43.89</v>
      </c>
      <c r="D80" s="78">
        <v>29204</v>
      </c>
      <c r="E80" s="82">
        <v>15151</v>
      </c>
      <c r="F80" s="78">
        <f t="shared" si="4"/>
        <v>23599.191919191919</v>
      </c>
      <c r="G80" s="168">
        <f t="shared" si="5"/>
        <v>4142.4470266575527</v>
      </c>
      <c r="H80" s="212">
        <f t="shared" si="6"/>
        <v>9432.1572415888204</v>
      </c>
      <c r="I80" s="168">
        <f t="shared" si="7"/>
        <v>554.83277891698947</v>
      </c>
      <c r="J80" s="169">
        <v>962</v>
      </c>
      <c r="K80" s="170">
        <f t="shared" si="8"/>
        <v>38690.628966355282</v>
      </c>
      <c r="L80" s="218">
        <f t="shared" si="9"/>
        <v>50</v>
      </c>
      <c r="M80" s="358">
        <v>10.33</v>
      </c>
      <c r="N80" s="359">
        <v>43.89</v>
      </c>
      <c r="O80" s="434">
        <v>29204</v>
      </c>
      <c r="P80" s="82">
        <v>15151</v>
      </c>
      <c r="Q80" s="167">
        <f t="shared" si="2"/>
        <v>33925.266214908028</v>
      </c>
      <c r="R80" s="168">
        <f t="shared" si="3"/>
        <v>4142.4470266575527</v>
      </c>
      <c r="S80" s="78">
        <f t="shared" si="10"/>
        <v>12943.022502132299</v>
      </c>
      <c r="T80" s="82">
        <f t="shared" si="11"/>
        <v>761.35426483131164</v>
      </c>
      <c r="U80" s="78">
        <v>962</v>
      </c>
      <c r="V80" s="81">
        <f t="shared" si="12"/>
        <v>52734.090008529187</v>
      </c>
    </row>
    <row r="81" spans="1:22" s="445" customFormat="1" ht="16.5" customHeight="1" x14ac:dyDescent="0.2">
      <c r="A81" s="215">
        <v>51</v>
      </c>
      <c r="B81" s="358">
        <v>14.85</v>
      </c>
      <c r="C81" s="359">
        <v>43.89</v>
      </c>
      <c r="D81" s="78">
        <v>29204</v>
      </c>
      <c r="E81" s="82">
        <v>15151</v>
      </c>
      <c r="F81" s="78">
        <f t="shared" si="4"/>
        <v>23599.191919191919</v>
      </c>
      <c r="G81" s="168">
        <f t="shared" si="5"/>
        <v>4142.4470266575527</v>
      </c>
      <c r="H81" s="212">
        <f t="shared" si="6"/>
        <v>9432.1572415888204</v>
      </c>
      <c r="I81" s="168">
        <f t="shared" si="7"/>
        <v>554.83277891698947</v>
      </c>
      <c r="J81" s="169">
        <v>962</v>
      </c>
      <c r="K81" s="170">
        <f t="shared" si="8"/>
        <v>38690.628966355282</v>
      </c>
      <c r="L81" s="215">
        <f t="shared" si="9"/>
        <v>51</v>
      </c>
      <c r="M81" s="358">
        <v>10.33</v>
      </c>
      <c r="N81" s="359">
        <v>43.89</v>
      </c>
      <c r="O81" s="434">
        <v>29204</v>
      </c>
      <c r="P81" s="82">
        <v>15151</v>
      </c>
      <c r="Q81" s="167">
        <f t="shared" si="2"/>
        <v>33925.266214908028</v>
      </c>
      <c r="R81" s="168">
        <f t="shared" si="3"/>
        <v>4142.4470266575527</v>
      </c>
      <c r="S81" s="78">
        <f t="shared" si="10"/>
        <v>12943.022502132299</v>
      </c>
      <c r="T81" s="82">
        <f t="shared" si="11"/>
        <v>761.35426483131164</v>
      </c>
      <c r="U81" s="78">
        <v>962</v>
      </c>
      <c r="V81" s="81">
        <f t="shared" si="12"/>
        <v>52734.090008529187</v>
      </c>
    </row>
    <row r="82" spans="1:22" s="445" customFormat="1" ht="16.5" customHeight="1" x14ac:dyDescent="0.2">
      <c r="A82" s="215">
        <v>52</v>
      </c>
      <c r="B82" s="358">
        <v>14.85</v>
      </c>
      <c r="C82" s="359">
        <v>43.89</v>
      </c>
      <c r="D82" s="78">
        <v>29204</v>
      </c>
      <c r="E82" s="82">
        <v>15151</v>
      </c>
      <c r="F82" s="78">
        <f t="shared" si="4"/>
        <v>23599.191919191919</v>
      </c>
      <c r="G82" s="168">
        <f t="shared" si="5"/>
        <v>4142.4470266575527</v>
      </c>
      <c r="H82" s="212">
        <f t="shared" si="6"/>
        <v>9432.1572415888204</v>
      </c>
      <c r="I82" s="168">
        <f t="shared" si="7"/>
        <v>554.83277891698947</v>
      </c>
      <c r="J82" s="169">
        <v>962</v>
      </c>
      <c r="K82" s="170">
        <f t="shared" si="8"/>
        <v>38690.628966355282</v>
      </c>
      <c r="L82" s="215">
        <f t="shared" si="9"/>
        <v>52</v>
      </c>
      <c r="M82" s="358">
        <v>10.33</v>
      </c>
      <c r="N82" s="359">
        <v>43.89</v>
      </c>
      <c r="O82" s="434">
        <v>29204</v>
      </c>
      <c r="P82" s="82">
        <v>15151</v>
      </c>
      <c r="Q82" s="167">
        <f t="shared" si="2"/>
        <v>33925.266214908028</v>
      </c>
      <c r="R82" s="168">
        <f t="shared" si="3"/>
        <v>4142.4470266575527</v>
      </c>
      <c r="S82" s="78">
        <f t="shared" si="10"/>
        <v>12943.022502132299</v>
      </c>
      <c r="T82" s="82">
        <f t="shared" si="11"/>
        <v>761.35426483131164</v>
      </c>
      <c r="U82" s="78">
        <v>962</v>
      </c>
      <c r="V82" s="81">
        <f t="shared" si="12"/>
        <v>52734.090008529187</v>
      </c>
    </row>
    <row r="83" spans="1:22" s="445" customFormat="1" ht="16.5" customHeight="1" x14ac:dyDescent="0.2">
      <c r="A83" s="215">
        <v>53</v>
      </c>
      <c r="B83" s="358">
        <v>14.85</v>
      </c>
      <c r="C83" s="359">
        <v>43.89</v>
      </c>
      <c r="D83" s="78">
        <v>29204</v>
      </c>
      <c r="E83" s="82">
        <v>15151</v>
      </c>
      <c r="F83" s="78">
        <f t="shared" si="4"/>
        <v>23599.191919191919</v>
      </c>
      <c r="G83" s="168">
        <f t="shared" si="5"/>
        <v>4142.4470266575527</v>
      </c>
      <c r="H83" s="212">
        <f t="shared" si="6"/>
        <v>9432.1572415888204</v>
      </c>
      <c r="I83" s="168">
        <f t="shared" si="7"/>
        <v>554.83277891698947</v>
      </c>
      <c r="J83" s="169">
        <v>962</v>
      </c>
      <c r="K83" s="170">
        <f t="shared" si="8"/>
        <v>38690.628966355282</v>
      </c>
      <c r="L83" s="215">
        <f t="shared" si="9"/>
        <v>53</v>
      </c>
      <c r="M83" s="358">
        <v>10.33</v>
      </c>
      <c r="N83" s="359">
        <v>43.89</v>
      </c>
      <c r="O83" s="434">
        <v>29204</v>
      </c>
      <c r="P83" s="82">
        <v>15151</v>
      </c>
      <c r="Q83" s="167">
        <f t="shared" si="2"/>
        <v>33925.266214908028</v>
      </c>
      <c r="R83" s="168">
        <f t="shared" si="3"/>
        <v>4142.4470266575527</v>
      </c>
      <c r="S83" s="78">
        <f t="shared" si="10"/>
        <v>12943.022502132299</v>
      </c>
      <c r="T83" s="82">
        <f t="shared" si="11"/>
        <v>761.35426483131164</v>
      </c>
      <c r="U83" s="78">
        <v>962</v>
      </c>
      <c r="V83" s="81">
        <f t="shared" si="12"/>
        <v>52734.090008529187</v>
      </c>
    </row>
    <row r="84" spans="1:22" s="445" customFormat="1" ht="16.5" customHeight="1" x14ac:dyDescent="0.2">
      <c r="A84" s="215">
        <v>54</v>
      </c>
      <c r="B84" s="358">
        <v>14.85</v>
      </c>
      <c r="C84" s="359">
        <v>43.89</v>
      </c>
      <c r="D84" s="78">
        <v>29204</v>
      </c>
      <c r="E84" s="82">
        <v>15151</v>
      </c>
      <c r="F84" s="78">
        <f t="shared" si="4"/>
        <v>23599.191919191919</v>
      </c>
      <c r="G84" s="168">
        <f t="shared" si="5"/>
        <v>4142.4470266575527</v>
      </c>
      <c r="H84" s="212">
        <f t="shared" si="6"/>
        <v>9432.1572415888204</v>
      </c>
      <c r="I84" s="168">
        <f t="shared" si="7"/>
        <v>554.83277891698947</v>
      </c>
      <c r="J84" s="169">
        <v>962</v>
      </c>
      <c r="K84" s="170">
        <f t="shared" si="8"/>
        <v>38690.628966355282</v>
      </c>
      <c r="L84" s="215">
        <f t="shared" si="9"/>
        <v>54</v>
      </c>
      <c r="M84" s="358">
        <v>10.33</v>
      </c>
      <c r="N84" s="359">
        <v>43.89</v>
      </c>
      <c r="O84" s="434">
        <v>29204</v>
      </c>
      <c r="P84" s="82">
        <v>15151</v>
      </c>
      <c r="Q84" s="167">
        <f t="shared" si="2"/>
        <v>33925.266214908028</v>
      </c>
      <c r="R84" s="168">
        <f t="shared" si="3"/>
        <v>4142.4470266575527</v>
      </c>
      <c r="S84" s="78">
        <f t="shared" si="10"/>
        <v>12943.022502132299</v>
      </c>
      <c r="T84" s="82">
        <f t="shared" si="11"/>
        <v>761.35426483131164</v>
      </c>
      <c r="U84" s="78">
        <v>962</v>
      </c>
      <c r="V84" s="81">
        <f t="shared" si="12"/>
        <v>52734.090008529187</v>
      </c>
    </row>
    <row r="85" spans="1:22" s="445" customFormat="1" ht="16.5" customHeight="1" x14ac:dyDescent="0.2">
      <c r="A85" s="215">
        <v>55</v>
      </c>
      <c r="B85" s="358">
        <v>14.85</v>
      </c>
      <c r="C85" s="359">
        <v>43.89</v>
      </c>
      <c r="D85" s="78">
        <v>29204</v>
      </c>
      <c r="E85" s="82">
        <v>15151</v>
      </c>
      <c r="F85" s="78">
        <f t="shared" si="4"/>
        <v>23599.191919191919</v>
      </c>
      <c r="G85" s="168">
        <f t="shared" si="5"/>
        <v>4142.4470266575527</v>
      </c>
      <c r="H85" s="212">
        <f t="shared" si="6"/>
        <v>9432.1572415888204</v>
      </c>
      <c r="I85" s="168">
        <f t="shared" si="7"/>
        <v>554.83277891698947</v>
      </c>
      <c r="J85" s="169">
        <v>962</v>
      </c>
      <c r="K85" s="170">
        <f t="shared" si="8"/>
        <v>38690.628966355282</v>
      </c>
      <c r="L85" s="215">
        <f t="shared" si="9"/>
        <v>55</v>
      </c>
      <c r="M85" s="358">
        <v>10.33</v>
      </c>
      <c r="N85" s="359">
        <v>43.89</v>
      </c>
      <c r="O85" s="434">
        <v>29204</v>
      </c>
      <c r="P85" s="82">
        <v>15151</v>
      </c>
      <c r="Q85" s="167">
        <f t="shared" si="2"/>
        <v>33925.266214908028</v>
      </c>
      <c r="R85" s="168">
        <f t="shared" si="3"/>
        <v>4142.4470266575527</v>
      </c>
      <c r="S85" s="78">
        <f t="shared" si="10"/>
        <v>12943.022502132299</v>
      </c>
      <c r="T85" s="82">
        <f t="shared" si="11"/>
        <v>761.35426483131164</v>
      </c>
      <c r="U85" s="78">
        <v>962</v>
      </c>
      <c r="V85" s="81">
        <f t="shared" si="12"/>
        <v>52734.090008529187</v>
      </c>
    </row>
    <row r="86" spans="1:22" s="445" customFormat="1" ht="16.5" customHeight="1" x14ac:dyDescent="0.2">
      <c r="A86" s="215">
        <v>56</v>
      </c>
      <c r="B86" s="358">
        <v>14.85</v>
      </c>
      <c r="C86" s="359">
        <v>43.89</v>
      </c>
      <c r="D86" s="78">
        <v>29204</v>
      </c>
      <c r="E86" s="82">
        <v>15151</v>
      </c>
      <c r="F86" s="78">
        <f t="shared" si="4"/>
        <v>23599.191919191919</v>
      </c>
      <c r="G86" s="168">
        <f t="shared" si="5"/>
        <v>4142.4470266575527</v>
      </c>
      <c r="H86" s="212">
        <f t="shared" si="6"/>
        <v>9432.1572415888204</v>
      </c>
      <c r="I86" s="168">
        <f t="shared" si="7"/>
        <v>554.83277891698947</v>
      </c>
      <c r="J86" s="169">
        <v>962</v>
      </c>
      <c r="K86" s="170">
        <f t="shared" si="8"/>
        <v>38690.628966355282</v>
      </c>
      <c r="L86" s="215">
        <f t="shared" si="9"/>
        <v>56</v>
      </c>
      <c r="M86" s="358">
        <v>10.33</v>
      </c>
      <c r="N86" s="359">
        <v>43.89</v>
      </c>
      <c r="O86" s="434">
        <v>29204</v>
      </c>
      <c r="P86" s="82">
        <v>15151</v>
      </c>
      <c r="Q86" s="167">
        <f t="shared" si="2"/>
        <v>33925.266214908028</v>
      </c>
      <c r="R86" s="168">
        <f t="shared" si="3"/>
        <v>4142.4470266575527</v>
      </c>
      <c r="S86" s="78">
        <f t="shared" si="10"/>
        <v>12943.022502132299</v>
      </c>
      <c r="T86" s="82">
        <f t="shared" si="11"/>
        <v>761.35426483131164</v>
      </c>
      <c r="U86" s="78">
        <v>962</v>
      </c>
      <c r="V86" s="81">
        <f t="shared" si="12"/>
        <v>52734.090008529187</v>
      </c>
    </row>
    <row r="87" spans="1:22" s="445" customFormat="1" ht="16.5" customHeight="1" x14ac:dyDescent="0.2">
      <c r="A87" s="215">
        <v>57</v>
      </c>
      <c r="B87" s="358">
        <v>14.85</v>
      </c>
      <c r="C87" s="359">
        <v>43.89</v>
      </c>
      <c r="D87" s="78">
        <v>29204</v>
      </c>
      <c r="E87" s="82">
        <v>15151</v>
      </c>
      <c r="F87" s="78">
        <f t="shared" si="4"/>
        <v>23599.191919191919</v>
      </c>
      <c r="G87" s="168">
        <f t="shared" si="5"/>
        <v>4142.4470266575527</v>
      </c>
      <c r="H87" s="212">
        <f t="shared" si="6"/>
        <v>9432.1572415888204</v>
      </c>
      <c r="I87" s="168">
        <f t="shared" si="7"/>
        <v>554.83277891698947</v>
      </c>
      <c r="J87" s="169">
        <v>962</v>
      </c>
      <c r="K87" s="170">
        <f t="shared" si="8"/>
        <v>38690.628966355282</v>
      </c>
      <c r="L87" s="215">
        <f t="shared" si="9"/>
        <v>57</v>
      </c>
      <c r="M87" s="358">
        <v>10.33</v>
      </c>
      <c r="N87" s="359">
        <v>43.89</v>
      </c>
      <c r="O87" s="434">
        <v>29204</v>
      </c>
      <c r="P87" s="82">
        <v>15151</v>
      </c>
      <c r="Q87" s="167">
        <f t="shared" si="2"/>
        <v>33925.266214908028</v>
      </c>
      <c r="R87" s="168">
        <f t="shared" si="3"/>
        <v>4142.4470266575527</v>
      </c>
      <c r="S87" s="78">
        <f t="shared" si="10"/>
        <v>12943.022502132299</v>
      </c>
      <c r="T87" s="82">
        <f t="shared" si="11"/>
        <v>761.35426483131164</v>
      </c>
      <c r="U87" s="78">
        <v>962</v>
      </c>
      <c r="V87" s="81">
        <f t="shared" si="12"/>
        <v>52734.090008529187</v>
      </c>
    </row>
    <row r="88" spans="1:22" s="445" customFormat="1" ht="16.5" customHeight="1" x14ac:dyDescent="0.2">
      <c r="A88" s="215">
        <v>58</v>
      </c>
      <c r="B88" s="358">
        <v>14.85</v>
      </c>
      <c r="C88" s="359">
        <v>43.89</v>
      </c>
      <c r="D88" s="78">
        <v>29204</v>
      </c>
      <c r="E88" s="82">
        <v>15151</v>
      </c>
      <c r="F88" s="78">
        <f t="shared" si="4"/>
        <v>23599.191919191919</v>
      </c>
      <c r="G88" s="168">
        <f t="shared" si="5"/>
        <v>4142.4470266575527</v>
      </c>
      <c r="H88" s="212">
        <f t="shared" si="6"/>
        <v>9432.1572415888204</v>
      </c>
      <c r="I88" s="168">
        <f t="shared" si="7"/>
        <v>554.83277891698947</v>
      </c>
      <c r="J88" s="169">
        <v>962</v>
      </c>
      <c r="K88" s="170">
        <f t="shared" si="8"/>
        <v>38690.628966355282</v>
      </c>
      <c r="L88" s="215">
        <f t="shared" si="9"/>
        <v>58</v>
      </c>
      <c r="M88" s="358">
        <v>10.33</v>
      </c>
      <c r="N88" s="359">
        <v>43.89</v>
      </c>
      <c r="O88" s="434">
        <v>29204</v>
      </c>
      <c r="P88" s="82">
        <v>15151</v>
      </c>
      <c r="Q88" s="167">
        <f t="shared" si="2"/>
        <v>33925.266214908028</v>
      </c>
      <c r="R88" s="168">
        <f t="shared" si="3"/>
        <v>4142.4470266575527</v>
      </c>
      <c r="S88" s="78">
        <f t="shared" si="10"/>
        <v>12943.022502132299</v>
      </c>
      <c r="T88" s="82">
        <f t="shared" si="11"/>
        <v>761.35426483131164</v>
      </c>
      <c r="U88" s="78">
        <v>962</v>
      </c>
      <c r="V88" s="81">
        <f t="shared" si="12"/>
        <v>52734.090008529187</v>
      </c>
    </row>
    <row r="89" spans="1:22" s="445" customFormat="1" ht="16.5" customHeight="1" x14ac:dyDescent="0.2">
      <c r="A89" s="215">
        <v>59</v>
      </c>
      <c r="B89" s="358">
        <v>14.85</v>
      </c>
      <c r="C89" s="359">
        <v>43.89</v>
      </c>
      <c r="D89" s="78">
        <v>29204</v>
      </c>
      <c r="E89" s="82">
        <v>15151</v>
      </c>
      <c r="F89" s="78">
        <f t="shared" si="4"/>
        <v>23599.191919191919</v>
      </c>
      <c r="G89" s="168">
        <f t="shared" si="5"/>
        <v>4142.4470266575527</v>
      </c>
      <c r="H89" s="212">
        <f t="shared" si="6"/>
        <v>9432.1572415888204</v>
      </c>
      <c r="I89" s="168">
        <f t="shared" si="7"/>
        <v>554.83277891698947</v>
      </c>
      <c r="J89" s="169">
        <v>962</v>
      </c>
      <c r="K89" s="170">
        <f t="shared" si="8"/>
        <v>38690.628966355282</v>
      </c>
      <c r="L89" s="215">
        <f t="shared" si="9"/>
        <v>59</v>
      </c>
      <c r="M89" s="358">
        <v>10.33</v>
      </c>
      <c r="N89" s="359">
        <v>43.89</v>
      </c>
      <c r="O89" s="434">
        <v>29204</v>
      </c>
      <c r="P89" s="82">
        <v>15151</v>
      </c>
      <c r="Q89" s="167">
        <f t="shared" si="2"/>
        <v>33925.266214908028</v>
      </c>
      <c r="R89" s="168">
        <f t="shared" si="3"/>
        <v>4142.4470266575527</v>
      </c>
      <c r="S89" s="78">
        <f t="shared" si="10"/>
        <v>12943.022502132299</v>
      </c>
      <c r="T89" s="82">
        <f t="shared" si="11"/>
        <v>761.35426483131164</v>
      </c>
      <c r="U89" s="78">
        <v>962</v>
      </c>
      <c r="V89" s="81">
        <f t="shared" si="12"/>
        <v>52734.090008529187</v>
      </c>
    </row>
    <row r="90" spans="1:22" s="445" customFormat="1" ht="16.5" customHeight="1" x14ac:dyDescent="0.2">
      <c r="A90" s="235">
        <v>60</v>
      </c>
      <c r="B90" s="358">
        <v>14.85</v>
      </c>
      <c r="C90" s="359">
        <v>43.89</v>
      </c>
      <c r="D90" s="78">
        <v>29204</v>
      </c>
      <c r="E90" s="82">
        <v>15151</v>
      </c>
      <c r="F90" s="78">
        <f t="shared" si="4"/>
        <v>23599.191919191919</v>
      </c>
      <c r="G90" s="168">
        <f t="shared" si="5"/>
        <v>4142.4470266575527</v>
      </c>
      <c r="H90" s="212">
        <f t="shared" si="6"/>
        <v>9432.1572415888204</v>
      </c>
      <c r="I90" s="168">
        <f t="shared" si="7"/>
        <v>554.83277891698947</v>
      </c>
      <c r="J90" s="169">
        <v>962</v>
      </c>
      <c r="K90" s="170">
        <f t="shared" si="8"/>
        <v>38690.628966355282</v>
      </c>
      <c r="L90" s="218">
        <f t="shared" si="9"/>
        <v>60</v>
      </c>
      <c r="M90" s="358">
        <v>10.33</v>
      </c>
      <c r="N90" s="359">
        <v>43.89</v>
      </c>
      <c r="O90" s="434">
        <v>29204</v>
      </c>
      <c r="P90" s="82">
        <v>15151</v>
      </c>
      <c r="Q90" s="167">
        <f t="shared" si="2"/>
        <v>33925.266214908028</v>
      </c>
      <c r="R90" s="168">
        <f t="shared" si="3"/>
        <v>4142.4470266575527</v>
      </c>
      <c r="S90" s="78">
        <f t="shared" si="10"/>
        <v>12943.022502132299</v>
      </c>
      <c r="T90" s="82">
        <f t="shared" si="11"/>
        <v>761.35426483131164</v>
      </c>
      <c r="U90" s="78">
        <v>962</v>
      </c>
      <c r="V90" s="81">
        <f t="shared" si="12"/>
        <v>52734.090008529187</v>
      </c>
    </row>
    <row r="91" spans="1:22" s="445" customFormat="1" ht="16.5" customHeight="1" x14ac:dyDescent="0.2">
      <c r="A91" s="215">
        <v>61</v>
      </c>
      <c r="B91" s="358">
        <v>14.85</v>
      </c>
      <c r="C91" s="359">
        <v>43.89</v>
      </c>
      <c r="D91" s="78">
        <v>29204</v>
      </c>
      <c r="E91" s="82">
        <v>15151</v>
      </c>
      <c r="F91" s="78">
        <f t="shared" si="4"/>
        <v>23599.191919191919</v>
      </c>
      <c r="G91" s="168">
        <f t="shared" si="5"/>
        <v>4142.4470266575527</v>
      </c>
      <c r="H91" s="212">
        <f t="shared" si="6"/>
        <v>9432.1572415888204</v>
      </c>
      <c r="I91" s="168">
        <f t="shared" si="7"/>
        <v>554.83277891698947</v>
      </c>
      <c r="J91" s="169">
        <v>962</v>
      </c>
      <c r="K91" s="170">
        <f t="shared" si="8"/>
        <v>38690.628966355282</v>
      </c>
      <c r="L91" s="215">
        <f t="shared" si="9"/>
        <v>61</v>
      </c>
      <c r="M91" s="358">
        <v>10.33</v>
      </c>
      <c r="N91" s="359">
        <v>43.89</v>
      </c>
      <c r="O91" s="434">
        <v>29204</v>
      </c>
      <c r="P91" s="82">
        <v>15151</v>
      </c>
      <c r="Q91" s="167">
        <f t="shared" si="2"/>
        <v>33925.266214908028</v>
      </c>
      <c r="R91" s="168">
        <f t="shared" si="3"/>
        <v>4142.4470266575527</v>
      </c>
      <c r="S91" s="78">
        <f t="shared" si="10"/>
        <v>12943.022502132299</v>
      </c>
      <c r="T91" s="82">
        <f t="shared" si="11"/>
        <v>761.35426483131164</v>
      </c>
      <c r="U91" s="78">
        <v>962</v>
      </c>
      <c r="V91" s="81">
        <f t="shared" si="12"/>
        <v>52734.090008529187</v>
      </c>
    </row>
    <row r="92" spans="1:22" s="445" customFormat="1" ht="16.5" customHeight="1" x14ac:dyDescent="0.2">
      <c r="A92" s="215">
        <v>62</v>
      </c>
      <c r="B92" s="358">
        <v>14.85</v>
      </c>
      <c r="C92" s="359">
        <v>43.89</v>
      </c>
      <c r="D92" s="78">
        <v>29204</v>
      </c>
      <c r="E92" s="82">
        <v>15151</v>
      </c>
      <c r="F92" s="78">
        <f t="shared" si="4"/>
        <v>23599.191919191919</v>
      </c>
      <c r="G92" s="168">
        <f t="shared" si="5"/>
        <v>4142.4470266575527</v>
      </c>
      <c r="H92" s="212">
        <f t="shared" si="6"/>
        <v>9432.1572415888204</v>
      </c>
      <c r="I92" s="168">
        <f t="shared" si="7"/>
        <v>554.83277891698947</v>
      </c>
      <c r="J92" s="169">
        <v>962</v>
      </c>
      <c r="K92" s="170">
        <f t="shared" si="8"/>
        <v>38690.628966355282</v>
      </c>
      <c r="L92" s="215">
        <f t="shared" si="9"/>
        <v>62</v>
      </c>
      <c r="M92" s="358">
        <v>10.33</v>
      </c>
      <c r="N92" s="359">
        <v>43.89</v>
      </c>
      <c r="O92" s="434">
        <v>29204</v>
      </c>
      <c r="P92" s="82">
        <v>15151</v>
      </c>
      <c r="Q92" s="167">
        <f t="shared" si="2"/>
        <v>33925.266214908028</v>
      </c>
      <c r="R92" s="168">
        <f t="shared" si="3"/>
        <v>4142.4470266575527</v>
      </c>
      <c r="S92" s="78">
        <f t="shared" si="10"/>
        <v>12943.022502132299</v>
      </c>
      <c r="T92" s="82">
        <f t="shared" si="11"/>
        <v>761.35426483131164</v>
      </c>
      <c r="U92" s="78">
        <v>962</v>
      </c>
      <c r="V92" s="81">
        <f t="shared" si="12"/>
        <v>52734.090008529187</v>
      </c>
    </row>
    <row r="93" spans="1:22" s="445" customFormat="1" ht="16.5" customHeight="1" x14ac:dyDescent="0.2">
      <c r="A93" s="215">
        <v>63</v>
      </c>
      <c r="B93" s="358">
        <v>14.85</v>
      </c>
      <c r="C93" s="359">
        <v>43.89</v>
      </c>
      <c r="D93" s="78">
        <v>29204</v>
      </c>
      <c r="E93" s="82">
        <v>15151</v>
      </c>
      <c r="F93" s="78">
        <f t="shared" si="4"/>
        <v>23599.191919191919</v>
      </c>
      <c r="G93" s="168">
        <f t="shared" si="5"/>
        <v>4142.4470266575527</v>
      </c>
      <c r="H93" s="212">
        <f t="shared" si="6"/>
        <v>9432.1572415888204</v>
      </c>
      <c r="I93" s="168">
        <f t="shared" si="7"/>
        <v>554.83277891698947</v>
      </c>
      <c r="J93" s="169">
        <v>962</v>
      </c>
      <c r="K93" s="170">
        <f t="shared" si="8"/>
        <v>38690.628966355282</v>
      </c>
      <c r="L93" s="215">
        <f t="shared" si="9"/>
        <v>63</v>
      </c>
      <c r="M93" s="358">
        <v>10.33</v>
      </c>
      <c r="N93" s="359">
        <v>43.89</v>
      </c>
      <c r="O93" s="434">
        <v>29204</v>
      </c>
      <c r="P93" s="82">
        <v>15151</v>
      </c>
      <c r="Q93" s="167">
        <f t="shared" si="2"/>
        <v>33925.266214908028</v>
      </c>
      <c r="R93" s="168">
        <f t="shared" si="3"/>
        <v>4142.4470266575527</v>
      </c>
      <c r="S93" s="78">
        <f t="shared" si="10"/>
        <v>12943.022502132299</v>
      </c>
      <c r="T93" s="82">
        <f t="shared" si="11"/>
        <v>761.35426483131164</v>
      </c>
      <c r="U93" s="78">
        <v>962</v>
      </c>
      <c r="V93" s="81">
        <f t="shared" si="12"/>
        <v>52734.090008529187</v>
      </c>
    </row>
    <row r="94" spans="1:22" s="445" customFormat="1" ht="16.5" customHeight="1" x14ac:dyDescent="0.2">
      <c r="A94" s="215">
        <v>64</v>
      </c>
      <c r="B94" s="358">
        <v>14.85</v>
      </c>
      <c r="C94" s="359">
        <v>43.89</v>
      </c>
      <c r="D94" s="78">
        <v>29204</v>
      </c>
      <c r="E94" s="82">
        <v>15151</v>
      </c>
      <c r="F94" s="78">
        <f t="shared" si="4"/>
        <v>23599.191919191919</v>
      </c>
      <c r="G94" s="168">
        <f t="shared" si="5"/>
        <v>4142.4470266575527</v>
      </c>
      <c r="H94" s="212">
        <f t="shared" si="6"/>
        <v>9432.1572415888204</v>
      </c>
      <c r="I94" s="168">
        <f t="shared" si="7"/>
        <v>554.83277891698947</v>
      </c>
      <c r="J94" s="169">
        <v>962</v>
      </c>
      <c r="K94" s="170">
        <f t="shared" si="8"/>
        <v>38690.628966355282</v>
      </c>
      <c r="L94" s="215">
        <f t="shared" si="9"/>
        <v>64</v>
      </c>
      <c r="M94" s="358">
        <v>10.33</v>
      </c>
      <c r="N94" s="359">
        <v>43.89</v>
      </c>
      <c r="O94" s="434">
        <v>29204</v>
      </c>
      <c r="P94" s="82">
        <v>15151</v>
      </c>
      <c r="Q94" s="167">
        <f t="shared" si="2"/>
        <v>33925.266214908028</v>
      </c>
      <c r="R94" s="168">
        <f t="shared" si="3"/>
        <v>4142.4470266575527</v>
      </c>
      <c r="S94" s="78">
        <f t="shared" si="10"/>
        <v>12943.022502132299</v>
      </c>
      <c r="T94" s="82">
        <f t="shared" si="11"/>
        <v>761.35426483131164</v>
      </c>
      <c r="U94" s="78">
        <v>962</v>
      </c>
      <c r="V94" s="81">
        <f t="shared" si="12"/>
        <v>52734.090008529187</v>
      </c>
    </row>
    <row r="95" spans="1:22" s="445" customFormat="1" ht="16.5" customHeight="1" x14ac:dyDescent="0.2">
      <c r="A95" s="215">
        <v>65</v>
      </c>
      <c r="B95" s="358">
        <v>14.85</v>
      </c>
      <c r="C95" s="359">
        <v>43.89</v>
      </c>
      <c r="D95" s="78">
        <v>29204</v>
      </c>
      <c r="E95" s="82">
        <v>15151</v>
      </c>
      <c r="F95" s="78">
        <f t="shared" si="4"/>
        <v>23599.191919191919</v>
      </c>
      <c r="G95" s="168">
        <f t="shared" si="5"/>
        <v>4142.4470266575527</v>
      </c>
      <c r="H95" s="212">
        <f t="shared" si="6"/>
        <v>9432.1572415888204</v>
      </c>
      <c r="I95" s="168">
        <f t="shared" si="7"/>
        <v>554.83277891698947</v>
      </c>
      <c r="J95" s="169">
        <v>962</v>
      </c>
      <c r="K95" s="170">
        <f t="shared" si="8"/>
        <v>38690.628966355282</v>
      </c>
      <c r="L95" s="215">
        <f t="shared" si="9"/>
        <v>65</v>
      </c>
      <c r="M95" s="358">
        <v>10.33</v>
      </c>
      <c r="N95" s="359">
        <v>43.89</v>
      </c>
      <c r="O95" s="434">
        <v>29204</v>
      </c>
      <c r="P95" s="82">
        <v>15151</v>
      </c>
      <c r="Q95" s="167">
        <f t="shared" ref="Q95:Q158" si="13">12*(1/M95*O95)</f>
        <v>33925.266214908028</v>
      </c>
      <c r="R95" s="168">
        <f t="shared" ref="R95:R158" si="14">12*(1/N95*P95)</f>
        <v>4142.4470266575527</v>
      </c>
      <c r="S95" s="78">
        <f t="shared" si="10"/>
        <v>12943.022502132299</v>
      </c>
      <c r="T95" s="82">
        <f t="shared" si="11"/>
        <v>761.35426483131164</v>
      </c>
      <c r="U95" s="78">
        <v>962</v>
      </c>
      <c r="V95" s="81">
        <f t="shared" si="12"/>
        <v>52734.090008529187</v>
      </c>
    </row>
    <row r="96" spans="1:22" s="445" customFormat="1" ht="16.5" customHeight="1" x14ac:dyDescent="0.2">
      <c r="A96" s="215">
        <v>66</v>
      </c>
      <c r="B96" s="358">
        <v>14.85</v>
      </c>
      <c r="C96" s="359">
        <v>43.89</v>
      </c>
      <c r="D96" s="78">
        <v>29204</v>
      </c>
      <c r="E96" s="82">
        <v>15151</v>
      </c>
      <c r="F96" s="78">
        <f t="shared" ref="F96:F159" si="15">12*(1/B96*D96)</f>
        <v>23599.191919191919</v>
      </c>
      <c r="G96" s="168">
        <f t="shared" ref="G96:G159" si="16">12*(1/C96*E96)</f>
        <v>4142.4470266575527</v>
      </c>
      <c r="H96" s="212">
        <f t="shared" ref="H96:H159" si="17">SUM(F96:G96)*34%</f>
        <v>9432.1572415888204</v>
      </c>
      <c r="I96" s="168">
        <f t="shared" ref="I96:I159" si="18">SUM(F96:G96)*2%</f>
        <v>554.83277891698947</v>
      </c>
      <c r="J96" s="169">
        <v>962</v>
      </c>
      <c r="K96" s="170">
        <f t="shared" ref="K96:K159" si="19">SUM(F96:J96)</f>
        <v>38690.628966355282</v>
      </c>
      <c r="L96" s="215">
        <f t="shared" ref="L96:L159" si="20">1+L95</f>
        <v>66</v>
      </c>
      <c r="M96" s="358">
        <v>10.33</v>
      </c>
      <c r="N96" s="359">
        <v>43.89</v>
      </c>
      <c r="O96" s="434">
        <v>29204</v>
      </c>
      <c r="P96" s="82">
        <v>15151</v>
      </c>
      <c r="Q96" s="167">
        <f t="shared" si="13"/>
        <v>33925.266214908028</v>
      </c>
      <c r="R96" s="168">
        <f t="shared" si="14"/>
        <v>4142.4470266575527</v>
      </c>
      <c r="S96" s="78">
        <f t="shared" ref="S96:S159" si="21">(Q96+R96)*34%</f>
        <v>12943.022502132299</v>
      </c>
      <c r="T96" s="82">
        <f t="shared" ref="T96:T159" si="22">SUM(Q96:R96)*2%</f>
        <v>761.35426483131164</v>
      </c>
      <c r="U96" s="78">
        <v>962</v>
      </c>
      <c r="V96" s="81">
        <f t="shared" ref="V96:V159" si="23">SUM(Q96:U96)</f>
        <v>52734.090008529187</v>
      </c>
    </row>
    <row r="97" spans="1:22" s="445" customFormat="1" ht="16.5" customHeight="1" x14ac:dyDescent="0.2">
      <c r="A97" s="215">
        <v>67</v>
      </c>
      <c r="B97" s="358">
        <v>14.85</v>
      </c>
      <c r="C97" s="359">
        <v>43.89</v>
      </c>
      <c r="D97" s="78">
        <v>29204</v>
      </c>
      <c r="E97" s="82">
        <v>15151</v>
      </c>
      <c r="F97" s="78">
        <f t="shared" si="15"/>
        <v>23599.191919191919</v>
      </c>
      <c r="G97" s="168">
        <f t="shared" si="16"/>
        <v>4142.4470266575527</v>
      </c>
      <c r="H97" s="212">
        <f t="shared" si="17"/>
        <v>9432.1572415888204</v>
      </c>
      <c r="I97" s="168">
        <f t="shared" si="18"/>
        <v>554.83277891698947</v>
      </c>
      <c r="J97" s="169">
        <v>962</v>
      </c>
      <c r="K97" s="170">
        <f t="shared" si="19"/>
        <v>38690.628966355282</v>
      </c>
      <c r="L97" s="215">
        <f t="shared" si="20"/>
        <v>67</v>
      </c>
      <c r="M97" s="358">
        <v>10.33</v>
      </c>
      <c r="N97" s="359">
        <v>43.89</v>
      </c>
      <c r="O97" s="434">
        <v>29204</v>
      </c>
      <c r="P97" s="82">
        <v>15151</v>
      </c>
      <c r="Q97" s="167">
        <f t="shared" si="13"/>
        <v>33925.266214908028</v>
      </c>
      <c r="R97" s="168">
        <f t="shared" si="14"/>
        <v>4142.4470266575527</v>
      </c>
      <c r="S97" s="78">
        <f t="shared" si="21"/>
        <v>12943.022502132299</v>
      </c>
      <c r="T97" s="82">
        <f t="shared" si="22"/>
        <v>761.35426483131164</v>
      </c>
      <c r="U97" s="78">
        <v>962</v>
      </c>
      <c r="V97" s="81">
        <f t="shared" si="23"/>
        <v>52734.090008529187</v>
      </c>
    </row>
    <row r="98" spans="1:22" s="445" customFormat="1" ht="16.5" customHeight="1" x14ac:dyDescent="0.2">
      <c r="A98" s="215">
        <v>68</v>
      </c>
      <c r="B98" s="358">
        <v>14.85</v>
      </c>
      <c r="C98" s="359">
        <v>43.89</v>
      </c>
      <c r="D98" s="78">
        <v>29204</v>
      </c>
      <c r="E98" s="82">
        <v>15151</v>
      </c>
      <c r="F98" s="78">
        <f t="shared" si="15"/>
        <v>23599.191919191919</v>
      </c>
      <c r="G98" s="168">
        <f t="shared" si="16"/>
        <v>4142.4470266575527</v>
      </c>
      <c r="H98" s="212">
        <f t="shared" si="17"/>
        <v>9432.1572415888204</v>
      </c>
      <c r="I98" s="168">
        <f t="shared" si="18"/>
        <v>554.83277891698947</v>
      </c>
      <c r="J98" s="169">
        <v>962</v>
      </c>
      <c r="K98" s="170">
        <f t="shared" si="19"/>
        <v>38690.628966355282</v>
      </c>
      <c r="L98" s="215">
        <f t="shared" si="20"/>
        <v>68</v>
      </c>
      <c r="M98" s="358">
        <v>10.33</v>
      </c>
      <c r="N98" s="359">
        <v>43.89</v>
      </c>
      <c r="O98" s="434">
        <v>29204</v>
      </c>
      <c r="P98" s="82">
        <v>15151</v>
      </c>
      <c r="Q98" s="167">
        <f t="shared" si="13"/>
        <v>33925.266214908028</v>
      </c>
      <c r="R98" s="168">
        <f t="shared" si="14"/>
        <v>4142.4470266575527</v>
      </c>
      <c r="S98" s="78">
        <f t="shared" si="21"/>
        <v>12943.022502132299</v>
      </c>
      <c r="T98" s="82">
        <f t="shared" si="22"/>
        <v>761.35426483131164</v>
      </c>
      <c r="U98" s="78">
        <v>962</v>
      </c>
      <c r="V98" s="81">
        <f t="shared" si="23"/>
        <v>52734.090008529187</v>
      </c>
    </row>
    <row r="99" spans="1:22" s="445" customFormat="1" ht="16.5" customHeight="1" x14ac:dyDescent="0.2">
      <c r="A99" s="215">
        <v>69</v>
      </c>
      <c r="B99" s="358">
        <v>14.85</v>
      </c>
      <c r="C99" s="359">
        <v>43.89</v>
      </c>
      <c r="D99" s="78">
        <v>29204</v>
      </c>
      <c r="E99" s="82">
        <v>15151</v>
      </c>
      <c r="F99" s="78">
        <f t="shared" si="15"/>
        <v>23599.191919191919</v>
      </c>
      <c r="G99" s="168">
        <f t="shared" si="16"/>
        <v>4142.4470266575527</v>
      </c>
      <c r="H99" s="212">
        <f t="shared" si="17"/>
        <v>9432.1572415888204</v>
      </c>
      <c r="I99" s="168">
        <f t="shared" si="18"/>
        <v>554.83277891698947</v>
      </c>
      <c r="J99" s="169">
        <v>962</v>
      </c>
      <c r="K99" s="170">
        <f t="shared" si="19"/>
        <v>38690.628966355282</v>
      </c>
      <c r="L99" s="215">
        <f t="shared" si="20"/>
        <v>69</v>
      </c>
      <c r="M99" s="358">
        <v>10.33</v>
      </c>
      <c r="N99" s="359">
        <v>43.89</v>
      </c>
      <c r="O99" s="434">
        <v>29204</v>
      </c>
      <c r="P99" s="82">
        <v>15151</v>
      </c>
      <c r="Q99" s="167">
        <f t="shared" si="13"/>
        <v>33925.266214908028</v>
      </c>
      <c r="R99" s="168">
        <f t="shared" si="14"/>
        <v>4142.4470266575527</v>
      </c>
      <c r="S99" s="78">
        <f t="shared" si="21"/>
        <v>12943.022502132299</v>
      </c>
      <c r="T99" s="82">
        <f t="shared" si="22"/>
        <v>761.35426483131164</v>
      </c>
      <c r="U99" s="78">
        <v>962</v>
      </c>
      <c r="V99" s="81">
        <f t="shared" si="23"/>
        <v>52734.090008529187</v>
      </c>
    </row>
    <row r="100" spans="1:22" s="445" customFormat="1" ht="16.5" customHeight="1" x14ac:dyDescent="0.2">
      <c r="A100" s="218">
        <v>70</v>
      </c>
      <c r="B100" s="358">
        <v>14.85</v>
      </c>
      <c r="C100" s="359">
        <v>43.89</v>
      </c>
      <c r="D100" s="78">
        <v>29204</v>
      </c>
      <c r="E100" s="82">
        <v>15151</v>
      </c>
      <c r="F100" s="78">
        <f t="shared" si="15"/>
        <v>23599.191919191919</v>
      </c>
      <c r="G100" s="168">
        <f t="shared" si="16"/>
        <v>4142.4470266575527</v>
      </c>
      <c r="H100" s="212">
        <f t="shared" si="17"/>
        <v>9432.1572415888204</v>
      </c>
      <c r="I100" s="168">
        <f t="shared" si="18"/>
        <v>554.83277891698947</v>
      </c>
      <c r="J100" s="169">
        <v>962</v>
      </c>
      <c r="K100" s="170">
        <f t="shared" si="19"/>
        <v>38690.628966355282</v>
      </c>
      <c r="L100" s="218">
        <f t="shared" si="20"/>
        <v>70</v>
      </c>
      <c r="M100" s="358">
        <v>10.33</v>
      </c>
      <c r="N100" s="359">
        <v>43.89</v>
      </c>
      <c r="O100" s="434">
        <v>29204</v>
      </c>
      <c r="P100" s="82">
        <v>15151</v>
      </c>
      <c r="Q100" s="167">
        <f t="shared" si="13"/>
        <v>33925.266214908028</v>
      </c>
      <c r="R100" s="168">
        <f t="shared" si="14"/>
        <v>4142.4470266575527</v>
      </c>
      <c r="S100" s="78">
        <f t="shared" si="21"/>
        <v>12943.022502132299</v>
      </c>
      <c r="T100" s="82">
        <f t="shared" si="22"/>
        <v>761.35426483131164</v>
      </c>
      <c r="U100" s="78">
        <v>962</v>
      </c>
      <c r="V100" s="81">
        <f t="shared" si="23"/>
        <v>52734.090008529187</v>
      </c>
    </row>
    <row r="101" spans="1:22" s="445" customFormat="1" ht="16.5" customHeight="1" x14ac:dyDescent="0.2">
      <c r="A101" s="215">
        <v>71</v>
      </c>
      <c r="B101" s="358">
        <v>14.85</v>
      </c>
      <c r="C101" s="359">
        <v>43.89</v>
      </c>
      <c r="D101" s="78">
        <v>29204</v>
      </c>
      <c r="E101" s="82">
        <v>15151</v>
      </c>
      <c r="F101" s="78">
        <f t="shared" si="15"/>
        <v>23599.191919191919</v>
      </c>
      <c r="G101" s="168">
        <f t="shared" si="16"/>
        <v>4142.4470266575527</v>
      </c>
      <c r="H101" s="212">
        <f t="shared" si="17"/>
        <v>9432.1572415888204</v>
      </c>
      <c r="I101" s="168">
        <f t="shared" si="18"/>
        <v>554.83277891698947</v>
      </c>
      <c r="J101" s="169">
        <v>962</v>
      </c>
      <c r="K101" s="170">
        <f t="shared" si="19"/>
        <v>38690.628966355282</v>
      </c>
      <c r="L101" s="215">
        <f t="shared" si="20"/>
        <v>71</v>
      </c>
      <c r="M101" s="358">
        <v>10.33</v>
      </c>
      <c r="N101" s="359">
        <v>43.89</v>
      </c>
      <c r="O101" s="434">
        <v>29204</v>
      </c>
      <c r="P101" s="82">
        <v>15151</v>
      </c>
      <c r="Q101" s="167">
        <f t="shared" si="13"/>
        <v>33925.266214908028</v>
      </c>
      <c r="R101" s="168">
        <f t="shared" si="14"/>
        <v>4142.4470266575527</v>
      </c>
      <c r="S101" s="78">
        <f t="shared" si="21"/>
        <v>12943.022502132299</v>
      </c>
      <c r="T101" s="82">
        <f t="shared" si="22"/>
        <v>761.35426483131164</v>
      </c>
      <c r="U101" s="78">
        <v>962</v>
      </c>
      <c r="V101" s="81">
        <f t="shared" si="23"/>
        <v>52734.090008529187</v>
      </c>
    </row>
    <row r="102" spans="1:22" s="445" customFormat="1" ht="16.5" customHeight="1" x14ac:dyDescent="0.2">
      <c r="A102" s="215">
        <v>72</v>
      </c>
      <c r="B102" s="358">
        <v>14.85</v>
      </c>
      <c r="C102" s="359">
        <v>43.89</v>
      </c>
      <c r="D102" s="78">
        <v>29204</v>
      </c>
      <c r="E102" s="82">
        <v>15151</v>
      </c>
      <c r="F102" s="78">
        <f t="shared" si="15"/>
        <v>23599.191919191919</v>
      </c>
      <c r="G102" s="168">
        <f t="shared" si="16"/>
        <v>4142.4470266575527</v>
      </c>
      <c r="H102" s="212">
        <f t="shared" si="17"/>
        <v>9432.1572415888204</v>
      </c>
      <c r="I102" s="168">
        <f t="shared" si="18"/>
        <v>554.83277891698947</v>
      </c>
      <c r="J102" s="169">
        <v>962</v>
      </c>
      <c r="K102" s="170">
        <f t="shared" si="19"/>
        <v>38690.628966355282</v>
      </c>
      <c r="L102" s="215">
        <f t="shared" si="20"/>
        <v>72</v>
      </c>
      <c r="M102" s="358">
        <v>10.33</v>
      </c>
      <c r="N102" s="359">
        <v>43.89</v>
      </c>
      <c r="O102" s="434">
        <v>29204</v>
      </c>
      <c r="P102" s="82">
        <v>15151</v>
      </c>
      <c r="Q102" s="167">
        <f t="shared" si="13"/>
        <v>33925.266214908028</v>
      </c>
      <c r="R102" s="168">
        <f t="shared" si="14"/>
        <v>4142.4470266575527</v>
      </c>
      <c r="S102" s="78">
        <f t="shared" si="21"/>
        <v>12943.022502132299</v>
      </c>
      <c r="T102" s="82">
        <f t="shared" si="22"/>
        <v>761.35426483131164</v>
      </c>
      <c r="U102" s="78">
        <v>962</v>
      </c>
      <c r="V102" s="81">
        <f t="shared" si="23"/>
        <v>52734.090008529187</v>
      </c>
    </row>
    <row r="103" spans="1:22" s="445" customFormat="1" ht="16.5" customHeight="1" x14ac:dyDescent="0.2">
      <c r="A103" s="215">
        <v>73</v>
      </c>
      <c r="B103" s="358">
        <v>14.85</v>
      </c>
      <c r="C103" s="359">
        <v>43.89</v>
      </c>
      <c r="D103" s="78">
        <v>29204</v>
      </c>
      <c r="E103" s="82">
        <v>15151</v>
      </c>
      <c r="F103" s="78">
        <f t="shared" si="15"/>
        <v>23599.191919191919</v>
      </c>
      <c r="G103" s="168">
        <f t="shared" si="16"/>
        <v>4142.4470266575527</v>
      </c>
      <c r="H103" s="212">
        <f t="shared" si="17"/>
        <v>9432.1572415888204</v>
      </c>
      <c r="I103" s="168">
        <f t="shared" si="18"/>
        <v>554.83277891698947</v>
      </c>
      <c r="J103" s="169">
        <v>962</v>
      </c>
      <c r="K103" s="170">
        <f t="shared" si="19"/>
        <v>38690.628966355282</v>
      </c>
      <c r="L103" s="215">
        <f t="shared" si="20"/>
        <v>73</v>
      </c>
      <c r="M103" s="358">
        <v>10.33</v>
      </c>
      <c r="N103" s="359">
        <v>43.89</v>
      </c>
      <c r="O103" s="434">
        <v>29204</v>
      </c>
      <c r="P103" s="82">
        <v>15151</v>
      </c>
      <c r="Q103" s="167">
        <f t="shared" si="13"/>
        <v>33925.266214908028</v>
      </c>
      <c r="R103" s="168">
        <f t="shared" si="14"/>
        <v>4142.4470266575527</v>
      </c>
      <c r="S103" s="78">
        <f t="shared" si="21"/>
        <v>12943.022502132299</v>
      </c>
      <c r="T103" s="82">
        <f t="shared" si="22"/>
        <v>761.35426483131164</v>
      </c>
      <c r="U103" s="78">
        <v>962</v>
      </c>
      <c r="V103" s="81">
        <f t="shared" si="23"/>
        <v>52734.090008529187</v>
      </c>
    </row>
    <row r="104" spans="1:22" s="445" customFormat="1" ht="16.5" customHeight="1" thickBot="1" x14ac:dyDescent="0.25">
      <c r="A104" s="219">
        <v>74</v>
      </c>
      <c r="B104" s="360">
        <v>14.85</v>
      </c>
      <c r="C104" s="361">
        <v>43.89</v>
      </c>
      <c r="D104" s="93">
        <v>29204</v>
      </c>
      <c r="E104" s="94">
        <v>15151</v>
      </c>
      <c r="F104" s="93">
        <f t="shared" si="15"/>
        <v>23599.191919191919</v>
      </c>
      <c r="G104" s="94">
        <f t="shared" si="16"/>
        <v>4142.4470266575527</v>
      </c>
      <c r="H104" s="222">
        <f t="shared" si="17"/>
        <v>9432.1572415888204</v>
      </c>
      <c r="I104" s="94">
        <f t="shared" si="18"/>
        <v>554.83277891698947</v>
      </c>
      <c r="J104" s="479">
        <v>962</v>
      </c>
      <c r="K104" s="96">
        <f t="shared" si="19"/>
        <v>38690.628966355282</v>
      </c>
      <c r="L104" s="219">
        <f t="shared" si="20"/>
        <v>74</v>
      </c>
      <c r="M104" s="360">
        <v>10.33</v>
      </c>
      <c r="N104" s="361">
        <v>43.89</v>
      </c>
      <c r="O104" s="473">
        <v>29204</v>
      </c>
      <c r="P104" s="94">
        <v>15151</v>
      </c>
      <c r="Q104" s="188">
        <f t="shared" si="13"/>
        <v>33925.266214908028</v>
      </c>
      <c r="R104" s="94">
        <f t="shared" si="14"/>
        <v>4142.4470266575527</v>
      </c>
      <c r="S104" s="93">
        <f t="shared" si="21"/>
        <v>12943.022502132299</v>
      </c>
      <c r="T104" s="94">
        <f t="shared" si="22"/>
        <v>761.35426483131164</v>
      </c>
      <c r="U104" s="93">
        <v>962</v>
      </c>
      <c r="V104" s="96">
        <f t="shared" si="23"/>
        <v>52734.090008529187</v>
      </c>
    </row>
    <row r="105" spans="1:22" s="445" customFormat="1" ht="16.5" customHeight="1" x14ac:dyDescent="0.2">
      <c r="A105" s="228">
        <v>75</v>
      </c>
      <c r="B105" s="362">
        <f t="shared" ref="B105:B154" si="24">0.037*A105+12.112</f>
        <v>14.887</v>
      </c>
      <c r="C105" s="357">
        <v>43.965855000000005</v>
      </c>
      <c r="D105" s="169">
        <v>29204</v>
      </c>
      <c r="E105" s="168">
        <v>15151</v>
      </c>
      <c r="F105" s="169">
        <f t="shared" si="15"/>
        <v>23540.538725062132</v>
      </c>
      <c r="G105" s="168">
        <f t="shared" si="16"/>
        <v>4135.2999958717965</v>
      </c>
      <c r="H105" s="212">
        <f t="shared" si="17"/>
        <v>9409.7851651175351</v>
      </c>
      <c r="I105" s="168">
        <f t="shared" si="18"/>
        <v>553.51677441867855</v>
      </c>
      <c r="J105" s="169">
        <v>962</v>
      </c>
      <c r="K105" s="170">
        <f t="shared" si="19"/>
        <v>38601.140660470141</v>
      </c>
      <c r="L105" s="228">
        <f t="shared" si="20"/>
        <v>75</v>
      </c>
      <c r="M105" s="362">
        <f t="shared" ref="M105:M154" si="25">0.03*L105+8.11</f>
        <v>10.36</v>
      </c>
      <c r="N105" s="357">
        <v>43.965855000000005</v>
      </c>
      <c r="O105" s="432">
        <v>29204</v>
      </c>
      <c r="P105" s="168">
        <v>15151</v>
      </c>
      <c r="Q105" s="167">
        <f t="shared" si="13"/>
        <v>33827.027027027027</v>
      </c>
      <c r="R105" s="168">
        <f t="shared" si="14"/>
        <v>4135.2999958717965</v>
      </c>
      <c r="S105" s="169">
        <f t="shared" si="21"/>
        <v>12907.191187785602</v>
      </c>
      <c r="T105" s="168">
        <f t="shared" si="22"/>
        <v>759.24654045797649</v>
      </c>
      <c r="U105" s="169">
        <v>962</v>
      </c>
      <c r="V105" s="170">
        <f t="shared" si="23"/>
        <v>52590.764751142407</v>
      </c>
    </row>
    <row r="106" spans="1:22" s="445" customFormat="1" ht="16.5" customHeight="1" x14ac:dyDescent="0.2">
      <c r="A106" s="215">
        <v>76</v>
      </c>
      <c r="B106" s="363">
        <f t="shared" si="24"/>
        <v>14.923999999999999</v>
      </c>
      <c r="C106" s="359">
        <v>44.040334800000004</v>
      </c>
      <c r="D106" s="78">
        <v>29204</v>
      </c>
      <c r="E106" s="82">
        <v>15151</v>
      </c>
      <c r="F106" s="78">
        <f t="shared" si="15"/>
        <v>23482.176360225138</v>
      </c>
      <c r="G106" s="168">
        <f t="shared" si="16"/>
        <v>4128.3064905310384</v>
      </c>
      <c r="H106" s="212">
        <f t="shared" si="17"/>
        <v>9387.5641692571007</v>
      </c>
      <c r="I106" s="168">
        <f t="shared" si="18"/>
        <v>552.20965701512353</v>
      </c>
      <c r="J106" s="169">
        <v>962</v>
      </c>
      <c r="K106" s="170">
        <f t="shared" si="19"/>
        <v>38512.256677028403</v>
      </c>
      <c r="L106" s="215">
        <f t="shared" si="20"/>
        <v>76</v>
      </c>
      <c r="M106" s="363">
        <f t="shared" si="25"/>
        <v>10.389999999999999</v>
      </c>
      <c r="N106" s="359">
        <v>44.040334800000004</v>
      </c>
      <c r="O106" s="434">
        <v>29204</v>
      </c>
      <c r="P106" s="82">
        <v>15151</v>
      </c>
      <c r="Q106" s="167">
        <f t="shared" si="13"/>
        <v>33729.355149181909</v>
      </c>
      <c r="R106" s="168">
        <f t="shared" si="14"/>
        <v>4128.3064905310384</v>
      </c>
      <c r="S106" s="78">
        <f t="shared" si="21"/>
        <v>12871.604957502403</v>
      </c>
      <c r="T106" s="82">
        <f t="shared" si="22"/>
        <v>757.153232794259</v>
      </c>
      <c r="U106" s="78">
        <v>962</v>
      </c>
      <c r="V106" s="81">
        <f t="shared" si="23"/>
        <v>52448.41983000961</v>
      </c>
    </row>
    <row r="107" spans="1:22" s="445" customFormat="1" ht="16.5" customHeight="1" x14ac:dyDescent="0.2">
      <c r="A107" s="215">
        <v>77</v>
      </c>
      <c r="B107" s="363">
        <f t="shared" si="24"/>
        <v>14.961</v>
      </c>
      <c r="C107" s="359">
        <v>44.114716399999999</v>
      </c>
      <c r="D107" s="78">
        <v>29204</v>
      </c>
      <c r="E107" s="82">
        <v>15151</v>
      </c>
      <c r="F107" s="78">
        <f t="shared" si="15"/>
        <v>23424.102666934028</v>
      </c>
      <c r="G107" s="168">
        <f t="shared" si="16"/>
        <v>4121.345773856091</v>
      </c>
      <c r="H107" s="212">
        <f t="shared" si="17"/>
        <v>9365.45246986864</v>
      </c>
      <c r="I107" s="168">
        <f t="shared" si="18"/>
        <v>550.90896881580238</v>
      </c>
      <c r="J107" s="169">
        <v>962</v>
      </c>
      <c r="K107" s="170">
        <f t="shared" si="19"/>
        <v>38423.809879474567</v>
      </c>
      <c r="L107" s="215">
        <f t="shared" si="20"/>
        <v>77</v>
      </c>
      <c r="M107" s="363">
        <f t="shared" si="25"/>
        <v>10.42</v>
      </c>
      <c r="N107" s="359">
        <v>44.114716399999999</v>
      </c>
      <c r="O107" s="434">
        <v>29204</v>
      </c>
      <c r="P107" s="82">
        <v>15151</v>
      </c>
      <c r="Q107" s="167">
        <f t="shared" si="13"/>
        <v>33632.245681381959</v>
      </c>
      <c r="R107" s="168">
        <f t="shared" si="14"/>
        <v>4121.345773856091</v>
      </c>
      <c r="S107" s="78">
        <f t="shared" si="21"/>
        <v>12836.221094780938</v>
      </c>
      <c r="T107" s="82">
        <f t="shared" si="22"/>
        <v>755.07182910476104</v>
      </c>
      <c r="U107" s="78">
        <v>962</v>
      </c>
      <c r="V107" s="81">
        <f t="shared" si="23"/>
        <v>52306.884379123745</v>
      </c>
    </row>
    <row r="108" spans="1:22" s="445" customFormat="1" ht="16.5" customHeight="1" x14ac:dyDescent="0.2">
      <c r="A108" s="215">
        <v>78</v>
      </c>
      <c r="B108" s="363">
        <f t="shared" si="24"/>
        <v>14.997999999999999</v>
      </c>
      <c r="C108" s="359">
        <v>44.188999800000005</v>
      </c>
      <c r="D108" s="78">
        <v>29204</v>
      </c>
      <c r="E108" s="82">
        <v>15151</v>
      </c>
      <c r="F108" s="78">
        <f t="shared" si="15"/>
        <v>23366.315508734497</v>
      </c>
      <c r="G108" s="168">
        <f t="shared" si="16"/>
        <v>4114.4176338655216</v>
      </c>
      <c r="H108" s="212">
        <f t="shared" si="17"/>
        <v>9343.4492684840061</v>
      </c>
      <c r="I108" s="168">
        <f t="shared" si="18"/>
        <v>549.61466285200038</v>
      </c>
      <c r="J108" s="169">
        <v>962</v>
      </c>
      <c r="K108" s="170">
        <f t="shared" si="19"/>
        <v>38335.797073936024</v>
      </c>
      <c r="L108" s="215">
        <f t="shared" si="20"/>
        <v>78</v>
      </c>
      <c r="M108" s="363">
        <f t="shared" si="25"/>
        <v>10.45</v>
      </c>
      <c r="N108" s="359">
        <v>44.188999800000005</v>
      </c>
      <c r="O108" s="434">
        <v>29204</v>
      </c>
      <c r="P108" s="82">
        <v>15151</v>
      </c>
      <c r="Q108" s="167">
        <f t="shared" si="13"/>
        <v>33535.693779904308</v>
      </c>
      <c r="R108" s="168">
        <f t="shared" si="14"/>
        <v>4114.4176338655216</v>
      </c>
      <c r="S108" s="78">
        <f t="shared" si="21"/>
        <v>12801.037880681744</v>
      </c>
      <c r="T108" s="82">
        <f t="shared" si="22"/>
        <v>753.00222827539665</v>
      </c>
      <c r="U108" s="78">
        <v>962</v>
      </c>
      <c r="V108" s="81">
        <f t="shared" si="23"/>
        <v>52166.151522726977</v>
      </c>
    </row>
    <row r="109" spans="1:22" s="445" customFormat="1" ht="16.5" customHeight="1" x14ac:dyDescent="0.2">
      <c r="A109" s="215">
        <v>79</v>
      </c>
      <c r="B109" s="363">
        <f t="shared" si="24"/>
        <v>15.035</v>
      </c>
      <c r="C109" s="359">
        <v>44.263185</v>
      </c>
      <c r="D109" s="78">
        <v>29204</v>
      </c>
      <c r="E109" s="82">
        <v>15151</v>
      </c>
      <c r="F109" s="78">
        <f t="shared" si="15"/>
        <v>23308.812770202858</v>
      </c>
      <c r="G109" s="168">
        <f t="shared" si="16"/>
        <v>4107.5218604354832</v>
      </c>
      <c r="H109" s="212">
        <f t="shared" si="17"/>
        <v>9321.553774417036</v>
      </c>
      <c r="I109" s="168">
        <f t="shared" si="18"/>
        <v>548.32669261276681</v>
      </c>
      <c r="J109" s="169">
        <v>962</v>
      </c>
      <c r="K109" s="170">
        <f t="shared" si="19"/>
        <v>38248.215097668144</v>
      </c>
      <c r="L109" s="215">
        <f t="shared" si="20"/>
        <v>79</v>
      </c>
      <c r="M109" s="363">
        <f t="shared" si="25"/>
        <v>10.48</v>
      </c>
      <c r="N109" s="359">
        <v>44.263185</v>
      </c>
      <c r="O109" s="434">
        <v>29204</v>
      </c>
      <c r="P109" s="82">
        <v>15151</v>
      </c>
      <c r="Q109" s="167">
        <f t="shared" si="13"/>
        <v>33439.694656488544</v>
      </c>
      <c r="R109" s="168">
        <f t="shared" si="14"/>
        <v>4107.5218604354832</v>
      </c>
      <c r="S109" s="78">
        <f t="shared" si="21"/>
        <v>12766.05361575417</v>
      </c>
      <c r="T109" s="82">
        <f t="shared" si="22"/>
        <v>750.94433033848054</v>
      </c>
      <c r="U109" s="78">
        <v>962</v>
      </c>
      <c r="V109" s="81">
        <f t="shared" si="23"/>
        <v>52026.21446301668</v>
      </c>
    </row>
    <row r="110" spans="1:22" s="445" customFormat="1" ht="16.5" customHeight="1" x14ac:dyDescent="0.2">
      <c r="A110" s="218">
        <v>80</v>
      </c>
      <c r="B110" s="363">
        <f t="shared" si="24"/>
        <v>15.071999999999999</v>
      </c>
      <c r="C110" s="359">
        <v>44.337271999999999</v>
      </c>
      <c r="D110" s="78">
        <v>29204</v>
      </c>
      <c r="E110" s="82">
        <v>15151</v>
      </c>
      <c r="F110" s="78">
        <f t="shared" si="15"/>
        <v>23251.592356687899</v>
      </c>
      <c r="G110" s="168">
        <f t="shared" si="16"/>
        <v>4100.6582452795019</v>
      </c>
      <c r="H110" s="212">
        <f t="shared" si="17"/>
        <v>9299.7652046689163</v>
      </c>
      <c r="I110" s="168">
        <f t="shared" si="18"/>
        <v>547.04501203934797</v>
      </c>
      <c r="J110" s="169">
        <v>962</v>
      </c>
      <c r="K110" s="170">
        <f t="shared" si="19"/>
        <v>38161.060818675665</v>
      </c>
      <c r="L110" s="218">
        <f t="shared" si="20"/>
        <v>80</v>
      </c>
      <c r="M110" s="363">
        <f t="shared" si="25"/>
        <v>10.51</v>
      </c>
      <c r="N110" s="359">
        <v>44.337271999999999</v>
      </c>
      <c r="O110" s="434">
        <v>29204</v>
      </c>
      <c r="P110" s="82">
        <v>15151</v>
      </c>
      <c r="Q110" s="167">
        <f t="shared" si="13"/>
        <v>33344.243577545196</v>
      </c>
      <c r="R110" s="168">
        <f t="shared" si="14"/>
        <v>4100.6582452795019</v>
      </c>
      <c r="S110" s="78">
        <f t="shared" si="21"/>
        <v>12731.266619760399</v>
      </c>
      <c r="T110" s="82">
        <f t="shared" si="22"/>
        <v>748.89803645649397</v>
      </c>
      <c r="U110" s="78">
        <v>962</v>
      </c>
      <c r="V110" s="81">
        <f t="shared" si="23"/>
        <v>51887.06647904159</v>
      </c>
    </row>
    <row r="111" spans="1:22" s="445" customFormat="1" ht="16.5" customHeight="1" x14ac:dyDescent="0.2">
      <c r="A111" s="215">
        <v>81</v>
      </c>
      <c r="B111" s="363">
        <f t="shared" si="24"/>
        <v>15.109</v>
      </c>
      <c r="C111" s="359">
        <v>44.411260800000001</v>
      </c>
      <c r="D111" s="78">
        <v>29204</v>
      </c>
      <c r="E111" s="82">
        <v>15151</v>
      </c>
      <c r="F111" s="78">
        <f t="shared" si="15"/>
        <v>23194.652194056525</v>
      </c>
      <c r="G111" s="168">
        <f t="shared" si="16"/>
        <v>4093.826581928518</v>
      </c>
      <c r="H111" s="212">
        <f t="shared" si="17"/>
        <v>9278.082783834916</v>
      </c>
      <c r="I111" s="168">
        <f t="shared" si="18"/>
        <v>545.76957551970088</v>
      </c>
      <c r="J111" s="169">
        <v>962</v>
      </c>
      <c r="K111" s="170">
        <f t="shared" si="19"/>
        <v>38074.331135339657</v>
      </c>
      <c r="L111" s="215">
        <f t="shared" si="20"/>
        <v>81</v>
      </c>
      <c r="M111" s="363">
        <f t="shared" si="25"/>
        <v>10.54</v>
      </c>
      <c r="N111" s="359">
        <v>44.411260800000001</v>
      </c>
      <c r="O111" s="434">
        <v>29204</v>
      </c>
      <c r="P111" s="82">
        <v>15151</v>
      </c>
      <c r="Q111" s="167">
        <f t="shared" si="13"/>
        <v>33249.335863377608</v>
      </c>
      <c r="R111" s="168">
        <f t="shared" si="14"/>
        <v>4093.826581928518</v>
      </c>
      <c r="S111" s="78">
        <f t="shared" si="21"/>
        <v>12696.675231404082</v>
      </c>
      <c r="T111" s="82">
        <f t="shared" si="22"/>
        <v>746.86324890612252</v>
      </c>
      <c r="U111" s="78">
        <v>962</v>
      </c>
      <c r="V111" s="81">
        <f t="shared" si="23"/>
        <v>51748.700925616322</v>
      </c>
    </row>
    <row r="112" spans="1:22" s="445" customFormat="1" ht="16.5" customHeight="1" x14ac:dyDescent="0.2">
      <c r="A112" s="215">
        <v>82</v>
      </c>
      <c r="B112" s="363">
        <f t="shared" si="24"/>
        <v>15.146000000000001</v>
      </c>
      <c r="C112" s="359">
        <v>44.485151399999999</v>
      </c>
      <c r="D112" s="78">
        <v>29204</v>
      </c>
      <c r="E112" s="82">
        <v>15151</v>
      </c>
      <c r="F112" s="78">
        <f t="shared" si="15"/>
        <v>23137.990228443152</v>
      </c>
      <c r="G112" s="168">
        <f t="shared" si="16"/>
        <v>4087.0266657112015</v>
      </c>
      <c r="H112" s="212">
        <f t="shared" si="17"/>
        <v>9256.5057440124801</v>
      </c>
      <c r="I112" s="168">
        <f t="shared" si="18"/>
        <v>544.50033788308701</v>
      </c>
      <c r="J112" s="169">
        <v>962</v>
      </c>
      <c r="K112" s="170">
        <f t="shared" si="19"/>
        <v>37988.022976049921</v>
      </c>
      <c r="L112" s="215">
        <f t="shared" si="20"/>
        <v>82</v>
      </c>
      <c r="M112" s="363">
        <f t="shared" si="25"/>
        <v>10.57</v>
      </c>
      <c r="N112" s="359">
        <v>44.485151399999999</v>
      </c>
      <c r="O112" s="434">
        <v>29204</v>
      </c>
      <c r="P112" s="82">
        <v>15151</v>
      </c>
      <c r="Q112" s="167">
        <f t="shared" si="13"/>
        <v>33154.96688741722</v>
      </c>
      <c r="R112" s="168">
        <f t="shared" si="14"/>
        <v>4087.0266657112015</v>
      </c>
      <c r="S112" s="78">
        <f t="shared" si="21"/>
        <v>12662.277808063664</v>
      </c>
      <c r="T112" s="82">
        <f t="shared" si="22"/>
        <v>744.83987106256848</v>
      </c>
      <c r="U112" s="78">
        <v>962</v>
      </c>
      <c r="V112" s="81">
        <f t="shared" si="23"/>
        <v>51611.111232254654</v>
      </c>
    </row>
    <row r="113" spans="1:22" s="445" customFormat="1" ht="16.5" customHeight="1" x14ac:dyDescent="0.2">
      <c r="A113" s="215">
        <v>83</v>
      </c>
      <c r="B113" s="363">
        <f t="shared" si="24"/>
        <v>15.183</v>
      </c>
      <c r="C113" s="359">
        <v>44.558943800000002</v>
      </c>
      <c r="D113" s="78">
        <v>29204</v>
      </c>
      <c r="E113" s="82">
        <v>15151</v>
      </c>
      <c r="F113" s="78">
        <f t="shared" si="15"/>
        <v>23081.604426002767</v>
      </c>
      <c r="G113" s="168">
        <f t="shared" si="16"/>
        <v>4080.258293734511</v>
      </c>
      <c r="H113" s="212">
        <f t="shared" si="17"/>
        <v>9235.0333247106755</v>
      </c>
      <c r="I113" s="168">
        <f t="shared" si="18"/>
        <v>543.23725439474561</v>
      </c>
      <c r="J113" s="169">
        <v>962</v>
      </c>
      <c r="K113" s="170">
        <f t="shared" si="19"/>
        <v>37902.133298842695</v>
      </c>
      <c r="L113" s="215">
        <f t="shared" si="20"/>
        <v>83</v>
      </c>
      <c r="M113" s="363">
        <f t="shared" si="25"/>
        <v>10.6</v>
      </c>
      <c r="N113" s="359">
        <v>44.558943800000002</v>
      </c>
      <c r="O113" s="434">
        <v>29204</v>
      </c>
      <c r="P113" s="82">
        <v>15151</v>
      </c>
      <c r="Q113" s="167">
        <f t="shared" si="13"/>
        <v>33061.132075471702</v>
      </c>
      <c r="R113" s="168">
        <f t="shared" si="14"/>
        <v>4080.258293734511</v>
      </c>
      <c r="S113" s="78">
        <f t="shared" si="21"/>
        <v>12628.072725530114</v>
      </c>
      <c r="T113" s="82">
        <f t="shared" si="22"/>
        <v>742.8278073841243</v>
      </c>
      <c r="U113" s="78">
        <v>962</v>
      </c>
      <c r="V113" s="81">
        <f t="shared" si="23"/>
        <v>51474.290902120454</v>
      </c>
    </row>
    <row r="114" spans="1:22" s="445" customFormat="1" ht="16.5" customHeight="1" x14ac:dyDescent="0.2">
      <c r="A114" s="215">
        <v>84</v>
      </c>
      <c r="B114" s="363">
        <f t="shared" si="24"/>
        <v>15.219999999999999</v>
      </c>
      <c r="C114" s="359">
        <v>44.632638</v>
      </c>
      <c r="D114" s="78">
        <v>29204</v>
      </c>
      <c r="E114" s="82">
        <v>15151</v>
      </c>
      <c r="F114" s="78">
        <f t="shared" si="15"/>
        <v>23025.492772667545</v>
      </c>
      <c r="G114" s="168">
        <f t="shared" si="16"/>
        <v>4073.5212648645147</v>
      </c>
      <c r="H114" s="212">
        <f t="shared" si="17"/>
        <v>9213.6647727609015</v>
      </c>
      <c r="I114" s="168">
        <f t="shared" si="18"/>
        <v>541.98028075064121</v>
      </c>
      <c r="J114" s="169">
        <v>962</v>
      </c>
      <c r="K114" s="170">
        <f t="shared" si="19"/>
        <v>37816.659091043599</v>
      </c>
      <c r="L114" s="215">
        <f t="shared" si="20"/>
        <v>84</v>
      </c>
      <c r="M114" s="363">
        <f t="shared" si="25"/>
        <v>10.629999999999999</v>
      </c>
      <c r="N114" s="359">
        <v>44.632638</v>
      </c>
      <c r="O114" s="434">
        <v>29204</v>
      </c>
      <c r="P114" s="82">
        <v>15151</v>
      </c>
      <c r="Q114" s="167">
        <f t="shared" si="13"/>
        <v>32967.826904985894</v>
      </c>
      <c r="R114" s="168">
        <f t="shared" si="14"/>
        <v>4073.5212648645147</v>
      </c>
      <c r="S114" s="78">
        <f t="shared" si="21"/>
        <v>12594.058377749141</v>
      </c>
      <c r="T114" s="82">
        <f t="shared" si="22"/>
        <v>740.82696339700829</v>
      </c>
      <c r="U114" s="78">
        <v>962</v>
      </c>
      <c r="V114" s="81">
        <f t="shared" si="23"/>
        <v>51338.233510996557</v>
      </c>
    </row>
    <row r="115" spans="1:22" s="445" customFormat="1" ht="16.5" customHeight="1" x14ac:dyDescent="0.2">
      <c r="A115" s="215">
        <v>85</v>
      </c>
      <c r="B115" s="363">
        <f t="shared" si="24"/>
        <v>15.257</v>
      </c>
      <c r="C115" s="359">
        <v>44.706234000000002</v>
      </c>
      <c r="D115" s="78">
        <v>29204</v>
      </c>
      <c r="E115" s="82">
        <v>15151</v>
      </c>
      <c r="F115" s="78">
        <f t="shared" si="15"/>
        <v>22969.653273907061</v>
      </c>
      <c r="G115" s="168">
        <f t="shared" si="16"/>
        <v>4066.8153797074469</v>
      </c>
      <c r="H115" s="212">
        <f t="shared" si="17"/>
        <v>9192.3993422289332</v>
      </c>
      <c r="I115" s="168">
        <f t="shared" si="18"/>
        <v>540.72937307229017</v>
      </c>
      <c r="J115" s="169">
        <v>962</v>
      </c>
      <c r="K115" s="170">
        <f t="shared" si="19"/>
        <v>37731.597368915733</v>
      </c>
      <c r="L115" s="215">
        <f t="shared" si="20"/>
        <v>85</v>
      </c>
      <c r="M115" s="363">
        <f t="shared" si="25"/>
        <v>10.66</v>
      </c>
      <c r="N115" s="359">
        <v>44.706234000000002</v>
      </c>
      <c r="O115" s="434">
        <v>29204</v>
      </c>
      <c r="P115" s="82">
        <v>15151</v>
      </c>
      <c r="Q115" s="167">
        <f t="shared" si="13"/>
        <v>32875.046904315197</v>
      </c>
      <c r="R115" s="168">
        <f t="shared" si="14"/>
        <v>4066.8153797074469</v>
      </c>
      <c r="S115" s="78">
        <f t="shared" si="21"/>
        <v>12560.233176567701</v>
      </c>
      <c r="T115" s="82">
        <f t="shared" si="22"/>
        <v>738.83724568045295</v>
      </c>
      <c r="U115" s="78">
        <v>962</v>
      </c>
      <c r="V115" s="81">
        <f t="shared" si="23"/>
        <v>51202.932706270796</v>
      </c>
    </row>
    <row r="116" spans="1:22" s="445" customFormat="1" ht="16.5" customHeight="1" x14ac:dyDescent="0.2">
      <c r="A116" s="215">
        <v>86</v>
      </c>
      <c r="B116" s="363">
        <f t="shared" si="24"/>
        <v>15.294</v>
      </c>
      <c r="C116" s="359">
        <v>44.7797318</v>
      </c>
      <c r="D116" s="78">
        <v>29204</v>
      </c>
      <c r="E116" s="82">
        <v>15151</v>
      </c>
      <c r="F116" s="78">
        <f t="shared" si="15"/>
        <v>22914.083954491955</v>
      </c>
      <c r="G116" s="168">
        <f t="shared" si="16"/>
        <v>4060.1404405910262</v>
      </c>
      <c r="H116" s="212">
        <f t="shared" si="17"/>
        <v>9171.2362943282133</v>
      </c>
      <c r="I116" s="168">
        <f t="shared" si="18"/>
        <v>539.48448790165958</v>
      </c>
      <c r="J116" s="169">
        <v>962</v>
      </c>
      <c r="K116" s="170">
        <f t="shared" si="19"/>
        <v>37646.945177312853</v>
      </c>
      <c r="L116" s="215">
        <f t="shared" si="20"/>
        <v>86</v>
      </c>
      <c r="M116" s="363">
        <f t="shared" si="25"/>
        <v>10.69</v>
      </c>
      <c r="N116" s="359">
        <v>44.7797318</v>
      </c>
      <c r="O116" s="434">
        <v>29204</v>
      </c>
      <c r="P116" s="82">
        <v>15151</v>
      </c>
      <c r="Q116" s="167">
        <f t="shared" si="13"/>
        <v>32782.787652011233</v>
      </c>
      <c r="R116" s="168">
        <f t="shared" si="14"/>
        <v>4060.1404405910262</v>
      </c>
      <c r="S116" s="78">
        <f t="shared" si="21"/>
        <v>12526.59555148477</v>
      </c>
      <c r="T116" s="82">
        <f t="shared" si="22"/>
        <v>736.85856185204523</v>
      </c>
      <c r="U116" s="78">
        <v>962</v>
      </c>
      <c r="V116" s="81">
        <f t="shared" si="23"/>
        <v>51068.38220593908</v>
      </c>
    </row>
    <row r="117" spans="1:22" s="445" customFormat="1" ht="16.5" customHeight="1" x14ac:dyDescent="0.2">
      <c r="A117" s="215">
        <v>87</v>
      </c>
      <c r="B117" s="363">
        <f t="shared" si="24"/>
        <v>15.331</v>
      </c>
      <c r="C117" s="359">
        <v>44.853131400000002</v>
      </c>
      <c r="D117" s="78">
        <v>29204</v>
      </c>
      <c r="E117" s="82">
        <v>15151</v>
      </c>
      <c r="F117" s="78">
        <f t="shared" si="15"/>
        <v>22858.782858261038</v>
      </c>
      <c r="G117" s="168">
        <f t="shared" si="16"/>
        <v>4053.4962515459956</v>
      </c>
      <c r="H117" s="212">
        <f t="shared" si="17"/>
        <v>9150.1748973343929</v>
      </c>
      <c r="I117" s="168">
        <f t="shared" si="18"/>
        <v>538.24558219614073</v>
      </c>
      <c r="J117" s="169">
        <v>962</v>
      </c>
      <c r="K117" s="170">
        <f t="shared" si="19"/>
        <v>37562.699589337564</v>
      </c>
      <c r="L117" s="215">
        <f t="shared" si="20"/>
        <v>87</v>
      </c>
      <c r="M117" s="363">
        <f t="shared" si="25"/>
        <v>10.719999999999999</v>
      </c>
      <c r="N117" s="359">
        <v>44.853131400000002</v>
      </c>
      <c r="O117" s="434">
        <v>29204</v>
      </c>
      <c r="P117" s="82">
        <v>15151</v>
      </c>
      <c r="Q117" s="167">
        <f t="shared" si="13"/>
        <v>32691.044776119401</v>
      </c>
      <c r="R117" s="168">
        <f t="shared" si="14"/>
        <v>4053.4962515459956</v>
      </c>
      <c r="S117" s="78">
        <f t="shared" si="21"/>
        <v>12493.143949406236</v>
      </c>
      <c r="T117" s="82">
        <f t="shared" si="22"/>
        <v>734.890820553308</v>
      </c>
      <c r="U117" s="78">
        <v>962</v>
      </c>
      <c r="V117" s="81">
        <f t="shared" si="23"/>
        <v>50934.575797624944</v>
      </c>
    </row>
    <row r="118" spans="1:22" s="445" customFormat="1" ht="16.5" customHeight="1" x14ac:dyDescent="0.2">
      <c r="A118" s="215">
        <v>88</v>
      </c>
      <c r="B118" s="363">
        <f t="shared" si="24"/>
        <v>15.368</v>
      </c>
      <c r="C118" s="359">
        <v>44.926432800000001</v>
      </c>
      <c r="D118" s="78">
        <v>29204</v>
      </c>
      <c r="E118" s="82">
        <v>15151</v>
      </c>
      <c r="F118" s="78">
        <f t="shared" si="15"/>
        <v>22803.74804789172</v>
      </c>
      <c r="G118" s="168">
        <f t="shared" si="16"/>
        <v>4046.8826182879138</v>
      </c>
      <c r="H118" s="212">
        <f t="shared" si="17"/>
        <v>9129.2144265010756</v>
      </c>
      <c r="I118" s="168">
        <f t="shared" si="18"/>
        <v>537.01261332359263</v>
      </c>
      <c r="J118" s="169">
        <v>962</v>
      </c>
      <c r="K118" s="170">
        <f t="shared" si="19"/>
        <v>37478.857706004303</v>
      </c>
      <c r="L118" s="215">
        <f t="shared" si="20"/>
        <v>88</v>
      </c>
      <c r="M118" s="363">
        <f t="shared" si="25"/>
        <v>10.75</v>
      </c>
      <c r="N118" s="359">
        <v>44.926432800000001</v>
      </c>
      <c r="O118" s="434">
        <v>29204</v>
      </c>
      <c r="P118" s="82">
        <v>15151</v>
      </c>
      <c r="Q118" s="167">
        <f t="shared" si="13"/>
        <v>32599.81395348837</v>
      </c>
      <c r="R118" s="168">
        <f t="shared" si="14"/>
        <v>4046.8826182879138</v>
      </c>
      <c r="S118" s="78">
        <f t="shared" si="21"/>
        <v>12459.876834403938</v>
      </c>
      <c r="T118" s="82">
        <f t="shared" si="22"/>
        <v>732.93393143552578</v>
      </c>
      <c r="U118" s="78">
        <v>962</v>
      </c>
      <c r="V118" s="81">
        <f t="shared" si="23"/>
        <v>50801.507337615745</v>
      </c>
    </row>
    <row r="119" spans="1:22" s="445" customFormat="1" ht="16.5" customHeight="1" x14ac:dyDescent="0.2">
      <c r="A119" s="215">
        <v>89</v>
      </c>
      <c r="B119" s="363">
        <f t="shared" si="24"/>
        <v>15.404999999999999</v>
      </c>
      <c r="C119" s="359">
        <v>44.999636000000002</v>
      </c>
      <c r="D119" s="78">
        <v>29204</v>
      </c>
      <c r="E119" s="82">
        <v>15151</v>
      </c>
      <c r="F119" s="78">
        <f t="shared" si="15"/>
        <v>22748.977604673808</v>
      </c>
      <c r="G119" s="168">
        <f t="shared" si="16"/>
        <v>4040.2993481991721</v>
      </c>
      <c r="H119" s="212">
        <f t="shared" si="17"/>
        <v>9108.3541639768137</v>
      </c>
      <c r="I119" s="168">
        <f t="shared" si="18"/>
        <v>535.78553905745957</v>
      </c>
      <c r="J119" s="169">
        <v>962</v>
      </c>
      <c r="K119" s="170">
        <f t="shared" si="19"/>
        <v>37395.416655907255</v>
      </c>
      <c r="L119" s="215">
        <f t="shared" si="20"/>
        <v>89</v>
      </c>
      <c r="M119" s="363">
        <f t="shared" si="25"/>
        <v>10.78</v>
      </c>
      <c r="N119" s="359">
        <v>44.999636000000002</v>
      </c>
      <c r="O119" s="434">
        <v>29204</v>
      </c>
      <c r="P119" s="82">
        <v>15151</v>
      </c>
      <c r="Q119" s="167">
        <f t="shared" si="13"/>
        <v>32509.090909090912</v>
      </c>
      <c r="R119" s="168">
        <f t="shared" si="14"/>
        <v>4040.2993481991721</v>
      </c>
      <c r="S119" s="78">
        <f t="shared" si="21"/>
        <v>12426.79268747863</v>
      </c>
      <c r="T119" s="82">
        <f t="shared" si="22"/>
        <v>730.98780514580164</v>
      </c>
      <c r="U119" s="78">
        <v>962</v>
      </c>
      <c r="V119" s="81">
        <f t="shared" si="23"/>
        <v>50669.170749914512</v>
      </c>
    </row>
    <row r="120" spans="1:22" s="445" customFormat="1" ht="16.5" customHeight="1" x14ac:dyDescent="0.2">
      <c r="A120" s="218">
        <v>90</v>
      </c>
      <c r="B120" s="363">
        <f t="shared" si="24"/>
        <v>15.442</v>
      </c>
      <c r="C120" s="359">
        <v>45.072741000000001</v>
      </c>
      <c r="D120" s="78">
        <v>29204</v>
      </c>
      <c r="E120" s="82">
        <v>15151</v>
      </c>
      <c r="F120" s="78">
        <f t="shared" si="15"/>
        <v>22694.46962828649</v>
      </c>
      <c r="G120" s="168">
        <f t="shared" si="16"/>
        <v>4033.7462503112465</v>
      </c>
      <c r="H120" s="212">
        <f t="shared" si="17"/>
        <v>9087.5933987232311</v>
      </c>
      <c r="I120" s="168">
        <f t="shared" si="18"/>
        <v>534.5643175719548</v>
      </c>
      <c r="J120" s="169">
        <v>962</v>
      </c>
      <c r="K120" s="170">
        <f t="shared" si="19"/>
        <v>37312.373594892917</v>
      </c>
      <c r="L120" s="218">
        <f t="shared" si="20"/>
        <v>90</v>
      </c>
      <c r="M120" s="363">
        <f t="shared" si="25"/>
        <v>10.809999999999999</v>
      </c>
      <c r="N120" s="359">
        <v>45.072741000000001</v>
      </c>
      <c r="O120" s="434">
        <v>29204</v>
      </c>
      <c r="P120" s="82">
        <v>15151</v>
      </c>
      <c r="Q120" s="167">
        <f t="shared" si="13"/>
        <v>32418.871415356156</v>
      </c>
      <c r="R120" s="168">
        <f t="shared" si="14"/>
        <v>4033.7462503112465</v>
      </c>
      <c r="S120" s="78">
        <f t="shared" si="21"/>
        <v>12393.890006326918</v>
      </c>
      <c r="T120" s="82">
        <f t="shared" si="22"/>
        <v>729.05235331334802</v>
      </c>
      <c r="U120" s="78">
        <v>962</v>
      </c>
      <c r="V120" s="81">
        <f t="shared" si="23"/>
        <v>50537.560025307663</v>
      </c>
    </row>
    <row r="121" spans="1:22" s="445" customFormat="1" ht="16.5" customHeight="1" x14ac:dyDescent="0.2">
      <c r="A121" s="215">
        <v>91</v>
      </c>
      <c r="B121" s="363">
        <f t="shared" si="24"/>
        <v>15.478999999999999</v>
      </c>
      <c r="C121" s="359">
        <v>45.145747800000002</v>
      </c>
      <c r="D121" s="78">
        <v>29204</v>
      </c>
      <c r="E121" s="82">
        <v>15151</v>
      </c>
      <c r="F121" s="78">
        <f t="shared" si="15"/>
        <v>22640.222236578593</v>
      </c>
      <c r="G121" s="168">
        <f t="shared" si="16"/>
        <v>4027.2231352871722</v>
      </c>
      <c r="H121" s="212">
        <f t="shared" si="17"/>
        <v>9066.9314264343611</v>
      </c>
      <c r="I121" s="168">
        <f t="shared" si="18"/>
        <v>533.34890743731535</v>
      </c>
      <c r="J121" s="169">
        <v>962</v>
      </c>
      <c r="K121" s="170">
        <f t="shared" si="19"/>
        <v>37229.725705737437</v>
      </c>
      <c r="L121" s="215">
        <f t="shared" si="20"/>
        <v>91</v>
      </c>
      <c r="M121" s="363">
        <f t="shared" si="25"/>
        <v>10.84</v>
      </c>
      <c r="N121" s="359">
        <v>45.145747800000002</v>
      </c>
      <c r="O121" s="434">
        <v>29204</v>
      </c>
      <c r="P121" s="82">
        <v>15151</v>
      </c>
      <c r="Q121" s="167">
        <f t="shared" si="13"/>
        <v>32329.151291512917</v>
      </c>
      <c r="R121" s="168">
        <f t="shared" si="14"/>
        <v>4027.2231352871722</v>
      </c>
      <c r="S121" s="78">
        <f t="shared" si="21"/>
        <v>12361.167305112031</v>
      </c>
      <c r="T121" s="82">
        <f t="shared" si="22"/>
        <v>727.12748853600181</v>
      </c>
      <c r="U121" s="78">
        <v>962</v>
      </c>
      <c r="V121" s="81">
        <f t="shared" si="23"/>
        <v>50406.669220448122</v>
      </c>
    </row>
    <row r="122" spans="1:22" s="445" customFormat="1" ht="16.5" customHeight="1" x14ac:dyDescent="0.2">
      <c r="A122" s="215">
        <v>92</v>
      </c>
      <c r="B122" s="363">
        <f t="shared" si="24"/>
        <v>15.516</v>
      </c>
      <c r="C122" s="359">
        <v>45.2186564</v>
      </c>
      <c r="D122" s="78">
        <v>29204</v>
      </c>
      <c r="E122" s="82">
        <v>15151</v>
      </c>
      <c r="F122" s="78">
        <f t="shared" si="15"/>
        <v>22586.233565351893</v>
      </c>
      <c r="G122" s="168">
        <f t="shared" si="16"/>
        <v>4020.7298154042455</v>
      </c>
      <c r="H122" s="212">
        <f t="shared" si="17"/>
        <v>9046.3675494570889</v>
      </c>
      <c r="I122" s="168">
        <f t="shared" si="18"/>
        <v>532.13926761512278</v>
      </c>
      <c r="J122" s="169">
        <v>962</v>
      </c>
      <c r="K122" s="170">
        <f t="shared" si="19"/>
        <v>37147.470197828348</v>
      </c>
      <c r="L122" s="215">
        <f t="shared" si="20"/>
        <v>92</v>
      </c>
      <c r="M122" s="363">
        <f t="shared" si="25"/>
        <v>10.87</v>
      </c>
      <c r="N122" s="359">
        <v>45.2186564</v>
      </c>
      <c r="O122" s="434">
        <v>29204</v>
      </c>
      <c r="P122" s="82">
        <v>15151</v>
      </c>
      <c r="Q122" s="167">
        <f t="shared" si="13"/>
        <v>32239.926402943885</v>
      </c>
      <c r="R122" s="168">
        <f t="shared" si="14"/>
        <v>4020.7298154042455</v>
      </c>
      <c r="S122" s="78">
        <f t="shared" si="21"/>
        <v>12328.623114238364</v>
      </c>
      <c r="T122" s="82">
        <f t="shared" si="22"/>
        <v>725.21312436696257</v>
      </c>
      <c r="U122" s="78">
        <v>962</v>
      </c>
      <c r="V122" s="81">
        <f t="shared" si="23"/>
        <v>50276.492456953456</v>
      </c>
    </row>
    <row r="123" spans="1:22" s="445" customFormat="1" ht="16.5" customHeight="1" x14ac:dyDescent="0.2">
      <c r="A123" s="215">
        <v>93</v>
      </c>
      <c r="B123" s="363">
        <f t="shared" si="24"/>
        <v>15.553000000000001</v>
      </c>
      <c r="C123" s="359">
        <v>45.291466800000002</v>
      </c>
      <c r="D123" s="78">
        <v>29204</v>
      </c>
      <c r="E123" s="82">
        <v>15151</v>
      </c>
      <c r="F123" s="78">
        <f t="shared" si="15"/>
        <v>22532.501768147624</v>
      </c>
      <c r="G123" s="168">
        <f t="shared" si="16"/>
        <v>4014.2661045369364</v>
      </c>
      <c r="H123" s="212">
        <f t="shared" si="17"/>
        <v>9025.9010767127511</v>
      </c>
      <c r="I123" s="168">
        <f t="shared" si="18"/>
        <v>530.93535745369115</v>
      </c>
      <c r="J123" s="169">
        <v>962</v>
      </c>
      <c r="K123" s="170">
        <f t="shared" si="19"/>
        <v>37065.604306851004</v>
      </c>
      <c r="L123" s="215">
        <f t="shared" si="20"/>
        <v>93</v>
      </c>
      <c r="M123" s="363">
        <f t="shared" si="25"/>
        <v>10.899999999999999</v>
      </c>
      <c r="N123" s="359">
        <v>45.291466800000002</v>
      </c>
      <c r="O123" s="434">
        <v>29204</v>
      </c>
      <c r="P123" s="82">
        <v>15151</v>
      </c>
      <c r="Q123" s="167">
        <f t="shared" si="13"/>
        <v>32151.192660550463</v>
      </c>
      <c r="R123" s="168">
        <f t="shared" si="14"/>
        <v>4014.2661045369364</v>
      </c>
      <c r="S123" s="78">
        <f t="shared" si="21"/>
        <v>12296.255980129717</v>
      </c>
      <c r="T123" s="82">
        <f t="shared" si="22"/>
        <v>723.30917530174804</v>
      </c>
      <c r="U123" s="78">
        <v>962</v>
      </c>
      <c r="V123" s="81">
        <f t="shared" si="23"/>
        <v>50147.02392051887</v>
      </c>
    </row>
    <row r="124" spans="1:22" s="445" customFormat="1" ht="16.5" customHeight="1" x14ac:dyDescent="0.2">
      <c r="A124" s="215">
        <v>94</v>
      </c>
      <c r="B124" s="363">
        <f t="shared" si="24"/>
        <v>15.59</v>
      </c>
      <c r="C124" s="359">
        <v>45.364179</v>
      </c>
      <c r="D124" s="78">
        <v>29204</v>
      </c>
      <c r="E124" s="82">
        <v>15151</v>
      </c>
      <c r="F124" s="78">
        <f t="shared" si="15"/>
        <v>22479.025016035921</v>
      </c>
      <c r="G124" s="168">
        <f t="shared" si="16"/>
        <v>4007.831818140035</v>
      </c>
      <c r="H124" s="212">
        <f t="shared" si="17"/>
        <v>9005.5313236198253</v>
      </c>
      <c r="I124" s="168">
        <f t="shared" si="18"/>
        <v>529.73713668351911</v>
      </c>
      <c r="J124" s="169">
        <v>962</v>
      </c>
      <c r="K124" s="170">
        <f t="shared" si="19"/>
        <v>36984.125294479301</v>
      </c>
      <c r="L124" s="215">
        <f t="shared" si="20"/>
        <v>94</v>
      </c>
      <c r="M124" s="363">
        <f t="shared" si="25"/>
        <v>10.93</v>
      </c>
      <c r="N124" s="359">
        <v>45.364179</v>
      </c>
      <c r="O124" s="434">
        <v>29204</v>
      </c>
      <c r="P124" s="82">
        <v>15151</v>
      </c>
      <c r="Q124" s="167">
        <f t="shared" si="13"/>
        <v>32062.946020128089</v>
      </c>
      <c r="R124" s="168">
        <f t="shared" si="14"/>
        <v>4007.831818140035</v>
      </c>
      <c r="S124" s="78">
        <f t="shared" si="21"/>
        <v>12264.064465011163</v>
      </c>
      <c r="T124" s="82">
        <f t="shared" si="22"/>
        <v>721.41555676536245</v>
      </c>
      <c r="U124" s="78">
        <v>962</v>
      </c>
      <c r="V124" s="81">
        <f t="shared" si="23"/>
        <v>50018.25786004465</v>
      </c>
    </row>
    <row r="125" spans="1:22" s="445" customFormat="1" ht="16.5" customHeight="1" x14ac:dyDescent="0.2">
      <c r="A125" s="215">
        <v>95</v>
      </c>
      <c r="B125" s="363">
        <f t="shared" si="24"/>
        <v>15.626999999999999</v>
      </c>
      <c r="C125" s="359">
        <v>45.436793000000002</v>
      </c>
      <c r="D125" s="78">
        <v>29204</v>
      </c>
      <c r="E125" s="82">
        <v>15151</v>
      </c>
      <c r="F125" s="78">
        <f t="shared" si="15"/>
        <v>22425.801497408334</v>
      </c>
      <c r="G125" s="168">
        <f t="shared" si="16"/>
        <v>4001.4267732319922</v>
      </c>
      <c r="H125" s="212">
        <f t="shared" si="17"/>
        <v>8985.2576120177127</v>
      </c>
      <c r="I125" s="168">
        <f t="shared" si="18"/>
        <v>528.54456541280661</v>
      </c>
      <c r="J125" s="169">
        <v>962</v>
      </c>
      <c r="K125" s="170">
        <f t="shared" si="19"/>
        <v>36903.030448070844</v>
      </c>
      <c r="L125" s="215">
        <f t="shared" si="20"/>
        <v>95</v>
      </c>
      <c r="M125" s="363">
        <f t="shared" si="25"/>
        <v>10.959999999999999</v>
      </c>
      <c r="N125" s="359">
        <v>45.436793000000002</v>
      </c>
      <c r="O125" s="434">
        <v>29204</v>
      </c>
      <c r="P125" s="82">
        <v>15151</v>
      </c>
      <c r="Q125" s="167">
        <f t="shared" si="13"/>
        <v>31975.182481751828</v>
      </c>
      <c r="R125" s="168">
        <f t="shared" si="14"/>
        <v>4001.4267732319922</v>
      </c>
      <c r="S125" s="78">
        <f t="shared" si="21"/>
        <v>12232.0471466945</v>
      </c>
      <c r="T125" s="82">
        <f t="shared" si="22"/>
        <v>719.53218509967644</v>
      </c>
      <c r="U125" s="78">
        <v>962</v>
      </c>
      <c r="V125" s="81">
        <f t="shared" si="23"/>
        <v>49890.188586778</v>
      </c>
    </row>
    <row r="126" spans="1:22" s="445" customFormat="1" ht="16.5" customHeight="1" x14ac:dyDescent="0.2">
      <c r="A126" s="215">
        <v>96</v>
      </c>
      <c r="B126" s="363">
        <f t="shared" si="24"/>
        <v>15.664</v>
      </c>
      <c r="C126" s="359">
        <v>45.509308799999999</v>
      </c>
      <c r="D126" s="78">
        <v>29204</v>
      </c>
      <c r="E126" s="82">
        <v>15151</v>
      </c>
      <c r="F126" s="78">
        <f t="shared" si="15"/>
        <v>22372.829417773239</v>
      </c>
      <c r="G126" s="168">
        <f t="shared" si="16"/>
        <v>3995.0507883784867</v>
      </c>
      <c r="H126" s="212">
        <f t="shared" si="17"/>
        <v>8965.0792700915881</v>
      </c>
      <c r="I126" s="168">
        <f t="shared" si="18"/>
        <v>527.35760412303455</v>
      </c>
      <c r="J126" s="169">
        <v>962</v>
      </c>
      <c r="K126" s="170">
        <f t="shared" si="19"/>
        <v>36822.317080366345</v>
      </c>
      <c r="L126" s="215">
        <f t="shared" si="20"/>
        <v>96</v>
      </c>
      <c r="M126" s="363">
        <f t="shared" si="25"/>
        <v>10.989999999999998</v>
      </c>
      <c r="N126" s="359">
        <v>45.509308799999999</v>
      </c>
      <c r="O126" s="434">
        <v>29204</v>
      </c>
      <c r="P126" s="82">
        <v>15151</v>
      </c>
      <c r="Q126" s="167">
        <f t="shared" si="13"/>
        <v>31887.898089171977</v>
      </c>
      <c r="R126" s="168">
        <f t="shared" si="14"/>
        <v>3995.0507883784867</v>
      </c>
      <c r="S126" s="78">
        <f t="shared" si="21"/>
        <v>12200.202618367159</v>
      </c>
      <c r="T126" s="82">
        <f t="shared" si="22"/>
        <v>717.65897755100934</v>
      </c>
      <c r="U126" s="78">
        <v>962</v>
      </c>
      <c r="V126" s="81">
        <f t="shared" si="23"/>
        <v>49762.810473468635</v>
      </c>
    </row>
    <row r="127" spans="1:22" s="445" customFormat="1" ht="16.5" customHeight="1" x14ac:dyDescent="0.2">
      <c r="A127" s="215">
        <v>97</v>
      </c>
      <c r="B127" s="363">
        <f t="shared" si="24"/>
        <v>15.701000000000001</v>
      </c>
      <c r="C127" s="359">
        <v>45.581726400000001</v>
      </c>
      <c r="D127" s="78">
        <v>29204</v>
      </c>
      <c r="E127" s="82">
        <v>15151</v>
      </c>
      <c r="F127" s="78">
        <f t="shared" si="15"/>
        <v>22320.106999554166</v>
      </c>
      <c r="G127" s="168">
        <f t="shared" si="16"/>
        <v>3988.7036836761849</v>
      </c>
      <c r="H127" s="212">
        <f t="shared" si="17"/>
        <v>8944.9956322983198</v>
      </c>
      <c r="I127" s="168">
        <f t="shared" si="18"/>
        <v>526.17621366460696</v>
      </c>
      <c r="J127" s="169">
        <v>962</v>
      </c>
      <c r="K127" s="170">
        <f t="shared" si="19"/>
        <v>36741.982529193272</v>
      </c>
      <c r="L127" s="215">
        <f t="shared" si="20"/>
        <v>97</v>
      </c>
      <c r="M127" s="363">
        <f t="shared" si="25"/>
        <v>11.02</v>
      </c>
      <c r="N127" s="359">
        <v>45.581726400000001</v>
      </c>
      <c r="O127" s="434">
        <v>29204</v>
      </c>
      <c r="P127" s="82">
        <v>15151</v>
      </c>
      <c r="Q127" s="167">
        <f t="shared" si="13"/>
        <v>31801.088929219601</v>
      </c>
      <c r="R127" s="168">
        <f t="shared" si="14"/>
        <v>3988.7036836761849</v>
      </c>
      <c r="S127" s="78">
        <f t="shared" si="21"/>
        <v>12168.529488384567</v>
      </c>
      <c r="T127" s="82">
        <f t="shared" si="22"/>
        <v>715.79585225791573</v>
      </c>
      <c r="U127" s="78">
        <v>962</v>
      </c>
      <c r="V127" s="81">
        <f t="shared" si="23"/>
        <v>49636.117953538269</v>
      </c>
    </row>
    <row r="128" spans="1:22" s="445" customFormat="1" ht="16.5" customHeight="1" x14ac:dyDescent="0.2">
      <c r="A128" s="215">
        <v>98</v>
      </c>
      <c r="B128" s="363">
        <f t="shared" si="24"/>
        <v>15.738</v>
      </c>
      <c r="C128" s="359">
        <v>45.654045799999999</v>
      </c>
      <c r="D128" s="78">
        <v>29204</v>
      </c>
      <c r="E128" s="82">
        <v>15151</v>
      </c>
      <c r="F128" s="78">
        <f t="shared" si="15"/>
        <v>22267.632481890963</v>
      </c>
      <c r="G128" s="168">
        <f t="shared" si="16"/>
        <v>3982.3852807367184</v>
      </c>
      <c r="H128" s="212">
        <f t="shared" si="17"/>
        <v>8925.006039293412</v>
      </c>
      <c r="I128" s="168">
        <f t="shared" si="18"/>
        <v>525.00035525255362</v>
      </c>
      <c r="J128" s="169">
        <v>962</v>
      </c>
      <c r="K128" s="170">
        <f t="shared" si="19"/>
        <v>36662.024157173648</v>
      </c>
      <c r="L128" s="215">
        <f t="shared" si="20"/>
        <v>98</v>
      </c>
      <c r="M128" s="363">
        <f t="shared" si="25"/>
        <v>11.049999999999999</v>
      </c>
      <c r="N128" s="359">
        <v>45.654045799999999</v>
      </c>
      <c r="O128" s="434">
        <v>29204</v>
      </c>
      <c r="P128" s="82">
        <v>15151</v>
      </c>
      <c r="Q128" s="167">
        <f t="shared" si="13"/>
        <v>31714.751131221725</v>
      </c>
      <c r="R128" s="168">
        <f t="shared" si="14"/>
        <v>3982.3852807367184</v>
      </c>
      <c r="S128" s="78">
        <f t="shared" si="21"/>
        <v>12137.026380065872</v>
      </c>
      <c r="T128" s="82">
        <f t="shared" si="22"/>
        <v>713.9427282391689</v>
      </c>
      <c r="U128" s="78">
        <v>962</v>
      </c>
      <c r="V128" s="81">
        <f t="shared" si="23"/>
        <v>49510.105520263489</v>
      </c>
    </row>
    <row r="129" spans="1:22" s="445" customFormat="1" ht="16.5" customHeight="1" x14ac:dyDescent="0.2">
      <c r="A129" s="215">
        <v>99</v>
      </c>
      <c r="B129" s="363">
        <f t="shared" si="24"/>
        <v>15.775</v>
      </c>
      <c r="C129" s="359">
        <v>45.726267</v>
      </c>
      <c r="D129" s="78">
        <v>29204</v>
      </c>
      <c r="E129" s="82">
        <v>15151</v>
      </c>
      <c r="F129" s="78">
        <f t="shared" si="15"/>
        <v>22215.404120443742</v>
      </c>
      <c r="G129" s="168">
        <f t="shared" si="16"/>
        <v>3976.0954026708541</v>
      </c>
      <c r="H129" s="212">
        <f t="shared" si="17"/>
        <v>8905.1098378589631</v>
      </c>
      <c r="I129" s="168">
        <f t="shared" si="18"/>
        <v>523.8299904622919</v>
      </c>
      <c r="J129" s="169">
        <v>962</v>
      </c>
      <c r="K129" s="170">
        <f t="shared" si="19"/>
        <v>36582.439351435845</v>
      </c>
      <c r="L129" s="215">
        <f t="shared" si="20"/>
        <v>99</v>
      </c>
      <c r="M129" s="363">
        <f t="shared" si="25"/>
        <v>11.079999999999998</v>
      </c>
      <c r="N129" s="359">
        <v>45.726267</v>
      </c>
      <c r="O129" s="434">
        <v>29204</v>
      </c>
      <c r="P129" s="82">
        <v>15151</v>
      </c>
      <c r="Q129" s="167">
        <f t="shared" si="13"/>
        <v>31628.880866426</v>
      </c>
      <c r="R129" s="168">
        <f t="shared" si="14"/>
        <v>3976.0954026708541</v>
      </c>
      <c r="S129" s="78">
        <f t="shared" si="21"/>
        <v>12105.691931492933</v>
      </c>
      <c r="T129" s="82">
        <f t="shared" si="22"/>
        <v>712.09952538193716</v>
      </c>
      <c r="U129" s="78">
        <v>962</v>
      </c>
      <c r="V129" s="81">
        <f t="shared" si="23"/>
        <v>49384.767725971724</v>
      </c>
    </row>
    <row r="130" spans="1:22" s="445" customFormat="1" ht="16.5" customHeight="1" x14ac:dyDescent="0.2">
      <c r="A130" s="218">
        <v>100</v>
      </c>
      <c r="B130" s="363">
        <f t="shared" si="24"/>
        <v>15.811999999999999</v>
      </c>
      <c r="C130" s="359">
        <v>45.798390000000005</v>
      </c>
      <c r="D130" s="78">
        <v>29204</v>
      </c>
      <c r="E130" s="82">
        <v>15151</v>
      </c>
      <c r="F130" s="78">
        <f t="shared" si="15"/>
        <v>22163.420187199597</v>
      </c>
      <c r="G130" s="168">
        <f t="shared" si="16"/>
        <v>3969.833874072865</v>
      </c>
      <c r="H130" s="212">
        <f t="shared" si="17"/>
        <v>8885.3063808326388</v>
      </c>
      <c r="I130" s="168">
        <f t="shared" si="18"/>
        <v>522.66508122544928</v>
      </c>
      <c r="J130" s="169">
        <v>962</v>
      </c>
      <c r="K130" s="170">
        <f t="shared" si="19"/>
        <v>36503.225523330555</v>
      </c>
      <c r="L130" s="218">
        <f t="shared" si="20"/>
        <v>100</v>
      </c>
      <c r="M130" s="363">
        <f t="shared" si="25"/>
        <v>11.11</v>
      </c>
      <c r="N130" s="359">
        <v>45.798390000000005</v>
      </c>
      <c r="O130" s="434">
        <v>29204</v>
      </c>
      <c r="P130" s="82">
        <v>15151</v>
      </c>
      <c r="Q130" s="167">
        <f t="shared" si="13"/>
        <v>31543.474347434742</v>
      </c>
      <c r="R130" s="168">
        <f t="shared" si="14"/>
        <v>3969.833874072865</v>
      </c>
      <c r="S130" s="78">
        <f t="shared" si="21"/>
        <v>12074.524795312587</v>
      </c>
      <c r="T130" s="82">
        <f t="shared" si="22"/>
        <v>710.26616443015212</v>
      </c>
      <c r="U130" s="78">
        <v>962</v>
      </c>
      <c r="V130" s="81">
        <f t="shared" si="23"/>
        <v>49260.099181250349</v>
      </c>
    </row>
    <row r="131" spans="1:22" s="445" customFormat="1" ht="16.5" customHeight="1" x14ac:dyDescent="0.2">
      <c r="A131" s="215">
        <v>101</v>
      </c>
      <c r="B131" s="364">
        <f t="shared" si="24"/>
        <v>15.849</v>
      </c>
      <c r="C131" s="359">
        <v>45.870414799999999</v>
      </c>
      <c r="D131" s="78">
        <v>29204</v>
      </c>
      <c r="E131" s="82">
        <v>15151</v>
      </c>
      <c r="F131" s="78">
        <f t="shared" si="15"/>
        <v>22111.678970282039</v>
      </c>
      <c r="G131" s="168">
        <f t="shared" si="16"/>
        <v>3963.6005210050989</v>
      </c>
      <c r="H131" s="212">
        <f t="shared" si="17"/>
        <v>8865.5950270376288</v>
      </c>
      <c r="I131" s="168">
        <f t="shared" si="18"/>
        <v>521.50558982574285</v>
      </c>
      <c r="J131" s="169">
        <v>962</v>
      </c>
      <c r="K131" s="170">
        <f t="shared" si="19"/>
        <v>36424.380108150508</v>
      </c>
      <c r="L131" s="215">
        <f t="shared" si="20"/>
        <v>101</v>
      </c>
      <c r="M131" s="364">
        <f t="shared" si="25"/>
        <v>11.139999999999999</v>
      </c>
      <c r="N131" s="359">
        <v>45.870414799999999</v>
      </c>
      <c r="O131" s="434">
        <v>29204</v>
      </c>
      <c r="P131" s="82">
        <v>15151</v>
      </c>
      <c r="Q131" s="167">
        <f t="shared" si="13"/>
        <v>31458.527827648119</v>
      </c>
      <c r="R131" s="168">
        <f t="shared" si="14"/>
        <v>3963.6005210050989</v>
      </c>
      <c r="S131" s="78">
        <f t="shared" si="21"/>
        <v>12043.523638542096</v>
      </c>
      <c r="T131" s="82">
        <f t="shared" si="22"/>
        <v>708.44256697306434</v>
      </c>
      <c r="U131" s="78">
        <v>962</v>
      </c>
      <c r="V131" s="81">
        <f t="shared" si="23"/>
        <v>49136.094554168376</v>
      </c>
    </row>
    <row r="132" spans="1:22" s="445" customFormat="1" ht="16.5" customHeight="1" x14ac:dyDescent="0.2">
      <c r="A132" s="215">
        <v>102</v>
      </c>
      <c r="B132" s="364">
        <f t="shared" si="24"/>
        <v>15.885999999999999</v>
      </c>
      <c r="C132" s="359">
        <v>45.942341400000004</v>
      </c>
      <c r="D132" s="78">
        <v>29204</v>
      </c>
      <c r="E132" s="82">
        <v>15151</v>
      </c>
      <c r="F132" s="78">
        <f t="shared" si="15"/>
        <v>22060.178773763066</v>
      </c>
      <c r="G132" s="168">
        <f t="shared" si="16"/>
        <v>3957.3951709827306</v>
      </c>
      <c r="H132" s="212">
        <f t="shared" si="17"/>
        <v>8845.975141213572</v>
      </c>
      <c r="I132" s="168">
        <f t="shared" si="18"/>
        <v>520.35147889491589</v>
      </c>
      <c r="J132" s="169">
        <v>962</v>
      </c>
      <c r="K132" s="170">
        <f t="shared" si="19"/>
        <v>36345.900564854288</v>
      </c>
      <c r="L132" s="215">
        <f t="shared" si="20"/>
        <v>102</v>
      </c>
      <c r="M132" s="364">
        <f t="shared" si="25"/>
        <v>11.17</v>
      </c>
      <c r="N132" s="359">
        <v>45.942341400000004</v>
      </c>
      <c r="O132" s="434">
        <v>29204</v>
      </c>
      <c r="P132" s="82">
        <v>15151</v>
      </c>
      <c r="Q132" s="167">
        <f t="shared" si="13"/>
        <v>31374.037600716205</v>
      </c>
      <c r="R132" s="168">
        <f t="shared" si="14"/>
        <v>3957.3951709827306</v>
      </c>
      <c r="S132" s="78">
        <f t="shared" si="21"/>
        <v>12012.687142377639</v>
      </c>
      <c r="T132" s="82">
        <f t="shared" si="22"/>
        <v>706.62865543397868</v>
      </c>
      <c r="U132" s="78">
        <v>962</v>
      </c>
      <c r="V132" s="81">
        <f t="shared" si="23"/>
        <v>49012.748569510557</v>
      </c>
    </row>
    <row r="133" spans="1:22" s="445" customFormat="1" ht="16.5" customHeight="1" x14ac:dyDescent="0.2">
      <c r="A133" s="215">
        <v>103</v>
      </c>
      <c r="B133" s="364">
        <f t="shared" si="24"/>
        <v>15.923</v>
      </c>
      <c r="C133" s="359">
        <v>46.014169800000005</v>
      </c>
      <c r="D133" s="78">
        <v>29204</v>
      </c>
      <c r="E133" s="82">
        <v>15151</v>
      </c>
      <c r="F133" s="78">
        <f t="shared" si="15"/>
        <v>22008.917917477862</v>
      </c>
      <c r="G133" s="168">
        <f t="shared" si="16"/>
        <v>3951.2176529587196</v>
      </c>
      <c r="H133" s="212">
        <f t="shared" si="17"/>
        <v>8826.4460939484379</v>
      </c>
      <c r="I133" s="168">
        <f t="shared" si="18"/>
        <v>519.2027114087316</v>
      </c>
      <c r="J133" s="169">
        <v>962</v>
      </c>
      <c r="K133" s="170">
        <f t="shared" si="19"/>
        <v>36267.784375793752</v>
      </c>
      <c r="L133" s="215">
        <f t="shared" si="20"/>
        <v>103</v>
      </c>
      <c r="M133" s="364">
        <f t="shared" si="25"/>
        <v>11.2</v>
      </c>
      <c r="N133" s="359">
        <v>46.014169800000005</v>
      </c>
      <c r="O133" s="434">
        <v>29204</v>
      </c>
      <c r="P133" s="82">
        <v>15151</v>
      </c>
      <c r="Q133" s="167">
        <f t="shared" si="13"/>
        <v>31290</v>
      </c>
      <c r="R133" s="168">
        <f t="shared" si="14"/>
        <v>3951.2176529587196</v>
      </c>
      <c r="S133" s="78">
        <f t="shared" si="21"/>
        <v>11982.014002005964</v>
      </c>
      <c r="T133" s="82">
        <f t="shared" si="22"/>
        <v>704.82435305917431</v>
      </c>
      <c r="U133" s="78">
        <v>962</v>
      </c>
      <c r="V133" s="81">
        <f t="shared" si="23"/>
        <v>48890.05600802385</v>
      </c>
    </row>
    <row r="134" spans="1:22" s="445" customFormat="1" ht="16.5" customHeight="1" x14ac:dyDescent="0.2">
      <c r="A134" s="215">
        <v>104</v>
      </c>
      <c r="B134" s="364">
        <f t="shared" si="24"/>
        <v>15.96</v>
      </c>
      <c r="C134" s="359">
        <v>46.085900000000002</v>
      </c>
      <c r="D134" s="78">
        <v>29204</v>
      </c>
      <c r="E134" s="82">
        <v>15151</v>
      </c>
      <c r="F134" s="78">
        <f t="shared" si="15"/>
        <v>21957.894736842103</v>
      </c>
      <c r="G134" s="168">
        <f t="shared" si="16"/>
        <v>3945.0677973089387</v>
      </c>
      <c r="H134" s="212">
        <f t="shared" si="17"/>
        <v>8807.0072616113539</v>
      </c>
      <c r="I134" s="168">
        <f t="shared" si="18"/>
        <v>518.05925068302076</v>
      </c>
      <c r="J134" s="169">
        <v>962</v>
      </c>
      <c r="K134" s="170">
        <f t="shared" si="19"/>
        <v>36190.029046445416</v>
      </c>
      <c r="L134" s="215">
        <f t="shared" si="20"/>
        <v>104</v>
      </c>
      <c r="M134" s="364">
        <f t="shared" si="25"/>
        <v>11.23</v>
      </c>
      <c r="N134" s="359">
        <v>46.085900000000002</v>
      </c>
      <c r="O134" s="434">
        <v>29204</v>
      </c>
      <c r="P134" s="82">
        <v>15151</v>
      </c>
      <c r="Q134" s="167">
        <f t="shared" si="13"/>
        <v>31206.41139804096</v>
      </c>
      <c r="R134" s="168">
        <f t="shared" si="14"/>
        <v>3945.0677973089387</v>
      </c>
      <c r="S134" s="78">
        <f t="shared" si="21"/>
        <v>11951.502926418967</v>
      </c>
      <c r="T134" s="82">
        <f t="shared" si="22"/>
        <v>703.02958390699803</v>
      </c>
      <c r="U134" s="78">
        <v>962</v>
      </c>
      <c r="V134" s="81">
        <f t="shared" si="23"/>
        <v>48768.011705675861</v>
      </c>
    </row>
    <row r="135" spans="1:22" s="445" customFormat="1" ht="16.5" customHeight="1" x14ac:dyDescent="0.2">
      <c r="A135" s="215">
        <v>105</v>
      </c>
      <c r="B135" s="364">
        <f t="shared" si="24"/>
        <v>15.997</v>
      </c>
      <c r="C135" s="359">
        <v>46.157532000000003</v>
      </c>
      <c r="D135" s="78">
        <v>29204</v>
      </c>
      <c r="E135" s="82">
        <v>15151</v>
      </c>
      <c r="F135" s="78">
        <f t="shared" si="15"/>
        <v>21907.107582671753</v>
      </c>
      <c r="G135" s="168">
        <f t="shared" si="16"/>
        <v>3938.9454358174958</v>
      </c>
      <c r="H135" s="212">
        <f t="shared" si="17"/>
        <v>8787.6580262863445</v>
      </c>
      <c r="I135" s="168">
        <f t="shared" si="18"/>
        <v>516.92106036978498</v>
      </c>
      <c r="J135" s="169">
        <v>962</v>
      </c>
      <c r="K135" s="170">
        <f t="shared" si="19"/>
        <v>36112.632105145378</v>
      </c>
      <c r="L135" s="215">
        <f t="shared" si="20"/>
        <v>105</v>
      </c>
      <c r="M135" s="364">
        <f t="shared" si="25"/>
        <v>11.26</v>
      </c>
      <c r="N135" s="359">
        <v>46.157532000000003</v>
      </c>
      <c r="O135" s="434">
        <v>29204</v>
      </c>
      <c r="P135" s="82">
        <v>15151</v>
      </c>
      <c r="Q135" s="167">
        <f t="shared" si="13"/>
        <v>31123.26820603908</v>
      </c>
      <c r="R135" s="168">
        <f t="shared" si="14"/>
        <v>3938.9454358174958</v>
      </c>
      <c r="S135" s="78">
        <f t="shared" si="21"/>
        <v>11921.152638231237</v>
      </c>
      <c r="T135" s="82">
        <f t="shared" si="22"/>
        <v>701.24427283713158</v>
      </c>
      <c r="U135" s="78">
        <v>962</v>
      </c>
      <c r="V135" s="81">
        <f t="shared" si="23"/>
        <v>48646.610552924947</v>
      </c>
    </row>
    <row r="136" spans="1:22" s="445" customFormat="1" ht="16.5" customHeight="1" x14ac:dyDescent="0.2">
      <c r="A136" s="215">
        <v>106</v>
      </c>
      <c r="B136" s="364">
        <f t="shared" si="24"/>
        <v>16.033999999999999</v>
      </c>
      <c r="C136" s="359">
        <v>46.229065800000001</v>
      </c>
      <c r="D136" s="78">
        <v>29204</v>
      </c>
      <c r="E136" s="82">
        <v>15151</v>
      </c>
      <c r="F136" s="78">
        <f t="shared" si="15"/>
        <v>21856.554821005368</v>
      </c>
      <c r="G136" s="168">
        <f t="shared" si="16"/>
        <v>3932.8504016622373</v>
      </c>
      <c r="H136" s="212">
        <f t="shared" si="17"/>
        <v>8768.3977757069861</v>
      </c>
      <c r="I136" s="168">
        <f t="shared" si="18"/>
        <v>515.78810445335216</v>
      </c>
      <c r="J136" s="169">
        <v>962</v>
      </c>
      <c r="K136" s="170">
        <f t="shared" si="19"/>
        <v>36035.591102827944</v>
      </c>
      <c r="L136" s="215">
        <f t="shared" si="20"/>
        <v>106</v>
      </c>
      <c r="M136" s="364">
        <f t="shared" si="25"/>
        <v>11.29</v>
      </c>
      <c r="N136" s="359">
        <v>46.229065800000001</v>
      </c>
      <c r="O136" s="434">
        <v>29204</v>
      </c>
      <c r="P136" s="82">
        <v>15151</v>
      </c>
      <c r="Q136" s="167">
        <f t="shared" si="13"/>
        <v>31040.566873339238</v>
      </c>
      <c r="R136" s="168">
        <f t="shared" si="14"/>
        <v>3932.8504016622373</v>
      </c>
      <c r="S136" s="78">
        <f t="shared" si="21"/>
        <v>11890.961873500502</v>
      </c>
      <c r="T136" s="82">
        <f t="shared" si="22"/>
        <v>699.4683455000295</v>
      </c>
      <c r="U136" s="78">
        <v>962</v>
      </c>
      <c r="V136" s="81">
        <f t="shared" si="23"/>
        <v>48525.847494002002</v>
      </c>
    </row>
    <row r="137" spans="1:22" s="445" customFormat="1" ht="16.5" customHeight="1" x14ac:dyDescent="0.2">
      <c r="A137" s="215">
        <v>107</v>
      </c>
      <c r="B137" s="364">
        <f t="shared" si="24"/>
        <v>16.070999999999998</v>
      </c>
      <c r="C137" s="359">
        <v>46.300501400000002</v>
      </c>
      <c r="D137" s="78">
        <v>29204</v>
      </c>
      <c r="E137" s="82">
        <v>15151</v>
      </c>
      <c r="F137" s="78">
        <f t="shared" si="15"/>
        <v>21806.23483292888</v>
      </c>
      <c r="G137" s="168">
        <f t="shared" si="16"/>
        <v>3926.7825294004269</v>
      </c>
      <c r="H137" s="212">
        <f t="shared" si="17"/>
        <v>8749.2259031919657</v>
      </c>
      <c r="I137" s="168">
        <f t="shared" si="18"/>
        <v>514.66034724658618</v>
      </c>
      <c r="J137" s="169">
        <v>962</v>
      </c>
      <c r="K137" s="170">
        <f t="shared" si="19"/>
        <v>35958.903612767863</v>
      </c>
      <c r="L137" s="215">
        <f t="shared" si="20"/>
        <v>107</v>
      </c>
      <c r="M137" s="364">
        <f t="shared" si="25"/>
        <v>11.32</v>
      </c>
      <c r="N137" s="359">
        <v>46.300501400000002</v>
      </c>
      <c r="O137" s="434">
        <v>29204</v>
      </c>
      <c r="P137" s="82">
        <v>15151</v>
      </c>
      <c r="Q137" s="167">
        <f t="shared" si="13"/>
        <v>30958.303886925794</v>
      </c>
      <c r="R137" s="168">
        <f t="shared" si="14"/>
        <v>3926.7825294004269</v>
      </c>
      <c r="S137" s="78">
        <f t="shared" si="21"/>
        <v>11860.929381550917</v>
      </c>
      <c r="T137" s="82">
        <f t="shared" si="22"/>
        <v>697.70172832652452</v>
      </c>
      <c r="U137" s="78">
        <v>962</v>
      </c>
      <c r="V137" s="81">
        <f t="shared" si="23"/>
        <v>48405.717526203662</v>
      </c>
    </row>
    <row r="138" spans="1:22" s="445" customFormat="1" ht="16.5" customHeight="1" x14ac:dyDescent="0.2">
      <c r="A138" s="215">
        <v>108</v>
      </c>
      <c r="B138" s="364">
        <f t="shared" si="24"/>
        <v>16.108000000000001</v>
      </c>
      <c r="C138" s="359">
        <v>46.371838799999999</v>
      </c>
      <c r="D138" s="78">
        <v>29204</v>
      </c>
      <c r="E138" s="82">
        <v>15151</v>
      </c>
      <c r="F138" s="78">
        <f t="shared" si="15"/>
        <v>21756.146014402781</v>
      </c>
      <c r="G138" s="168">
        <f t="shared" si="16"/>
        <v>3920.7416549546015</v>
      </c>
      <c r="H138" s="212">
        <f t="shared" si="17"/>
        <v>8730.1418075815109</v>
      </c>
      <c r="I138" s="168">
        <f t="shared" si="18"/>
        <v>513.53775338714763</v>
      </c>
      <c r="J138" s="169">
        <v>962</v>
      </c>
      <c r="K138" s="170">
        <f t="shared" si="19"/>
        <v>35882.567230326044</v>
      </c>
      <c r="L138" s="215">
        <f t="shared" si="20"/>
        <v>108</v>
      </c>
      <c r="M138" s="364">
        <f t="shared" si="25"/>
        <v>11.35</v>
      </c>
      <c r="N138" s="359">
        <v>46.371838799999999</v>
      </c>
      <c r="O138" s="434">
        <v>29204</v>
      </c>
      <c r="P138" s="82">
        <v>15151</v>
      </c>
      <c r="Q138" s="167">
        <f t="shared" si="13"/>
        <v>30876.475770925113</v>
      </c>
      <c r="R138" s="168">
        <f t="shared" si="14"/>
        <v>3920.7416549546015</v>
      </c>
      <c r="S138" s="78">
        <f t="shared" si="21"/>
        <v>11831.053924799104</v>
      </c>
      <c r="T138" s="82">
        <f t="shared" si="22"/>
        <v>695.94434851759434</v>
      </c>
      <c r="U138" s="78">
        <v>962</v>
      </c>
      <c r="V138" s="81">
        <f t="shared" si="23"/>
        <v>48286.215699196415</v>
      </c>
    </row>
    <row r="139" spans="1:22" s="445" customFormat="1" ht="16.5" customHeight="1" x14ac:dyDescent="0.2">
      <c r="A139" s="215">
        <v>109</v>
      </c>
      <c r="B139" s="364">
        <f t="shared" si="24"/>
        <v>16.145</v>
      </c>
      <c r="C139" s="359">
        <v>46.443078</v>
      </c>
      <c r="D139" s="78">
        <v>29204</v>
      </c>
      <c r="E139" s="82">
        <v>15151</v>
      </c>
      <c r="F139" s="78">
        <f t="shared" si="15"/>
        <v>21706.286776091671</v>
      </c>
      <c r="G139" s="168">
        <f t="shared" si="16"/>
        <v>3914.7276155986046</v>
      </c>
      <c r="H139" s="212">
        <f t="shared" si="17"/>
        <v>8711.1448931746945</v>
      </c>
      <c r="I139" s="168">
        <f t="shared" si="18"/>
        <v>512.42028783380545</v>
      </c>
      <c r="J139" s="169">
        <v>962</v>
      </c>
      <c r="K139" s="170">
        <f t="shared" si="19"/>
        <v>35806.579572698771</v>
      </c>
      <c r="L139" s="215">
        <f t="shared" si="20"/>
        <v>109</v>
      </c>
      <c r="M139" s="364">
        <f t="shared" si="25"/>
        <v>11.379999999999999</v>
      </c>
      <c r="N139" s="359">
        <v>46.443078</v>
      </c>
      <c r="O139" s="434">
        <v>29204</v>
      </c>
      <c r="P139" s="82">
        <v>15151</v>
      </c>
      <c r="Q139" s="167">
        <f t="shared" si="13"/>
        <v>30795.079086115995</v>
      </c>
      <c r="R139" s="168">
        <f t="shared" si="14"/>
        <v>3914.7276155986046</v>
      </c>
      <c r="S139" s="78">
        <f t="shared" si="21"/>
        <v>11801.334278582966</v>
      </c>
      <c r="T139" s="82">
        <f t="shared" si="22"/>
        <v>694.19613403429207</v>
      </c>
      <c r="U139" s="78">
        <v>962</v>
      </c>
      <c r="V139" s="81">
        <f t="shared" si="23"/>
        <v>48167.337114331858</v>
      </c>
    </row>
    <row r="140" spans="1:22" s="445" customFormat="1" ht="16.5" customHeight="1" x14ac:dyDescent="0.2">
      <c r="A140" s="218">
        <v>110</v>
      </c>
      <c r="B140" s="364">
        <f t="shared" si="24"/>
        <v>16.181999999999999</v>
      </c>
      <c r="C140" s="359">
        <v>46.514218999999997</v>
      </c>
      <c r="D140" s="78">
        <v>29204</v>
      </c>
      <c r="E140" s="82">
        <v>15151</v>
      </c>
      <c r="F140" s="78">
        <f t="shared" si="15"/>
        <v>21656.655543196146</v>
      </c>
      <c r="G140" s="168">
        <f t="shared" si="16"/>
        <v>3908.7402499437858</v>
      </c>
      <c r="H140" s="212">
        <f t="shared" si="17"/>
        <v>8692.2345696675766</v>
      </c>
      <c r="I140" s="168">
        <f t="shared" si="18"/>
        <v>511.30791586279861</v>
      </c>
      <c r="J140" s="169">
        <v>962</v>
      </c>
      <c r="K140" s="170">
        <f t="shared" si="19"/>
        <v>35730.938278670306</v>
      </c>
      <c r="L140" s="218">
        <f t="shared" si="20"/>
        <v>110</v>
      </c>
      <c r="M140" s="364">
        <f t="shared" si="25"/>
        <v>11.41</v>
      </c>
      <c r="N140" s="359">
        <v>46.514218999999997</v>
      </c>
      <c r="O140" s="434">
        <v>29204</v>
      </c>
      <c r="P140" s="82">
        <v>15151</v>
      </c>
      <c r="Q140" s="167">
        <f t="shared" si="13"/>
        <v>30714.110429447857</v>
      </c>
      <c r="R140" s="168">
        <f t="shared" si="14"/>
        <v>3908.7402499437858</v>
      </c>
      <c r="S140" s="78">
        <f t="shared" si="21"/>
        <v>11771.769230993161</v>
      </c>
      <c r="T140" s="82">
        <f t="shared" si="22"/>
        <v>692.45701358783288</v>
      </c>
      <c r="U140" s="78">
        <v>962</v>
      </c>
      <c r="V140" s="81">
        <f t="shared" si="23"/>
        <v>48049.076923972636</v>
      </c>
    </row>
    <row r="141" spans="1:22" s="445" customFormat="1" ht="16.5" customHeight="1" x14ac:dyDescent="0.2">
      <c r="A141" s="215">
        <v>111</v>
      </c>
      <c r="B141" s="364">
        <f t="shared" si="24"/>
        <v>16.219000000000001</v>
      </c>
      <c r="C141" s="359">
        <v>46.585261799999998</v>
      </c>
      <c r="D141" s="78">
        <v>29204</v>
      </c>
      <c r="E141" s="82">
        <v>15151</v>
      </c>
      <c r="F141" s="78">
        <f t="shared" si="15"/>
        <v>21607.250755287008</v>
      </c>
      <c r="G141" s="168">
        <f t="shared" si="16"/>
        <v>3902.7793979253756</v>
      </c>
      <c r="H141" s="212">
        <f t="shared" si="17"/>
        <v>8673.4102520922115</v>
      </c>
      <c r="I141" s="168">
        <f t="shared" si="18"/>
        <v>510.20060306424773</v>
      </c>
      <c r="J141" s="169">
        <v>962</v>
      </c>
      <c r="K141" s="170">
        <f t="shared" si="19"/>
        <v>35655.641008368839</v>
      </c>
      <c r="L141" s="215">
        <f t="shared" si="20"/>
        <v>111</v>
      </c>
      <c r="M141" s="364">
        <f t="shared" si="25"/>
        <v>11.44</v>
      </c>
      <c r="N141" s="359">
        <v>46.585261799999998</v>
      </c>
      <c r="O141" s="434">
        <v>29204</v>
      </c>
      <c r="P141" s="82">
        <v>15151</v>
      </c>
      <c r="Q141" s="167">
        <f t="shared" si="13"/>
        <v>30633.566433566441</v>
      </c>
      <c r="R141" s="168">
        <f t="shared" si="14"/>
        <v>3902.7793979253756</v>
      </c>
      <c r="S141" s="78">
        <f t="shared" si="21"/>
        <v>11742.357582707218</v>
      </c>
      <c r="T141" s="82">
        <f t="shared" si="22"/>
        <v>690.72691662983641</v>
      </c>
      <c r="U141" s="78">
        <v>962</v>
      </c>
      <c r="V141" s="81">
        <f t="shared" si="23"/>
        <v>47931.430330828873</v>
      </c>
    </row>
    <row r="142" spans="1:22" s="445" customFormat="1" ht="16.5" customHeight="1" x14ac:dyDescent="0.2">
      <c r="A142" s="215">
        <v>112</v>
      </c>
      <c r="B142" s="364">
        <f t="shared" si="24"/>
        <v>16.256</v>
      </c>
      <c r="C142" s="359">
        <v>46.656206400000002</v>
      </c>
      <c r="D142" s="78">
        <v>29204</v>
      </c>
      <c r="E142" s="82">
        <v>15151</v>
      </c>
      <c r="F142" s="78">
        <f t="shared" si="15"/>
        <v>21558.070866141734</v>
      </c>
      <c r="G142" s="168">
        <f t="shared" si="16"/>
        <v>3896.844900789019</v>
      </c>
      <c r="H142" s="212">
        <f t="shared" si="17"/>
        <v>8654.6713607564561</v>
      </c>
      <c r="I142" s="168">
        <f t="shared" si="18"/>
        <v>509.09831533861507</v>
      </c>
      <c r="J142" s="169">
        <v>962</v>
      </c>
      <c r="K142" s="170">
        <f t="shared" si="19"/>
        <v>35580.685443025824</v>
      </c>
      <c r="L142" s="215">
        <f t="shared" si="20"/>
        <v>112</v>
      </c>
      <c r="M142" s="364">
        <f t="shared" si="25"/>
        <v>11.469999999999999</v>
      </c>
      <c r="N142" s="359">
        <v>46.656206400000002</v>
      </c>
      <c r="O142" s="434">
        <v>29204</v>
      </c>
      <c r="P142" s="82">
        <v>15151</v>
      </c>
      <c r="Q142" s="167">
        <f t="shared" si="13"/>
        <v>30553.443766346994</v>
      </c>
      <c r="R142" s="168">
        <f t="shared" si="14"/>
        <v>3896.844900789019</v>
      </c>
      <c r="S142" s="78">
        <f t="shared" si="21"/>
        <v>11713.098146826243</v>
      </c>
      <c r="T142" s="82">
        <f t="shared" si="22"/>
        <v>689.0057733427202</v>
      </c>
      <c r="U142" s="78">
        <v>962</v>
      </c>
      <c r="V142" s="81">
        <f t="shared" si="23"/>
        <v>47814.392587304974</v>
      </c>
    </row>
    <row r="143" spans="1:22" s="445" customFormat="1" ht="16.5" customHeight="1" x14ac:dyDescent="0.2">
      <c r="A143" s="215">
        <v>113</v>
      </c>
      <c r="B143" s="364">
        <f t="shared" si="24"/>
        <v>16.292999999999999</v>
      </c>
      <c r="C143" s="359">
        <v>46.727052800000003</v>
      </c>
      <c r="D143" s="78">
        <v>29204</v>
      </c>
      <c r="E143" s="82">
        <v>15151</v>
      </c>
      <c r="F143" s="78">
        <f t="shared" si="15"/>
        <v>21509.114343583136</v>
      </c>
      <c r="G143" s="168">
        <f t="shared" si="16"/>
        <v>3890.9366010774811</v>
      </c>
      <c r="H143" s="212">
        <f t="shared" si="17"/>
        <v>8636.0173211846104</v>
      </c>
      <c r="I143" s="168">
        <f t="shared" si="18"/>
        <v>508.00101889321235</v>
      </c>
      <c r="J143" s="169">
        <v>962</v>
      </c>
      <c r="K143" s="170">
        <f t="shared" si="19"/>
        <v>35506.069284738442</v>
      </c>
      <c r="L143" s="215">
        <f t="shared" si="20"/>
        <v>113</v>
      </c>
      <c r="M143" s="364">
        <f t="shared" si="25"/>
        <v>11.5</v>
      </c>
      <c r="N143" s="359">
        <v>46.727052800000003</v>
      </c>
      <c r="O143" s="434">
        <v>29204</v>
      </c>
      <c r="P143" s="82">
        <v>15151</v>
      </c>
      <c r="Q143" s="167">
        <f t="shared" si="13"/>
        <v>30473.73913043478</v>
      </c>
      <c r="R143" s="168">
        <f t="shared" si="14"/>
        <v>3890.9366010774811</v>
      </c>
      <c r="S143" s="78">
        <f t="shared" si="21"/>
        <v>11683.98974871417</v>
      </c>
      <c r="T143" s="82">
        <f t="shared" si="22"/>
        <v>687.29351463024523</v>
      </c>
      <c r="U143" s="78">
        <v>962</v>
      </c>
      <c r="V143" s="81">
        <f t="shared" si="23"/>
        <v>47697.958994856679</v>
      </c>
    </row>
    <row r="144" spans="1:22" s="445" customFormat="1" ht="16.5" customHeight="1" x14ac:dyDescent="0.2">
      <c r="A144" s="215">
        <v>114</v>
      </c>
      <c r="B144" s="364">
        <f t="shared" si="24"/>
        <v>16.329999999999998</v>
      </c>
      <c r="C144" s="359">
        <v>46.797801000000007</v>
      </c>
      <c r="D144" s="78">
        <v>29204</v>
      </c>
      <c r="E144" s="82">
        <v>15151</v>
      </c>
      <c r="F144" s="78">
        <f t="shared" si="15"/>
        <v>21460.379669320271</v>
      </c>
      <c r="G144" s="168">
        <f t="shared" si="16"/>
        <v>3885.0543426175082</v>
      </c>
      <c r="H144" s="212">
        <f t="shared" si="17"/>
        <v>8617.4475640588462</v>
      </c>
      <c r="I144" s="168">
        <f t="shared" si="18"/>
        <v>506.90868023875561</v>
      </c>
      <c r="J144" s="169">
        <v>962</v>
      </c>
      <c r="K144" s="170">
        <f t="shared" si="19"/>
        <v>35431.790256235377</v>
      </c>
      <c r="L144" s="215">
        <f t="shared" si="20"/>
        <v>114</v>
      </c>
      <c r="M144" s="364">
        <f t="shared" si="25"/>
        <v>11.53</v>
      </c>
      <c r="N144" s="359">
        <v>46.797801000000007</v>
      </c>
      <c r="O144" s="434">
        <v>29204</v>
      </c>
      <c r="P144" s="82">
        <v>15151</v>
      </c>
      <c r="Q144" s="167">
        <f t="shared" si="13"/>
        <v>30394.449262792714</v>
      </c>
      <c r="R144" s="168">
        <f t="shared" si="14"/>
        <v>3885.0543426175082</v>
      </c>
      <c r="S144" s="78">
        <f t="shared" si="21"/>
        <v>11655.031225839477</v>
      </c>
      <c r="T144" s="82">
        <f t="shared" si="22"/>
        <v>685.59007210820448</v>
      </c>
      <c r="U144" s="78">
        <v>962</v>
      </c>
      <c r="V144" s="81">
        <f t="shared" si="23"/>
        <v>47582.124903357908</v>
      </c>
    </row>
    <row r="145" spans="1:22" s="445" customFormat="1" ht="16.5" customHeight="1" x14ac:dyDescent="0.2">
      <c r="A145" s="215">
        <v>115</v>
      </c>
      <c r="B145" s="364">
        <f t="shared" si="24"/>
        <v>16.367000000000001</v>
      </c>
      <c r="C145" s="359">
        <v>46.868451</v>
      </c>
      <c r="D145" s="78">
        <v>29204</v>
      </c>
      <c r="E145" s="82">
        <v>15151</v>
      </c>
      <c r="F145" s="78">
        <f t="shared" si="15"/>
        <v>21411.865338791471</v>
      </c>
      <c r="G145" s="168">
        <f t="shared" si="16"/>
        <v>3879.1979705068557</v>
      </c>
      <c r="H145" s="212">
        <f t="shared" si="17"/>
        <v>8598.9615251614323</v>
      </c>
      <c r="I145" s="168">
        <f t="shared" si="18"/>
        <v>505.82126618596652</v>
      </c>
      <c r="J145" s="169">
        <v>962</v>
      </c>
      <c r="K145" s="170">
        <f t="shared" si="19"/>
        <v>35357.846100645722</v>
      </c>
      <c r="L145" s="215">
        <f t="shared" si="20"/>
        <v>115</v>
      </c>
      <c r="M145" s="364">
        <f t="shared" si="25"/>
        <v>11.559999999999999</v>
      </c>
      <c r="N145" s="359">
        <v>46.868451</v>
      </c>
      <c r="O145" s="434">
        <v>29204</v>
      </c>
      <c r="P145" s="82">
        <v>15151</v>
      </c>
      <c r="Q145" s="167">
        <f t="shared" si="13"/>
        <v>30315.570934256059</v>
      </c>
      <c r="R145" s="168">
        <f t="shared" si="14"/>
        <v>3879.1979705068557</v>
      </c>
      <c r="S145" s="78">
        <f t="shared" si="21"/>
        <v>11626.221427619394</v>
      </c>
      <c r="T145" s="82">
        <f t="shared" si="22"/>
        <v>683.89537809525837</v>
      </c>
      <c r="U145" s="78">
        <v>962</v>
      </c>
      <c r="V145" s="81">
        <f t="shared" si="23"/>
        <v>47466.885710477567</v>
      </c>
    </row>
    <row r="146" spans="1:22" s="445" customFormat="1" ht="16.5" customHeight="1" x14ac:dyDescent="0.2">
      <c r="A146" s="215">
        <v>116</v>
      </c>
      <c r="B146" s="364">
        <f t="shared" si="24"/>
        <v>16.404</v>
      </c>
      <c r="C146" s="359">
        <v>46.939002800000004</v>
      </c>
      <c r="D146" s="78">
        <v>29204</v>
      </c>
      <c r="E146" s="82">
        <v>15151</v>
      </c>
      <c r="F146" s="78">
        <f t="shared" si="15"/>
        <v>21363.56986100951</v>
      </c>
      <c r="G146" s="168">
        <f t="shared" si="16"/>
        <v>3873.3673311014609</v>
      </c>
      <c r="H146" s="212">
        <f t="shared" si="17"/>
        <v>8580.5586453177311</v>
      </c>
      <c r="I146" s="168">
        <f t="shared" si="18"/>
        <v>504.73874384221944</v>
      </c>
      <c r="J146" s="169">
        <v>962</v>
      </c>
      <c r="K146" s="170">
        <f t="shared" si="19"/>
        <v>35284.234581270925</v>
      </c>
      <c r="L146" s="215">
        <f t="shared" si="20"/>
        <v>116</v>
      </c>
      <c r="M146" s="364">
        <f t="shared" si="25"/>
        <v>11.59</v>
      </c>
      <c r="N146" s="359">
        <v>46.939002800000004</v>
      </c>
      <c r="O146" s="434">
        <v>29204</v>
      </c>
      <c r="P146" s="82">
        <v>15151</v>
      </c>
      <c r="Q146" s="167">
        <f t="shared" si="13"/>
        <v>30237.100949094049</v>
      </c>
      <c r="R146" s="168">
        <f t="shared" si="14"/>
        <v>3873.3673311014609</v>
      </c>
      <c r="S146" s="78">
        <f t="shared" si="21"/>
        <v>11597.559215266472</v>
      </c>
      <c r="T146" s="82">
        <f t="shared" si="22"/>
        <v>682.2093656039101</v>
      </c>
      <c r="U146" s="78">
        <v>962</v>
      </c>
      <c r="V146" s="81">
        <f t="shared" si="23"/>
        <v>47352.236861065889</v>
      </c>
    </row>
    <row r="147" spans="1:22" s="445" customFormat="1" ht="16.5" customHeight="1" x14ac:dyDescent="0.2">
      <c r="A147" s="215">
        <v>117</v>
      </c>
      <c r="B147" s="364">
        <f t="shared" si="24"/>
        <v>16.440999999999999</v>
      </c>
      <c r="C147" s="359">
        <v>47.009456400000005</v>
      </c>
      <c r="D147" s="78">
        <v>29204</v>
      </c>
      <c r="E147" s="82">
        <v>15151</v>
      </c>
      <c r="F147" s="78">
        <f t="shared" si="15"/>
        <v>21315.491758408858</v>
      </c>
      <c r="G147" s="168">
        <f t="shared" si="16"/>
        <v>3867.5622720027877</v>
      </c>
      <c r="H147" s="212">
        <f t="shared" si="17"/>
        <v>8562.2383703399591</v>
      </c>
      <c r="I147" s="168">
        <f t="shared" si="18"/>
        <v>503.66108060823291</v>
      </c>
      <c r="J147" s="169">
        <v>962</v>
      </c>
      <c r="K147" s="170">
        <f t="shared" si="19"/>
        <v>35210.953481359837</v>
      </c>
      <c r="L147" s="215">
        <f t="shared" si="20"/>
        <v>117</v>
      </c>
      <c r="M147" s="364">
        <f t="shared" si="25"/>
        <v>11.62</v>
      </c>
      <c r="N147" s="359">
        <v>47.009456400000005</v>
      </c>
      <c r="O147" s="434">
        <v>29204</v>
      </c>
      <c r="P147" s="82">
        <v>15151</v>
      </c>
      <c r="Q147" s="167">
        <f t="shared" si="13"/>
        <v>30159.036144578313</v>
      </c>
      <c r="R147" s="168">
        <f t="shared" si="14"/>
        <v>3867.5622720027877</v>
      </c>
      <c r="S147" s="78">
        <f t="shared" si="21"/>
        <v>11569.043461637575</v>
      </c>
      <c r="T147" s="82">
        <f t="shared" si="22"/>
        <v>680.53196833162201</v>
      </c>
      <c r="U147" s="78">
        <v>962</v>
      </c>
      <c r="V147" s="81">
        <f t="shared" si="23"/>
        <v>47238.1738465503</v>
      </c>
    </row>
    <row r="148" spans="1:22" s="445" customFormat="1" ht="16.5" customHeight="1" x14ac:dyDescent="0.2">
      <c r="A148" s="215">
        <v>118</v>
      </c>
      <c r="B148" s="364">
        <f t="shared" si="24"/>
        <v>16.478000000000002</v>
      </c>
      <c r="C148" s="359">
        <v>47.079811800000002</v>
      </c>
      <c r="D148" s="78">
        <v>29204</v>
      </c>
      <c r="E148" s="82">
        <v>15151</v>
      </c>
      <c r="F148" s="78">
        <f t="shared" si="15"/>
        <v>21267.629566694988</v>
      </c>
      <c r="G148" s="168">
        <f t="shared" si="16"/>
        <v>3861.7826420453107</v>
      </c>
      <c r="H148" s="212">
        <f t="shared" si="17"/>
        <v>8544.0001509717022</v>
      </c>
      <c r="I148" s="168">
        <f t="shared" si="18"/>
        <v>502.58824417480594</v>
      </c>
      <c r="J148" s="169">
        <v>962</v>
      </c>
      <c r="K148" s="170">
        <f t="shared" si="19"/>
        <v>35138.000603886801</v>
      </c>
      <c r="L148" s="215">
        <f t="shared" si="20"/>
        <v>118</v>
      </c>
      <c r="M148" s="364">
        <f t="shared" si="25"/>
        <v>11.649999999999999</v>
      </c>
      <c r="N148" s="359">
        <v>47.079811800000002</v>
      </c>
      <c r="O148" s="434">
        <v>29204</v>
      </c>
      <c r="P148" s="82">
        <v>15151</v>
      </c>
      <c r="Q148" s="167">
        <f t="shared" si="13"/>
        <v>30081.373390557943</v>
      </c>
      <c r="R148" s="168">
        <f t="shared" si="14"/>
        <v>3861.7826420453107</v>
      </c>
      <c r="S148" s="78">
        <f t="shared" si="21"/>
        <v>11540.673051085108</v>
      </c>
      <c r="T148" s="82">
        <f t="shared" si="22"/>
        <v>678.86312065206516</v>
      </c>
      <c r="U148" s="78">
        <v>962</v>
      </c>
      <c r="V148" s="81">
        <f t="shared" si="23"/>
        <v>47124.692204340434</v>
      </c>
    </row>
    <row r="149" spans="1:22" s="445" customFormat="1" ht="16.5" customHeight="1" x14ac:dyDescent="0.2">
      <c r="A149" s="215">
        <v>119</v>
      </c>
      <c r="B149" s="364">
        <f t="shared" si="24"/>
        <v>16.515000000000001</v>
      </c>
      <c r="C149" s="359">
        <v>47.150069000000002</v>
      </c>
      <c r="D149" s="78">
        <v>29204</v>
      </c>
      <c r="E149" s="82">
        <v>15151</v>
      </c>
      <c r="F149" s="78">
        <f t="shared" si="15"/>
        <v>21219.981834695733</v>
      </c>
      <c r="G149" s="168">
        <f t="shared" si="16"/>
        <v>3856.0282912841549</v>
      </c>
      <c r="H149" s="212">
        <f t="shared" si="17"/>
        <v>8525.843442833162</v>
      </c>
      <c r="I149" s="168">
        <f t="shared" si="18"/>
        <v>501.52020251959772</v>
      </c>
      <c r="J149" s="169">
        <v>962</v>
      </c>
      <c r="K149" s="170">
        <f t="shared" si="19"/>
        <v>35065.373771332648</v>
      </c>
      <c r="L149" s="215">
        <f t="shared" si="20"/>
        <v>119</v>
      </c>
      <c r="M149" s="364">
        <f t="shared" si="25"/>
        <v>11.68</v>
      </c>
      <c r="N149" s="359">
        <v>47.150069000000002</v>
      </c>
      <c r="O149" s="434">
        <v>29204</v>
      </c>
      <c r="P149" s="82">
        <v>15151</v>
      </c>
      <c r="Q149" s="167">
        <f t="shared" si="13"/>
        <v>30004.109589041094</v>
      </c>
      <c r="R149" s="168">
        <f t="shared" si="14"/>
        <v>3856.0282912841549</v>
      </c>
      <c r="S149" s="78">
        <f t="shared" si="21"/>
        <v>11512.446879310586</v>
      </c>
      <c r="T149" s="82">
        <f t="shared" si="22"/>
        <v>677.20275760650509</v>
      </c>
      <c r="U149" s="78">
        <v>962</v>
      </c>
      <c r="V149" s="81">
        <f t="shared" si="23"/>
        <v>47011.787517242345</v>
      </c>
    </row>
    <row r="150" spans="1:22" s="445" customFormat="1" ht="16.5" customHeight="1" x14ac:dyDescent="0.2">
      <c r="A150" s="218">
        <v>120</v>
      </c>
      <c r="B150" s="364">
        <f t="shared" si="24"/>
        <v>16.552</v>
      </c>
      <c r="C150" s="359">
        <v>47.220228000000006</v>
      </c>
      <c r="D150" s="78">
        <v>29204</v>
      </c>
      <c r="E150" s="82">
        <v>15151</v>
      </c>
      <c r="F150" s="78">
        <f t="shared" si="15"/>
        <v>21172.547124214598</v>
      </c>
      <c r="G150" s="168">
        <f t="shared" si="16"/>
        <v>3850.2990709828837</v>
      </c>
      <c r="H150" s="212">
        <f t="shared" si="17"/>
        <v>8507.7677063671454</v>
      </c>
      <c r="I150" s="168">
        <f t="shared" si="18"/>
        <v>500.45692390394964</v>
      </c>
      <c r="J150" s="169">
        <v>962</v>
      </c>
      <c r="K150" s="170">
        <f t="shared" si="19"/>
        <v>34993.070825468574</v>
      </c>
      <c r="L150" s="218">
        <f t="shared" si="20"/>
        <v>120</v>
      </c>
      <c r="M150" s="364">
        <f t="shared" si="25"/>
        <v>11.709999999999999</v>
      </c>
      <c r="N150" s="359">
        <v>47.220228000000006</v>
      </c>
      <c r="O150" s="434">
        <v>29204</v>
      </c>
      <c r="P150" s="82">
        <v>15151</v>
      </c>
      <c r="Q150" s="167">
        <f t="shared" si="13"/>
        <v>29927.241673783094</v>
      </c>
      <c r="R150" s="168">
        <f t="shared" si="14"/>
        <v>3850.2990709828837</v>
      </c>
      <c r="S150" s="78">
        <f t="shared" si="21"/>
        <v>11484.363853220431</v>
      </c>
      <c r="T150" s="82">
        <f t="shared" si="22"/>
        <v>675.55081489531949</v>
      </c>
      <c r="U150" s="78">
        <v>962</v>
      </c>
      <c r="V150" s="81">
        <f t="shared" si="23"/>
        <v>46899.455412881725</v>
      </c>
    </row>
    <row r="151" spans="1:22" s="445" customFormat="1" ht="16.5" customHeight="1" x14ac:dyDescent="0.2">
      <c r="A151" s="215">
        <v>121</v>
      </c>
      <c r="B151" s="364">
        <f t="shared" si="24"/>
        <v>16.588999999999999</v>
      </c>
      <c r="C151" s="359">
        <v>47.290288799999999</v>
      </c>
      <c r="D151" s="78">
        <v>29204</v>
      </c>
      <c r="E151" s="82">
        <v>15151</v>
      </c>
      <c r="F151" s="78">
        <f t="shared" si="15"/>
        <v>21125.32400988607</v>
      </c>
      <c r="G151" s="168">
        <f t="shared" si="16"/>
        <v>3844.5948336014394</v>
      </c>
      <c r="H151" s="212">
        <f t="shared" si="17"/>
        <v>8489.7724067857544</v>
      </c>
      <c r="I151" s="168">
        <f t="shared" si="18"/>
        <v>499.39837686975022</v>
      </c>
      <c r="J151" s="169">
        <v>962</v>
      </c>
      <c r="K151" s="170">
        <f t="shared" si="19"/>
        <v>34921.089627143017</v>
      </c>
      <c r="L151" s="215">
        <f t="shared" si="20"/>
        <v>121</v>
      </c>
      <c r="M151" s="364">
        <f t="shared" si="25"/>
        <v>11.739999999999998</v>
      </c>
      <c r="N151" s="359">
        <v>47.290288799999999</v>
      </c>
      <c r="O151" s="434">
        <v>29204</v>
      </c>
      <c r="P151" s="82">
        <v>15151</v>
      </c>
      <c r="Q151" s="167">
        <f t="shared" si="13"/>
        <v>29850.766609880753</v>
      </c>
      <c r="R151" s="168">
        <f t="shared" si="14"/>
        <v>3844.5948336014394</v>
      </c>
      <c r="S151" s="78">
        <f t="shared" si="21"/>
        <v>11456.422890783946</v>
      </c>
      <c r="T151" s="82">
        <f t="shared" si="22"/>
        <v>673.90722886964386</v>
      </c>
      <c r="U151" s="78">
        <v>962</v>
      </c>
      <c r="V151" s="81">
        <f t="shared" si="23"/>
        <v>46787.691563135777</v>
      </c>
    </row>
    <row r="152" spans="1:22" s="445" customFormat="1" ht="16.5" customHeight="1" x14ac:dyDescent="0.2">
      <c r="A152" s="215">
        <v>122</v>
      </c>
      <c r="B152" s="364">
        <f t="shared" si="24"/>
        <v>16.625999999999998</v>
      </c>
      <c r="C152" s="359">
        <v>47.360251400000003</v>
      </c>
      <c r="D152" s="78">
        <v>29204</v>
      </c>
      <c r="E152" s="82">
        <v>15151</v>
      </c>
      <c r="F152" s="78">
        <f t="shared" si="15"/>
        <v>21078.311079032846</v>
      </c>
      <c r="G152" s="168">
        <f t="shared" si="16"/>
        <v>3838.9154327842102</v>
      </c>
      <c r="H152" s="212">
        <f t="shared" si="17"/>
        <v>8471.8570140177999</v>
      </c>
      <c r="I152" s="168">
        <f t="shared" si="18"/>
        <v>498.3445302363412</v>
      </c>
      <c r="J152" s="169">
        <v>962</v>
      </c>
      <c r="K152" s="170">
        <f t="shared" si="19"/>
        <v>34849.4280560712</v>
      </c>
      <c r="L152" s="215">
        <f t="shared" si="20"/>
        <v>122</v>
      </c>
      <c r="M152" s="364">
        <f t="shared" si="25"/>
        <v>11.77</v>
      </c>
      <c r="N152" s="359">
        <v>47.360251400000003</v>
      </c>
      <c r="O152" s="434">
        <v>29204</v>
      </c>
      <c r="P152" s="82">
        <v>15151</v>
      </c>
      <c r="Q152" s="167">
        <f t="shared" si="13"/>
        <v>29774.681393372979</v>
      </c>
      <c r="R152" s="168">
        <f t="shared" si="14"/>
        <v>3838.9154327842102</v>
      </c>
      <c r="S152" s="78">
        <f t="shared" si="21"/>
        <v>11428.622920893446</v>
      </c>
      <c r="T152" s="82">
        <f t="shared" si="22"/>
        <v>672.27193652314384</v>
      </c>
      <c r="U152" s="78">
        <v>962</v>
      </c>
      <c r="V152" s="81">
        <f t="shared" si="23"/>
        <v>46676.491683573782</v>
      </c>
    </row>
    <row r="153" spans="1:22" s="445" customFormat="1" ht="16.5" customHeight="1" x14ac:dyDescent="0.2">
      <c r="A153" s="215">
        <v>123</v>
      </c>
      <c r="B153" s="364">
        <f t="shared" si="24"/>
        <v>16.663</v>
      </c>
      <c r="C153" s="359">
        <v>47.430115800000003</v>
      </c>
      <c r="D153" s="78">
        <v>29204</v>
      </c>
      <c r="E153" s="82">
        <v>15151</v>
      </c>
      <c r="F153" s="78">
        <f t="shared" si="15"/>
        <v>21031.506931524935</v>
      </c>
      <c r="G153" s="168">
        <f t="shared" si="16"/>
        <v>3833.2607233482649</v>
      </c>
      <c r="H153" s="212">
        <f t="shared" si="17"/>
        <v>8454.0210026568875</v>
      </c>
      <c r="I153" s="168">
        <f t="shared" si="18"/>
        <v>497.29535309746399</v>
      </c>
      <c r="J153" s="169">
        <v>962</v>
      </c>
      <c r="K153" s="170">
        <f t="shared" si="19"/>
        <v>34778.08401062755</v>
      </c>
      <c r="L153" s="215">
        <f t="shared" si="20"/>
        <v>123</v>
      </c>
      <c r="M153" s="364">
        <f t="shared" si="25"/>
        <v>11.799999999999999</v>
      </c>
      <c r="N153" s="359">
        <v>47.430115800000003</v>
      </c>
      <c r="O153" s="434">
        <v>29204</v>
      </c>
      <c r="P153" s="82">
        <v>15151</v>
      </c>
      <c r="Q153" s="167">
        <f t="shared" si="13"/>
        <v>29698.983050847462</v>
      </c>
      <c r="R153" s="168">
        <f t="shared" si="14"/>
        <v>3833.2607233482649</v>
      </c>
      <c r="S153" s="78">
        <f t="shared" si="21"/>
        <v>11400.962883226548</v>
      </c>
      <c r="T153" s="82">
        <f t="shared" si="22"/>
        <v>670.64487548391457</v>
      </c>
      <c r="U153" s="78">
        <v>962</v>
      </c>
      <c r="V153" s="81">
        <f t="shared" si="23"/>
        <v>46565.851532906185</v>
      </c>
    </row>
    <row r="154" spans="1:22" s="445" customFormat="1" ht="16.5" customHeight="1" thickBot="1" x14ac:dyDescent="0.25">
      <c r="A154" s="219">
        <v>124</v>
      </c>
      <c r="B154" s="365">
        <f t="shared" si="24"/>
        <v>16.7</v>
      </c>
      <c r="C154" s="361">
        <v>47.499881999999999</v>
      </c>
      <c r="D154" s="93">
        <v>29204</v>
      </c>
      <c r="E154" s="94">
        <v>15151</v>
      </c>
      <c r="F154" s="93">
        <f t="shared" si="15"/>
        <v>20984.910179640719</v>
      </c>
      <c r="G154" s="94">
        <f t="shared" si="16"/>
        <v>3827.6305612717097</v>
      </c>
      <c r="H154" s="222">
        <f t="shared" si="17"/>
        <v>8436.2638519102275</v>
      </c>
      <c r="I154" s="94">
        <f t="shared" si="18"/>
        <v>496.25081481824861</v>
      </c>
      <c r="J154" s="93">
        <v>962</v>
      </c>
      <c r="K154" s="96">
        <f t="shared" si="19"/>
        <v>34707.055407640903</v>
      </c>
      <c r="L154" s="219">
        <f t="shared" si="20"/>
        <v>124</v>
      </c>
      <c r="M154" s="365">
        <f t="shared" si="25"/>
        <v>11.829999999999998</v>
      </c>
      <c r="N154" s="361">
        <v>47.499881999999999</v>
      </c>
      <c r="O154" s="473">
        <v>29204</v>
      </c>
      <c r="P154" s="94">
        <v>15151</v>
      </c>
      <c r="Q154" s="188">
        <f t="shared" si="13"/>
        <v>29623.66863905326</v>
      </c>
      <c r="R154" s="94">
        <f t="shared" si="14"/>
        <v>3827.6305612717097</v>
      </c>
      <c r="S154" s="93">
        <f t="shared" si="21"/>
        <v>11373.441728110489</v>
      </c>
      <c r="T154" s="94">
        <f t="shared" si="22"/>
        <v>669.02598400649936</v>
      </c>
      <c r="U154" s="93">
        <v>962</v>
      </c>
      <c r="V154" s="96">
        <f t="shared" si="23"/>
        <v>46455.766912441955</v>
      </c>
    </row>
    <row r="155" spans="1:22" s="445" customFormat="1" ht="16.5" customHeight="1" x14ac:dyDescent="0.2">
      <c r="A155" s="228">
        <v>125</v>
      </c>
      <c r="B155" s="366">
        <f t="shared" ref="B155:B218" si="26">0.01929*A155+14.3086</f>
        <v>16.719850000000001</v>
      </c>
      <c r="C155" s="357">
        <v>47.56955</v>
      </c>
      <c r="D155" s="169">
        <v>29204</v>
      </c>
      <c r="E155" s="168">
        <v>15151</v>
      </c>
      <c r="F155" s="169">
        <f t="shared" si="15"/>
        <v>20959.996650687652</v>
      </c>
      <c r="G155" s="168">
        <f t="shared" si="16"/>
        <v>3822.0248036821877</v>
      </c>
      <c r="H155" s="212">
        <f t="shared" si="17"/>
        <v>8425.8872944857449</v>
      </c>
      <c r="I155" s="168">
        <f t="shared" si="18"/>
        <v>495.6404290873968</v>
      </c>
      <c r="J155" s="169">
        <v>962</v>
      </c>
      <c r="K155" s="170">
        <f t="shared" si="19"/>
        <v>34665.549177942979</v>
      </c>
      <c r="L155" s="228">
        <f t="shared" si="20"/>
        <v>125</v>
      </c>
      <c r="M155" s="366">
        <f t="shared" ref="M155:M218" si="27">0.02386*L155+8.87171</f>
        <v>11.85421</v>
      </c>
      <c r="N155" s="357">
        <v>47.56955</v>
      </c>
      <c r="O155" s="432">
        <v>29204</v>
      </c>
      <c r="P155" s="168">
        <v>15151</v>
      </c>
      <c r="Q155" s="167">
        <f t="shared" si="13"/>
        <v>29563.167853446164</v>
      </c>
      <c r="R155" s="168">
        <f t="shared" si="14"/>
        <v>3822.0248036821877</v>
      </c>
      <c r="S155" s="169">
        <f t="shared" si="21"/>
        <v>11350.965503423642</v>
      </c>
      <c r="T155" s="168">
        <f t="shared" si="22"/>
        <v>667.70385314256714</v>
      </c>
      <c r="U155" s="169">
        <v>962</v>
      </c>
      <c r="V155" s="170">
        <f t="shared" si="23"/>
        <v>46365.862013694561</v>
      </c>
    </row>
    <row r="156" spans="1:22" s="445" customFormat="1" ht="16.5" customHeight="1" x14ac:dyDescent="0.2">
      <c r="A156" s="215">
        <v>126</v>
      </c>
      <c r="B156" s="366">
        <f t="shared" si="26"/>
        <v>16.739139999999999</v>
      </c>
      <c r="C156" s="359">
        <v>47.639119800000003</v>
      </c>
      <c r="D156" s="78">
        <v>29204</v>
      </c>
      <c r="E156" s="82">
        <v>15151</v>
      </c>
      <c r="F156" s="78">
        <f t="shared" si="15"/>
        <v>20935.842582115929</v>
      </c>
      <c r="G156" s="168">
        <f t="shared" si="16"/>
        <v>3816.4433088455171</v>
      </c>
      <c r="H156" s="212">
        <f t="shared" si="17"/>
        <v>8415.7772029268908</v>
      </c>
      <c r="I156" s="168">
        <f t="shared" si="18"/>
        <v>495.04571781922891</v>
      </c>
      <c r="J156" s="169">
        <v>962</v>
      </c>
      <c r="K156" s="170">
        <f t="shared" si="19"/>
        <v>34625.108811707563</v>
      </c>
      <c r="L156" s="215">
        <f t="shared" si="20"/>
        <v>126</v>
      </c>
      <c r="M156" s="364">
        <f t="shared" si="27"/>
        <v>11.878070000000001</v>
      </c>
      <c r="N156" s="359">
        <v>47.639119800000003</v>
      </c>
      <c r="O156" s="434">
        <v>29204</v>
      </c>
      <c r="P156" s="82">
        <v>15151</v>
      </c>
      <c r="Q156" s="167">
        <f t="shared" si="13"/>
        <v>29503.78302198926</v>
      </c>
      <c r="R156" s="168">
        <f t="shared" si="14"/>
        <v>3816.4433088455171</v>
      </c>
      <c r="S156" s="78">
        <f t="shared" si="21"/>
        <v>11328.876952483824</v>
      </c>
      <c r="T156" s="82">
        <f t="shared" si="22"/>
        <v>666.40452661669553</v>
      </c>
      <c r="U156" s="78">
        <v>962</v>
      </c>
      <c r="V156" s="81">
        <f t="shared" si="23"/>
        <v>46277.507809935298</v>
      </c>
    </row>
    <row r="157" spans="1:22" s="445" customFormat="1" ht="16.5" customHeight="1" x14ac:dyDescent="0.2">
      <c r="A157" s="215">
        <v>127</v>
      </c>
      <c r="B157" s="366">
        <f t="shared" si="26"/>
        <v>16.758430000000001</v>
      </c>
      <c r="C157" s="359">
        <v>47.708591400000003</v>
      </c>
      <c r="D157" s="78">
        <v>29204</v>
      </c>
      <c r="E157" s="82">
        <v>15151</v>
      </c>
      <c r="F157" s="78">
        <f t="shared" si="15"/>
        <v>20911.744119228351</v>
      </c>
      <c r="G157" s="168">
        <f t="shared" si="16"/>
        <v>3810.8859361544673</v>
      </c>
      <c r="H157" s="212">
        <f t="shared" si="17"/>
        <v>8405.6942188301582</v>
      </c>
      <c r="I157" s="168">
        <f t="shared" si="18"/>
        <v>494.45260110765639</v>
      </c>
      <c r="J157" s="169">
        <v>962</v>
      </c>
      <c r="K157" s="170">
        <f t="shared" si="19"/>
        <v>34584.77687532064</v>
      </c>
      <c r="L157" s="215">
        <f t="shared" si="20"/>
        <v>127</v>
      </c>
      <c r="M157" s="364">
        <f t="shared" si="27"/>
        <v>11.90193</v>
      </c>
      <c r="N157" s="359">
        <v>47.708591400000003</v>
      </c>
      <c r="O157" s="434">
        <v>29204</v>
      </c>
      <c r="P157" s="82">
        <v>15151</v>
      </c>
      <c r="Q157" s="167">
        <f t="shared" si="13"/>
        <v>29444.636290080685</v>
      </c>
      <c r="R157" s="168">
        <f t="shared" si="14"/>
        <v>3810.8859361544673</v>
      </c>
      <c r="S157" s="78">
        <f t="shared" si="21"/>
        <v>11306.877556919953</v>
      </c>
      <c r="T157" s="82">
        <f t="shared" si="22"/>
        <v>665.1104445247031</v>
      </c>
      <c r="U157" s="78">
        <v>962</v>
      </c>
      <c r="V157" s="81">
        <f t="shared" si="23"/>
        <v>46189.510227679813</v>
      </c>
    </row>
    <row r="158" spans="1:22" s="445" customFormat="1" ht="16.5" customHeight="1" x14ac:dyDescent="0.2">
      <c r="A158" s="215">
        <v>128</v>
      </c>
      <c r="B158" s="366">
        <f t="shared" si="26"/>
        <v>16.777720000000002</v>
      </c>
      <c r="C158" s="359">
        <v>47.777964800000007</v>
      </c>
      <c r="D158" s="78">
        <v>29204</v>
      </c>
      <c r="E158" s="82">
        <v>15151</v>
      </c>
      <c r="F158" s="78">
        <f t="shared" si="15"/>
        <v>20887.701070228846</v>
      </c>
      <c r="G158" s="168">
        <f t="shared" si="16"/>
        <v>3805.3525461176605</v>
      </c>
      <c r="H158" s="212">
        <f t="shared" si="17"/>
        <v>8395.6382295578132</v>
      </c>
      <c r="I158" s="168">
        <f t="shared" si="18"/>
        <v>493.86107232693018</v>
      </c>
      <c r="J158" s="169">
        <v>962</v>
      </c>
      <c r="K158" s="170">
        <f t="shared" si="19"/>
        <v>34544.552918231253</v>
      </c>
      <c r="L158" s="215">
        <f t="shared" si="20"/>
        <v>128</v>
      </c>
      <c r="M158" s="364">
        <f t="shared" si="27"/>
        <v>11.925789999999999</v>
      </c>
      <c r="N158" s="359">
        <v>47.777964800000007</v>
      </c>
      <c r="O158" s="434">
        <v>29204</v>
      </c>
      <c r="P158" s="82">
        <v>15151</v>
      </c>
      <c r="Q158" s="167">
        <f t="shared" si="13"/>
        <v>29385.726228618816</v>
      </c>
      <c r="R158" s="168">
        <f t="shared" si="14"/>
        <v>3805.3525461176605</v>
      </c>
      <c r="S158" s="78">
        <f t="shared" si="21"/>
        <v>11284.966783410402</v>
      </c>
      <c r="T158" s="82">
        <f t="shared" si="22"/>
        <v>663.82157549472947</v>
      </c>
      <c r="U158" s="78">
        <v>962</v>
      </c>
      <c r="V158" s="81">
        <f t="shared" si="23"/>
        <v>46101.867133641608</v>
      </c>
    </row>
    <row r="159" spans="1:22" s="445" customFormat="1" ht="16.5" customHeight="1" x14ac:dyDescent="0.2">
      <c r="A159" s="215">
        <v>129</v>
      </c>
      <c r="B159" s="366">
        <f t="shared" si="26"/>
        <v>16.79701</v>
      </c>
      <c r="C159" s="359">
        <v>47.847239999999999</v>
      </c>
      <c r="D159" s="78">
        <v>29204</v>
      </c>
      <c r="E159" s="82">
        <v>15151</v>
      </c>
      <c r="F159" s="78">
        <f t="shared" si="15"/>
        <v>20863.713244202387</v>
      </c>
      <c r="G159" s="168">
        <f t="shared" si="16"/>
        <v>3799.8430003486092</v>
      </c>
      <c r="H159" s="212">
        <f t="shared" si="17"/>
        <v>8385.6091231473401</v>
      </c>
      <c r="I159" s="168">
        <f t="shared" si="18"/>
        <v>493.27112489101995</v>
      </c>
      <c r="J159" s="169">
        <v>962</v>
      </c>
      <c r="K159" s="170">
        <f t="shared" si="19"/>
        <v>34504.436492589361</v>
      </c>
      <c r="L159" s="215">
        <f t="shared" si="20"/>
        <v>129</v>
      </c>
      <c r="M159" s="364">
        <f t="shared" si="27"/>
        <v>11.94965</v>
      </c>
      <c r="N159" s="359">
        <v>47.847239999999999</v>
      </c>
      <c r="O159" s="434">
        <v>29204</v>
      </c>
      <c r="P159" s="82">
        <v>15151</v>
      </c>
      <c r="Q159" s="167">
        <f t="shared" ref="Q159:Q222" si="28">12*(1/M159*O159)</f>
        <v>29327.051419916064</v>
      </c>
      <c r="R159" s="168">
        <f t="shared" ref="R159:R222" si="29">12*(1/N159*P159)</f>
        <v>3799.8430003486092</v>
      </c>
      <c r="S159" s="78">
        <f t="shared" si="21"/>
        <v>11263.14410288999</v>
      </c>
      <c r="T159" s="82">
        <f t="shared" si="22"/>
        <v>662.53788840529353</v>
      </c>
      <c r="U159" s="78">
        <v>962</v>
      </c>
      <c r="V159" s="81">
        <f t="shared" si="23"/>
        <v>46014.57641155996</v>
      </c>
    </row>
    <row r="160" spans="1:22" s="445" customFormat="1" ht="16.5" customHeight="1" x14ac:dyDescent="0.2">
      <c r="A160" s="218">
        <v>130</v>
      </c>
      <c r="B160" s="366">
        <f t="shared" si="26"/>
        <v>16.816300000000002</v>
      </c>
      <c r="C160" s="359">
        <v>47.916417000000003</v>
      </c>
      <c r="D160" s="78">
        <v>29204</v>
      </c>
      <c r="E160" s="82">
        <v>15151</v>
      </c>
      <c r="F160" s="78">
        <f t="shared" ref="F160:F223" si="30">12*(1/B160*D160)</f>
        <v>20839.780451109931</v>
      </c>
      <c r="G160" s="168">
        <f t="shared" ref="G160:G223" si="31">12*(1/C160*E160)</f>
        <v>3794.3571615548799</v>
      </c>
      <c r="H160" s="212">
        <f t="shared" ref="H160:H223" si="32">SUM(F160:G160)*34%</f>
        <v>8375.6067883060368</v>
      </c>
      <c r="I160" s="168">
        <f t="shared" ref="I160:I223" si="33">SUM(F160:G160)*2%</f>
        <v>492.6827522532962</v>
      </c>
      <c r="J160" s="169">
        <v>962</v>
      </c>
      <c r="K160" s="170">
        <f t="shared" ref="K160:K223" si="34">SUM(F160:J160)</f>
        <v>34464.427153224147</v>
      </c>
      <c r="L160" s="218">
        <f t="shared" ref="L160:L223" si="35">1+L159</f>
        <v>130</v>
      </c>
      <c r="M160" s="364">
        <f t="shared" si="27"/>
        <v>11.973510000000001</v>
      </c>
      <c r="N160" s="359">
        <v>47.916417000000003</v>
      </c>
      <c r="O160" s="434">
        <v>29204</v>
      </c>
      <c r="P160" s="82">
        <v>15151</v>
      </c>
      <c r="Q160" s="167">
        <f t="shared" si="28"/>
        <v>29268.61045758512</v>
      </c>
      <c r="R160" s="168">
        <f t="shared" si="29"/>
        <v>3794.3571615548799</v>
      </c>
      <c r="S160" s="78">
        <f t="shared" ref="S160:S223" si="36">(Q160+R160)*34%</f>
        <v>11241.4089905076</v>
      </c>
      <c r="T160" s="82">
        <f t="shared" ref="T160:T223" si="37">SUM(Q160:R160)*2%</f>
        <v>661.25935238279999</v>
      </c>
      <c r="U160" s="78">
        <v>962</v>
      </c>
      <c r="V160" s="81">
        <f t="shared" ref="V160:V223" si="38">SUM(Q160:U160)</f>
        <v>45927.635962030399</v>
      </c>
    </row>
    <row r="161" spans="1:22" s="445" customFormat="1" ht="16.5" customHeight="1" x14ac:dyDescent="0.2">
      <c r="A161" s="215">
        <v>131</v>
      </c>
      <c r="B161" s="366">
        <f t="shared" si="26"/>
        <v>16.83559</v>
      </c>
      <c r="C161" s="359">
        <v>47.985495800000002</v>
      </c>
      <c r="D161" s="78">
        <v>29204</v>
      </c>
      <c r="E161" s="82">
        <v>15151</v>
      </c>
      <c r="F161" s="78">
        <f t="shared" si="30"/>
        <v>20815.902501783421</v>
      </c>
      <c r="G161" s="168">
        <f t="shared" si="31"/>
        <v>3788.8948935273897</v>
      </c>
      <c r="H161" s="212">
        <f t="shared" si="32"/>
        <v>8365.6311144056763</v>
      </c>
      <c r="I161" s="168">
        <f t="shared" si="33"/>
        <v>492.09594790621622</v>
      </c>
      <c r="J161" s="169">
        <v>962</v>
      </c>
      <c r="K161" s="170">
        <f t="shared" si="34"/>
        <v>34424.524457622705</v>
      </c>
      <c r="L161" s="215">
        <f t="shared" si="35"/>
        <v>131</v>
      </c>
      <c r="M161" s="364">
        <f t="shared" si="27"/>
        <v>11.99737</v>
      </c>
      <c r="N161" s="359">
        <v>47.985495800000002</v>
      </c>
      <c r="O161" s="434">
        <v>29204</v>
      </c>
      <c r="P161" s="82">
        <v>15151</v>
      </c>
      <c r="Q161" s="167">
        <f t="shared" si="28"/>
        <v>29210.401946426588</v>
      </c>
      <c r="R161" s="168">
        <f t="shared" si="29"/>
        <v>3788.8948935273897</v>
      </c>
      <c r="S161" s="78">
        <f t="shared" si="36"/>
        <v>11219.760925584353</v>
      </c>
      <c r="T161" s="82">
        <f t="shared" si="37"/>
        <v>659.98593679907947</v>
      </c>
      <c r="U161" s="78">
        <v>962</v>
      </c>
      <c r="V161" s="81">
        <f t="shared" si="38"/>
        <v>45841.043702337403</v>
      </c>
    </row>
    <row r="162" spans="1:22" s="445" customFormat="1" ht="16.5" customHeight="1" x14ac:dyDescent="0.2">
      <c r="A162" s="215">
        <v>132</v>
      </c>
      <c r="B162" s="366">
        <f t="shared" si="26"/>
        <v>16.854880000000001</v>
      </c>
      <c r="C162" s="359">
        <v>48.054476399999999</v>
      </c>
      <c r="D162" s="78">
        <v>29204</v>
      </c>
      <c r="E162" s="82">
        <v>15151</v>
      </c>
      <c r="F162" s="78">
        <f t="shared" si="30"/>
        <v>20792.079207920789</v>
      </c>
      <c r="G162" s="168">
        <f t="shared" si="31"/>
        <v>3783.456061129822</v>
      </c>
      <c r="H162" s="212">
        <f t="shared" si="32"/>
        <v>8355.6819914772077</v>
      </c>
      <c r="I162" s="168">
        <f t="shared" si="33"/>
        <v>491.51070538101226</v>
      </c>
      <c r="J162" s="169">
        <v>962</v>
      </c>
      <c r="K162" s="170">
        <f t="shared" si="34"/>
        <v>34384.727965908831</v>
      </c>
      <c r="L162" s="215">
        <f t="shared" si="35"/>
        <v>132</v>
      </c>
      <c r="M162" s="364">
        <f t="shared" si="27"/>
        <v>12.021229999999999</v>
      </c>
      <c r="N162" s="359">
        <v>48.054476399999999</v>
      </c>
      <c r="O162" s="434">
        <v>29204</v>
      </c>
      <c r="P162" s="82">
        <v>15151</v>
      </c>
      <c r="Q162" s="167">
        <f t="shared" si="28"/>
        <v>29152.424502317983</v>
      </c>
      <c r="R162" s="168">
        <f t="shared" si="29"/>
        <v>3783.456061129822</v>
      </c>
      <c r="S162" s="78">
        <f t="shared" si="36"/>
        <v>11198.199391572254</v>
      </c>
      <c r="T162" s="82">
        <f t="shared" si="37"/>
        <v>658.71761126895615</v>
      </c>
      <c r="U162" s="78">
        <v>962</v>
      </c>
      <c r="V162" s="81">
        <f t="shared" si="38"/>
        <v>45754.797566289017</v>
      </c>
    </row>
    <row r="163" spans="1:22" s="445" customFormat="1" ht="16.5" customHeight="1" x14ac:dyDescent="0.2">
      <c r="A163" s="215">
        <v>133</v>
      </c>
      <c r="B163" s="366">
        <f t="shared" si="26"/>
        <v>16.874169999999999</v>
      </c>
      <c r="C163" s="359">
        <v>48.123358800000005</v>
      </c>
      <c r="D163" s="78">
        <v>29204</v>
      </c>
      <c r="E163" s="82">
        <v>15151</v>
      </c>
      <c r="F163" s="78">
        <f t="shared" si="30"/>
        <v>20768.310382081017</v>
      </c>
      <c r="G163" s="168">
        <f t="shared" si="31"/>
        <v>3778.0405302881727</v>
      </c>
      <c r="H163" s="212">
        <f t="shared" si="32"/>
        <v>8345.7593102055253</v>
      </c>
      <c r="I163" s="168">
        <f t="shared" si="33"/>
        <v>490.92701824738384</v>
      </c>
      <c r="J163" s="169">
        <v>962</v>
      </c>
      <c r="K163" s="170">
        <f t="shared" si="34"/>
        <v>34345.037240822101</v>
      </c>
      <c r="L163" s="215">
        <f t="shared" si="35"/>
        <v>133</v>
      </c>
      <c r="M163" s="364">
        <f t="shared" si="27"/>
        <v>12.04509</v>
      </c>
      <c r="N163" s="359">
        <v>48.123358800000005</v>
      </c>
      <c r="O163" s="434">
        <v>29204</v>
      </c>
      <c r="P163" s="82">
        <v>15151</v>
      </c>
      <c r="Q163" s="167">
        <f t="shared" si="28"/>
        <v>29094.676752103973</v>
      </c>
      <c r="R163" s="168">
        <f t="shared" si="29"/>
        <v>3778.0405302881727</v>
      </c>
      <c r="S163" s="78">
        <f t="shared" si="36"/>
        <v>11176.72387601333</v>
      </c>
      <c r="T163" s="82">
        <f t="shared" si="37"/>
        <v>657.45434564784284</v>
      </c>
      <c r="U163" s="78">
        <v>962</v>
      </c>
      <c r="V163" s="81">
        <f t="shared" si="38"/>
        <v>45668.895504053318</v>
      </c>
    </row>
    <row r="164" spans="1:22" s="445" customFormat="1" ht="16.5" customHeight="1" x14ac:dyDescent="0.2">
      <c r="A164" s="215">
        <v>134</v>
      </c>
      <c r="B164" s="366">
        <f t="shared" si="26"/>
        <v>16.893460000000001</v>
      </c>
      <c r="C164" s="359">
        <v>48.192143000000002</v>
      </c>
      <c r="D164" s="78">
        <v>29204</v>
      </c>
      <c r="E164" s="82">
        <v>15151</v>
      </c>
      <c r="F164" s="78">
        <f t="shared" si="30"/>
        <v>20744.595837679197</v>
      </c>
      <c r="G164" s="168">
        <f t="shared" si="31"/>
        <v>3772.648167980411</v>
      </c>
      <c r="H164" s="212">
        <f t="shared" si="32"/>
        <v>8335.8629619242674</v>
      </c>
      <c r="I164" s="168">
        <f t="shared" si="33"/>
        <v>490.34488011319218</v>
      </c>
      <c r="J164" s="169">
        <v>962</v>
      </c>
      <c r="K164" s="170">
        <f t="shared" si="34"/>
        <v>34305.45184769707</v>
      </c>
      <c r="L164" s="215">
        <f t="shared" si="35"/>
        <v>134</v>
      </c>
      <c r="M164" s="364">
        <f t="shared" si="27"/>
        <v>12.068950000000001</v>
      </c>
      <c r="N164" s="359">
        <v>48.192143000000002</v>
      </c>
      <c r="O164" s="434">
        <v>29204</v>
      </c>
      <c r="P164" s="82">
        <v>15151</v>
      </c>
      <c r="Q164" s="167">
        <f t="shared" si="28"/>
        <v>29037.157333487998</v>
      </c>
      <c r="R164" s="168">
        <f t="shared" si="29"/>
        <v>3772.648167980411</v>
      </c>
      <c r="S164" s="78">
        <f t="shared" si="36"/>
        <v>11155.333870499258</v>
      </c>
      <c r="T164" s="82">
        <f t="shared" si="37"/>
        <v>656.19611002936813</v>
      </c>
      <c r="U164" s="78">
        <v>962</v>
      </c>
      <c r="V164" s="81">
        <f t="shared" si="38"/>
        <v>45583.335481997034</v>
      </c>
    </row>
    <row r="165" spans="1:22" s="445" customFormat="1" ht="16.5" customHeight="1" x14ac:dyDescent="0.2">
      <c r="A165" s="215">
        <v>135</v>
      </c>
      <c r="B165" s="366">
        <f t="shared" si="26"/>
        <v>16.912749999999999</v>
      </c>
      <c r="C165" s="359">
        <v>48.260829000000001</v>
      </c>
      <c r="D165" s="78">
        <v>29204</v>
      </c>
      <c r="E165" s="82">
        <v>15151</v>
      </c>
      <c r="F165" s="78">
        <f t="shared" si="30"/>
        <v>20720.935388981685</v>
      </c>
      <c r="G165" s="168">
        <f t="shared" si="31"/>
        <v>3767.2788422262702</v>
      </c>
      <c r="H165" s="212">
        <f t="shared" si="32"/>
        <v>8325.9928386107058</v>
      </c>
      <c r="I165" s="168">
        <f t="shared" si="33"/>
        <v>489.76428462415913</v>
      </c>
      <c r="J165" s="169">
        <v>962</v>
      </c>
      <c r="K165" s="170">
        <f t="shared" si="34"/>
        <v>34265.971354442816</v>
      </c>
      <c r="L165" s="215">
        <f t="shared" si="35"/>
        <v>135</v>
      </c>
      <c r="M165" s="364">
        <f t="shared" si="27"/>
        <v>12.09281</v>
      </c>
      <c r="N165" s="359">
        <v>48.260829000000001</v>
      </c>
      <c r="O165" s="434">
        <v>29204</v>
      </c>
      <c r="P165" s="82">
        <v>15151</v>
      </c>
      <c r="Q165" s="167">
        <f t="shared" si="28"/>
        <v>28979.864894925166</v>
      </c>
      <c r="R165" s="168">
        <f t="shared" si="29"/>
        <v>3767.2788422262702</v>
      </c>
      <c r="S165" s="78">
        <f t="shared" si="36"/>
        <v>11134.02887063149</v>
      </c>
      <c r="T165" s="82">
        <f t="shared" si="37"/>
        <v>654.94287474302871</v>
      </c>
      <c r="U165" s="78">
        <v>962</v>
      </c>
      <c r="V165" s="81">
        <f t="shared" si="38"/>
        <v>45498.115482525951</v>
      </c>
    </row>
    <row r="166" spans="1:22" s="445" customFormat="1" ht="16.5" customHeight="1" x14ac:dyDescent="0.2">
      <c r="A166" s="215">
        <v>136</v>
      </c>
      <c r="B166" s="366">
        <f t="shared" si="26"/>
        <v>16.932040000000001</v>
      </c>
      <c r="C166" s="359">
        <v>48.329416800000004</v>
      </c>
      <c r="D166" s="78">
        <v>29204</v>
      </c>
      <c r="E166" s="82">
        <v>15151</v>
      </c>
      <c r="F166" s="78">
        <f t="shared" si="30"/>
        <v>20697.328851101229</v>
      </c>
      <c r="G166" s="168">
        <f t="shared" si="31"/>
        <v>3761.9324220771473</v>
      </c>
      <c r="H166" s="212">
        <f t="shared" si="32"/>
        <v>8316.1488328806481</v>
      </c>
      <c r="I166" s="168">
        <f t="shared" si="33"/>
        <v>489.18522546356758</v>
      </c>
      <c r="J166" s="169">
        <v>962</v>
      </c>
      <c r="K166" s="170">
        <f t="shared" si="34"/>
        <v>34226.595331522592</v>
      </c>
      <c r="L166" s="215">
        <f t="shared" si="35"/>
        <v>136</v>
      </c>
      <c r="M166" s="364">
        <f t="shared" si="27"/>
        <v>12.116669999999999</v>
      </c>
      <c r="N166" s="359">
        <v>48.329416800000004</v>
      </c>
      <c r="O166" s="434">
        <v>29204</v>
      </c>
      <c r="P166" s="82">
        <v>15151</v>
      </c>
      <c r="Q166" s="167">
        <f t="shared" si="28"/>
        <v>28922.798095516344</v>
      </c>
      <c r="R166" s="168">
        <f t="shared" si="29"/>
        <v>3761.9324220771473</v>
      </c>
      <c r="S166" s="78">
        <f t="shared" si="36"/>
        <v>11112.808375981789</v>
      </c>
      <c r="T166" s="82">
        <f t="shared" si="37"/>
        <v>653.69461035186987</v>
      </c>
      <c r="U166" s="78">
        <v>962</v>
      </c>
      <c r="V166" s="81">
        <f t="shared" si="38"/>
        <v>45413.233503927157</v>
      </c>
    </row>
    <row r="167" spans="1:22" s="445" customFormat="1" ht="16.5" customHeight="1" x14ac:dyDescent="0.2">
      <c r="A167" s="215">
        <v>137</v>
      </c>
      <c r="B167" s="366">
        <f t="shared" si="26"/>
        <v>16.951329999999999</v>
      </c>
      <c r="C167" s="359">
        <v>48.397906400000004</v>
      </c>
      <c r="D167" s="78">
        <v>29204</v>
      </c>
      <c r="E167" s="82">
        <v>15151</v>
      </c>
      <c r="F167" s="78">
        <f t="shared" si="30"/>
        <v>20673.776039992143</v>
      </c>
      <c r="G167" s="168">
        <f t="shared" si="31"/>
        <v>3756.6087776061313</v>
      </c>
      <c r="H167" s="212">
        <f t="shared" si="32"/>
        <v>8306.3308379834143</v>
      </c>
      <c r="I167" s="168">
        <f t="shared" si="33"/>
        <v>488.6076963519655</v>
      </c>
      <c r="J167" s="169">
        <v>962</v>
      </c>
      <c r="K167" s="170">
        <f t="shared" si="34"/>
        <v>34187.323351933657</v>
      </c>
      <c r="L167" s="215">
        <f t="shared" si="35"/>
        <v>137</v>
      </c>
      <c r="M167" s="364">
        <f t="shared" si="27"/>
        <v>12.14053</v>
      </c>
      <c r="N167" s="359">
        <v>48.397906400000004</v>
      </c>
      <c r="O167" s="434">
        <v>29204</v>
      </c>
      <c r="P167" s="82">
        <v>15151</v>
      </c>
      <c r="Q167" s="167">
        <f t="shared" si="28"/>
        <v>28865.955604903575</v>
      </c>
      <c r="R167" s="168">
        <f t="shared" si="29"/>
        <v>3756.6087776061313</v>
      </c>
      <c r="S167" s="78">
        <f t="shared" si="36"/>
        <v>11091.671890053301</v>
      </c>
      <c r="T167" s="82">
        <f t="shared" si="37"/>
        <v>652.4512876501941</v>
      </c>
      <c r="U167" s="78">
        <v>962</v>
      </c>
      <c r="V167" s="81">
        <f t="shared" si="38"/>
        <v>45328.687560213206</v>
      </c>
    </row>
    <row r="168" spans="1:22" s="445" customFormat="1" ht="16.5" customHeight="1" x14ac:dyDescent="0.2">
      <c r="A168" s="215">
        <v>138</v>
      </c>
      <c r="B168" s="366">
        <f t="shared" si="26"/>
        <v>16.97062</v>
      </c>
      <c r="C168" s="359">
        <v>48.466297800000007</v>
      </c>
      <c r="D168" s="78">
        <v>29204</v>
      </c>
      <c r="E168" s="82">
        <v>15151</v>
      </c>
      <c r="F168" s="78">
        <f t="shared" si="30"/>
        <v>20650.276772445555</v>
      </c>
      <c r="G168" s="168">
        <f t="shared" si="31"/>
        <v>3751.3077798981376</v>
      </c>
      <c r="H168" s="212">
        <f t="shared" si="32"/>
        <v>8296.5387477968561</v>
      </c>
      <c r="I168" s="168">
        <f t="shared" si="33"/>
        <v>488.0316910468739</v>
      </c>
      <c r="J168" s="169">
        <v>962</v>
      </c>
      <c r="K168" s="170">
        <f t="shared" si="34"/>
        <v>34148.154991187424</v>
      </c>
      <c r="L168" s="215">
        <f t="shared" si="35"/>
        <v>138</v>
      </c>
      <c r="M168" s="364">
        <f t="shared" si="27"/>
        <v>12.164390000000001</v>
      </c>
      <c r="N168" s="359">
        <v>48.466297800000007</v>
      </c>
      <c r="O168" s="434">
        <v>29204</v>
      </c>
      <c r="P168" s="82">
        <v>15151</v>
      </c>
      <c r="Q168" s="167">
        <f t="shared" si="28"/>
        <v>28809.336103166701</v>
      </c>
      <c r="R168" s="168">
        <f t="shared" si="29"/>
        <v>3751.3077798981376</v>
      </c>
      <c r="S168" s="78">
        <f t="shared" si="36"/>
        <v>11070.618920242046</v>
      </c>
      <c r="T168" s="82">
        <f t="shared" si="37"/>
        <v>651.21287766129683</v>
      </c>
      <c r="U168" s="78">
        <v>962</v>
      </c>
      <c r="V168" s="81">
        <f t="shared" si="38"/>
        <v>45244.475680968186</v>
      </c>
    </row>
    <row r="169" spans="1:22" s="445" customFormat="1" ht="16.5" customHeight="1" x14ac:dyDescent="0.2">
      <c r="A169" s="215">
        <v>139</v>
      </c>
      <c r="B169" s="366">
        <f t="shared" si="26"/>
        <v>16.989910000000002</v>
      </c>
      <c r="C169" s="359">
        <v>48.534590999999999</v>
      </c>
      <c r="D169" s="78">
        <v>29204</v>
      </c>
      <c r="E169" s="82">
        <v>15151</v>
      </c>
      <c r="F169" s="78">
        <f t="shared" si="30"/>
        <v>20626.830866084631</v>
      </c>
      <c r="G169" s="168">
        <f t="shared" si="31"/>
        <v>3746.0293010401592</v>
      </c>
      <c r="H169" s="212">
        <f t="shared" si="32"/>
        <v>8286.7724568224294</v>
      </c>
      <c r="I169" s="168">
        <f t="shared" si="33"/>
        <v>487.4572033424958</v>
      </c>
      <c r="J169" s="169">
        <v>962</v>
      </c>
      <c r="K169" s="170">
        <f t="shared" si="34"/>
        <v>34109.089827289718</v>
      </c>
      <c r="L169" s="215">
        <f t="shared" si="35"/>
        <v>139</v>
      </c>
      <c r="M169" s="364">
        <f t="shared" si="27"/>
        <v>12.18825</v>
      </c>
      <c r="N169" s="359">
        <v>48.534590999999999</v>
      </c>
      <c r="O169" s="434">
        <v>29204</v>
      </c>
      <c r="P169" s="82">
        <v>15151</v>
      </c>
      <c r="Q169" s="167">
        <f t="shared" si="28"/>
        <v>28752.938280721188</v>
      </c>
      <c r="R169" s="168">
        <f t="shared" si="29"/>
        <v>3746.0293010401592</v>
      </c>
      <c r="S169" s="78">
        <f t="shared" si="36"/>
        <v>11049.648977798859</v>
      </c>
      <c r="T169" s="82">
        <f t="shared" si="37"/>
        <v>649.97935163522698</v>
      </c>
      <c r="U169" s="78">
        <v>962</v>
      </c>
      <c r="V169" s="81">
        <f t="shared" si="38"/>
        <v>45160.595911195436</v>
      </c>
    </row>
    <row r="170" spans="1:22" s="445" customFormat="1" ht="16.5" customHeight="1" x14ac:dyDescent="0.2">
      <c r="A170" s="218">
        <v>140</v>
      </c>
      <c r="B170" s="366">
        <f t="shared" si="26"/>
        <v>17.0092</v>
      </c>
      <c r="C170" s="359">
        <v>48.602786000000002</v>
      </c>
      <c r="D170" s="78">
        <v>29204</v>
      </c>
      <c r="E170" s="82">
        <v>15151</v>
      </c>
      <c r="F170" s="78">
        <f t="shared" si="30"/>
        <v>20603.438139359878</v>
      </c>
      <c r="G170" s="168">
        <f t="shared" si="31"/>
        <v>3740.7732141116358</v>
      </c>
      <c r="H170" s="212">
        <f t="shared" si="32"/>
        <v>8277.0318601803156</v>
      </c>
      <c r="I170" s="168">
        <f t="shared" si="33"/>
        <v>486.88422706943027</v>
      </c>
      <c r="J170" s="169">
        <v>962</v>
      </c>
      <c r="K170" s="170">
        <f t="shared" si="34"/>
        <v>34070.127440721262</v>
      </c>
      <c r="L170" s="218">
        <f t="shared" si="35"/>
        <v>140</v>
      </c>
      <c r="M170" s="364">
        <f t="shared" si="27"/>
        <v>12.212109999999999</v>
      </c>
      <c r="N170" s="359">
        <v>48.602786000000002</v>
      </c>
      <c r="O170" s="434">
        <v>29204</v>
      </c>
      <c r="P170" s="82">
        <v>15151</v>
      </c>
      <c r="Q170" s="167">
        <f t="shared" si="28"/>
        <v>28696.760838217153</v>
      </c>
      <c r="R170" s="168">
        <f t="shared" si="29"/>
        <v>3740.7732141116358</v>
      </c>
      <c r="S170" s="78">
        <f t="shared" si="36"/>
        <v>11028.761577791789</v>
      </c>
      <c r="T170" s="82">
        <f t="shared" si="37"/>
        <v>648.75068104657578</v>
      </c>
      <c r="U170" s="78">
        <v>962</v>
      </c>
      <c r="V170" s="81">
        <f t="shared" si="38"/>
        <v>45077.046311167156</v>
      </c>
    </row>
    <row r="171" spans="1:22" s="445" customFormat="1" ht="16.5" customHeight="1" x14ac:dyDescent="0.2">
      <c r="A171" s="215">
        <v>141</v>
      </c>
      <c r="B171" s="366">
        <f t="shared" si="26"/>
        <v>17.028490000000001</v>
      </c>
      <c r="C171" s="359">
        <v>48.670882800000001</v>
      </c>
      <c r="D171" s="78">
        <v>29204</v>
      </c>
      <c r="E171" s="82">
        <v>15151</v>
      </c>
      <c r="F171" s="78">
        <f t="shared" si="30"/>
        <v>20580.098411544419</v>
      </c>
      <c r="G171" s="168">
        <f t="shared" si="31"/>
        <v>3735.5393931749272</v>
      </c>
      <c r="H171" s="212">
        <f t="shared" si="32"/>
        <v>8267.3168536045778</v>
      </c>
      <c r="I171" s="168">
        <f t="shared" si="33"/>
        <v>486.31275609438694</v>
      </c>
      <c r="J171" s="169">
        <v>962</v>
      </c>
      <c r="K171" s="170">
        <f t="shared" si="34"/>
        <v>34031.267414418311</v>
      </c>
      <c r="L171" s="215">
        <f t="shared" si="35"/>
        <v>141</v>
      </c>
      <c r="M171" s="364">
        <f t="shared" si="27"/>
        <v>12.23597</v>
      </c>
      <c r="N171" s="359">
        <v>48.670882800000001</v>
      </c>
      <c r="O171" s="434">
        <v>29204</v>
      </c>
      <c r="P171" s="82">
        <v>15151</v>
      </c>
      <c r="Q171" s="167">
        <f t="shared" si="28"/>
        <v>28640.802486439574</v>
      </c>
      <c r="R171" s="168">
        <f t="shared" si="29"/>
        <v>3735.5393931749272</v>
      </c>
      <c r="S171" s="78">
        <f t="shared" si="36"/>
        <v>11007.956239068932</v>
      </c>
      <c r="T171" s="82">
        <f t="shared" si="37"/>
        <v>647.52683759229001</v>
      </c>
      <c r="U171" s="78">
        <v>962</v>
      </c>
      <c r="V171" s="81">
        <f t="shared" si="38"/>
        <v>44993.824956275726</v>
      </c>
    </row>
    <row r="172" spans="1:22" s="445" customFormat="1" ht="16.5" customHeight="1" x14ac:dyDescent="0.2">
      <c r="A172" s="215">
        <v>142</v>
      </c>
      <c r="B172" s="366">
        <f t="shared" si="26"/>
        <v>17.047779999999999</v>
      </c>
      <c r="C172" s="359">
        <v>48.738881400000004</v>
      </c>
      <c r="D172" s="78">
        <v>29204</v>
      </c>
      <c r="E172" s="82">
        <v>15151</v>
      </c>
      <c r="F172" s="78">
        <f t="shared" si="30"/>
        <v>20556.81150272939</v>
      </c>
      <c r="G172" s="168">
        <f t="shared" si="31"/>
        <v>3730.3277132659018</v>
      </c>
      <c r="H172" s="212">
        <f t="shared" si="32"/>
        <v>8257.6273334384005</v>
      </c>
      <c r="I172" s="168">
        <f t="shared" si="33"/>
        <v>485.74278431990587</v>
      </c>
      <c r="J172" s="169">
        <v>962</v>
      </c>
      <c r="K172" s="170">
        <f t="shared" si="34"/>
        <v>33992.509333753595</v>
      </c>
      <c r="L172" s="215">
        <f t="shared" si="35"/>
        <v>142</v>
      </c>
      <c r="M172" s="364">
        <f t="shared" si="27"/>
        <v>12.259830000000001</v>
      </c>
      <c r="N172" s="359">
        <v>48.738881400000004</v>
      </c>
      <c r="O172" s="434">
        <v>29204</v>
      </c>
      <c r="P172" s="82">
        <v>15151</v>
      </c>
      <c r="Q172" s="167">
        <f t="shared" si="28"/>
        <v>28585.061946209695</v>
      </c>
      <c r="R172" s="168">
        <f t="shared" si="29"/>
        <v>3730.3277132659018</v>
      </c>
      <c r="S172" s="78">
        <f t="shared" si="36"/>
        <v>10987.232484221704</v>
      </c>
      <c r="T172" s="82">
        <f t="shared" si="37"/>
        <v>646.30779318951193</v>
      </c>
      <c r="U172" s="78">
        <v>962</v>
      </c>
      <c r="V172" s="81">
        <f t="shared" si="38"/>
        <v>44910.929936886809</v>
      </c>
    </row>
    <row r="173" spans="1:22" s="445" customFormat="1" ht="16.5" customHeight="1" x14ac:dyDescent="0.2">
      <c r="A173" s="215">
        <v>143</v>
      </c>
      <c r="B173" s="366">
        <f t="shared" si="26"/>
        <v>17.067070000000001</v>
      </c>
      <c r="C173" s="359">
        <v>48.806781800000003</v>
      </c>
      <c r="D173" s="78">
        <v>29204</v>
      </c>
      <c r="E173" s="82">
        <v>15151</v>
      </c>
      <c r="F173" s="78">
        <f t="shared" si="30"/>
        <v>20533.577233819276</v>
      </c>
      <c r="G173" s="168">
        <f t="shared" si="31"/>
        <v>3725.1380503846294</v>
      </c>
      <c r="H173" s="212">
        <f t="shared" si="32"/>
        <v>8247.9631966293291</v>
      </c>
      <c r="I173" s="168">
        <f t="shared" si="33"/>
        <v>485.17430568407815</v>
      </c>
      <c r="J173" s="169">
        <v>962</v>
      </c>
      <c r="K173" s="170">
        <f t="shared" si="34"/>
        <v>33953.852786517316</v>
      </c>
      <c r="L173" s="215">
        <f t="shared" si="35"/>
        <v>143</v>
      </c>
      <c r="M173" s="364">
        <f t="shared" si="27"/>
        <v>12.28369</v>
      </c>
      <c r="N173" s="359">
        <v>48.806781800000003</v>
      </c>
      <c r="O173" s="434">
        <v>29204</v>
      </c>
      <c r="P173" s="82">
        <v>15151</v>
      </c>
      <c r="Q173" s="167">
        <f t="shared" si="28"/>
        <v>28529.537948287525</v>
      </c>
      <c r="R173" s="168">
        <f t="shared" si="29"/>
        <v>3725.1380503846294</v>
      </c>
      <c r="S173" s="78">
        <f t="shared" si="36"/>
        <v>10966.589839548533</v>
      </c>
      <c r="T173" s="82">
        <f t="shared" si="37"/>
        <v>645.09351997344311</v>
      </c>
      <c r="U173" s="78">
        <v>962</v>
      </c>
      <c r="V173" s="81">
        <f t="shared" si="38"/>
        <v>44828.359358194131</v>
      </c>
    </row>
    <row r="174" spans="1:22" s="445" customFormat="1" ht="16.5" customHeight="1" x14ac:dyDescent="0.2">
      <c r="A174" s="215">
        <v>144</v>
      </c>
      <c r="B174" s="366">
        <f t="shared" si="26"/>
        <v>17.086359999999999</v>
      </c>
      <c r="C174" s="359">
        <v>48.874583999999999</v>
      </c>
      <c r="D174" s="78">
        <v>29204</v>
      </c>
      <c r="E174" s="82">
        <v>15151</v>
      </c>
      <c r="F174" s="78">
        <f t="shared" si="30"/>
        <v>20510.395426527357</v>
      </c>
      <c r="G174" s="168">
        <f t="shared" si="31"/>
        <v>3719.9702814861807</v>
      </c>
      <c r="H174" s="212">
        <f t="shared" si="32"/>
        <v>8238.3243407246027</v>
      </c>
      <c r="I174" s="168">
        <f t="shared" si="33"/>
        <v>484.60731416027079</v>
      </c>
      <c r="J174" s="169">
        <v>962</v>
      </c>
      <c r="K174" s="170">
        <f t="shared" si="34"/>
        <v>33915.297362898411</v>
      </c>
      <c r="L174" s="215">
        <f t="shared" si="35"/>
        <v>144</v>
      </c>
      <c r="M174" s="364">
        <f t="shared" si="27"/>
        <v>12.307549999999999</v>
      </c>
      <c r="N174" s="359">
        <v>48.874583999999999</v>
      </c>
      <c r="O174" s="434">
        <v>29204</v>
      </c>
      <c r="P174" s="82">
        <v>15151</v>
      </c>
      <c r="Q174" s="167">
        <f t="shared" si="28"/>
        <v>28474.229233275513</v>
      </c>
      <c r="R174" s="168">
        <f t="shared" si="29"/>
        <v>3719.9702814861807</v>
      </c>
      <c r="S174" s="78">
        <f t="shared" si="36"/>
        <v>10946.027835018976</v>
      </c>
      <c r="T174" s="82">
        <f t="shared" si="37"/>
        <v>643.88399029523396</v>
      </c>
      <c r="U174" s="78">
        <v>962</v>
      </c>
      <c r="V174" s="81">
        <f t="shared" si="38"/>
        <v>44746.111340075906</v>
      </c>
    </row>
    <row r="175" spans="1:22" s="445" customFormat="1" ht="16.5" customHeight="1" x14ac:dyDescent="0.2">
      <c r="A175" s="215">
        <v>145</v>
      </c>
      <c r="B175" s="366">
        <f t="shared" si="26"/>
        <v>17.105650000000001</v>
      </c>
      <c r="C175" s="359">
        <v>48.942288000000005</v>
      </c>
      <c r="D175" s="78">
        <v>29204</v>
      </c>
      <c r="E175" s="82">
        <v>15151</v>
      </c>
      <c r="F175" s="78">
        <f t="shared" si="30"/>
        <v>20487.26590337111</v>
      </c>
      <c r="G175" s="168">
        <f t="shared" si="31"/>
        <v>3714.8242844715387</v>
      </c>
      <c r="H175" s="212">
        <f t="shared" si="32"/>
        <v>8228.7106638665009</v>
      </c>
      <c r="I175" s="168">
        <f t="shared" si="33"/>
        <v>484.04180375685297</v>
      </c>
      <c r="J175" s="169">
        <v>962</v>
      </c>
      <c r="K175" s="170">
        <f t="shared" si="34"/>
        <v>33876.842655466004</v>
      </c>
      <c r="L175" s="215">
        <f t="shared" si="35"/>
        <v>145</v>
      </c>
      <c r="M175" s="364">
        <f t="shared" si="27"/>
        <v>12.33141</v>
      </c>
      <c r="N175" s="359">
        <v>48.942288000000005</v>
      </c>
      <c r="O175" s="434">
        <v>29204</v>
      </c>
      <c r="P175" s="82">
        <v>15151</v>
      </c>
      <c r="Q175" s="167">
        <f t="shared" si="28"/>
        <v>28419.134551523308</v>
      </c>
      <c r="R175" s="168">
        <f t="shared" si="29"/>
        <v>3714.8242844715387</v>
      </c>
      <c r="S175" s="78">
        <f t="shared" si="36"/>
        <v>10925.546004238249</v>
      </c>
      <c r="T175" s="82">
        <f t="shared" si="37"/>
        <v>642.67917671989699</v>
      </c>
      <c r="U175" s="78">
        <v>962</v>
      </c>
      <c r="V175" s="81">
        <f t="shared" si="38"/>
        <v>44664.18401695299</v>
      </c>
    </row>
    <row r="176" spans="1:22" s="445" customFormat="1" ht="16.5" customHeight="1" x14ac:dyDescent="0.2">
      <c r="A176" s="215">
        <v>146</v>
      </c>
      <c r="B176" s="366">
        <f t="shared" si="26"/>
        <v>17.124940000000002</v>
      </c>
      <c r="C176" s="359">
        <v>49.0098938</v>
      </c>
      <c r="D176" s="78">
        <v>29204</v>
      </c>
      <c r="E176" s="82">
        <v>15151</v>
      </c>
      <c r="F176" s="78">
        <f t="shared" si="30"/>
        <v>20464.188487667692</v>
      </c>
      <c r="G176" s="168">
        <f t="shared" si="31"/>
        <v>3709.6999381786054</v>
      </c>
      <c r="H176" s="212">
        <f t="shared" si="32"/>
        <v>8219.1220647877417</v>
      </c>
      <c r="I176" s="168">
        <f t="shared" si="33"/>
        <v>483.47776851692595</v>
      </c>
      <c r="J176" s="169">
        <v>962</v>
      </c>
      <c r="K176" s="170">
        <f t="shared" si="34"/>
        <v>33838.488259150967</v>
      </c>
      <c r="L176" s="215">
        <f t="shared" si="35"/>
        <v>146</v>
      </c>
      <c r="M176" s="364">
        <f t="shared" si="27"/>
        <v>12.355270000000001</v>
      </c>
      <c r="N176" s="359">
        <v>49.0098938</v>
      </c>
      <c r="O176" s="434">
        <v>29204</v>
      </c>
      <c r="P176" s="82">
        <v>15151</v>
      </c>
      <c r="Q176" s="167">
        <f t="shared" si="28"/>
        <v>28364.252663033665</v>
      </c>
      <c r="R176" s="168">
        <f t="shared" si="29"/>
        <v>3709.6999381786054</v>
      </c>
      <c r="S176" s="78">
        <f t="shared" si="36"/>
        <v>10905.143884412173</v>
      </c>
      <c r="T176" s="82">
        <f t="shared" si="37"/>
        <v>641.47905202424545</v>
      </c>
      <c r="U176" s="78">
        <v>962</v>
      </c>
      <c r="V176" s="81">
        <f t="shared" si="38"/>
        <v>44582.575537648685</v>
      </c>
    </row>
    <row r="177" spans="1:22" s="445" customFormat="1" ht="16.5" customHeight="1" x14ac:dyDescent="0.2">
      <c r="A177" s="215">
        <v>147</v>
      </c>
      <c r="B177" s="366">
        <f t="shared" si="26"/>
        <v>17.14423</v>
      </c>
      <c r="C177" s="359">
        <v>49.077401399999999</v>
      </c>
      <c r="D177" s="78">
        <v>29204</v>
      </c>
      <c r="E177" s="82">
        <v>15151</v>
      </c>
      <c r="F177" s="78">
        <f t="shared" si="30"/>
        <v>20441.163003529466</v>
      </c>
      <c r="G177" s="168">
        <f t="shared" si="31"/>
        <v>3704.5971223733127</v>
      </c>
      <c r="H177" s="212">
        <f t="shared" si="32"/>
        <v>8209.5584428069451</v>
      </c>
      <c r="I177" s="168">
        <f t="shared" si="33"/>
        <v>482.91520251805559</v>
      </c>
      <c r="J177" s="169">
        <v>962</v>
      </c>
      <c r="K177" s="170">
        <f t="shared" si="34"/>
        <v>33800.23377122778</v>
      </c>
      <c r="L177" s="215">
        <f t="shared" si="35"/>
        <v>147</v>
      </c>
      <c r="M177" s="364">
        <f t="shared" si="27"/>
        <v>12.37913</v>
      </c>
      <c r="N177" s="359">
        <v>49.077401399999999</v>
      </c>
      <c r="O177" s="434">
        <v>29204</v>
      </c>
      <c r="P177" s="82">
        <v>15151</v>
      </c>
      <c r="Q177" s="167">
        <f t="shared" si="28"/>
        <v>28309.582337369429</v>
      </c>
      <c r="R177" s="168">
        <f t="shared" si="29"/>
        <v>3704.5971223733127</v>
      </c>
      <c r="S177" s="78">
        <f t="shared" si="36"/>
        <v>10884.821016312533</v>
      </c>
      <c r="T177" s="82">
        <f t="shared" si="37"/>
        <v>640.28358919485493</v>
      </c>
      <c r="U177" s="78">
        <v>962</v>
      </c>
      <c r="V177" s="81">
        <f t="shared" si="38"/>
        <v>44501.284065250133</v>
      </c>
    </row>
    <row r="178" spans="1:22" s="445" customFormat="1" ht="16.5" customHeight="1" x14ac:dyDescent="0.2">
      <c r="A178" s="215">
        <v>148</v>
      </c>
      <c r="B178" s="366">
        <f t="shared" si="26"/>
        <v>17.163520000000002</v>
      </c>
      <c r="C178" s="359">
        <v>49.144810800000002</v>
      </c>
      <c r="D178" s="78">
        <v>29204</v>
      </c>
      <c r="E178" s="82">
        <v>15151</v>
      </c>
      <c r="F178" s="78">
        <f t="shared" si="30"/>
        <v>20418.189275859495</v>
      </c>
      <c r="G178" s="168">
        <f t="shared" si="31"/>
        <v>3699.5157177408446</v>
      </c>
      <c r="H178" s="212">
        <f t="shared" si="32"/>
        <v>8200.0196978241165</v>
      </c>
      <c r="I178" s="168">
        <f t="shared" si="33"/>
        <v>482.35409987200677</v>
      </c>
      <c r="J178" s="169">
        <v>962</v>
      </c>
      <c r="K178" s="170">
        <f t="shared" si="34"/>
        <v>33762.078791296459</v>
      </c>
      <c r="L178" s="215">
        <f t="shared" si="35"/>
        <v>148</v>
      </c>
      <c r="M178" s="364">
        <f t="shared" si="27"/>
        <v>12.402989999999999</v>
      </c>
      <c r="N178" s="359">
        <v>49.144810800000002</v>
      </c>
      <c r="O178" s="434">
        <v>29204</v>
      </c>
      <c r="P178" s="82">
        <v>15151</v>
      </c>
      <c r="Q178" s="167">
        <f t="shared" si="28"/>
        <v>28255.122353561521</v>
      </c>
      <c r="R178" s="168">
        <f t="shared" si="29"/>
        <v>3699.5157177408446</v>
      </c>
      <c r="S178" s="78">
        <f t="shared" si="36"/>
        <v>10864.576944242805</v>
      </c>
      <c r="T178" s="82">
        <f t="shared" si="37"/>
        <v>639.09276142604733</v>
      </c>
      <c r="U178" s="78">
        <v>962</v>
      </c>
      <c r="V178" s="81">
        <f t="shared" si="38"/>
        <v>44420.307776971218</v>
      </c>
    </row>
    <row r="179" spans="1:22" s="445" customFormat="1" ht="16.5" customHeight="1" x14ac:dyDescent="0.2">
      <c r="A179" s="215">
        <v>149</v>
      </c>
      <c r="B179" s="366">
        <f t="shared" si="26"/>
        <v>17.18281</v>
      </c>
      <c r="C179" s="359">
        <v>49.212122000000001</v>
      </c>
      <c r="D179" s="78">
        <v>29204</v>
      </c>
      <c r="E179" s="82">
        <v>15151</v>
      </c>
      <c r="F179" s="78">
        <f t="shared" si="30"/>
        <v>20395.267130347129</v>
      </c>
      <c r="G179" s="168">
        <f t="shared" si="31"/>
        <v>3694.4556058769422</v>
      </c>
      <c r="H179" s="212">
        <f t="shared" si="32"/>
        <v>8190.5057303161848</v>
      </c>
      <c r="I179" s="168">
        <f t="shared" si="33"/>
        <v>481.7944547244814</v>
      </c>
      <c r="J179" s="169">
        <v>962</v>
      </c>
      <c r="K179" s="170">
        <f t="shared" si="34"/>
        <v>33724.022921264739</v>
      </c>
      <c r="L179" s="215">
        <f t="shared" si="35"/>
        <v>149</v>
      </c>
      <c r="M179" s="364">
        <f t="shared" si="27"/>
        <v>12.42685</v>
      </c>
      <c r="N179" s="359">
        <v>49.212122000000001</v>
      </c>
      <c r="O179" s="434">
        <v>29204</v>
      </c>
      <c r="P179" s="82">
        <v>15151</v>
      </c>
      <c r="Q179" s="167">
        <f t="shared" si="28"/>
        <v>28200.871500018104</v>
      </c>
      <c r="R179" s="168">
        <f t="shared" si="29"/>
        <v>3694.4556058769422</v>
      </c>
      <c r="S179" s="78">
        <f t="shared" si="36"/>
        <v>10844.411216004317</v>
      </c>
      <c r="T179" s="82">
        <f t="shared" si="37"/>
        <v>637.90654211790093</v>
      </c>
      <c r="U179" s="78">
        <v>962</v>
      </c>
      <c r="V179" s="81">
        <f t="shared" si="38"/>
        <v>44339.644864017268</v>
      </c>
    </row>
    <row r="180" spans="1:22" s="445" customFormat="1" ht="16.5" customHeight="1" x14ac:dyDescent="0.2">
      <c r="A180" s="218">
        <v>150</v>
      </c>
      <c r="B180" s="366">
        <f t="shared" si="26"/>
        <v>17.202100000000002</v>
      </c>
      <c r="C180" s="359">
        <v>49.279335000000003</v>
      </c>
      <c r="D180" s="78">
        <v>29204</v>
      </c>
      <c r="E180" s="82">
        <v>15151</v>
      </c>
      <c r="F180" s="78">
        <f t="shared" si="30"/>
        <v>20372.396393463587</v>
      </c>
      <c r="G180" s="168">
        <f t="shared" si="31"/>
        <v>3689.4166692793233</v>
      </c>
      <c r="H180" s="212">
        <f t="shared" si="32"/>
        <v>8181.0164413325892</v>
      </c>
      <c r="I180" s="168">
        <f t="shared" si="33"/>
        <v>481.23626125485816</v>
      </c>
      <c r="J180" s="169">
        <v>962</v>
      </c>
      <c r="K180" s="170">
        <f t="shared" si="34"/>
        <v>33686.06576533035</v>
      </c>
      <c r="L180" s="218">
        <f t="shared" si="35"/>
        <v>150</v>
      </c>
      <c r="M180" s="364">
        <f t="shared" si="27"/>
        <v>12.450710000000001</v>
      </c>
      <c r="N180" s="359">
        <v>49.279335000000003</v>
      </c>
      <c r="O180" s="434">
        <v>29204</v>
      </c>
      <c r="P180" s="82">
        <v>15151</v>
      </c>
      <c r="Q180" s="167">
        <f t="shared" si="28"/>
        <v>28146.828574434709</v>
      </c>
      <c r="R180" s="168">
        <f t="shared" si="29"/>
        <v>3689.4166692793233</v>
      </c>
      <c r="S180" s="78">
        <f t="shared" si="36"/>
        <v>10824.323382862771</v>
      </c>
      <c r="T180" s="82">
        <f t="shared" si="37"/>
        <v>636.72490487428058</v>
      </c>
      <c r="U180" s="78">
        <v>962</v>
      </c>
      <c r="V180" s="81">
        <f t="shared" si="38"/>
        <v>44259.293531451083</v>
      </c>
    </row>
    <row r="181" spans="1:22" s="445" customFormat="1" ht="16.5" customHeight="1" x14ac:dyDescent="0.2">
      <c r="A181" s="215">
        <v>151</v>
      </c>
      <c r="B181" s="366">
        <f t="shared" si="26"/>
        <v>17.22139</v>
      </c>
      <c r="C181" s="359">
        <v>49.346449800000002</v>
      </c>
      <c r="D181" s="78">
        <v>29204</v>
      </c>
      <c r="E181" s="82">
        <v>15151</v>
      </c>
      <c r="F181" s="78">
        <f t="shared" si="30"/>
        <v>20349.576892457575</v>
      </c>
      <c r="G181" s="168">
        <f t="shared" si="31"/>
        <v>3684.3987913391898</v>
      </c>
      <c r="H181" s="212">
        <f t="shared" si="32"/>
        <v>8171.5517324909006</v>
      </c>
      <c r="I181" s="168">
        <f t="shared" si="33"/>
        <v>480.67951367593531</v>
      </c>
      <c r="J181" s="169">
        <v>962</v>
      </c>
      <c r="K181" s="170">
        <f t="shared" si="34"/>
        <v>33648.206929963606</v>
      </c>
      <c r="L181" s="215">
        <f t="shared" si="35"/>
        <v>151</v>
      </c>
      <c r="M181" s="364">
        <f t="shared" si="27"/>
        <v>12.47457</v>
      </c>
      <c r="N181" s="359">
        <v>49.346449800000002</v>
      </c>
      <c r="O181" s="434">
        <v>29204</v>
      </c>
      <c r="P181" s="82">
        <v>15151</v>
      </c>
      <c r="Q181" s="167">
        <f t="shared" si="28"/>
        <v>28092.992383705408</v>
      </c>
      <c r="R181" s="168">
        <f t="shared" si="29"/>
        <v>3684.3987913391898</v>
      </c>
      <c r="S181" s="78">
        <f t="shared" si="36"/>
        <v>10804.312999515165</v>
      </c>
      <c r="T181" s="82">
        <f t="shared" si="37"/>
        <v>635.54782350089204</v>
      </c>
      <c r="U181" s="78">
        <v>962</v>
      </c>
      <c r="V181" s="81">
        <f t="shared" si="38"/>
        <v>44179.251998060659</v>
      </c>
    </row>
    <row r="182" spans="1:22" s="445" customFormat="1" ht="16.5" customHeight="1" x14ac:dyDescent="0.2">
      <c r="A182" s="215">
        <v>152</v>
      </c>
      <c r="B182" s="366">
        <f t="shared" si="26"/>
        <v>17.240680000000001</v>
      </c>
      <c r="C182" s="359">
        <v>49.413466400000004</v>
      </c>
      <c r="D182" s="78">
        <v>29204</v>
      </c>
      <c r="E182" s="82">
        <v>15151</v>
      </c>
      <c r="F182" s="78">
        <f t="shared" si="30"/>
        <v>20326.808455350947</v>
      </c>
      <c r="G182" s="168">
        <f t="shared" si="31"/>
        <v>3679.4018563328309</v>
      </c>
      <c r="H182" s="212">
        <f t="shared" si="32"/>
        <v>8162.1115059724852</v>
      </c>
      <c r="I182" s="168">
        <f t="shared" si="33"/>
        <v>480.12420623367558</v>
      </c>
      <c r="J182" s="169">
        <v>962</v>
      </c>
      <c r="K182" s="170">
        <f t="shared" si="34"/>
        <v>33610.446023889941</v>
      </c>
      <c r="L182" s="215">
        <f t="shared" si="35"/>
        <v>152</v>
      </c>
      <c r="M182" s="364">
        <f t="shared" si="27"/>
        <v>12.498429999999999</v>
      </c>
      <c r="N182" s="359">
        <v>49.413466400000004</v>
      </c>
      <c r="O182" s="434">
        <v>29204</v>
      </c>
      <c r="P182" s="82">
        <v>15151</v>
      </c>
      <c r="Q182" s="167">
        <f t="shared" si="28"/>
        <v>28039.36174383503</v>
      </c>
      <c r="R182" s="168">
        <f t="shared" si="29"/>
        <v>3679.4018563328309</v>
      </c>
      <c r="S182" s="78">
        <f t="shared" si="36"/>
        <v>10784.379624057074</v>
      </c>
      <c r="T182" s="82">
        <f t="shared" si="37"/>
        <v>634.37527200335728</v>
      </c>
      <c r="U182" s="78">
        <v>962</v>
      </c>
      <c r="V182" s="81">
        <f t="shared" si="38"/>
        <v>44099.518496228295</v>
      </c>
    </row>
    <row r="183" spans="1:22" s="445" customFormat="1" ht="16.5" customHeight="1" x14ac:dyDescent="0.2">
      <c r="A183" s="215">
        <v>153</v>
      </c>
      <c r="B183" s="366">
        <f t="shared" si="26"/>
        <v>17.259969999999999</v>
      </c>
      <c r="C183" s="359">
        <v>49.480384800000003</v>
      </c>
      <c r="D183" s="78">
        <v>29204</v>
      </c>
      <c r="E183" s="82">
        <v>15151</v>
      </c>
      <c r="F183" s="78">
        <f t="shared" si="30"/>
        <v>20304.090910934377</v>
      </c>
      <c r="G183" s="168">
        <f t="shared" si="31"/>
        <v>3674.4257494133308</v>
      </c>
      <c r="H183" s="212">
        <f t="shared" si="32"/>
        <v>8152.6956645182217</v>
      </c>
      <c r="I183" s="168">
        <f t="shared" si="33"/>
        <v>479.57033320695416</v>
      </c>
      <c r="J183" s="169">
        <v>962</v>
      </c>
      <c r="K183" s="170">
        <f t="shared" si="34"/>
        <v>33572.782658072887</v>
      </c>
      <c r="L183" s="215">
        <f t="shared" si="35"/>
        <v>153</v>
      </c>
      <c r="M183" s="364">
        <f t="shared" si="27"/>
        <v>12.52229</v>
      </c>
      <c r="N183" s="359">
        <v>49.480384800000003</v>
      </c>
      <c r="O183" s="434">
        <v>29204</v>
      </c>
      <c r="P183" s="82">
        <v>15151</v>
      </c>
      <c r="Q183" s="167">
        <f t="shared" si="28"/>
        <v>27985.935479852327</v>
      </c>
      <c r="R183" s="168">
        <f t="shared" si="29"/>
        <v>3674.4257494133308</v>
      </c>
      <c r="S183" s="78">
        <f t="shared" si="36"/>
        <v>10764.522817950325</v>
      </c>
      <c r="T183" s="82">
        <f t="shared" si="37"/>
        <v>633.20722458531316</v>
      </c>
      <c r="U183" s="78">
        <v>962</v>
      </c>
      <c r="V183" s="81">
        <f t="shared" si="38"/>
        <v>44020.091271801291</v>
      </c>
    </row>
    <row r="184" spans="1:22" s="445" customFormat="1" ht="16.5" customHeight="1" x14ac:dyDescent="0.2">
      <c r="A184" s="215">
        <v>154</v>
      </c>
      <c r="B184" s="366">
        <f t="shared" si="26"/>
        <v>17.279260000000001</v>
      </c>
      <c r="C184" s="359">
        <v>49.547205000000005</v>
      </c>
      <c r="D184" s="78">
        <v>29204</v>
      </c>
      <c r="E184" s="82">
        <v>15151</v>
      </c>
      <c r="F184" s="78">
        <f t="shared" si="30"/>
        <v>20281.424088763059</v>
      </c>
      <c r="G184" s="168">
        <f t="shared" si="31"/>
        <v>3669.4703566023554</v>
      </c>
      <c r="H184" s="212">
        <f t="shared" si="32"/>
        <v>8143.3041114242415</v>
      </c>
      <c r="I184" s="168">
        <f t="shared" si="33"/>
        <v>479.0178889073083</v>
      </c>
      <c r="J184" s="169">
        <v>962</v>
      </c>
      <c r="K184" s="170">
        <f t="shared" si="34"/>
        <v>33535.216445696962</v>
      </c>
      <c r="L184" s="215">
        <f t="shared" si="35"/>
        <v>154</v>
      </c>
      <c r="M184" s="364">
        <f t="shared" si="27"/>
        <v>12.546150000000001</v>
      </c>
      <c r="N184" s="359">
        <v>49.547205000000005</v>
      </c>
      <c r="O184" s="434">
        <v>29204</v>
      </c>
      <c r="P184" s="82">
        <v>15151</v>
      </c>
      <c r="Q184" s="167">
        <f t="shared" si="28"/>
        <v>27932.712425724225</v>
      </c>
      <c r="R184" s="168">
        <f t="shared" si="29"/>
        <v>3669.4703566023554</v>
      </c>
      <c r="S184" s="78">
        <f t="shared" si="36"/>
        <v>10744.742145991038</v>
      </c>
      <c r="T184" s="82">
        <f t="shared" si="37"/>
        <v>632.04365564653165</v>
      </c>
      <c r="U184" s="78">
        <v>962</v>
      </c>
      <c r="V184" s="81">
        <f t="shared" si="38"/>
        <v>43940.968583964146</v>
      </c>
    </row>
    <row r="185" spans="1:22" s="445" customFormat="1" ht="16.5" customHeight="1" x14ac:dyDescent="0.2">
      <c r="A185" s="215">
        <v>155</v>
      </c>
      <c r="B185" s="366">
        <f t="shared" si="26"/>
        <v>17.298549999999999</v>
      </c>
      <c r="C185" s="359">
        <v>49.613927000000004</v>
      </c>
      <c r="D185" s="78">
        <v>29204</v>
      </c>
      <c r="E185" s="82">
        <v>15151</v>
      </c>
      <c r="F185" s="78">
        <f t="shared" si="30"/>
        <v>20258.807819152473</v>
      </c>
      <c r="G185" s="168">
        <f t="shared" si="31"/>
        <v>3664.5355647820415</v>
      </c>
      <c r="H185" s="212">
        <f t="shared" si="32"/>
        <v>8133.9367505377359</v>
      </c>
      <c r="I185" s="168">
        <f t="shared" si="33"/>
        <v>478.46686767869033</v>
      </c>
      <c r="J185" s="169">
        <v>962</v>
      </c>
      <c r="K185" s="170">
        <f t="shared" si="34"/>
        <v>33497.747002150943</v>
      </c>
      <c r="L185" s="215">
        <f t="shared" si="35"/>
        <v>155</v>
      </c>
      <c r="M185" s="364">
        <f t="shared" si="27"/>
        <v>12.57001</v>
      </c>
      <c r="N185" s="359">
        <v>49.613927000000004</v>
      </c>
      <c r="O185" s="434">
        <v>29204</v>
      </c>
      <c r="P185" s="82">
        <v>15151</v>
      </c>
      <c r="Q185" s="167">
        <f t="shared" si="28"/>
        <v>27879.691424270946</v>
      </c>
      <c r="R185" s="168">
        <f t="shared" si="29"/>
        <v>3664.5355647820415</v>
      </c>
      <c r="S185" s="78">
        <f t="shared" si="36"/>
        <v>10725.037176278016</v>
      </c>
      <c r="T185" s="82">
        <f t="shared" si="37"/>
        <v>630.88453978105974</v>
      </c>
      <c r="U185" s="78">
        <v>962</v>
      </c>
      <c r="V185" s="81">
        <f t="shared" si="38"/>
        <v>43862.148705112057</v>
      </c>
    </row>
    <row r="186" spans="1:22" s="445" customFormat="1" ht="16.5" customHeight="1" x14ac:dyDescent="0.2">
      <c r="A186" s="215">
        <v>156</v>
      </c>
      <c r="B186" s="366">
        <f t="shared" si="26"/>
        <v>17.31784</v>
      </c>
      <c r="C186" s="359">
        <v>49.680550800000006</v>
      </c>
      <c r="D186" s="78">
        <v>29204</v>
      </c>
      <c r="E186" s="82">
        <v>15151</v>
      </c>
      <c r="F186" s="78">
        <f t="shared" si="30"/>
        <v>20236.241933174115</v>
      </c>
      <c r="G186" s="168">
        <f t="shared" si="31"/>
        <v>3659.621261686977</v>
      </c>
      <c r="H186" s="212">
        <f t="shared" si="32"/>
        <v>8124.593486252772</v>
      </c>
      <c r="I186" s="168">
        <f t="shared" si="33"/>
        <v>477.91726389722186</v>
      </c>
      <c r="J186" s="169">
        <v>962</v>
      </c>
      <c r="K186" s="170">
        <f t="shared" si="34"/>
        <v>33460.373945011088</v>
      </c>
      <c r="L186" s="215">
        <f t="shared" si="35"/>
        <v>156</v>
      </c>
      <c r="M186" s="364">
        <f t="shared" si="27"/>
        <v>12.593869999999999</v>
      </c>
      <c r="N186" s="359">
        <v>49.680550800000006</v>
      </c>
      <c r="O186" s="434">
        <v>29204</v>
      </c>
      <c r="P186" s="82">
        <v>15151</v>
      </c>
      <c r="Q186" s="167">
        <f t="shared" si="28"/>
        <v>27826.871327082146</v>
      </c>
      <c r="R186" s="168">
        <f t="shared" si="29"/>
        <v>3659.621261686977</v>
      </c>
      <c r="S186" s="78">
        <f t="shared" si="36"/>
        <v>10705.407480181502</v>
      </c>
      <c r="T186" s="82">
        <f t="shared" si="37"/>
        <v>629.72985177538249</v>
      </c>
      <c r="U186" s="78">
        <v>962</v>
      </c>
      <c r="V186" s="81">
        <f t="shared" si="38"/>
        <v>43783.629920726009</v>
      </c>
    </row>
    <row r="187" spans="1:22" s="445" customFormat="1" ht="16.5" customHeight="1" x14ac:dyDescent="0.2">
      <c r="A187" s="215">
        <v>157</v>
      </c>
      <c r="B187" s="366">
        <f t="shared" si="26"/>
        <v>17.337130000000002</v>
      </c>
      <c r="C187" s="359">
        <v>49.747076400000005</v>
      </c>
      <c r="D187" s="78">
        <v>29204</v>
      </c>
      <c r="E187" s="82">
        <v>15151</v>
      </c>
      <c r="F187" s="78">
        <f t="shared" si="30"/>
        <v>20213.726262651311</v>
      </c>
      <c r="G187" s="168">
        <f t="shared" si="31"/>
        <v>3654.7273358962657</v>
      </c>
      <c r="H187" s="212">
        <f t="shared" si="32"/>
        <v>8115.2742235061769</v>
      </c>
      <c r="I187" s="168">
        <f t="shared" si="33"/>
        <v>477.36907197095155</v>
      </c>
      <c r="J187" s="169">
        <v>962</v>
      </c>
      <c r="K187" s="170">
        <f t="shared" si="34"/>
        <v>33423.096894024711</v>
      </c>
      <c r="L187" s="215">
        <f t="shared" si="35"/>
        <v>157</v>
      </c>
      <c r="M187" s="364">
        <f t="shared" si="27"/>
        <v>12.61773</v>
      </c>
      <c r="N187" s="359">
        <v>49.747076400000005</v>
      </c>
      <c r="O187" s="434">
        <v>29204</v>
      </c>
      <c r="P187" s="82">
        <v>15151</v>
      </c>
      <c r="Q187" s="167">
        <f t="shared" si="28"/>
        <v>27774.250994434027</v>
      </c>
      <c r="R187" s="168">
        <f t="shared" si="29"/>
        <v>3654.7273358962657</v>
      </c>
      <c r="S187" s="78">
        <f t="shared" si="36"/>
        <v>10685.852632312301</v>
      </c>
      <c r="T187" s="82">
        <f t="shared" si="37"/>
        <v>628.57956660660591</v>
      </c>
      <c r="U187" s="78">
        <v>962</v>
      </c>
      <c r="V187" s="81">
        <f t="shared" si="38"/>
        <v>43705.410529249195</v>
      </c>
    </row>
    <row r="188" spans="1:22" s="445" customFormat="1" ht="16.5" customHeight="1" x14ac:dyDescent="0.2">
      <c r="A188" s="215">
        <v>158</v>
      </c>
      <c r="B188" s="366">
        <f t="shared" si="26"/>
        <v>17.35642</v>
      </c>
      <c r="C188" s="359">
        <v>49.813503800000007</v>
      </c>
      <c r="D188" s="78">
        <v>29204</v>
      </c>
      <c r="E188" s="82">
        <v>15151</v>
      </c>
      <c r="F188" s="78">
        <f t="shared" si="30"/>
        <v>20191.260640155051</v>
      </c>
      <c r="G188" s="168">
        <f t="shared" si="31"/>
        <v>3649.8536768256795</v>
      </c>
      <c r="H188" s="212">
        <f t="shared" si="32"/>
        <v>8105.9788677734487</v>
      </c>
      <c r="I188" s="168">
        <f t="shared" si="33"/>
        <v>476.82228633961461</v>
      </c>
      <c r="J188" s="169">
        <v>962</v>
      </c>
      <c r="K188" s="170">
        <f t="shared" si="34"/>
        <v>33385.915471093795</v>
      </c>
      <c r="L188" s="215">
        <f t="shared" si="35"/>
        <v>158</v>
      </c>
      <c r="M188" s="364">
        <f t="shared" si="27"/>
        <v>12.641590000000001</v>
      </c>
      <c r="N188" s="359">
        <v>49.813503800000007</v>
      </c>
      <c r="O188" s="434">
        <v>29204</v>
      </c>
      <c r="P188" s="82">
        <v>15151</v>
      </c>
      <c r="Q188" s="167">
        <f t="shared" si="28"/>
        <v>27721.829295207332</v>
      </c>
      <c r="R188" s="168">
        <f t="shared" si="29"/>
        <v>3649.8536768256795</v>
      </c>
      <c r="S188" s="78">
        <f t="shared" si="36"/>
        <v>10666.372210491225</v>
      </c>
      <c r="T188" s="82">
        <f t="shared" si="37"/>
        <v>627.43365944066022</v>
      </c>
      <c r="U188" s="78">
        <v>962</v>
      </c>
      <c r="V188" s="81">
        <f t="shared" si="38"/>
        <v>43627.4888419649</v>
      </c>
    </row>
    <row r="189" spans="1:22" s="445" customFormat="1" ht="16.5" customHeight="1" x14ac:dyDescent="0.2">
      <c r="A189" s="215">
        <v>159</v>
      </c>
      <c r="B189" s="366">
        <f t="shared" si="26"/>
        <v>17.375710000000002</v>
      </c>
      <c r="C189" s="359">
        <v>49.879833000000005</v>
      </c>
      <c r="D189" s="78">
        <v>29204</v>
      </c>
      <c r="E189" s="82">
        <v>15151</v>
      </c>
      <c r="F189" s="78">
        <f t="shared" si="30"/>
        <v>20168.844898999807</v>
      </c>
      <c r="G189" s="168">
        <f t="shared" si="31"/>
        <v>3645.0001747199112</v>
      </c>
      <c r="H189" s="212">
        <f t="shared" si="32"/>
        <v>8096.7073250647054</v>
      </c>
      <c r="I189" s="168">
        <f t="shared" si="33"/>
        <v>476.27690147439444</v>
      </c>
      <c r="J189" s="169">
        <v>962</v>
      </c>
      <c r="K189" s="170">
        <f t="shared" si="34"/>
        <v>33348.829300258818</v>
      </c>
      <c r="L189" s="215">
        <f t="shared" si="35"/>
        <v>159</v>
      </c>
      <c r="M189" s="364">
        <f t="shared" si="27"/>
        <v>12.66545</v>
      </c>
      <c r="N189" s="359">
        <v>49.879833000000005</v>
      </c>
      <c r="O189" s="434">
        <v>29204</v>
      </c>
      <c r="P189" s="82">
        <v>15151</v>
      </c>
      <c r="Q189" s="167">
        <f t="shared" si="28"/>
        <v>27669.60510680631</v>
      </c>
      <c r="R189" s="168">
        <f t="shared" si="29"/>
        <v>3645.0001747199112</v>
      </c>
      <c r="S189" s="78">
        <f t="shared" si="36"/>
        <v>10646.965795718917</v>
      </c>
      <c r="T189" s="82">
        <f t="shared" si="37"/>
        <v>626.29210563052447</v>
      </c>
      <c r="U189" s="78">
        <v>962</v>
      </c>
      <c r="V189" s="81">
        <f t="shared" si="38"/>
        <v>43549.86318287567</v>
      </c>
    </row>
    <row r="190" spans="1:22" s="445" customFormat="1" ht="16.5" customHeight="1" x14ac:dyDescent="0.2">
      <c r="A190" s="218">
        <v>160</v>
      </c>
      <c r="B190" s="366">
        <f t="shared" si="26"/>
        <v>17.395</v>
      </c>
      <c r="C190" s="359">
        <v>49.946064000000007</v>
      </c>
      <c r="D190" s="78">
        <v>29204</v>
      </c>
      <c r="E190" s="82">
        <v>15151</v>
      </c>
      <c r="F190" s="78">
        <f t="shared" si="30"/>
        <v>20146.478873239437</v>
      </c>
      <c r="G190" s="168">
        <f t="shared" si="31"/>
        <v>3640.1667206448938</v>
      </c>
      <c r="H190" s="212">
        <f t="shared" si="32"/>
        <v>8087.4595019206736</v>
      </c>
      <c r="I190" s="168">
        <f t="shared" si="33"/>
        <v>475.73291187768666</v>
      </c>
      <c r="J190" s="169">
        <v>962</v>
      </c>
      <c r="K190" s="170">
        <f t="shared" si="34"/>
        <v>33311.838007682687</v>
      </c>
      <c r="L190" s="218">
        <f t="shared" si="35"/>
        <v>160</v>
      </c>
      <c r="M190" s="364">
        <f t="shared" si="27"/>
        <v>12.689309999999999</v>
      </c>
      <c r="N190" s="359">
        <v>49.946064000000007</v>
      </c>
      <c r="O190" s="434">
        <v>29204</v>
      </c>
      <c r="P190" s="82">
        <v>15151</v>
      </c>
      <c r="Q190" s="167">
        <f t="shared" si="28"/>
        <v>27617.577315078601</v>
      </c>
      <c r="R190" s="168">
        <f t="shared" si="29"/>
        <v>3640.1667206448938</v>
      </c>
      <c r="S190" s="78">
        <f t="shared" si="36"/>
        <v>10627.63297214599</v>
      </c>
      <c r="T190" s="82">
        <f t="shared" si="37"/>
        <v>625.15488071446987</v>
      </c>
      <c r="U190" s="78">
        <v>962</v>
      </c>
      <c r="V190" s="81">
        <f t="shared" si="38"/>
        <v>43472.531888583959</v>
      </c>
    </row>
    <row r="191" spans="1:22" s="445" customFormat="1" ht="16.5" customHeight="1" x14ac:dyDescent="0.2">
      <c r="A191" s="215">
        <v>161</v>
      </c>
      <c r="B191" s="366">
        <f t="shared" si="26"/>
        <v>17.414290000000001</v>
      </c>
      <c r="C191" s="359">
        <v>50.012196799999998</v>
      </c>
      <c r="D191" s="78">
        <v>29204</v>
      </c>
      <c r="E191" s="82">
        <v>15151</v>
      </c>
      <c r="F191" s="78">
        <f t="shared" si="30"/>
        <v>20124.162397663065</v>
      </c>
      <c r="G191" s="168">
        <f t="shared" si="31"/>
        <v>3635.3532064802239</v>
      </c>
      <c r="H191" s="212">
        <f t="shared" si="32"/>
        <v>8078.2353054087189</v>
      </c>
      <c r="I191" s="168">
        <f t="shared" si="33"/>
        <v>475.19031208286577</v>
      </c>
      <c r="J191" s="169">
        <v>962</v>
      </c>
      <c r="K191" s="170">
        <f t="shared" si="34"/>
        <v>33274.941221634872</v>
      </c>
      <c r="L191" s="215">
        <f t="shared" si="35"/>
        <v>161</v>
      </c>
      <c r="M191" s="364">
        <f t="shared" si="27"/>
        <v>12.71317</v>
      </c>
      <c r="N191" s="359">
        <v>50.012196799999998</v>
      </c>
      <c r="O191" s="434">
        <v>29204</v>
      </c>
      <c r="P191" s="82">
        <v>15151</v>
      </c>
      <c r="Q191" s="167">
        <f t="shared" si="28"/>
        <v>27565.744814235946</v>
      </c>
      <c r="R191" s="168">
        <f t="shared" si="29"/>
        <v>3635.3532064802239</v>
      </c>
      <c r="S191" s="78">
        <f t="shared" si="36"/>
        <v>10608.373327043499</v>
      </c>
      <c r="T191" s="82">
        <f t="shared" si="37"/>
        <v>624.02196041432342</v>
      </c>
      <c r="U191" s="78">
        <v>962</v>
      </c>
      <c r="V191" s="81">
        <f t="shared" si="38"/>
        <v>43395.493308173987</v>
      </c>
    </row>
    <row r="192" spans="1:22" s="445" customFormat="1" ht="16.5" customHeight="1" x14ac:dyDescent="0.2">
      <c r="A192" s="215">
        <v>162</v>
      </c>
      <c r="B192" s="366">
        <f t="shared" si="26"/>
        <v>17.433579999999999</v>
      </c>
      <c r="C192" s="359">
        <v>50.0782314</v>
      </c>
      <c r="D192" s="78">
        <v>29204</v>
      </c>
      <c r="E192" s="82">
        <v>15151</v>
      </c>
      <c r="F192" s="78">
        <f t="shared" si="30"/>
        <v>20101.895307791056</v>
      </c>
      <c r="G192" s="168">
        <f t="shared" si="31"/>
        <v>3630.5595249116559</v>
      </c>
      <c r="H192" s="212">
        <f t="shared" si="32"/>
        <v>8069.0346431189228</v>
      </c>
      <c r="I192" s="168">
        <f t="shared" si="33"/>
        <v>474.64909665405423</v>
      </c>
      <c r="J192" s="169">
        <v>962</v>
      </c>
      <c r="K192" s="170">
        <f t="shared" si="34"/>
        <v>33238.138572475684</v>
      </c>
      <c r="L192" s="215">
        <f t="shared" si="35"/>
        <v>162</v>
      </c>
      <c r="M192" s="364">
        <f t="shared" si="27"/>
        <v>12.737030000000001</v>
      </c>
      <c r="N192" s="359">
        <v>50.0782314</v>
      </c>
      <c r="O192" s="434">
        <v>29204</v>
      </c>
      <c r="P192" s="82">
        <v>15151</v>
      </c>
      <c r="Q192" s="167">
        <f t="shared" si="28"/>
        <v>27514.106506775912</v>
      </c>
      <c r="R192" s="168">
        <f t="shared" si="29"/>
        <v>3630.5595249116559</v>
      </c>
      <c r="S192" s="78">
        <f t="shared" si="36"/>
        <v>10589.186450773774</v>
      </c>
      <c r="T192" s="82">
        <f t="shared" si="37"/>
        <v>622.89332063375139</v>
      </c>
      <c r="U192" s="78">
        <v>962</v>
      </c>
      <c r="V192" s="81">
        <f t="shared" si="38"/>
        <v>43318.745803095095</v>
      </c>
    </row>
    <row r="193" spans="1:22" s="445" customFormat="1" ht="16.5" customHeight="1" x14ac:dyDescent="0.2">
      <c r="A193" s="215">
        <v>163</v>
      </c>
      <c r="B193" s="366">
        <f t="shared" si="26"/>
        <v>17.452870000000001</v>
      </c>
      <c r="C193" s="359">
        <v>50.144167800000005</v>
      </c>
      <c r="D193" s="78">
        <v>29204</v>
      </c>
      <c r="E193" s="82">
        <v>15151</v>
      </c>
      <c r="F193" s="78">
        <f t="shared" si="30"/>
        <v>20079.67743987092</v>
      </c>
      <c r="G193" s="168">
        <f t="shared" si="31"/>
        <v>3625.7855694236882</v>
      </c>
      <c r="H193" s="212">
        <f t="shared" si="32"/>
        <v>8059.8574231601679</v>
      </c>
      <c r="I193" s="168">
        <f t="shared" si="33"/>
        <v>474.1092601858922</v>
      </c>
      <c r="J193" s="169">
        <v>962</v>
      </c>
      <c r="K193" s="170">
        <f t="shared" si="34"/>
        <v>33201.429692640668</v>
      </c>
      <c r="L193" s="215">
        <f t="shared" si="35"/>
        <v>163</v>
      </c>
      <c r="M193" s="364">
        <f t="shared" si="27"/>
        <v>12.76089</v>
      </c>
      <c r="N193" s="359">
        <v>50.144167800000005</v>
      </c>
      <c r="O193" s="434">
        <v>29204</v>
      </c>
      <c r="P193" s="82">
        <v>15151</v>
      </c>
      <c r="Q193" s="167">
        <f t="shared" si="28"/>
        <v>27462.661303404384</v>
      </c>
      <c r="R193" s="168">
        <f t="shared" si="29"/>
        <v>3625.7855694236882</v>
      </c>
      <c r="S193" s="78">
        <f t="shared" si="36"/>
        <v>10570.071936761546</v>
      </c>
      <c r="T193" s="82">
        <f t="shared" si="37"/>
        <v>621.7689374565615</v>
      </c>
      <c r="U193" s="78">
        <v>962</v>
      </c>
      <c r="V193" s="81">
        <f t="shared" si="38"/>
        <v>43242.287747046175</v>
      </c>
    </row>
    <row r="194" spans="1:22" s="445" customFormat="1" ht="16.5" customHeight="1" x14ac:dyDescent="0.2">
      <c r="A194" s="215">
        <v>164</v>
      </c>
      <c r="B194" s="366">
        <f t="shared" si="26"/>
        <v>17.472160000000002</v>
      </c>
      <c r="C194" s="359">
        <v>50.210006</v>
      </c>
      <c r="D194" s="78">
        <v>29204</v>
      </c>
      <c r="E194" s="82">
        <v>15151</v>
      </c>
      <c r="F194" s="78">
        <f t="shared" si="30"/>
        <v>20057.508630873341</v>
      </c>
      <c r="G194" s="168">
        <f t="shared" si="31"/>
        <v>3621.0312342922252</v>
      </c>
      <c r="H194" s="212">
        <f t="shared" si="32"/>
        <v>8050.7035541562936</v>
      </c>
      <c r="I194" s="168">
        <f t="shared" si="33"/>
        <v>473.57079730331134</v>
      </c>
      <c r="J194" s="169">
        <v>962</v>
      </c>
      <c r="K194" s="170">
        <f t="shared" si="34"/>
        <v>33164.814216625171</v>
      </c>
      <c r="L194" s="215">
        <f t="shared" si="35"/>
        <v>164</v>
      </c>
      <c r="M194" s="364">
        <f t="shared" si="27"/>
        <v>12.784750000000001</v>
      </c>
      <c r="N194" s="359">
        <v>50.210006</v>
      </c>
      <c r="O194" s="434">
        <v>29204</v>
      </c>
      <c r="P194" s="82">
        <v>15151</v>
      </c>
      <c r="Q194" s="167">
        <f t="shared" si="28"/>
        <v>27411.408122958994</v>
      </c>
      <c r="R194" s="168">
        <f t="shared" si="29"/>
        <v>3621.0312342922252</v>
      </c>
      <c r="S194" s="78">
        <f t="shared" si="36"/>
        <v>10551.029381465416</v>
      </c>
      <c r="T194" s="82">
        <f t="shared" si="37"/>
        <v>620.64878714502436</v>
      </c>
      <c r="U194" s="78">
        <v>962</v>
      </c>
      <c r="V194" s="81">
        <f t="shared" si="38"/>
        <v>43166.117525861657</v>
      </c>
    </row>
    <row r="195" spans="1:22" s="445" customFormat="1" ht="16.5" customHeight="1" x14ac:dyDescent="0.2">
      <c r="A195" s="215">
        <v>165</v>
      </c>
      <c r="B195" s="366">
        <f t="shared" si="26"/>
        <v>17.49145</v>
      </c>
      <c r="C195" s="359">
        <v>50.275746000000005</v>
      </c>
      <c r="D195" s="78">
        <v>29204</v>
      </c>
      <c r="E195" s="82">
        <v>15151</v>
      </c>
      <c r="F195" s="78">
        <f t="shared" si="30"/>
        <v>20035.388718488175</v>
      </c>
      <c r="G195" s="168">
        <f t="shared" si="31"/>
        <v>3616.296414577319</v>
      </c>
      <c r="H195" s="212">
        <f t="shared" si="32"/>
        <v>8041.5729452422684</v>
      </c>
      <c r="I195" s="168">
        <f t="shared" si="33"/>
        <v>473.03370266130986</v>
      </c>
      <c r="J195" s="169">
        <v>962</v>
      </c>
      <c r="K195" s="170">
        <f t="shared" si="34"/>
        <v>33128.29178096907</v>
      </c>
      <c r="L195" s="215">
        <f t="shared" si="35"/>
        <v>165</v>
      </c>
      <c r="M195" s="364">
        <f t="shared" si="27"/>
        <v>12.80861</v>
      </c>
      <c r="N195" s="359">
        <v>50.275746000000005</v>
      </c>
      <c r="O195" s="434">
        <v>29204</v>
      </c>
      <c r="P195" s="82">
        <v>15151</v>
      </c>
      <c r="Q195" s="167">
        <f t="shared" si="28"/>
        <v>27360.34589233336</v>
      </c>
      <c r="R195" s="168">
        <f t="shared" si="29"/>
        <v>3616.296414577319</v>
      </c>
      <c r="S195" s="78">
        <f t="shared" si="36"/>
        <v>10532.058384349632</v>
      </c>
      <c r="T195" s="82">
        <f t="shared" si="37"/>
        <v>619.53284613821359</v>
      </c>
      <c r="U195" s="78">
        <v>962</v>
      </c>
      <c r="V195" s="81">
        <f t="shared" si="38"/>
        <v>43090.233537398526</v>
      </c>
    </row>
    <row r="196" spans="1:22" s="445" customFormat="1" ht="16.5" customHeight="1" x14ac:dyDescent="0.2">
      <c r="A196" s="215">
        <v>166</v>
      </c>
      <c r="B196" s="366">
        <f t="shared" si="26"/>
        <v>17.510740000000002</v>
      </c>
      <c r="C196" s="359">
        <v>50.3413878</v>
      </c>
      <c r="D196" s="78">
        <v>29204</v>
      </c>
      <c r="E196" s="82">
        <v>15151</v>
      </c>
      <c r="F196" s="78">
        <f t="shared" si="30"/>
        <v>20013.317541120476</v>
      </c>
      <c r="G196" s="168">
        <f t="shared" si="31"/>
        <v>3611.5810061160055</v>
      </c>
      <c r="H196" s="212">
        <f t="shared" si="32"/>
        <v>8032.4655060604036</v>
      </c>
      <c r="I196" s="168">
        <f t="shared" si="33"/>
        <v>472.49797094472962</v>
      </c>
      <c r="J196" s="169">
        <v>962</v>
      </c>
      <c r="K196" s="170">
        <f t="shared" si="34"/>
        <v>33091.862024241615</v>
      </c>
      <c r="L196" s="215">
        <f t="shared" si="35"/>
        <v>166</v>
      </c>
      <c r="M196" s="364">
        <f t="shared" si="27"/>
        <v>12.832470000000001</v>
      </c>
      <c r="N196" s="359">
        <v>50.3413878</v>
      </c>
      <c r="O196" s="434">
        <v>29204</v>
      </c>
      <c r="P196" s="82">
        <v>15151</v>
      </c>
      <c r="Q196" s="167">
        <f t="shared" si="28"/>
        <v>27309.473546402209</v>
      </c>
      <c r="R196" s="168">
        <f t="shared" si="29"/>
        <v>3611.5810061160055</v>
      </c>
      <c r="S196" s="78">
        <f t="shared" si="36"/>
        <v>10513.158547856194</v>
      </c>
      <c r="T196" s="82">
        <f t="shared" si="37"/>
        <v>618.42109105036423</v>
      </c>
      <c r="U196" s="78">
        <v>962</v>
      </c>
      <c r="V196" s="81">
        <f t="shared" si="38"/>
        <v>43014.634191424768</v>
      </c>
    </row>
    <row r="197" spans="1:22" s="445" customFormat="1" ht="16.5" customHeight="1" x14ac:dyDescent="0.2">
      <c r="A197" s="215">
        <v>167</v>
      </c>
      <c r="B197" s="366">
        <f t="shared" si="26"/>
        <v>17.53003</v>
      </c>
      <c r="C197" s="359">
        <v>50.406931400000005</v>
      </c>
      <c r="D197" s="78">
        <v>29204</v>
      </c>
      <c r="E197" s="82">
        <v>15151</v>
      </c>
      <c r="F197" s="78">
        <f t="shared" si="30"/>
        <v>19991.294937886589</v>
      </c>
      <c r="G197" s="168">
        <f t="shared" si="31"/>
        <v>3606.8849055151968</v>
      </c>
      <c r="H197" s="212">
        <f t="shared" si="32"/>
        <v>8023.3811467566074</v>
      </c>
      <c r="I197" s="168">
        <f t="shared" si="33"/>
        <v>471.96359686803567</v>
      </c>
      <c r="J197" s="169">
        <v>962</v>
      </c>
      <c r="K197" s="170">
        <f t="shared" si="34"/>
        <v>33055.524587026426</v>
      </c>
      <c r="L197" s="215">
        <f t="shared" si="35"/>
        <v>167</v>
      </c>
      <c r="M197" s="364">
        <f t="shared" si="27"/>
        <v>12.85633</v>
      </c>
      <c r="N197" s="359">
        <v>50.406931400000005</v>
      </c>
      <c r="O197" s="434">
        <v>29204</v>
      </c>
      <c r="P197" s="82">
        <v>15151</v>
      </c>
      <c r="Q197" s="167">
        <f t="shared" si="28"/>
        <v>27258.790027947325</v>
      </c>
      <c r="R197" s="168">
        <f t="shared" si="29"/>
        <v>3606.8849055151968</v>
      </c>
      <c r="S197" s="78">
        <f t="shared" si="36"/>
        <v>10494.329477377258</v>
      </c>
      <c r="T197" s="82">
        <f t="shared" si="37"/>
        <v>617.31349866925041</v>
      </c>
      <c r="U197" s="78">
        <v>962</v>
      </c>
      <c r="V197" s="81">
        <f t="shared" si="38"/>
        <v>42939.317909509031</v>
      </c>
    </row>
    <row r="198" spans="1:22" s="445" customFormat="1" ht="16.5" customHeight="1" x14ac:dyDescent="0.2">
      <c r="A198" s="215">
        <v>168</v>
      </c>
      <c r="B198" s="366">
        <f t="shared" si="26"/>
        <v>17.549320000000002</v>
      </c>
      <c r="C198" s="359">
        <v>50.472376799999999</v>
      </c>
      <c r="D198" s="78">
        <v>29204</v>
      </c>
      <c r="E198" s="82">
        <v>15151</v>
      </c>
      <c r="F198" s="78">
        <f t="shared" si="30"/>
        <v>19969.3207486102</v>
      </c>
      <c r="G198" s="168">
        <f t="shared" si="31"/>
        <v>3602.20801014467</v>
      </c>
      <c r="H198" s="212">
        <f t="shared" si="32"/>
        <v>8014.319777976656</v>
      </c>
      <c r="I198" s="168">
        <f t="shared" si="33"/>
        <v>471.43057517509743</v>
      </c>
      <c r="J198" s="169">
        <v>962</v>
      </c>
      <c r="K198" s="170">
        <f t="shared" si="34"/>
        <v>33019.279111906624</v>
      </c>
      <c r="L198" s="215">
        <f t="shared" si="35"/>
        <v>168</v>
      </c>
      <c r="M198" s="364">
        <f t="shared" si="27"/>
        <v>12.880189999999999</v>
      </c>
      <c r="N198" s="359">
        <v>50.472376799999999</v>
      </c>
      <c r="O198" s="434">
        <v>29204</v>
      </c>
      <c r="P198" s="82">
        <v>15151</v>
      </c>
      <c r="Q198" s="167">
        <f t="shared" si="28"/>
        <v>27208.294287584271</v>
      </c>
      <c r="R198" s="168">
        <f t="shared" si="29"/>
        <v>3602.20801014467</v>
      </c>
      <c r="S198" s="78">
        <f t="shared" si="36"/>
        <v>10475.570781227842</v>
      </c>
      <c r="T198" s="82">
        <f t="shared" si="37"/>
        <v>616.21004595457885</v>
      </c>
      <c r="U198" s="78">
        <v>962</v>
      </c>
      <c r="V198" s="81">
        <f t="shared" si="38"/>
        <v>42864.283124911359</v>
      </c>
    </row>
    <row r="199" spans="1:22" s="445" customFormat="1" ht="16.5" customHeight="1" x14ac:dyDescent="0.2">
      <c r="A199" s="215">
        <v>169</v>
      </c>
      <c r="B199" s="366">
        <f t="shared" si="26"/>
        <v>17.56861</v>
      </c>
      <c r="C199" s="359">
        <v>50.537724000000004</v>
      </c>
      <c r="D199" s="78">
        <v>29204</v>
      </c>
      <c r="E199" s="82">
        <v>15151</v>
      </c>
      <c r="F199" s="78">
        <f t="shared" si="30"/>
        <v>19947.394813818511</v>
      </c>
      <c r="G199" s="168">
        <f t="shared" si="31"/>
        <v>3597.5502181301235</v>
      </c>
      <c r="H199" s="212">
        <f t="shared" si="32"/>
        <v>8005.2813108625369</v>
      </c>
      <c r="I199" s="168">
        <f t="shared" si="33"/>
        <v>470.89890063897269</v>
      </c>
      <c r="J199" s="169">
        <v>962</v>
      </c>
      <c r="K199" s="170">
        <f t="shared" si="34"/>
        <v>32983.125243450144</v>
      </c>
      <c r="L199" s="215">
        <f t="shared" si="35"/>
        <v>169</v>
      </c>
      <c r="M199" s="364">
        <f t="shared" si="27"/>
        <v>12.90405</v>
      </c>
      <c r="N199" s="359">
        <v>50.537724000000004</v>
      </c>
      <c r="O199" s="434">
        <v>29204</v>
      </c>
      <c r="P199" s="82">
        <v>15151</v>
      </c>
      <c r="Q199" s="167">
        <f t="shared" si="28"/>
        <v>27157.985283690003</v>
      </c>
      <c r="R199" s="168">
        <f t="shared" si="29"/>
        <v>3597.5502181301235</v>
      </c>
      <c r="S199" s="78">
        <f t="shared" si="36"/>
        <v>10456.882070618843</v>
      </c>
      <c r="T199" s="82">
        <f t="shared" si="37"/>
        <v>615.11071003640257</v>
      </c>
      <c r="U199" s="78">
        <v>962</v>
      </c>
      <c r="V199" s="81">
        <f t="shared" si="38"/>
        <v>42789.528282475374</v>
      </c>
    </row>
    <row r="200" spans="1:22" s="445" customFormat="1" ht="16.5" customHeight="1" x14ac:dyDescent="0.2">
      <c r="A200" s="218">
        <v>170</v>
      </c>
      <c r="B200" s="366">
        <f t="shared" si="26"/>
        <v>17.587900000000001</v>
      </c>
      <c r="C200" s="359">
        <v>50.602973000000006</v>
      </c>
      <c r="D200" s="78">
        <v>29204</v>
      </c>
      <c r="E200" s="82">
        <v>15151</v>
      </c>
      <c r="F200" s="78">
        <f t="shared" si="30"/>
        <v>19925.516974738312</v>
      </c>
      <c r="G200" s="168">
        <f t="shared" si="31"/>
        <v>3592.9114283463141</v>
      </c>
      <c r="H200" s="212">
        <f t="shared" si="32"/>
        <v>7996.2656570487734</v>
      </c>
      <c r="I200" s="168">
        <f t="shared" si="33"/>
        <v>470.36856806169249</v>
      </c>
      <c r="J200" s="169">
        <v>962</v>
      </c>
      <c r="K200" s="170">
        <f t="shared" si="34"/>
        <v>32947.06262819509</v>
      </c>
      <c r="L200" s="218">
        <f t="shared" si="35"/>
        <v>170</v>
      </c>
      <c r="M200" s="364">
        <f t="shared" si="27"/>
        <v>12.927910000000001</v>
      </c>
      <c r="N200" s="359">
        <v>50.602973000000006</v>
      </c>
      <c r="O200" s="434">
        <v>29204</v>
      </c>
      <c r="P200" s="82">
        <v>15151</v>
      </c>
      <c r="Q200" s="167">
        <f t="shared" si="28"/>
        <v>27107.861982331247</v>
      </c>
      <c r="R200" s="168">
        <f t="shared" si="29"/>
        <v>3592.9114283463141</v>
      </c>
      <c r="S200" s="78">
        <f t="shared" si="36"/>
        <v>10438.26295963037</v>
      </c>
      <c r="T200" s="82">
        <f t="shared" si="37"/>
        <v>614.01546821355123</v>
      </c>
      <c r="U200" s="78">
        <v>962</v>
      </c>
      <c r="V200" s="81">
        <f t="shared" si="38"/>
        <v>42715.051838521489</v>
      </c>
    </row>
    <row r="201" spans="1:22" s="445" customFormat="1" ht="16.5" customHeight="1" x14ac:dyDescent="0.2">
      <c r="A201" s="215">
        <v>171</v>
      </c>
      <c r="B201" s="366">
        <f t="shared" si="26"/>
        <v>17.607189999999999</v>
      </c>
      <c r="C201" s="359">
        <v>50.668123800000004</v>
      </c>
      <c r="D201" s="78">
        <v>29204</v>
      </c>
      <c r="E201" s="82">
        <v>15151</v>
      </c>
      <c r="F201" s="78">
        <f t="shared" si="30"/>
        <v>19903.687073292218</v>
      </c>
      <c r="G201" s="168">
        <f t="shared" si="31"/>
        <v>3588.2915404102641</v>
      </c>
      <c r="H201" s="212">
        <f t="shared" si="32"/>
        <v>7987.2727286588442</v>
      </c>
      <c r="I201" s="168">
        <f t="shared" si="33"/>
        <v>469.83957227404966</v>
      </c>
      <c r="J201" s="169">
        <v>962</v>
      </c>
      <c r="K201" s="170">
        <f t="shared" si="34"/>
        <v>32911.090914635381</v>
      </c>
      <c r="L201" s="215">
        <f t="shared" si="35"/>
        <v>171</v>
      </c>
      <c r="M201" s="364">
        <f t="shared" si="27"/>
        <v>12.95177</v>
      </c>
      <c r="N201" s="359">
        <v>50.668123800000004</v>
      </c>
      <c r="O201" s="434">
        <v>29204</v>
      </c>
      <c r="P201" s="82">
        <v>15151</v>
      </c>
      <c r="Q201" s="167">
        <f t="shared" si="28"/>
        <v>27057.923357193649</v>
      </c>
      <c r="R201" s="168">
        <f t="shared" si="29"/>
        <v>3588.2915404102641</v>
      </c>
      <c r="S201" s="78">
        <f t="shared" si="36"/>
        <v>10419.713065185331</v>
      </c>
      <c r="T201" s="82">
        <f t="shared" si="37"/>
        <v>612.92429795207829</v>
      </c>
      <c r="U201" s="78">
        <v>962</v>
      </c>
      <c r="V201" s="81">
        <f t="shared" si="38"/>
        <v>42640.852260741325</v>
      </c>
    </row>
    <row r="202" spans="1:22" s="445" customFormat="1" ht="16.5" customHeight="1" x14ac:dyDescent="0.2">
      <c r="A202" s="215">
        <v>172</v>
      </c>
      <c r="B202" s="366">
        <f t="shared" si="26"/>
        <v>17.626480000000001</v>
      </c>
      <c r="C202" s="359">
        <v>50.733176400000005</v>
      </c>
      <c r="D202" s="78">
        <v>29204</v>
      </c>
      <c r="E202" s="82">
        <v>15151</v>
      </c>
      <c r="F202" s="78">
        <f t="shared" si="30"/>
        <v>19881.904952094799</v>
      </c>
      <c r="G202" s="168">
        <f t="shared" si="31"/>
        <v>3583.6904546745468</v>
      </c>
      <c r="H202" s="212">
        <f t="shared" si="32"/>
        <v>7978.3024383015781</v>
      </c>
      <c r="I202" s="168">
        <f t="shared" si="33"/>
        <v>469.31190813538694</v>
      </c>
      <c r="J202" s="169">
        <v>962</v>
      </c>
      <c r="K202" s="170">
        <f t="shared" si="34"/>
        <v>32875.209753206313</v>
      </c>
      <c r="L202" s="215">
        <f t="shared" si="35"/>
        <v>172</v>
      </c>
      <c r="M202" s="364">
        <f t="shared" si="27"/>
        <v>12.975629999999999</v>
      </c>
      <c r="N202" s="359">
        <v>50.733176400000005</v>
      </c>
      <c r="O202" s="434">
        <v>29204</v>
      </c>
      <c r="P202" s="82">
        <v>15151</v>
      </c>
      <c r="Q202" s="167">
        <f t="shared" si="28"/>
        <v>27008.168389511724</v>
      </c>
      <c r="R202" s="168">
        <f t="shared" si="29"/>
        <v>3583.6904546745468</v>
      </c>
      <c r="S202" s="78">
        <f t="shared" si="36"/>
        <v>10401.232007023333</v>
      </c>
      <c r="T202" s="82">
        <f t="shared" si="37"/>
        <v>611.83717688372542</v>
      </c>
      <c r="U202" s="78">
        <v>962</v>
      </c>
      <c r="V202" s="81">
        <f t="shared" si="38"/>
        <v>42566.928028093331</v>
      </c>
    </row>
    <row r="203" spans="1:22" s="445" customFormat="1" ht="16.5" customHeight="1" x14ac:dyDescent="0.2">
      <c r="A203" s="215">
        <v>173</v>
      </c>
      <c r="B203" s="366">
        <f t="shared" si="26"/>
        <v>17.645769999999999</v>
      </c>
      <c r="C203" s="359">
        <v>50.798130800000003</v>
      </c>
      <c r="D203" s="78">
        <v>29204</v>
      </c>
      <c r="E203" s="82">
        <v>15151</v>
      </c>
      <c r="F203" s="78">
        <f t="shared" si="30"/>
        <v>19860.170454448857</v>
      </c>
      <c r="G203" s="168">
        <f t="shared" si="31"/>
        <v>3579.1080722206416</v>
      </c>
      <c r="H203" s="212">
        <f t="shared" si="32"/>
        <v>7969.3546990676305</v>
      </c>
      <c r="I203" s="168">
        <f t="shared" si="33"/>
        <v>468.78557053339</v>
      </c>
      <c r="J203" s="169">
        <v>962</v>
      </c>
      <c r="K203" s="170">
        <f t="shared" si="34"/>
        <v>32839.418796270518</v>
      </c>
      <c r="L203" s="215">
        <f t="shared" si="35"/>
        <v>173</v>
      </c>
      <c r="M203" s="364">
        <f t="shared" si="27"/>
        <v>12.99949</v>
      </c>
      <c r="N203" s="359">
        <v>50.798130800000003</v>
      </c>
      <c r="O203" s="434">
        <v>29204</v>
      </c>
      <c r="P203" s="82">
        <v>15151</v>
      </c>
      <c r="Q203" s="167">
        <f t="shared" si="28"/>
        <v>26958.596067999588</v>
      </c>
      <c r="R203" s="168">
        <f t="shared" si="29"/>
        <v>3579.1080722206416</v>
      </c>
      <c r="S203" s="78">
        <f t="shared" si="36"/>
        <v>10382.819407674879</v>
      </c>
      <c r="T203" s="82">
        <f t="shared" si="37"/>
        <v>610.75408280440467</v>
      </c>
      <c r="U203" s="78">
        <v>962</v>
      </c>
      <c r="V203" s="81">
        <f t="shared" si="38"/>
        <v>42493.277630699515</v>
      </c>
    </row>
    <row r="204" spans="1:22" s="445" customFormat="1" ht="16.5" customHeight="1" x14ac:dyDescent="0.2">
      <c r="A204" s="215">
        <v>174</v>
      </c>
      <c r="B204" s="366">
        <f t="shared" si="26"/>
        <v>17.66506</v>
      </c>
      <c r="C204" s="359">
        <v>50.862987000000004</v>
      </c>
      <c r="D204" s="78">
        <v>29204</v>
      </c>
      <c r="E204" s="82">
        <v>15151</v>
      </c>
      <c r="F204" s="78">
        <f t="shared" si="30"/>
        <v>19838.483424341608</v>
      </c>
      <c r="G204" s="168">
        <f t="shared" si="31"/>
        <v>3574.5442948523651</v>
      </c>
      <c r="H204" s="212">
        <f t="shared" si="32"/>
        <v>7960.4294245259516</v>
      </c>
      <c r="I204" s="168">
        <f t="shared" si="33"/>
        <v>468.26055438387948</v>
      </c>
      <c r="J204" s="169">
        <v>962</v>
      </c>
      <c r="K204" s="170">
        <f t="shared" si="34"/>
        <v>32803.717698103806</v>
      </c>
      <c r="L204" s="215">
        <f t="shared" si="35"/>
        <v>174</v>
      </c>
      <c r="M204" s="364">
        <f t="shared" si="27"/>
        <v>13.023350000000001</v>
      </c>
      <c r="N204" s="359">
        <v>50.862987000000004</v>
      </c>
      <c r="O204" s="434">
        <v>29204</v>
      </c>
      <c r="P204" s="82">
        <v>15151</v>
      </c>
      <c r="Q204" s="167">
        <f t="shared" si="28"/>
        <v>26909.205388782455</v>
      </c>
      <c r="R204" s="168">
        <f t="shared" si="29"/>
        <v>3574.5442948523651</v>
      </c>
      <c r="S204" s="78">
        <f t="shared" si="36"/>
        <v>10364.474892435841</v>
      </c>
      <c r="T204" s="82">
        <f t="shared" si="37"/>
        <v>609.67499367269647</v>
      </c>
      <c r="U204" s="78">
        <v>962</v>
      </c>
      <c r="V204" s="81">
        <f t="shared" si="38"/>
        <v>42419.899569743364</v>
      </c>
    </row>
    <row r="205" spans="1:22" s="445" customFormat="1" ht="16.5" customHeight="1" x14ac:dyDescent="0.2">
      <c r="A205" s="215">
        <v>175</v>
      </c>
      <c r="B205" s="366">
        <f t="shared" si="26"/>
        <v>17.684350000000002</v>
      </c>
      <c r="C205" s="359">
        <v>50.927745000000002</v>
      </c>
      <c r="D205" s="78">
        <v>29204</v>
      </c>
      <c r="E205" s="82">
        <v>15151</v>
      </c>
      <c r="F205" s="78">
        <f t="shared" si="30"/>
        <v>19816.843706441003</v>
      </c>
      <c r="G205" s="168">
        <f t="shared" si="31"/>
        <v>3569.9990250893688</v>
      </c>
      <c r="H205" s="212">
        <f t="shared" si="32"/>
        <v>7951.5265287203265</v>
      </c>
      <c r="I205" s="168">
        <f t="shared" si="33"/>
        <v>467.73685463060741</v>
      </c>
      <c r="J205" s="169">
        <v>962</v>
      </c>
      <c r="K205" s="170">
        <f t="shared" si="34"/>
        <v>32768.106114881302</v>
      </c>
      <c r="L205" s="215">
        <f t="shared" si="35"/>
        <v>175</v>
      </c>
      <c r="M205" s="364">
        <f t="shared" si="27"/>
        <v>13.04721</v>
      </c>
      <c r="N205" s="359">
        <v>50.927745000000002</v>
      </c>
      <c r="O205" s="434">
        <v>29204</v>
      </c>
      <c r="P205" s="82">
        <v>15151</v>
      </c>
      <c r="Q205" s="167">
        <f t="shared" si="28"/>
        <v>26859.995355328836</v>
      </c>
      <c r="R205" s="168">
        <f t="shared" si="29"/>
        <v>3569.9990250893688</v>
      </c>
      <c r="S205" s="78">
        <f t="shared" si="36"/>
        <v>10346.19808934219</v>
      </c>
      <c r="T205" s="82">
        <f t="shared" si="37"/>
        <v>608.59988760836404</v>
      </c>
      <c r="U205" s="78">
        <v>962</v>
      </c>
      <c r="V205" s="81">
        <f t="shared" si="38"/>
        <v>42346.792357368759</v>
      </c>
    </row>
    <row r="206" spans="1:22" s="445" customFormat="1" ht="16.5" customHeight="1" x14ac:dyDescent="0.2">
      <c r="A206" s="215">
        <v>176</v>
      </c>
      <c r="B206" s="366">
        <f t="shared" si="26"/>
        <v>17.70364</v>
      </c>
      <c r="C206" s="359">
        <v>50.992404800000003</v>
      </c>
      <c r="D206" s="78">
        <v>29204</v>
      </c>
      <c r="E206" s="82">
        <v>15151</v>
      </c>
      <c r="F206" s="78">
        <f t="shared" si="30"/>
        <v>19795.251146091989</v>
      </c>
      <c r="G206" s="168">
        <f t="shared" si="31"/>
        <v>3565.4721661607136</v>
      </c>
      <c r="H206" s="212">
        <f t="shared" si="32"/>
        <v>7942.6459261659193</v>
      </c>
      <c r="I206" s="168">
        <f t="shared" si="33"/>
        <v>467.2144662450541</v>
      </c>
      <c r="J206" s="169">
        <v>962</v>
      </c>
      <c r="K206" s="170">
        <f t="shared" si="34"/>
        <v>32732.583704663677</v>
      </c>
      <c r="L206" s="215">
        <f t="shared" si="35"/>
        <v>176</v>
      </c>
      <c r="M206" s="364">
        <f t="shared" si="27"/>
        <v>13.071069999999999</v>
      </c>
      <c r="N206" s="359">
        <v>50.992404800000003</v>
      </c>
      <c r="O206" s="434">
        <v>29204</v>
      </c>
      <c r="P206" s="82">
        <v>15151</v>
      </c>
      <c r="Q206" s="167">
        <f t="shared" si="28"/>
        <v>26810.964978383563</v>
      </c>
      <c r="R206" s="168">
        <f t="shared" si="29"/>
        <v>3565.4721661607136</v>
      </c>
      <c r="S206" s="78">
        <f t="shared" si="36"/>
        <v>10327.988629145055</v>
      </c>
      <c r="T206" s="82">
        <f t="shared" si="37"/>
        <v>607.52874289088561</v>
      </c>
      <c r="U206" s="78">
        <v>962</v>
      </c>
      <c r="V206" s="81">
        <f t="shared" si="38"/>
        <v>42273.954516580219</v>
      </c>
    </row>
    <row r="207" spans="1:22" s="445" customFormat="1" ht="16.5" customHeight="1" x14ac:dyDescent="0.2">
      <c r="A207" s="215">
        <v>177</v>
      </c>
      <c r="B207" s="366">
        <f t="shared" si="26"/>
        <v>17.722930000000002</v>
      </c>
      <c r="C207" s="359">
        <v>51.056966400000007</v>
      </c>
      <c r="D207" s="78">
        <v>29204</v>
      </c>
      <c r="E207" s="82">
        <v>15151</v>
      </c>
      <c r="F207" s="78">
        <f t="shared" si="30"/>
        <v>19773.705589312827</v>
      </c>
      <c r="G207" s="168">
        <f t="shared" si="31"/>
        <v>3560.963621998505</v>
      </c>
      <c r="H207" s="212">
        <f t="shared" si="32"/>
        <v>7933.7875318458537</v>
      </c>
      <c r="I207" s="168">
        <f t="shared" si="33"/>
        <v>466.69338422622661</v>
      </c>
      <c r="J207" s="169">
        <v>962</v>
      </c>
      <c r="K207" s="170">
        <f t="shared" si="34"/>
        <v>32697.150127383411</v>
      </c>
      <c r="L207" s="215">
        <f t="shared" si="35"/>
        <v>177</v>
      </c>
      <c r="M207" s="364">
        <f t="shared" si="27"/>
        <v>13.09493</v>
      </c>
      <c r="N207" s="359">
        <v>51.056966400000007</v>
      </c>
      <c r="O207" s="434">
        <v>29204</v>
      </c>
      <c r="P207" s="82">
        <v>15151</v>
      </c>
      <c r="Q207" s="167">
        <f t="shared" si="28"/>
        <v>26762.113275901436</v>
      </c>
      <c r="R207" s="168">
        <f t="shared" si="29"/>
        <v>3560.963621998505</v>
      </c>
      <c r="S207" s="78">
        <f t="shared" si="36"/>
        <v>10309.846145285981</v>
      </c>
      <c r="T207" s="82">
        <f t="shared" si="37"/>
        <v>606.46153795799887</v>
      </c>
      <c r="U207" s="78">
        <v>962</v>
      </c>
      <c r="V207" s="81">
        <f t="shared" si="38"/>
        <v>42201.384581143917</v>
      </c>
    </row>
    <row r="208" spans="1:22" s="445" customFormat="1" ht="16.5" customHeight="1" x14ac:dyDescent="0.2">
      <c r="A208" s="215">
        <v>178</v>
      </c>
      <c r="B208" s="366">
        <f t="shared" si="26"/>
        <v>17.74222</v>
      </c>
      <c r="C208" s="359">
        <v>51.121429800000001</v>
      </c>
      <c r="D208" s="78">
        <v>29204</v>
      </c>
      <c r="E208" s="82">
        <v>15151</v>
      </c>
      <c r="F208" s="78">
        <f t="shared" si="30"/>
        <v>19752.206882791445</v>
      </c>
      <c r="G208" s="168">
        <f t="shared" si="31"/>
        <v>3556.4732972316042</v>
      </c>
      <c r="H208" s="212">
        <f t="shared" si="32"/>
        <v>7924.9512612078379</v>
      </c>
      <c r="I208" s="168">
        <f t="shared" si="33"/>
        <v>466.17360360046098</v>
      </c>
      <c r="J208" s="169">
        <v>962</v>
      </c>
      <c r="K208" s="170">
        <f t="shared" si="34"/>
        <v>32661.805044831348</v>
      </c>
      <c r="L208" s="215">
        <f t="shared" si="35"/>
        <v>178</v>
      </c>
      <c r="M208" s="364">
        <f t="shared" si="27"/>
        <v>13.118790000000001</v>
      </c>
      <c r="N208" s="359">
        <v>51.121429800000001</v>
      </c>
      <c r="O208" s="434">
        <v>29204</v>
      </c>
      <c r="P208" s="82">
        <v>15151</v>
      </c>
      <c r="Q208" s="167">
        <f t="shared" si="28"/>
        <v>26713.439272981726</v>
      </c>
      <c r="R208" s="168">
        <f t="shared" si="29"/>
        <v>3556.4732972316042</v>
      </c>
      <c r="S208" s="78">
        <f t="shared" si="36"/>
        <v>10291.770273872533</v>
      </c>
      <c r="T208" s="82">
        <f t="shared" si="37"/>
        <v>605.3982514042666</v>
      </c>
      <c r="U208" s="78">
        <v>962</v>
      </c>
      <c r="V208" s="81">
        <f t="shared" si="38"/>
        <v>42129.081095490132</v>
      </c>
    </row>
    <row r="209" spans="1:22" s="445" customFormat="1" ht="16.5" customHeight="1" x14ac:dyDescent="0.2">
      <c r="A209" s="215">
        <v>179</v>
      </c>
      <c r="B209" s="366">
        <f t="shared" si="26"/>
        <v>17.761510000000001</v>
      </c>
      <c r="C209" s="359">
        <v>51.185794999999999</v>
      </c>
      <c r="D209" s="78">
        <v>29204</v>
      </c>
      <c r="E209" s="82">
        <v>15151</v>
      </c>
      <c r="F209" s="78">
        <f t="shared" si="30"/>
        <v>19730.754873881779</v>
      </c>
      <c r="G209" s="168">
        <f t="shared" si="31"/>
        <v>3552.0010971794027</v>
      </c>
      <c r="H209" s="212">
        <f t="shared" si="32"/>
        <v>7916.1370301608022</v>
      </c>
      <c r="I209" s="168">
        <f t="shared" si="33"/>
        <v>465.65511942122367</v>
      </c>
      <c r="J209" s="169">
        <v>962</v>
      </c>
      <c r="K209" s="170">
        <f t="shared" si="34"/>
        <v>32626.548120643209</v>
      </c>
      <c r="L209" s="215">
        <f t="shared" si="35"/>
        <v>179</v>
      </c>
      <c r="M209" s="364">
        <f t="shared" si="27"/>
        <v>13.14265</v>
      </c>
      <c r="N209" s="359">
        <v>51.185794999999999</v>
      </c>
      <c r="O209" s="434">
        <v>29204</v>
      </c>
      <c r="P209" s="82">
        <v>15151</v>
      </c>
      <c r="Q209" s="167">
        <f t="shared" si="28"/>
        <v>26664.942001803291</v>
      </c>
      <c r="R209" s="168">
        <f t="shared" si="29"/>
        <v>3552.0010971794027</v>
      </c>
      <c r="S209" s="78">
        <f t="shared" si="36"/>
        <v>10273.760653654117</v>
      </c>
      <c r="T209" s="82">
        <f t="shared" si="37"/>
        <v>604.33886197965387</v>
      </c>
      <c r="U209" s="78">
        <v>962</v>
      </c>
      <c r="V209" s="81">
        <f t="shared" si="38"/>
        <v>42057.042614616461</v>
      </c>
    </row>
    <row r="210" spans="1:22" s="445" customFormat="1" ht="16.5" customHeight="1" x14ac:dyDescent="0.2">
      <c r="A210" s="218">
        <v>180</v>
      </c>
      <c r="B210" s="366">
        <f t="shared" si="26"/>
        <v>17.780799999999999</v>
      </c>
      <c r="C210" s="359">
        <v>51.250062</v>
      </c>
      <c r="D210" s="78">
        <v>29204</v>
      </c>
      <c r="E210" s="82">
        <v>15151</v>
      </c>
      <c r="F210" s="78">
        <f t="shared" si="30"/>
        <v>19709.3494106002</v>
      </c>
      <c r="G210" s="168">
        <f t="shared" si="31"/>
        <v>3547.5469278456676</v>
      </c>
      <c r="H210" s="212">
        <f t="shared" si="32"/>
        <v>7907.3447550715964</v>
      </c>
      <c r="I210" s="168">
        <f t="shared" si="33"/>
        <v>465.1379267689174</v>
      </c>
      <c r="J210" s="169">
        <v>962</v>
      </c>
      <c r="K210" s="170">
        <f t="shared" si="34"/>
        <v>32591.379020286386</v>
      </c>
      <c r="L210" s="218">
        <f t="shared" si="35"/>
        <v>180</v>
      </c>
      <c r="M210" s="364">
        <f t="shared" si="27"/>
        <v>13.166509999999999</v>
      </c>
      <c r="N210" s="359">
        <v>51.250062</v>
      </c>
      <c r="O210" s="434">
        <v>29204</v>
      </c>
      <c r="P210" s="82">
        <v>15151</v>
      </c>
      <c r="Q210" s="167">
        <f t="shared" si="28"/>
        <v>26616.620501560399</v>
      </c>
      <c r="R210" s="168">
        <f t="shared" si="29"/>
        <v>3547.5469278456676</v>
      </c>
      <c r="S210" s="78">
        <f t="shared" si="36"/>
        <v>10255.816925998062</v>
      </c>
      <c r="T210" s="82">
        <f t="shared" si="37"/>
        <v>603.28334858812127</v>
      </c>
      <c r="U210" s="78">
        <v>962</v>
      </c>
      <c r="V210" s="81">
        <f t="shared" si="38"/>
        <v>41985.267703992249</v>
      </c>
    </row>
    <row r="211" spans="1:22" s="445" customFormat="1" ht="16.5" customHeight="1" x14ac:dyDescent="0.2">
      <c r="A211" s="215">
        <v>181</v>
      </c>
      <c r="B211" s="366">
        <f t="shared" si="26"/>
        <v>17.800090000000001</v>
      </c>
      <c r="C211" s="359">
        <v>51.314230800000004</v>
      </c>
      <c r="D211" s="78">
        <v>29204</v>
      </c>
      <c r="E211" s="82">
        <v>15151</v>
      </c>
      <c r="F211" s="78">
        <f t="shared" si="30"/>
        <v>19687.990341621866</v>
      </c>
      <c r="G211" s="168">
        <f t="shared" si="31"/>
        <v>3543.1106959124481</v>
      </c>
      <c r="H211" s="212">
        <f t="shared" si="32"/>
        <v>7898.5743527616669</v>
      </c>
      <c r="I211" s="168">
        <f t="shared" si="33"/>
        <v>464.62202075068626</v>
      </c>
      <c r="J211" s="169">
        <v>962</v>
      </c>
      <c r="K211" s="170">
        <f t="shared" si="34"/>
        <v>32556.297411046668</v>
      </c>
      <c r="L211" s="215">
        <f t="shared" si="35"/>
        <v>181</v>
      </c>
      <c r="M211" s="364">
        <f t="shared" si="27"/>
        <v>13.19037</v>
      </c>
      <c r="N211" s="359">
        <v>51.314230800000004</v>
      </c>
      <c r="O211" s="434">
        <v>29204</v>
      </c>
      <c r="P211" s="82">
        <v>15151</v>
      </c>
      <c r="Q211" s="167">
        <f t="shared" si="28"/>
        <v>26568.473818399332</v>
      </c>
      <c r="R211" s="168">
        <f t="shared" si="29"/>
        <v>3543.1106959124481</v>
      </c>
      <c r="S211" s="78">
        <f t="shared" si="36"/>
        <v>10237.938734866006</v>
      </c>
      <c r="T211" s="82">
        <f t="shared" si="37"/>
        <v>602.23169028623568</v>
      </c>
      <c r="U211" s="78">
        <v>962</v>
      </c>
      <c r="V211" s="81">
        <f t="shared" si="38"/>
        <v>41913.754939464023</v>
      </c>
    </row>
    <row r="212" spans="1:22" s="445" customFormat="1" ht="16.5" customHeight="1" x14ac:dyDescent="0.2">
      <c r="A212" s="215">
        <v>182</v>
      </c>
      <c r="B212" s="366">
        <f t="shared" si="26"/>
        <v>17.819380000000002</v>
      </c>
      <c r="C212" s="359">
        <v>51.378301400000005</v>
      </c>
      <c r="D212" s="78">
        <v>29204</v>
      </c>
      <c r="E212" s="82">
        <v>15151</v>
      </c>
      <c r="F212" s="78">
        <f t="shared" si="30"/>
        <v>19666.677516277221</v>
      </c>
      <c r="G212" s="168">
        <f t="shared" si="31"/>
        <v>3538.6923087340524</v>
      </c>
      <c r="H212" s="212">
        <f t="shared" si="32"/>
        <v>7889.825740503833</v>
      </c>
      <c r="I212" s="168">
        <f t="shared" si="33"/>
        <v>464.10739650022543</v>
      </c>
      <c r="J212" s="169">
        <v>962</v>
      </c>
      <c r="K212" s="170">
        <f t="shared" si="34"/>
        <v>32521.302962015328</v>
      </c>
      <c r="L212" s="215">
        <f t="shared" si="35"/>
        <v>182</v>
      </c>
      <c r="M212" s="364">
        <f t="shared" si="27"/>
        <v>13.214230000000001</v>
      </c>
      <c r="N212" s="359">
        <v>51.378301400000005</v>
      </c>
      <c r="O212" s="434">
        <v>29204</v>
      </c>
      <c r="P212" s="82">
        <v>15151</v>
      </c>
      <c r="Q212" s="167">
        <f t="shared" si="28"/>
        <v>26520.501005355589</v>
      </c>
      <c r="R212" s="168">
        <f t="shared" si="29"/>
        <v>3538.6923087340524</v>
      </c>
      <c r="S212" s="78">
        <f t="shared" si="36"/>
        <v>10220.125726790478</v>
      </c>
      <c r="T212" s="82">
        <f t="shared" si="37"/>
        <v>601.1838662817928</v>
      </c>
      <c r="U212" s="78">
        <v>962</v>
      </c>
      <c r="V212" s="81">
        <f t="shared" si="38"/>
        <v>41842.502907161906</v>
      </c>
    </row>
    <row r="213" spans="1:22" s="445" customFormat="1" ht="16.5" customHeight="1" x14ac:dyDescent="0.2">
      <c r="A213" s="215">
        <v>183</v>
      </c>
      <c r="B213" s="366">
        <f t="shared" si="26"/>
        <v>17.83867</v>
      </c>
      <c r="C213" s="359">
        <v>51.442273800000002</v>
      </c>
      <c r="D213" s="78">
        <v>29204</v>
      </c>
      <c r="E213" s="82">
        <v>15151</v>
      </c>
      <c r="F213" s="78">
        <f t="shared" si="30"/>
        <v>19645.4107845484</v>
      </c>
      <c r="G213" s="168">
        <f t="shared" si="31"/>
        <v>3534.2916743310825</v>
      </c>
      <c r="H213" s="212">
        <f t="shared" si="32"/>
        <v>7881.098836019024</v>
      </c>
      <c r="I213" s="168">
        <f t="shared" si="33"/>
        <v>463.59404917758962</v>
      </c>
      <c r="J213" s="169">
        <v>962</v>
      </c>
      <c r="K213" s="170">
        <f t="shared" si="34"/>
        <v>32486.395344076096</v>
      </c>
      <c r="L213" s="215">
        <f t="shared" si="35"/>
        <v>183</v>
      </c>
      <c r="M213" s="364">
        <f t="shared" si="27"/>
        <v>13.23809</v>
      </c>
      <c r="N213" s="359">
        <v>51.442273800000002</v>
      </c>
      <c r="O213" s="434">
        <v>29204</v>
      </c>
      <c r="P213" s="82">
        <v>15151</v>
      </c>
      <c r="Q213" s="167">
        <f t="shared" si="28"/>
        <v>26472.701122291815</v>
      </c>
      <c r="R213" s="168">
        <f t="shared" si="29"/>
        <v>3534.2916743310825</v>
      </c>
      <c r="S213" s="78">
        <f t="shared" si="36"/>
        <v>10202.377550851787</v>
      </c>
      <c r="T213" s="82">
        <f t="shared" si="37"/>
        <v>600.13985593245798</v>
      </c>
      <c r="U213" s="78">
        <v>962</v>
      </c>
      <c r="V213" s="81">
        <f t="shared" si="38"/>
        <v>41771.510203407146</v>
      </c>
    </row>
    <row r="214" spans="1:22" s="445" customFormat="1" ht="16.5" customHeight="1" x14ac:dyDescent="0.2">
      <c r="A214" s="215">
        <v>184</v>
      </c>
      <c r="B214" s="366">
        <f t="shared" si="26"/>
        <v>17.857959999999999</v>
      </c>
      <c r="C214" s="359">
        <v>51.506148000000003</v>
      </c>
      <c r="D214" s="78">
        <v>29204</v>
      </c>
      <c r="E214" s="82">
        <v>15151</v>
      </c>
      <c r="F214" s="78">
        <f t="shared" si="30"/>
        <v>19624.189997065736</v>
      </c>
      <c r="G214" s="168">
        <f t="shared" si="31"/>
        <v>3529.9087013845415</v>
      </c>
      <c r="H214" s="212">
        <f t="shared" si="32"/>
        <v>7872.3935574730949</v>
      </c>
      <c r="I214" s="168">
        <f t="shared" si="33"/>
        <v>463.08197396900556</v>
      </c>
      <c r="J214" s="169">
        <v>962</v>
      </c>
      <c r="K214" s="170">
        <f t="shared" si="34"/>
        <v>32451.57422989238</v>
      </c>
      <c r="L214" s="215">
        <f t="shared" si="35"/>
        <v>184</v>
      </c>
      <c r="M214" s="364">
        <f t="shared" si="27"/>
        <v>13.261949999999999</v>
      </c>
      <c r="N214" s="359">
        <v>51.506148000000003</v>
      </c>
      <c r="O214" s="434">
        <v>29204</v>
      </c>
      <c r="P214" s="82">
        <v>15151</v>
      </c>
      <c r="Q214" s="167">
        <f t="shared" si="28"/>
        <v>26425.073235836368</v>
      </c>
      <c r="R214" s="168">
        <f t="shared" si="29"/>
        <v>3529.9087013845415</v>
      </c>
      <c r="S214" s="78">
        <f t="shared" si="36"/>
        <v>10184.69385865511</v>
      </c>
      <c r="T214" s="82">
        <f t="shared" si="37"/>
        <v>599.09963874441826</v>
      </c>
      <c r="U214" s="78">
        <v>962</v>
      </c>
      <c r="V214" s="81">
        <f t="shared" si="38"/>
        <v>41700.775434620438</v>
      </c>
    </row>
    <row r="215" spans="1:22" s="445" customFormat="1" ht="16.5" customHeight="1" x14ac:dyDescent="0.2">
      <c r="A215" s="215">
        <v>185</v>
      </c>
      <c r="B215" s="366">
        <f t="shared" si="26"/>
        <v>17.87725</v>
      </c>
      <c r="C215" s="359">
        <v>51.569924</v>
      </c>
      <c r="D215" s="78">
        <v>29204</v>
      </c>
      <c r="E215" s="82">
        <v>15151</v>
      </c>
      <c r="F215" s="78">
        <f t="shared" si="30"/>
        <v>19603.015005104251</v>
      </c>
      <c r="G215" s="168">
        <f t="shared" si="31"/>
        <v>3525.543299229993</v>
      </c>
      <c r="H215" s="212">
        <f t="shared" si="32"/>
        <v>7863.7098234736441</v>
      </c>
      <c r="I215" s="168">
        <f t="shared" si="33"/>
        <v>462.57116608668491</v>
      </c>
      <c r="J215" s="169">
        <v>962</v>
      </c>
      <c r="K215" s="170">
        <f t="shared" si="34"/>
        <v>32416.839293894573</v>
      </c>
      <c r="L215" s="215">
        <f t="shared" si="35"/>
        <v>185</v>
      </c>
      <c r="M215" s="364">
        <f t="shared" si="27"/>
        <v>13.28581</v>
      </c>
      <c r="N215" s="359">
        <v>51.569924</v>
      </c>
      <c r="O215" s="434">
        <v>29204</v>
      </c>
      <c r="P215" s="82">
        <v>15151</v>
      </c>
      <c r="Q215" s="167">
        <f t="shared" si="28"/>
        <v>26377.61641932257</v>
      </c>
      <c r="R215" s="168">
        <f t="shared" si="29"/>
        <v>3525.543299229993</v>
      </c>
      <c r="S215" s="78">
        <f t="shared" si="36"/>
        <v>10167.074304307873</v>
      </c>
      <c r="T215" s="82">
        <f t="shared" si="37"/>
        <v>598.06319437105128</v>
      </c>
      <c r="U215" s="78">
        <v>962</v>
      </c>
      <c r="V215" s="81">
        <f t="shared" si="38"/>
        <v>41630.297217231491</v>
      </c>
    </row>
    <row r="216" spans="1:22" s="445" customFormat="1" ht="16.5" customHeight="1" x14ac:dyDescent="0.2">
      <c r="A216" s="215">
        <v>186</v>
      </c>
      <c r="B216" s="366">
        <f t="shared" si="26"/>
        <v>17.896540000000002</v>
      </c>
      <c r="C216" s="359">
        <v>51.633601800000001</v>
      </c>
      <c r="D216" s="78">
        <v>29204</v>
      </c>
      <c r="E216" s="82">
        <v>15151</v>
      </c>
      <c r="F216" s="78">
        <f t="shared" si="30"/>
        <v>19581.885660580199</v>
      </c>
      <c r="G216" s="168">
        <f t="shared" si="31"/>
        <v>3521.1953778517923</v>
      </c>
      <c r="H216" s="212">
        <f t="shared" si="32"/>
        <v>7855.0475530668782</v>
      </c>
      <c r="I216" s="168">
        <f t="shared" si="33"/>
        <v>462.06162076863984</v>
      </c>
      <c r="J216" s="169">
        <v>962</v>
      </c>
      <c r="K216" s="170">
        <f t="shared" si="34"/>
        <v>32382.190212267509</v>
      </c>
      <c r="L216" s="215">
        <f t="shared" si="35"/>
        <v>186</v>
      </c>
      <c r="M216" s="364">
        <f t="shared" si="27"/>
        <v>13.309670000000001</v>
      </c>
      <c r="N216" s="359">
        <v>51.633601800000001</v>
      </c>
      <c r="O216" s="434">
        <v>29204</v>
      </c>
      <c r="P216" s="82">
        <v>15151</v>
      </c>
      <c r="Q216" s="167">
        <f t="shared" si="28"/>
        <v>26330.329752728656</v>
      </c>
      <c r="R216" s="168">
        <f t="shared" si="29"/>
        <v>3521.1953778517923</v>
      </c>
      <c r="S216" s="78">
        <f t="shared" si="36"/>
        <v>10149.518544397353</v>
      </c>
      <c r="T216" s="82">
        <f t="shared" si="37"/>
        <v>597.03050261160899</v>
      </c>
      <c r="U216" s="78">
        <v>962</v>
      </c>
      <c r="V216" s="81">
        <f t="shared" si="38"/>
        <v>41560.074177589413</v>
      </c>
    </row>
    <row r="217" spans="1:22" s="445" customFormat="1" ht="16.5" customHeight="1" x14ac:dyDescent="0.2">
      <c r="A217" s="215">
        <v>187</v>
      </c>
      <c r="B217" s="366">
        <f t="shared" si="26"/>
        <v>17.91583</v>
      </c>
      <c r="C217" s="359">
        <v>51.697181400000005</v>
      </c>
      <c r="D217" s="78">
        <v>29204</v>
      </c>
      <c r="E217" s="82">
        <v>15151</v>
      </c>
      <c r="F217" s="78">
        <f t="shared" si="30"/>
        <v>19560.801816047595</v>
      </c>
      <c r="G217" s="168">
        <f t="shared" si="31"/>
        <v>3516.8648478773739</v>
      </c>
      <c r="H217" s="212">
        <f t="shared" si="32"/>
        <v>7846.4066657344893</v>
      </c>
      <c r="I217" s="168">
        <f t="shared" si="33"/>
        <v>461.55333327849934</v>
      </c>
      <c r="J217" s="169">
        <v>962</v>
      </c>
      <c r="K217" s="170">
        <f t="shared" si="34"/>
        <v>32347.626662937953</v>
      </c>
      <c r="L217" s="215">
        <f t="shared" si="35"/>
        <v>187</v>
      </c>
      <c r="M217" s="364">
        <f t="shared" si="27"/>
        <v>13.33353</v>
      </c>
      <c r="N217" s="359">
        <v>51.697181400000005</v>
      </c>
      <c r="O217" s="434">
        <v>29204</v>
      </c>
      <c r="P217" s="82">
        <v>15151</v>
      </c>
      <c r="Q217" s="167">
        <f t="shared" si="28"/>
        <v>26283.212322618241</v>
      </c>
      <c r="R217" s="168">
        <f t="shared" si="29"/>
        <v>3516.8648478773739</v>
      </c>
      <c r="S217" s="78">
        <f t="shared" si="36"/>
        <v>10132.02623796851</v>
      </c>
      <c r="T217" s="82">
        <f t="shared" si="37"/>
        <v>596.0015434099123</v>
      </c>
      <c r="U217" s="78">
        <v>962</v>
      </c>
      <c r="V217" s="81">
        <f t="shared" si="38"/>
        <v>41490.104951874033</v>
      </c>
    </row>
    <row r="218" spans="1:22" s="445" customFormat="1" ht="16.5" customHeight="1" x14ac:dyDescent="0.2">
      <c r="A218" s="215">
        <v>188</v>
      </c>
      <c r="B218" s="366">
        <f t="shared" si="26"/>
        <v>17.935120000000001</v>
      </c>
      <c r="C218" s="359">
        <v>51.760662800000006</v>
      </c>
      <c r="D218" s="78">
        <v>29204</v>
      </c>
      <c r="E218" s="82">
        <v>15151</v>
      </c>
      <c r="F218" s="78">
        <f t="shared" si="30"/>
        <v>19539.763324694788</v>
      </c>
      <c r="G218" s="168">
        <f t="shared" si="31"/>
        <v>3512.5516205715976</v>
      </c>
      <c r="H218" s="212">
        <f t="shared" si="32"/>
        <v>7837.787081390572</v>
      </c>
      <c r="I218" s="168">
        <f t="shared" si="33"/>
        <v>461.04629890532772</v>
      </c>
      <c r="J218" s="169">
        <v>962</v>
      </c>
      <c r="K218" s="170">
        <f t="shared" si="34"/>
        <v>32313.148325562284</v>
      </c>
      <c r="L218" s="215">
        <f t="shared" si="35"/>
        <v>188</v>
      </c>
      <c r="M218" s="364">
        <f t="shared" si="27"/>
        <v>13.357389999999999</v>
      </c>
      <c r="N218" s="359">
        <v>51.760662800000006</v>
      </c>
      <c r="O218" s="434">
        <v>29204</v>
      </c>
      <c r="P218" s="82">
        <v>15151</v>
      </c>
      <c r="Q218" s="167">
        <f t="shared" si="28"/>
        <v>26236.263222081558</v>
      </c>
      <c r="R218" s="168">
        <f t="shared" si="29"/>
        <v>3512.5516205715976</v>
      </c>
      <c r="S218" s="78">
        <f t="shared" si="36"/>
        <v>10114.597046502073</v>
      </c>
      <c r="T218" s="82">
        <f t="shared" si="37"/>
        <v>594.9762968530631</v>
      </c>
      <c r="U218" s="78">
        <v>962</v>
      </c>
      <c r="V218" s="81">
        <f t="shared" si="38"/>
        <v>41420.388186008291</v>
      </c>
    </row>
    <row r="219" spans="1:22" s="445" customFormat="1" ht="16.5" customHeight="1" x14ac:dyDescent="0.2">
      <c r="A219" s="215">
        <v>189</v>
      </c>
      <c r="B219" s="366">
        <f t="shared" ref="B219:B224" si="39">0.01929*A219+14.3086</f>
        <v>17.954409999999999</v>
      </c>
      <c r="C219" s="359">
        <v>51.824046000000003</v>
      </c>
      <c r="D219" s="78">
        <v>29204</v>
      </c>
      <c r="E219" s="82">
        <v>15151</v>
      </c>
      <c r="F219" s="78">
        <f t="shared" si="30"/>
        <v>19518.770040341064</v>
      </c>
      <c r="G219" s="168">
        <f t="shared" si="31"/>
        <v>3508.2556078311604</v>
      </c>
      <c r="H219" s="212">
        <f t="shared" si="32"/>
        <v>7829.1887203785573</v>
      </c>
      <c r="I219" s="168">
        <f t="shared" si="33"/>
        <v>460.54051296344448</v>
      </c>
      <c r="J219" s="169">
        <v>962</v>
      </c>
      <c r="K219" s="170">
        <f t="shared" si="34"/>
        <v>32278.754881514229</v>
      </c>
      <c r="L219" s="215">
        <f t="shared" si="35"/>
        <v>189</v>
      </c>
      <c r="M219" s="364">
        <f t="shared" ref="M219:M224" si="40">0.02386*L219+8.87171</f>
        <v>13.38125</v>
      </c>
      <c r="N219" s="359">
        <v>51.824046000000003</v>
      </c>
      <c r="O219" s="434">
        <v>29204</v>
      </c>
      <c r="P219" s="82">
        <v>15151</v>
      </c>
      <c r="Q219" s="167">
        <f t="shared" si="28"/>
        <v>26189.48155067725</v>
      </c>
      <c r="R219" s="168">
        <f t="shared" si="29"/>
        <v>3508.2556078311604</v>
      </c>
      <c r="S219" s="78">
        <f t="shared" si="36"/>
        <v>10097.230633892861</v>
      </c>
      <c r="T219" s="82">
        <f t="shared" si="37"/>
        <v>593.95474317016829</v>
      </c>
      <c r="U219" s="78">
        <v>962</v>
      </c>
      <c r="V219" s="81">
        <f t="shared" si="38"/>
        <v>41350.922535571437</v>
      </c>
    </row>
    <row r="220" spans="1:22" s="445" customFormat="1" ht="16.5" customHeight="1" x14ac:dyDescent="0.2">
      <c r="A220" s="218">
        <v>190</v>
      </c>
      <c r="B220" s="366">
        <f t="shared" si="39"/>
        <v>17.973700000000001</v>
      </c>
      <c r="C220" s="359">
        <v>51.887331000000003</v>
      </c>
      <c r="D220" s="78">
        <v>29204</v>
      </c>
      <c r="E220" s="82">
        <v>15151</v>
      </c>
      <c r="F220" s="78">
        <f t="shared" si="30"/>
        <v>19497.821817433251</v>
      </c>
      <c r="G220" s="168">
        <f t="shared" si="31"/>
        <v>3503.9767221790607</v>
      </c>
      <c r="H220" s="212">
        <f t="shared" si="32"/>
        <v>7820.6115034681861</v>
      </c>
      <c r="I220" s="168">
        <f t="shared" si="33"/>
        <v>460.03597079224625</v>
      </c>
      <c r="J220" s="169">
        <v>962</v>
      </c>
      <c r="K220" s="170">
        <f t="shared" si="34"/>
        <v>32244.446013872745</v>
      </c>
      <c r="L220" s="218">
        <f t="shared" si="35"/>
        <v>190</v>
      </c>
      <c r="M220" s="364">
        <f t="shared" si="40"/>
        <v>13.405110000000001</v>
      </c>
      <c r="N220" s="359">
        <v>51.887331000000003</v>
      </c>
      <c r="O220" s="434">
        <v>29204</v>
      </c>
      <c r="P220" s="82">
        <v>15151</v>
      </c>
      <c r="Q220" s="167">
        <f t="shared" si="28"/>
        <v>26142.86641437481</v>
      </c>
      <c r="R220" s="168">
        <f t="shared" si="29"/>
        <v>3503.9767221790607</v>
      </c>
      <c r="S220" s="78">
        <f t="shared" si="36"/>
        <v>10079.926666428317</v>
      </c>
      <c r="T220" s="82">
        <f t="shared" si="37"/>
        <v>592.93686273107744</v>
      </c>
      <c r="U220" s="78">
        <v>962</v>
      </c>
      <c r="V220" s="81">
        <f t="shared" si="38"/>
        <v>41281.706665713267</v>
      </c>
    </row>
    <row r="221" spans="1:22" s="445" customFormat="1" ht="16.5" customHeight="1" x14ac:dyDescent="0.2">
      <c r="A221" s="215">
        <v>191</v>
      </c>
      <c r="B221" s="366">
        <f t="shared" si="39"/>
        <v>17.992989999999999</v>
      </c>
      <c r="C221" s="359">
        <v>51.9505178</v>
      </c>
      <c r="D221" s="78">
        <v>29204</v>
      </c>
      <c r="E221" s="82">
        <v>15151</v>
      </c>
      <c r="F221" s="78">
        <f t="shared" si="30"/>
        <v>19476.918511042357</v>
      </c>
      <c r="G221" s="168">
        <f t="shared" si="31"/>
        <v>3499.7148767591302</v>
      </c>
      <c r="H221" s="212">
        <f t="shared" si="32"/>
        <v>7812.0553518525066</v>
      </c>
      <c r="I221" s="168">
        <f t="shared" si="33"/>
        <v>459.53266775602975</v>
      </c>
      <c r="J221" s="169">
        <v>962</v>
      </c>
      <c r="K221" s="170">
        <f t="shared" si="34"/>
        <v>32210.221407410027</v>
      </c>
      <c r="L221" s="215">
        <f t="shared" si="35"/>
        <v>191</v>
      </c>
      <c r="M221" s="364">
        <f t="shared" si="40"/>
        <v>13.42897</v>
      </c>
      <c r="N221" s="359">
        <v>51.9505178</v>
      </c>
      <c r="O221" s="434">
        <v>29204</v>
      </c>
      <c r="P221" s="82">
        <v>15151</v>
      </c>
      <c r="Q221" s="167">
        <f t="shared" si="28"/>
        <v>26096.41692549764</v>
      </c>
      <c r="R221" s="168">
        <f t="shared" si="29"/>
        <v>3499.7148767591302</v>
      </c>
      <c r="S221" s="78">
        <f t="shared" si="36"/>
        <v>10062.684812767304</v>
      </c>
      <c r="T221" s="82">
        <f t="shared" si="37"/>
        <v>591.9226360451355</v>
      </c>
      <c r="U221" s="78">
        <v>962</v>
      </c>
      <c r="V221" s="81">
        <f t="shared" si="38"/>
        <v>41212.739251069208</v>
      </c>
    </row>
    <row r="222" spans="1:22" s="445" customFormat="1" ht="16.5" customHeight="1" x14ac:dyDescent="0.2">
      <c r="A222" s="215">
        <v>192</v>
      </c>
      <c r="B222" s="366">
        <f t="shared" si="39"/>
        <v>18.012280000000001</v>
      </c>
      <c r="C222" s="359">
        <v>52.0136064</v>
      </c>
      <c r="D222" s="78">
        <v>29204</v>
      </c>
      <c r="E222" s="82">
        <v>15151</v>
      </c>
      <c r="F222" s="78">
        <f t="shared" si="30"/>
        <v>19456.059976860233</v>
      </c>
      <c r="G222" s="168">
        <f t="shared" si="31"/>
        <v>3495.4699853306074</v>
      </c>
      <c r="H222" s="212">
        <f t="shared" si="32"/>
        <v>7803.5201871448871</v>
      </c>
      <c r="I222" s="168">
        <f t="shared" si="33"/>
        <v>459.03059924381682</v>
      </c>
      <c r="J222" s="169">
        <v>962</v>
      </c>
      <c r="K222" s="170">
        <f t="shared" si="34"/>
        <v>32176.080748579545</v>
      </c>
      <c r="L222" s="215">
        <f t="shared" si="35"/>
        <v>192</v>
      </c>
      <c r="M222" s="364">
        <f t="shared" si="40"/>
        <v>13.452830000000001</v>
      </c>
      <c r="N222" s="359">
        <v>52.0136064</v>
      </c>
      <c r="O222" s="434">
        <v>29204</v>
      </c>
      <c r="P222" s="82">
        <v>15151</v>
      </c>
      <c r="Q222" s="167">
        <f t="shared" si="28"/>
        <v>26050.132202666649</v>
      </c>
      <c r="R222" s="168">
        <f t="shared" si="29"/>
        <v>3495.4699853306074</v>
      </c>
      <c r="S222" s="78">
        <f t="shared" si="36"/>
        <v>10045.504743919068</v>
      </c>
      <c r="T222" s="82">
        <f t="shared" si="37"/>
        <v>590.91204375994516</v>
      </c>
      <c r="U222" s="78">
        <v>962</v>
      </c>
      <c r="V222" s="81">
        <f t="shared" si="38"/>
        <v>41144.01897567627</v>
      </c>
    </row>
    <row r="223" spans="1:22" s="445" customFormat="1" ht="16.5" customHeight="1" x14ac:dyDescent="0.2">
      <c r="A223" s="215">
        <v>193</v>
      </c>
      <c r="B223" s="366">
        <f t="shared" si="39"/>
        <v>18.031570000000002</v>
      </c>
      <c r="C223" s="359">
        <v>52.076596800000004</v>
      </c>
      <c r="D223" s="78">
        <v>29204</v>
      </c>
      <c r="E223" s="82">
        <v>15151</v>
      </c>
      <c r="F223" s="78">
        <f t="shared" si="30"/>
        <v>19435.246071196238</v>
      </c>
      <c r="G223" s="168">
        <f t="shared" si="31"/>
        <v>3491.2419622627876</v>
      </c>
      <c r="H223" s="212">
        <f t="shared" si="32"/>
        <v>7795.0059313760694</v>
      </c>
      <c r="I223" s="168">
        <f t="shared" si="33"/>
        <v>458.52976066918058</v>
      </c>
      <c r="J223" s="169">
        <v>962</v>
      </c>
      <c r="K223" s="170">
        <f t="shared" si="34"/>
        <v>32142.023725504278</v>
      </c>
      <c r="L223" s="215">
        <f t="shared" si="35"/>
        <v>193</v>
      </c>
      <c r="M223" s="364">
        <f t="shared" si="40"/>
        <v>13.476690000000001</v>
      </c>
      <c r="N223" s="359">
        <v>52.076596800000004</v>
      </c>
      <c r="O223" s="434">
        <v>29204</v>
      </c>
      <c r="P223" s="82">
        <v>15151</v>
      </c>
      <c r="Q223" s="167">
        <f t="shared" ref="Q223:Q286" si="41">12*(1/M223*O223)</f>
        <v>26004.011370744593</v>
      </c>
      <c r="R223" s="168">
        <f t="shared" ref="R223:R286" si="42">12*(1/N223*P223)</f>
        <v>3491.2419622627876</v>
      </c>
      <c r="S223" s="78">
        <f t="shared" si="36"/>
        <v>10028.38613322251</v>
      </c>
      <c r="T223" s="82">
        <f t="shared" si="37"/>
        <v>589.90506666014755</v>
      </c>
      <c r="U223" s="78">
        <v>962</v>
      </c>
      <c r="V223" s="81">
        <f t="shared" si="38"/>
        <v>41075.544532890031</v>
      </c>
    </row>
    <row r="224" spans="1:22" s="445" customFormat="1" ht="16.5" customHeight="1" thickBot="1" x14ac:dyDescent="0.25">
      <c r="A224" s="219">
        <v>194</v>
      </c>
      <c r="B224" s="367">
        <f t="shared" si="39"/>
        <v>18.05086</v>
      </c>
      <c r="C224" s="361">
        <v>52.139489000000005</v>
      </c>
      <c r="D224" s="93">
        <v>29204</v>
      </c>
      <c r="E224" s="94">
        <v>15151</v>
      </c>
      <c r="F224" s="93">
        <f t="shared" ref="F224:F287" si="43">12*(1/B224*D224)</f>
        <v>19414.476650973971</v>
      </c>
      <c r="G224" s="94">
        <f t="shared" ref="G224:G287" si="44">12*(1/C224*E224)</f>
        <v>3487.0307225297129</v>
      </c>
      <c r="H224" s="222">
        <f t="shared" ref="H224:H287" si="45">SUM(F224:G224)*34%</f>
        <v>7786.5125069912538</v>
      </c>
      <c r="I224" s="94">
        <f t="shared" ref="I224:I287" si="46">SUM(F224:G224)*2%</f>
        <v>458.0301474700737</v>
      </c>
      <c r="J224" s="93">
        <v>962</v>
      </c>
      <c r="K224" s="96">
        <f t="shared" ref="K224:K287" si="47">SUM(F224:J224)</f>
        <v>32108.050027965015</v>
      </c>
      <c r="L224" s="219">
        <f t="shared" ref="L224:L287" si="48">1+L223</f>
        <v>194</v>
      </c>
      <c r="M224" s="365">
        <f t="shared" si="40"/>
        <v>13.50055</v>
      </c>
      <c r="N224" s="361">
        <v>52.139489000000005</v>
      </c>
      <c r="O224" s="473">
        <v>29204</v>
      </c>
      <c r="P224" s="94">
        <v>15151</v>
      </c>
      <c r="Q224" s="188">
        <f t="shared" si="41"/>
        <v>25958.053560780856</v>
      </c>
      <c r="R224" s="94">
        <f t="shared" si="42"/>
        <v>3487.0307225297129</v>
      </c>
      <c r="S224" s="93">
        <f t="shared" ref="S224:S287" si="49">(Q224+R224)*34%</f>
        <v>10011.328656325595</v>
      </c>
      <c r="T224" s="94">
        <f t="shared" ref="T224:T287" si="50">SUM(Q224:R224)*2%</f>
        <v>588.90168566621139</v>
      </c>
      <c r="U224" s="93">
        <v>962</v>
      </c>
      <c r="V224" s="96">
        <f t="shared" ref="V224:V287" si="51">SUM(Q224:U224)</f>
        <v>41007.314625302381</v>
      </c>
    </row>
    <row r="225" spans="1:22" s="445" customFormat="1" ht="16.5" customHeight="1" x14ac:dyDescent="0.2">
      <c r="A225" s="228">
        <v>195</v>
      </c>
      <c r="B225" s="368">
        <f t="shared" ref="B225:B288" si="52">0.00743*A225+16.6089</f>
        <v>18.057749999999999</v>
      </c>
      <c r="C225" s="357">
        <v>52.202283000000001</v>
      </c>
      <c r="D225" s="169">
        <v>29204</v>
      </c>
      <c r="E225" s="168">
        <v>15151</v>
      </c>
      <c r="F225" s="169">
        <f t="shared" si="43"/>
        <v>19407.068987000046</v>
      </c>
      <c r="G225" s="168">
        <f t="shared" si="44"/>
        <v>3482.8361817049263</v>
      </c>
      <c r="H225" s="212">
        <f t="shared" si="45"/>
        <v>7782.5677573596913</v>
      </c>
      <c r="I225" s="168">
        <f t="shared" si="46"/>
        <v>457.79810337409947</v>
      </c>
      <c r="J225" s="169">
        <v>962</v>
      </c>
      <c r="K225" s="170">
        <f t="shared" si="47"/>
        <v>32092.271029438762</v>
      </c>
      <c r="L225" s="228">
        <f t="shared" si="48"/>
        <v>195</v>
      </c>
      <c r="M225" s="366">
        <f t="shared" ref="M225:M288" si="53">0.01257*L225+11.0611</f>
        <v>13.51225</v>
      </c>
      <c r="N225" s="357">
        <v>52.202283000000001</v>
      </c>
      <c r="O225" s="432">
        <v>29204</v>
      </c>
      <c r="P225" s="168">
        <v>15151</v>
      </c>
      <c r="Q225" s="167">
        <f t="shared" si="41"/>
        <v>25935.576976447297</v>
      </c>
      <c r="R225" s="168">
        <f t="shared" si="42"/>
        <v>3482.8361817049263</v>
      </c>
      <c r="S225" s="169">
        <f t="shared" si="49"/>
        <v>10002.260473771757</v>
      </c>
      <c r="T225" s="168">
        <f t="shared" si="50"/>
        <v>588.3682631630445</v>
      </c>
      <c r="U225" s="169">
        <v>962</v>
      </c>
      <c r="V225" s="170">
        <f t="shared" si="51"/>
        <v>40971.041895087023</v>
      </c>
    </row>
    <row r="226" spans="1:22" s="445" customFormat="1" ht="16.5" customHeight="1" x14ac:dyDescent="0.2">
      <c r="A226" s="215">
        <v>196</v>
      </c>
      <c r="B226" s="364">
        <f t="shared" si="52"/>
        <v>18.065179999999998</v>
      </c>
      <c r="C226" s="359">
        <v>52.264978800000002</v>
      </c>
      <c r="D226" s="78">
        <v>29204</v>
      </c>
      <c r="E226" s="82">
        <v>15151</v>
      </c>
      <c r="F226" s="78">
        <f t="shared" si="43"/>
        <v>19399.087083549683</v>
      </c>
      <c r="G226" s="168">
        <f t="shared" si="44"/>
        <v>3478.6582559562812</v>
      </c>
      <c r="H226" s="212">
        <f t="shared" si="45"/>
        <v>7778.4334154320286</v>
      </c>
      <c r="I226" s="168">
        <f t="shared" si="46"/>
        <v>457.55490679011928</v>
      </c>
      <c r="J226" s="169">
        <v>962</v>
      </c>
      <c r="K226" s="170">
        <f t="shared" si="47"/>
        <v>32075.733661728111</v>
      </c>
      <c r="L226" s="215">
        <f t="shared" si="48"/>
        <v>196</v>
      </c>
      <c r="M226" s="364">
        <f t="shared" si="53"/>
        <v>13.52482</v>
      </c>
      <c r="N226" s="359">
        <v>52.264978800000002</v>
      </c>
      <c r="O226" s="434">
        <v>29204</v>
      </c>
      <c r="P226" s="82">
        <v>15151</v>
      </c>
      <c r="Q226" s="167">
        <f t="shared" si="41"/>
        <v>25911.472389281338</v>
      </c>
      <c r="R226" s="168">
        <f t="shared" si="42"/>
        <v>3478.6582559562812</v>
      </c>
      <c r="S226" s="78">
        <f t="shared" si="49"/>
        <v>9992.6444193807911</v>
      </c>
      <c r="T226" s="82">
        <f t="shared" si="50"/>
        <v>587.80261290475244</v>
      </c>
      <c r="U226" s="78">
        <v>962</v>
      </c>
      <c r="V226" s="81">
        <f t="shared" si="51"/>
        <v>40932.577677523164</v>
      </c>
    </row>
    <row r="227" spans="1:22" s="445" customFormat="1" ht="16.5" customHeight="1" x14ac:dyDescent="0.2">
      <c r="A227" s="215">
        <v>197</v>
      </c>
      <c r="B227" s="364">
        <f t="shared" si="52"/>
        <v>18.072609999999997</v>
      </c>
      <c r="C227" s="359">
        <v>52.327576399999998</v>
      </c>
      <c r="D227" s="78">
        <v>29204</v>
      </c>
      <c r="E227" s="82">
        <v>15151</v>
      </c>
      <c r="F227" s="78">
        <f t="shared" si="43"/>
        <v>19391.111743129524</v>
      </c>
      <c r="G227" s="168">
        <f t="shared" si="44"/>
        <v>3474.4968620407953</v>
      </c>
      <c r="H227" s="212">
        <f t="shared" si="45"/>
        <v>7774.3069257579091</v>
      </c>
      <c r="I227" s="168">
        <f t="shared" si="46"/>
        <v>457.3121721034064</v>
      </c>
      <c r="J227" s="169">
        <v>962</v>
      </c>
      <c r="K227" s="170">
        <f t="shared" si="47"/>
        <v>32059.227703031636</v>
      </c>
      <c r="L227" s="215">
        <f t="shared" si="48"/>
        <v>197</v>
      </c>
      <c r="M227" s="364">
        <f t="shared" si="53"/>
        <v>13.53739</v>
      </c>
      <c r="N227" s="359">
        <v>52.327576399999998</v>
      </c>
      <c r="O227" s="434">
        <v>29204</v>
      </c>
      <c r="P227" s="82">
        <v>15151</v>
      </c>
      <c r="Q227" s="167">
        <f t="shared" si="41"/>
        <v>25887.412566233223</v>
      </c>
      <c r="R227" s="168">
        <f t="shared" si="42"/>
        <v>3474.4968620407953</v>
      </c>
      <c r="S227" s="78">
        <f t="shared" si="49"/>
        <v>9983.0492056131679</v>
      </c>
      <c r="T227" s="82">
        <f t="shared" si="50"/>
        <v>587.23818856548041</v>
      </c>
      <c r="U227" s="78">
        <v>962</v>
      </c>
      <c r="V227" s="81">
        <f t="shared" si="51"/>
        <v>40894.196822452672</v>
      </c>
    </row>
    <row r="228" spans="1:22" s="445" customFormat="1" ht="16.5" customHeight="1" x14ac:dyDescent="0.2">
      <c r="A228" s="215">
        <v>198</v>
      </c>
      <c r="B228" s="364">
        <f t="shared" si="52"/>
        <v>18.080039999999997</v>
      </c>
      <c r="C228" s="359">
        <v>52.390075800000005</v>
      </c>
      <c r="D228" s="78">
        <v>29204</v>
      </c>
      <c r="E228" s="82">
        <v>15151</v>
      </c>
      <c r="F228" s="78">
        <f t="shared" si="43"/>
        <v>19383.142957648328</v>
      </c>
      <c r="G228" s="168">
        <f t="shared" si="44"/>
        <v>3470.3519172995734</v>
      </c>
      <c r="H228" s="212">
        <f t="shared" si="45"/>
        <v>7770.1882574822866</v>
      </c>
      <c r="I228" s="168">
        <f t="shared" si="46"/>
        <v>457.06989749895803</v>
      </c>
      <c r="J228" s="169">
        <v>962</v>
      </c>
      <c r="K228" s="170">
        <f t="shared" si="47"/>
        <v>32042.753029929147</v>
      </c>
      <c r="L228" s="215">
        <f t="shared" si="48"/>
        <v>198</v>
      </c>
      <c r="M228" s="364">
        <f t="shared" si="53"/>
        <v>13.549959999999999</v>
      </c>
      <c r="N228" s="359">
        <v>52.390075800000005</v>
      </c>
      <c r="O228" s="434">
        <v>29204</v>
      </c>
      <c r="P228" s="82">
        <v>15151</v>
      </c>
      <c r="Q228" s="167">
        <f t="shared" si="41"/>
        <v>25863.397382722906</v>
      </c>
      <c r="R228" s="168">
        <f t="shared" si="42"/>
        <v>3470.3519172995734</v>
      </c>
      <c r="S228" s="78">
        <f t="shared" si="49"/>
        <v>9973.4747620076432</v>
      </c>
      <c r="T228" s="82">
        <f t="shared" si="50"/>
        <v>586.67498600044962</v>
      </c>
      <c r="U228" s="78">
        <v>962</v>
      </c>
      <c r="V228" s="81">
        <f t="shared" si="51"/>
        <v>40855.899048030573</v>
      </c>
    </row>
    <row r="229" spans="1:22" s="445" customFormat="1" ht="16.5" customHeight="1" x14ac:dyDescent="0.2">
      <c r="A229" s="215">
        <v>199</v>
      </c>
      <c r="B229" s="364">
        <f t="shared" si="52"/>
        <v>18.08747</v>
      </c>
      <c r="C229" s="359">
        <v>52.452477000000002</v>
      </c>
      <c r="D229" s="78">
        <v>29204</v>
      </c>
      <c r="E229" s="82">
        <v>15151</v>
      </c>
      <c r="F229" s="78">
        <f t="shared" si="43"/>
        <v>19375.180719028147</v>
      </c>
      <c r="G229" s="168">
        <f t="shared" si="44"/>
        <v>3466.2233396527677</v>
      </c>
      <c r="H229" s="212">
        <f t="shared" si="45"/>
        <v>7766.0773799515109</v>
      </c>
      <c r="I229" s="168">
        <f t="shared" si="46"/>
        <v>456.82808117361827</v>
      </c>
      <c r="J229" s="169">
        <v>962</v>
      </c>
      <c r="K229" s="170">
        <f t="shared" si="47"/>
        <v>32026.309519806044</v>
      </c>
      <c r="L229" s="215">
        <f t="shared" si="48"/>
        <v>199</v>
      </c>
      <c r="M229" s="364">
        <f t="shared" si="53"/>
        <v>13.562529999999999</v>
      </c>
      <c r="N229" s="359">
        <v>52.452477000000002</v>
      </c>
      <c r="O229" s="434">
        <v>29204</v>
      </c>
      <c r="P229" s="82">
        <v>15151</v>
      </c>
      <c r="Q229" s="167">
        <f t="shared" si="41"/>
        <v>25839.426714632151</v>
      </c>
      <c r="R229" s="168">
        <f t="shared" si="42"/>
        <v>3466.2233396527677</v>
      </c>
      <c r="S229" s="78">
        <f t="shared" si="49"/>
        <v>9963.9210184568728</v>
      </c>
      <c r="T229" s="82">
        <f t="shared" si="50"/>
        <v>586.11300108569833</v>
      </c>
      <c r="U229" s="78">
        <v>962</v>
      </c>
      <c r="V229" s="81">
        <f t="shared" si="51"/>
        <v>40817.684073827491</v>
      </c>
    </row>
    <row r="230" spans="1:22" s="445" customFormat="1" ht="16.5" customHeight="1" x14ac:dyDescent="0.2">
      <c r="A230" s="218">
        <v>200</v>
      </c>
      <c r="B230" s="364">
        <f t="shared" si="52"/>
        <v>18.094899999999999</v>
      </c>
      <c r="C230" s="359">
        <v>52.514780000000002</v>
      </c>
      <c r="D230" s="78">
        <v>29204</v>
      </c>
      <c r="E230" s="82">
        <v>15151</v>
      </c>
      <c r="F230" s="78">
        <f t="shared" si="43"/>
        <v>19367.225019204307</v>
      </c>
      <c r="G230" s="168">
        <f t="shared" si="44"/>
        <v>3462.1110475946011</v>
      </c>
      <c r="H230" s="212">
        <f t="shared" si="45"/>
        <v>7761.9742627116293</v>
      </c>
      <c r="I230" s="168">
        <f t="shared" si="46"/>
        <v>456.58672133597815</v>
      </c>
      <c r="J230" s="169">
        <v>962</v>
      </c>
      <c r="K230" s="170">
        <f t="shared" si="47"/>
        <v>32009.897050846514</v>
      </c>
      <c r="L230" s="218">
        <f t="shared" si="48"/>
        <v>200</v>
      </c>
      <c r="M230" s="364">
        <f t="shared" si="53"/>
        <v>13.575099999999999</v>
      </c>
      <c r="N230" s="359">
        <v>52.514780000000002</v>
      </c>
      <c r="O230" s="434">
        <v>29204</v>
      </c>
      <c r="P230" s="82">
        <v>15151</v>
      </c>
      <c r="Q230" s="167">
        <f t="shared" si="41"/>
        <v>25815.500438302486</v>
      </c>
      <c r="R230" s="168">
        <f t="shared" si="42"/>
        <v>3462.1110475946011</v>
      </c>
      <c r="S230" s="78">
        <f t="shared" si="49"/>
        <v>9954.3879052050106</v>
      </c>
      <c r="T230" s="82">
        <f t="shared" si="50"/>
        <v>585.55222971794171</v>
      </c>
      <c r="U230" s="78">
        <v>962</v>
      </c>
      <c r="V230" s="81">
        <f t="shared" si="51"/>
        <v>40779.551620820042</v>
      </c>
    </row>
    <row r="231" spans="1:22" s="445" customFormat="1" ht="16.5" customHeight="1" x14ac:dyDescent="0.2">
      <c r="A231" s="215">
        <v>201</v>
      </c>
      <c r="B231" s="364">
        <f t="shared" si="52"/>
        <v>18.102329999999998</v>
      </c>
      <c r="C231" s="359">
        <v>52.576984800000005</v>
      </c>
      <c r="D231" s="78">
        <v>29204</v>
      </c>
      <c r="E231" s="82">
        <v>15151</v>
      </c>
      <c r="F231" s="78">
        <f t="shared" si="43"/>
        <v>19359.275850125374</v>
      </c>
      <c r="G231" s="168">
        <f t="shared" si="44"/>
        <v>3458.014960188435</v>
      </c>
      <c r="H231" s="212">
        <f t="shared" si="45"/>
        <v>7757.8788755066962</v>
      </c>
      <c r="I231" s="168">
        <f t="shared" si="46"/>
        <v>456.3458162062762</v>
      </c>
      <c r="J231" s="169">
        <v>962</v>
      </c>
      <c r="K231" s="170">
        <f t="shared" si="47"/>
        <v>31993.515502026785</v>
      </c>
      <c r="L231" s="215">
        <f t="shared" si="48"/>
        <v>201</v>
      </c>
      <c r="M231" s="364">
        <f t="shared" si="53"/>
        <v>13.587669999999999</v>
      </c>
      <c r="N231" s="359">
        <v>52.576984800000005</v>
      </c>
      <c r="O231" s="434">
        <v>29204</v>
      </c>
      <c r="P231" s="82">
        <v>15151</v>
      </c>
      <c r="Q231" s="167">
        <f t="shared" si="41"/>
        <v>25791.618430532973</v>
      </c>
      <c r="R231" s="168">
        <f t="shared" si="42"/>
        <v>3458.014960188435</v>
      </c>
      <c r="S231" s="78">
        <f t="shared" si="49"/>
        <v>9944.8753528452798</v>
      </c>
      <c r="T231" s="82">
        <f t="shared" si="50"/>
        <v>584.99266781442816</v>
      </c>
      <c r="U231" s="78">
        <v>962</v>
      </c>
      <c r="V231" s="81">
        <f t="shared" si="51"/>
        <v>40741.501411381112</v>
      </c>
    </row>
    <row r="232" spans="1:22" s="445" customFormat="1" ht="16.5" customHeight="1" x14ac:dyDescent="0.2">
      <c r="A232" s="215">
        <v>202</v>
      </c>
      <c r="B232" s="364">
        <f t="shared" si="52"/>
        <v>18.109759999999998</v>
      </c>
      <c r="C232" s="359">
        <v>52.639091399999998</v>
      </c>
      <c r="D232" s="78">
        <v>29204</v>
      </c>
      <c r="E232" s="82">
        <v>15151</v>
      </c>
      <c r="F232" s="78">
        <f t="shared" si="43"/>
        <v>19351.333203753115</v>
      </c>
      <c r="G232" s="168">
        <f t="shared" si="44"/>
        <v>3453.9349970618987</v>
      </c>
      <c r="H232" s="212">
        <f t="shared" si="45"/>
        <v>7753.7911882771059</v>
      </c>
      <c r="I232" s="168">
        <f t="shared" si="46"/>
        <v>456.10536401630031</v>
      </c>
      <c r="J232" s="169">
        <v>962</v>
      </c>
      <c r="K232" s="170">
        <f t="shared" si="47"/>
        <v>31977.164753108424</v>
      </c>
      <c r="L232" s="215">
        <f t="shared" si="48"/>
        <v>202</v>
      </c>
      <c r="M232" s="364">
        <f t="shared" si="53"/>
        <v>13.600239999999999</v>
      </c>
      <c r="N232" s="359">
        <v>52.639091399999998</v>
      </c>
      <c r="O232" s="434">
        <v>29204</v>
      </c>
      <c r="P232" s="82">
        <v>15151</v>
      </c>
      <c r="Q232" s="167">
        <f t="shared" si="41"/>
        <v>25767.7805685782</v>
      </c>
      <c r="R232" s="168">
        <f t="shared" si="42"/>
        <v>3453.9349970618987</v>
      </c>
      <c r="S232" s="78">
        <f t="shared" si="49"/>
        <v>9935.3832923176342</v>
      </c>
      <c r="T232" s="82">
        <f t="shared" si="50"/>
        <v>584.43431131280204</v>
      </c>
      <c r="U232" s="78">
        <v>962</v>
      </c>
      <c r="V232" s="81">
        <f t="shared" si="51"/>
        <v>40703.533169270544</v>
      </c>
    </row>
    <row r="233" spans="1:22" s="445" customFormat="1" ht="16.5" customHeight="1" x14ac:dyDescent="0.2">
      <c r="A233" s="215">
        <v>203</v>
      </c>
      <c r="B233" s="364">
        <f t="shared" si="52"/>
        <v>18.117189999999997</v>
      </c>
      <c r="C233" s="359">
        <v>52.701099800000001</v>
      </c>
      <c r="D233" s="78">
        <v>29204</v>
      </c>
      <c r="E233" s="82">
        <v>15151</v>
      </c>
      <c r="F233" s="78">
        <f t="shared" si="43"/>
        <v>19343.3970720625</v>
      </c>
      <c r="G233" s="168">
        <f t="shared" si="44"/>
        <v>3449.8710784020486</v>
      </c>
      <c r="H233" s="212">
        <f t="shared" si="45"/>
        <v>7749.7111711579464</v>
      </c>
      <c r="I233" s="168">
        <f t="shared" si="46"/>
        <v>455.86536300929095</v>
      </c>
      <c r="J233" s="169">
        <v>962</v>
      </c>
      <c r="K233" s="170">
        <f t="shared" si="47"/>
        <v>31960.844684631786</v>
      </c>
      <c r="L233" s="215">
        <f t="shared" si="48"/>
        <v>203</v>
      </c>
      <c r="M233" s="364">
        <f t="shared" si="53"/>
        <v>13.61281</v>
      </c>
      <c r="N233" s="359">
        <v>52.701099800000001</v>
      </c>
      <c r="O233" s="434">
        <v>29204</v>
      </c>
      <c r="P233" s="82">
        <v>15151</v>
      </c>
      <c r="Q233" s="167">
        <f t="shared" si="41"/>
        <v>25743.986730146091</v>
      </c>
      <c r="R233" s="168">
        <f t="shared" si="42"/>
        <v>3449.8710784020486</v>
      </c>
      <c r="S233" s="78">
        <f t="shared" si="49"/>
        <v>9925.9116549063674</v>
      </c>
      <c r="T233" s="82">
        <f t="shared" si="50"/>
        <v>583.87715617096273</v>
      </c>
      <c r="U233" s="78">
        <v>962</v>
      </c>
      <c r="V233" s="81">
        <f t="shared" si="51"/>
        <v>40665.64661962547</v>
      </c>
    </row>
    <row r="234" spans="1:22" s="445" customFormat="1" ht="16.5" customHeight="1" x14ac:dyDescent="0.2">
      <c r="A234" s="215">
        <v>204</v>
      </c>
      <c r="B234" s="364">
        <f t="shared" si="52"/>
        <v>18.12462</v>
      </c>
      <c r="C234" s="359">
        <v>52.763010000000001</v>
      </c>
      <c r="D234" s="78">
        <v>29204</v>
      </c>
      <c r="E234" s="82">
        <v>15151</v>
      </c>
      <c r="F234" s="78">
        <f t="shared" si="43"/>
        <v>19335.46744704165</v>
      </c>
      <c r="G234" s="168">
        <f t="shared" si="44"/>
        <v>3445.8231249506043</v>
      </c>
      <c r="H234" s="212">
        <f t="shared" si="45"/>
        <v>7745.6387944773678</v>
      </c>
      <c r="I234" s="168">
        <f t="shared" si="46"/>
        <v>455.62581143984517</v>
      </c>
      <c r="J234" s="169">
        <v>962</v>
      </c>
      <c r="K234" s="170">
        <f t="shared" si="47"/>
        <v>31944.555177909468</v>
      </c>
      <c r="L234" s="215">
        <f t="shared" si="48"/>
        <v>204</v>
      </c>
      <c r="M234" s="364">
        <f t="shared" si="53"/>
        <v>13.62538</v>
      </c>
      <c r="N234" s="359">
        <v>52.763010000000001</v>
      </c>
      <c r="O234" s="434">
        <v>29204</v>
      </c>
      <c r="P234" s="82">
        <v>15151</v>
      </c>
      <c r="Q234" s="167">
        <f t="shared" si="41"/>
        <v>25720.236793395856</v>
      </c>
      <c r="R234" s="168">
        <f t="shared" si="42"/>
        <v>3445.8231249506043</v>
      </c>
      <c r="S234" s="78">
        <f t="shared" si="49"/>
        <v>9916.460372237796</v>
      </c>
      <c r="T234" s="82">
        <f t="shared" si="50"/>
        <v>583.32119836692914</v>
      </c>
      <c r="U234" s="78">
        <v>962</v>
      </c>
      <c r="V234" s="81">
        <f t="shared" si="51"/>
        <v>40627.841488951184</v>
      </c>
    </row>
    <row r="235" spans="1:22" s="445" customFormat="1" ht="16.5" customHeight="1" x14ac:dyDescent="0.2">
      <c r="A235" s="215">
        <v>205</v>
      </c>
      <c r="B235" s="364">
        <f t="shared" si="52"/>
        <v>18.13205</v>
      </c>
      <c r="C235" s="359">
        <v>52.824822000000005</v>
      </c>
      <c r="D235" s="78">
        <v>29204</v>
      </c>
      <c r="E235" s="82">
        <v>15151</v>
      </c>
      <c r="F235" s="78">
        <f t="shared" si="43"/>
        <v>19327.544320691813</v>
      </c>
      <c r="G235" s="168">
        <f t="shared" si="44"/>
        <v>3441.7910579992108</v>
      </c>
      <c r="H235" s="212">
        <f t="shared" si="45"/>
        <v>7741.5740287549479</v>
      </c>
      <c r="I235" s="168">
        <f t="shared" si="46"/>
        <v>455.38670757382044</v>
      </c>
      <c r="J235" s="169">
        <v>962</v>
      </c>
      <c r="K235" s="170">
        <f t="shared" si="47"/>
        <v>31928.296115019792</v>
      </c>
      <c r="L235" s="215">
        <f t="shared" si="48"/>
        <v>205</v>
      </c>
      <c r="M235" s="364">
        <f t="shared" si="53"/>
        <v>13.63795</v>
      </c>
      <c r="N235" s="359">
        <v>52.824822000000005</v>
      </c>
      <c r="O235" s="434">
        <v>29204</v>
      </c>
      <c r="P235" s="82">
        <v>15151</v>
      </c>
      <c r="Q235" s="167">
        <f t="shared" si="41"/>
        <v>25696.530636935906</v>
      </c>
      <c r="R235" s="168">
        <f t="shared" si="42"/>
        <v>3441.7910579992108</v>
      </c>
      <c r="S235" s="78">
        <f t="shared" si="49"/>
        <v>9907.0293762779402</v>
      </c>
      <c r="T235" s="82">
        <f t="shared" si="50"/>
        <v>582.7664338987023</v>
      </c>
      <c r="U235" s="78">
        <v>962</v>
      </c>
      <c r="V235" s="81">
        <f t="shared" si="51"/>
        <v>40590.117505111753</v>
      </c>
    </row>
    <row r="236" spans="1:22" s="445" customFormat="1" ht="16.5" customHeight="1" x14ac:dyDescent="0.2">
      <c r="A236" s="215">
        <v>206</v>
      </c>
      <c r="B236" s="364">
        <f t="shared" si="52"/>
        <v>18.139479999999999</v>
      </c>
      <c r="C236" s="359">
        <v>52.886535800000004</v>
      </c>
      <c r="D236" s="78">
        <v>29204</v>
      </c>
      <c r="E236" s="82">
        <v>15151</v>
      </c>
      <c r="F236" s="78">
        <f t="shared" si="43"/>
        <v>19319.627685027357</v>
      </c>
      <c r="G236" s="168">
        <f t="shared" si="44"/>
        <v>3437.7747993847615</v>
      </c>
      <c r="H236" s="212">
        <f t="shared" si="45"/>
        <v>7737.5168447001215</v>
      </c>
      <c r="I236" s="168">
        <f t="shared" si="46"/>
        <v>455.14804968824239</v>
      </c>
      <c r="J236" s="169">
        <v>962</v>
      </c>
      <c r="K236" s="170">
        <f t="shared" si="47"/>
        <v>31912.067378800486</v>
      </c>
      <c r="L236" s="215">
        <f t="shared" si="48"/>
        <v>206</v>
      </c>
      <c r="M236" s="364">
        <f t="shared" si="53"/>
        <v>13.65052</v>
      </c>
      <c r="N236" s="359">
        <v>52.886535800000004</v>
      </c>
      <c r="O236" s="434">
        <v>29204</v>
      </c>
      <c r="P236" s="82">
        <v>15151</v>
      </c>
      <c r="Q236" s="167">
        <f t="shared" si="41"/>
        <v>25672.868139821781</v>
      </c>
      <c r="R236" s="168">
        <f t="shared" si="42"/>
        <v>3437.7747993847615</v>
      </c>
      <c r="S236" s="78">
        <f t="shared" si="49"/>
        <v>9897.6185993302261</v>
      </c>
      <c r="T236" s="82">
        <f t="shared" si="50"/>
        <v>582.21285878413084</v>
      </c>
      <c r="U236" s="78">
        <v>962</v>
      </c>
      <c r="V236" s="81">
        <f t="shared" si="51"/>
        <v>40552.474397320897</v>
      </c>
    </row>
    <row r="237" spans="1:22" s="445" customFormat="1" ht="16.5" customHeight="1" x14ac:dyDescent="0.2">
      <c r="A237" s="215">
        <v>207</v>
      </c>
      <c r="B237" s="364">
        <f t="shared" si="52"/>
        <v>18.146909999999998</v>
      </c>
      <c r="C237" s="359">
        <v>52.9481514</v>
      </c>
      <c r="D237" s="78">
        <v>29204</v>
      </c>
      <c r="E237" s="82">
        <v>15151</v>
      </c>
      <c r="F237" s="78">
        <f t="shared" si="43"/>
        <v>19311.717532075709</v>
      </c>
      <c r="G237" s="168">
        <f t="shared" si="44"/>
        <v>3433.7742714847636</v>
      </c>
      <c r="H237" s="212">
        <f t="shared" si="45"/>
        <v>7733.4672132105607</v>
      </c>
      <c r="I237" s="168">
        <f t="shared" si="46"/>
        <v>454.90983607120944</v>
      </c>
      <c r="J237" s="169">
        <v>962</v>
      </c>
      <c r="K237" s="170">
        <f t="shared" si="47"/>
        <v>31895.868852842243</v>
      </c>
      <c r="L237" s="215">
        <f t="shared" si="48"/>
        <v>207</v>
      </c>
      <c r="M237" s="364">
        <f t="shared" si="53"/>
        <v>13.66309</v>
      </c>
      <c r="N237" s="359">
        <v>52.9481514</v>
      </c>
      <c r="O237" s="434">
        <v>29204</v>
      </c>
      <c r="P237" s="82">
        <v>15151</v>
      </c>
      <c r="Q237" s="167">
        <f t="shared" si="41"/>
        <v>25649.2491815541</v>
      </c>
      <c r="R237" s="168">
        <f t="shared" si="42"/>
        <v>3433.7742714847636</v>
      </c>
      <c r="S237" s="78">
        <f t="shared" si="49"/>
        <v>9888.2279740332142</v>
      </c>
      <c r="T237" s="82">
        <f t="shared" si="50"/>
        <v>581.66046906077725</v>
      </c>
      <c r="U237" s="78">
        <v>962</v>
      </c>
      <c r="V237" s="81">
        <f t="shared" si="51"/>
        <v>40514.911896132857</v>
      </c>
    </row>
    <row r="238" spans="1:22" s="445" customFormat="1" ht="16.5" customHeight="1" x14ac:dyDescent="0.2">
      <c r="A238" s="215">
        <v>208</v>
      </c>
      <c r="B238" s="364">
        <f t="shared" si="52"/>
        <v>18.154339999999998</v>
      </c>
      <c r="C238" s="359">
        <v>53.0096688</v>
      </c>
      <c r="D238" s="78">
        <v>29204</v>
      </c>
      <c r="E238" s="82">
        <v>15151</v>
      </c>
      <c r="F238" s="78">
        <f t="shared" si="43"/>
        <v>19303.813853877367</v>
      </c>
      <c r="G238" s="168">
        <f t="shared" si="44"/>
        <v>3429.7893972127595</v>
      </c>
      <c r="H238" s="212">
        <f t="shared" si="45"/>
        <v>7729.4251053706439</v>
      </c>
      <c r="I238" s="168">
        <f t="shared" si="46"/>
        <v>454.67206502180255</v>
      </c>
      <c r="J238" s="169">
        <v>962</v>
      </c>
      <c r="K238" s="170">
        <f t="shared" si="47"/>
        <v>31879.700421482572</v>
      </c>
      <c r="L238" s="215">
        <f t="shared" si="48"/>
        <v>208</v>
      </c>
      <c r="M238" s="364">
        <f t="shared" si="53"/>
        <v>13.675660000000001</v>
      </c>
      <c r="N238" s="359">
        <v>53.0096688</v>
      </c>
      <c r="O238" s="434">
        <v>29204</v>
      </c>
      <c r="P238" s="82">
        <v>15151</v>
      </c>
      <c r="Q238" s="167">
        <f t="shared" si="41"/>
        <v>25625.673642076505</v>
      </c>
      <c r="R238" s="168">
        <f t="shared" si="42"/>
        <v>3429.7893972127595</v>
      </c>
      <c r="S238" s="78">
        <f t="shared" si="49"/>
        <v>9878.857433358351</v>
      </c>
      <c r="T238" s="82">
        <f t="shared" si="50"/>
        <v>581.1092607857853</v>
      </c>
      <c r="U238" s="78">
        <v>962</v>
      </c>
      <c r="V238" s="81">
        <f t="shared" si="51"/>
        <v>40477.429733433404</v>
      </c>
    </row>
    <row r="239" spans="1:22" s="445" customFormat="1" ht="16.5" customHeight="1" x14ac:dyDescent="0.2">
      <c r="A239" s="215">
        <v>209</v>
      </c>
      <c r="B239" s="364">
        <f t="shared" si="52"/>
        <v>18.161769999999997</v>
      </c>
      <c r="C239" s="359">
        <v>53.071088000000003</v>
      </c>
      <c r="D239" s="78">
        <v>29204</v>
      </c>
      <c r="E239" s="82">
        <v>15151</v>
      </c>
      <c r="F239" s="78">
        <f t="shared" si="43"/>
        <v>19295.916642485841</v>
      </c>
      <c r="G239" s="168">
        <f t="shared" si="44"/>
        <v>3425.8201000137774</v>
      </c>
      <c r="H239" s="212">
        <f t="shared" si="45"/>
        <v>7725.3904924498711</v>
      </c>
      <c r="I239" s="168">
        <f t="shared" si="46"/>
        <v>454.43473484999237</v>
      </c>
      <c r="J239" s="169">
        <v>962</v>
      </c>
      <c r="K239" s="170">
        <f t="shared" si="47"/>
        <v>31863.561969799484</v>
      </c>
      <c r="L239" s="215">
        <f t="shared" si="48"/>
        <v>209</v>
      </c>
      <c r="M239" s="364">
        <f t="shared" si="53"/>
        <v>13.688229999999999</v>
      </c>
      <c r="N239" s="359">
        <v>53.071088000000003</v>
      </c>
      <c r="O239" s="434">
        <v>29204</v>
      </c>
      <c r="P239" s="82">
        <v>15151</v>
      </c>
      <c r="Q239" s="167">
        <f t="shared" si="41"/>
        <v>25602.141401773646</v>
      </c>
      <c r="R239" s="168">
        <f t="shared" si="42"/>
        <v>3425.8201000137774</v>
      </c>
      <c r="S239" s="78">
        <f t="shared" si="49"/>
        <v>9869.5069106077244</v>
      </c>
      <c r="T239" s="82">
        <f t="shared" si="50"/>
        <v>580.55923003574844</v>
      </c>
      <c r="U239" s="78">
        <v>962</v>
      </c>
      <c r="V239" s="81">
        <f t="shared" si="51"/>
        <v>40440.02764243089</v>
      </c>
    </row>
    <row r="240" spans="1:22" s="445" customFormat="1" ht="16.5" customHeight="1" x14ac:dyDescent="0.2">
      <c r="A240" s="218">
        <v>210</v>
      </c>
      <c r="B240" s="364">
        <f t="shared" si="52"/>
        <v>18.1692</v>
      </c>
      <c r="C240" s="359">
        <v>53.132409000000003</v>
      </c>
      <c r="D240" s="78">
        <v>29204</v>
      </c>
      <c r="E240" s="82">
        <v>15151</v>
      </c>
      <c r="F240" s="78">
        <f t="shared" si="43"/>
        <v>19288.025889967637</v>
      </c>
      <c r="G240" s="168">
        <f t="shared" si="44"/>
        <v>3421.8663038598534</v>
      </c>
      <c r="H240" s="212">
        <f t="shared" si="45"/>
        <v>7721.3633459013472</v>
      </c>
      <c r="I240" s="168">
        <f t="shared" si="46"/>
        <v>454.19784387654983</v>
      </c>
      <c r="J240" s="169">
        <v>962</v>
      </c>
      <c r="K240" s="170">
        <f t="shared" si="47"/>
        <v>31847.453383605389</v>
      </c>
      <c r="L240" s="218">
        <f t="shared" si="48"/>
        <v>210</v>
      </c>
      <c r="M240" s="364">
        <f t="shared" si="53"/>
        <v>13.700799999999999</v>
      </c>
      <c r="N240" s="359">
        <v>53.132409000000003</v>
      </c>
      <c r="O240" s="434">
        <v>29204</v>
      </c>
      <c r="P240" s="82">
        <v>15151</v>
      </c>
      <c r="Q240" s="167">
        <f t="shared" si="41"/>
        <v>25578.652341469111</v>
      </c>
      <c r="R240" s="168">
        <f t="shared" si="42"/>
        <v>3421.8663038598534</v>
      </c>
      <c r="S240" s="78">
        <f t="shared" si="49"/>
        <v>9860.1763394118479</v>
      </c>
      <c r="T240" s="82">
        <f t="shared" si="50"/>
        <v>580.01037290657928</v>
      </c>
      <c r="U240" s="78">
        <v>962</v>
      </c>
      <c r="V240" s="81">
        <f t="shared" si="51"/>
        <v>40402.705357647392</v>
      </c>
    </row>
    <row r="241" spans="1:22" s="445" customFormat="1" ht="16.5" customHeight="1" x14ac:dyDescent="0.2">
      <c r="A241" s="215">
        <v>211</v>
      </c>
      <c r="B241" s="364">
        <f t="shared" si="52"/>
        <v>18.176629999999999</v>
      </c>
      <c r="C241" s="359">
        <v>53.193631800000006</v>
      </c>
      <c r="D241" s="78">
        <v>29204</v>
      </c>
      <c r="E241" s="82">
        <v>15151</v>
      </c>
      <c r="F241" s="78">
        <f t="shared" si="43"/>
        <v>19280.14158840225</v>
      </c>
      <c r="G241" s="168">
        <f t="shared" si="44"/>
        <v>3417.9279332455726</v>
      </c>
      <c r="H241" s="212">
        <f t="shared" si="45"/>
        <v>7717.3436373602608</v>
      </c>
      <c r="I241" s="168">
        <f t="shared" si="46"/>
        <v>453.96139043295648</v>
      </c>
      <c r="J241" s="169">
        <v>962</v>
      </c>
      <c r="K241" s="170">
        <f t="shared" si="47"/>
        <v>31831.37454944104</v>
      </c>
      <c r="L241" s="215">
        <f t="shared" si="48"/>
        <v>211</v>
      </c>
      <c r="M241" s="364">
        <f t="shared" si="53"/>
        <v>13.713369999999999</v>
      </c>
      <c r="N241" s="359">
        <v>53.193631800000006</v>
      </c>
      <c r="O241" s="434">
        <v>29204</v>
      </c>
      <c r="P241" s="82">
        <v>15151</v>
      </c>
      <c r="Q241" s="167">
        <f t="shared" si="41"/>
        <v>25555.206342423488</v>
      </c>
      <c r="R241" s="168">
        <f t="shared" si="42"/>
        <v>3417.9279332455726</v>
      </c>
      <c r="S241" s="78">
        <f t="shared" si="49"/>
        <v>9850.8656537274819</v>
      </c>
      <c r="T241" s="82">
        <f t="shared" si="50"/>
        <v>579.46268551338119</v>
      </c>
      <c r="U241" s="78">
        <v>962</v>
      </c>
      <c r="V241" s="81">
        <f t="shared" si="51"/>
        <v>40365.462614909928</v>
      </c>
    </row>
    <row r="242" spans="1:22" s="445" customFormat="1" ht="16.5" customHeight="1" x14ac:dyDescent="0.2">
      <c r="A242" s="215">
        <v>212</v>
      </c>
      <c r="B242" s="364">
        <f t="shared" si="52"/>
        <v>18.184059999999999</v>
      </c>
      <c r="C242" s="359">
        <v>53.254756400000005</v>
      </c>
      <c r="D242" s="78">
        <v>29204</v>
      </c>
      <c r="E242" s="82">
        <v>15151</v>
      </c>
      <c r="F242" s="78">
        <f t="shared" si="43"/>
        <v>19272.263729882106</v>
      </c>
      <c r="G242" s="168">
        <f t="shared" si="44"/>
        <v>3414.0049131836795</v>
      </c>
      <c r="H242" s="212">
        <f t="shared" si="45"/>
        <v>7713.3313386423679</v>
      </c>
      <c r="I242" s="168">
        <f t="shared" si="46"/>
        <v>453.72537286131569</v>
      </c>
      <c r="J242" s="169">
        <v>962</v>
      </c>
      <c r="K242" s="170">
        <f t="shared" si="47"/>
        <v>31815.325354569468</v>
      </c>
      <c r="L242" s="215">
        <f t="shared" si="48"/>
        <v>212</v>
      </c>
      <c r="M242" s="364">
        <f t="shared" si="53"/>
        <v>13.72594</v>
      </c>
      <c r="N242" s="359">
        <v>53.254756400000005</v>
      </c>
      <c r="O242" s="434">
        <v>29204</v>
      </c>
      <c r="P242" s="82">
        <v>15151</v>
      </c>
      <c r="Q242" s="167">
        <f t="shared" si="41"/>
        <v>25531.80328633231</v>
      </c>
      <c r="R242" s="168">
        <f t="shared" si="42"/>
        <v>3414.0049131836795</v>
      </c>
      <c r="S242" s="78">
        <f t="shared" si="49"/>
        <v>9841.5747878354359</v>
      </c>
      <c r="T242" s="82">
        <f t="shared" si="50"/>
        <v>578.91616399031977</v>
      </c>
      <c r="U242" s="78">
        <v>962</v>
      </c>
      <c r="V242" s="81">
        <f t="shared" si="51"/>
        <v>40328.299151341744</v>
      </c>
    </row>
    <row r="243" spans="1:22" s="445" customFormat="1" ht="16.5" customHeight="1" x14ac:dyDescent="0.2">
      <c r="A243" s="215">
        <v>213</v>
      </c>
      <c r="B243" s="364">
        <f t="shared" si="52"/>
        <v>18.191489999999998</v>
      </c>
      <c r="C243" s="359">
        <v>53.315782800000001</v>
      </c>
      <c r="D243" s="78">
        <v>29204</v>
      </c>
      <c r="E243" s="82">
        <v>15151</v>
      </c>
      <c r="F243" s="78">
        <f t="shared" si="43"/>
        <v>19264.392306512553</v>
      </c>
      <c r="G243" s="168">
        <f t="shared" si="44"/>
        <v>3410.0971692007115</v>
      </c>
      <c r="H243" s="212">
        <f t="shared" si="45"/>
        <v>7709.3264217425103</v>
      </c>
      <c r="I243" s="168">
        <f t="shared" si="46"/>
        <v>453.48978951426528</v>
      </c>
      <c r="J243" s="169">
        <v>962</v>
      </c>
      <c r="K243" s="170">
        <f t="shared" si="47"/>
        <v>31799.305686970038</v>
      </c>
      <c r="L243" s="215">
        <f t="shared" si="48"/>
        <v>213</v>
      </c>
      <c r="M243" s="364">
        <f t="shared" si="53"/>
        <v>13.73851</v>
      </c>
      <c r="N243" s="359">
        <v>53.315782800000001</v>
      </c>
      <c r="O243" s="434">
        <v>29204</v>
      </c>
      <c r="P243" s="82">
        <v>15151</v>
      </c>
      <c r="Q243" s="167">
        <f t="shared" si="41"/>
        <v>25508.443055324049</v>
      </c>
      <c r="R243" s="168">
        <f t="shared" si="42"/>
        <v>3410.0971692007115</v>
      </c>
      <c r="S243" s="78">
        <f t="shared" si="49"/>
        <v>9832.3036763384189</v>
      </c>
      <c r="T243" s="82">
        <f t="shared" si="50"/>
        <v>578.37080449049517</v>
      </c>
      <c r="U243" s="78">
        <v>962</v>
      </c>
      <c r="V243" s="81">
        <f t="shared" si="51"/>
        <v>40291.214705353676</v>
      </c>
    </row>
    <row r="244" spans="1:22" s="445" customFormat="1" ht="16.5" customHeight="1" x14ac:dyDescent="0.2">
      <c r="A244" s="215">
        <v>214</v>
      </c>
      <c r="B244" s="364">
        <f t="shared" si="52"/>
        <v>18.198919999999998</v>
      </c>
      <c r="C244" s="359">
        <v>53.376711</v>
      </c>
      <c r="D244" s="78">
        <v>29204</v>
      </c>
      <c r="E244" s="82">
        <v>15151</v>
      </c>
      <c r="F244" s="78">
        <f t="shared" si="43"/>
        <v>19256.527310411831</v>
      </c>
      <c r="G244" s="168">
        <f t="shared" si="44"/>
        <v>3406.204627332696</v>
      </c>
      <c r="H244" s="212">
        <f t="shared" si="45"/>
        <v>7705.3288588331397</v>
      </c>
      <c r="I244" s="168">
        <f t="shared" si="46"/>
        <v>453.25463875489055</v>
      </c>
      <c r="J244" s="169">
        <v>962</v>
      </c>
      <c r="K244" s="170">
        <f t="shared" si="47"/>
        <v>31783.315435332555</v>
      </c>
      <c r="L244" s="215">
        <f t="shared" si="48"/>
        <v>214</v>
      </c>
      <c r="M244" s="364">
        <f t="shared" si="53"/>
        <v>13.75108</v>
      </c>
      <c r="N244" s="359">
        <v>53.376711</v>
      </c>
      <c r="O244" s="434">
        <v>29204</v>
      </c>
      <c r="P244" s="82">
        <v>15151</v>
      </c>
      <c r="Q244" s="167">
        <f t="shared" si="41"/>
        <v>25485.125531958212</v>
      </c>
      <c r="R244" s="168">
        <f t="shared" si="42"/>
        <v>3406.204627332696</v>
      </c>
      <c r="S244" s="78">
        <f t="shared" si="49"/>
        <v>9823.0522541589089</v>
      </c>
      <c r="T244" s="82">
        <f t="shared" si="50"/>
        <v>577.82660318581816</v>
      </c>
      <c r="U244" s="78">
        <v>962</v>
      </c>
      <c r="V244" s="81">
        <f t="shared" si="51"/>
        <v>40254.209016635628</v>
      </c>
    </row>
    <row r="245" spans="1:22" s="445" customFormat="1" ht="16.5" customHeight="1" x14ac:dyDescent="0.2">
      <c r="A245" s="215">
        <v>215</v>
      </c>
      <c r="B245" s="364">
        <f t="shared" si="52"/>
        <v>18.206349999999997</v>
      </c>
      <c r="C245" s="359">
        <v>53.437541000000003</v>
      </c>
      <c r="D245" s="78">
        <v>29204</v>
      </c>
      <c r="E245" s="82">
        <v>15151</v>
      </c>
      <c r="F245" s="78">
        <f t="shared" si="43"/>
        <v>19248.668733711042</v>
      </c>
      <c r="G245" s="168">
        <f t="shared" si="44"/>
        <v>3402.3272141208736</v>
      </c>
      <c r="H245" s="212">
        <f t="shared" si="45"/>
        <v>7701.3386222628515</v>
      </c>
      <c r="I245" s="168">
        <f t="shared" si="46"/>
        <v>453.01991895663832</v>
      </c>
      <c r="J245" s="169">
        <v>962</v>
      </c>
      <c r="K245" s="170">
        <f t="shared" si="47"/>
        <v>31767.354489051402</v>
      </c>
      <c r="L245" s="215">
        <f t="shared" si="48"/>
        <v>215</v>
      </c>
      <c r="M245" s="364">
        <f t="shared" si="53"/>
        <v>13.76365</v>
      </c>
      <c r="N245" s="359">
        <v>53.437541000000003</v>
      </c>
      <c r="O245" s="434">
        <v>29204</v>
      </c>
      <c r="P245" s="82">
        <v>15151</v>
      </c>
      <c r="Q245" s="167">
        <f t="shared" si="41"/>
        <v>25461.850599223315</v>
      </c>
      <c r="R245" s="168">
        <f t="shared" si="42"/>
        <v>3402.3272141208736</v>
      </c>
      <c r="S245" s="78">
        <f t="shared" si="49"/>
        <v>9813.8204565370252</v>
      </c>
      <c r="T245" s="82">
        <f t="shared" si="50"/>
        <v>577.28355626688381</v>
      </c>
      <c r="U245" s="78">
        <v>962</v>
      </c>
      <c r="V245" s="81">
        <f t="shared" si="51"/>
        <v>40217.281826148093</v>
      </c>
    </row>
    <row r="246" spans="1:22" s="445" customFormat="1" ht="16.5" customHeight="1" x14ac:dyDescent="0.2">
      <c r="A246" s="215">
        <v>216</v>
      </c>
      <c r="B246" s="364">
        <f t="shared" si="52"/>
        <v>18.21378</v>
      </c>
      <c r="C246" s="359">
        <v>53.498272800000002</v>
      </c>
      <c r="D246" s="78">
        <v>29204</v>
      </c>
      <c r="E246" s="82">
        <v>15151</v>
      </c>
      <c r="F246" s="78">
        <f t="shared" si="43"/>
        <v>19240.816568554139</v>
      </c>
      <c r="G246" s="168">
        <f t="shared" si="44"/>
        <v>3398.4648566074829</v>
      </c>
      <c r="H246" s="212">
        <f t="shared" si="45"/>
        <v>7697.3556845549519</v>
      </c>
      <c r="I246" s="168">
        <f t="shared" si="46"/>
        <v>452.78562850323243</v>
      </c>
      <c r="J246" s="169">
        <v>962</v>
      </c>
      <c r="K246" s="170">
        <f t="shared" si="47"/>
        <v>31751.422738219808</v>
      </c>
      <c r="L246" s="215">
        <f t="shared" si="48"/>
        <v>216</v>
      </c>
      <c r="M246" s="364">
        <f t="shared" si="53"/>
        <v>13.776219999999999</v>
      </c>
      <c r="N246" s="359">
        <v>53.498272800000002</v>
      </c>
      <c r="O246" s="434">
        <v>29204</v>
      </c>
      <c r="P246" s="82">
        <v>15151</v>
      </c>
      <c r="Q246" s="167">
        <f t="shared" si="41"/>
        <v>25438.618140534927</v>
      </c>
      <c r="R246" s="168">
        <f t="shared" si="42"/>
        <v>3398.4648566074829</v>
      </c>
      <c r="S246" s="78">
        <f t="shared" si="49"/>
        <v>9804.6082190284196</v>
      </c>
      <c r="T246" s="82">
        <f t="shared" si="50"/>
        <v>576.74165994284817</v>
      </c>
      <c r="U246" s="78">
        <v>962</v>
      </c>
      <c r="V246" s="81">
        <f t="shared" si="51"/>
        <v>40180.432876113679</v>
      </c>
    </row>
    <row r="247" spans="1:22" s="445" customFormat="1" ht="16.5" customHeight="1" x14ac:dyDescent="0.2">
      <c r="A247" s="215">
        <v>217</v>
      </c>
      <c r="B247" s="364">
        <f t="shared" si="52"/>
        <v>18.221209999999999</v>
      </c>
      <c r="C247" s="359">
        <v>53.558906399999998</v>
      </c>
      <c r="D247" s="78">
        <v>29204</v>
      </c>
      <c r="E247" s="82">
        <v>15151</v>
      </c>
      <c r="F247" s="78">
        <f t="shared" si="43"/>
        <v>19232.970807097885</v>
      </c>
      <c r="G247" s="168">
        <f t="shared" si="44"/>
        <v>3394.617482331566</v>
      </c>
      <c r="H247" s="212">
        <f t="shared" si="45"/>
        <v>7693.3800184060137</v>
      </c>
      <c r="I247" s="168">
        <f t="shared" si="46"/>
        <v>452.55176578858902</v>
      </c>
      <c r="J247" s="169">
        <v>962</v>
      </c>
      <c r="K247" s="170">
        <f t="shared" si="47"/>
        <v>31735.520073624055</v>
      </c>
      <c r="L247" s="215">
        <f t="shared" si="48"/>
        <v>217</v>
      </c>
      <c r="M247" s="364">
        <f t="shared" si="53"/>
        <v>13.788789999999999</v>
      </c>
      <c r="N247" s="359">
        <v>53.558906399999998</v>
      </c>
      <c r="O247" s="434">
        <v>29204</v>
      </c>
      <c r="P247" s="82">
        <v>15151</v>
      </c>
      <c r="Q247" s="167">
        <f t="shared" si="41"/>
        <v>25415.428039733728</v>
      </c>
      <c r="R247" s="168">
        <f t="shared" si="42"/>
        <v>3394.617482331566</v>
      </c>
      <c r="S247" s="78">
        <f t="shared" si="49"/>
        <v>9795.4154775022016</v>
      </c>
      <c r="T247" s="82">
        <f t="shared" si="50"/>
        <v>576.20091044130595</v>
      </c>
      <c r="U247" s="78">
        <v>962</v>
      </c>
      <c r="V247" s="81">
        <f t="shared" si="51"/>
        <v>40143.661910008806</v>
      </c>
    </row>
    <row r="248" spans="1:22" s="445" customFormat="1" ht="16.5" customHeight="1" x14ac:dyDescent="0.2">
      <c r="A248" s="215">
        <v>218</v>
      </c>
      <c r="B248" s="364">
        <f t="shared" si="52"/>
        <v>18.228639999999999</v>
      </c>
      <c r="C248" s="359">
        <v>53.619441800000004</v>
      </c>
      <c r="D248" s="78">
        <v>29204</v>
      </c>
      <c r="E248" s="82">
        <v>15151</v>
      </c>
      <c r="F248" s="78">
        <f t="shared" si="43"/>
        <v>19225.131441511821</v>
      </c>
      <c r="G248" s="168">
        <f t="shared" si="44"/>
        <v>3390.7850193248378</v>
      </c>
      <c r="H248" s="212">
        <f t="shared" si="45"/>
        <v>7689.4115966844647</v>
      </c>
      <c r="I248" s="168">
        <f t="shared" si="46"/>
        <v>452.31832921673322</v>
      </c>
      <c r="J248" s="169">
        <v>962</v>
      </c>
      <c r="K248" s="170">
        <f t="shared" si="47"/>
        <v>31719.646386737859</v>
      </c>
      <c r="L248" s="215">
        <f t="shared" si="48"/>
        <v>218</v>
      </c>
      <c r="M248" s="364">
        <f t="shared" si="53"/>
        <v>13.801359999999999</v>
      </c>
      <c r="N248" s="359">
        <v>53.619441800000004</v>
      </c>
      <c r="O248" s="434">
        <v>29204</v>
      </c>
      <c r="P248" s="82">
        <v>15151</v>
      </c>
      <c r="Q248" s="167">
        <f t="shared" si="41"/>
        <v>25392.28018108361</v>
      </c>
      <c r="R248" s="168">
        <f t="shared" si="42"/>
        <v>3390.7850193248378</v>
      </c>
      <c r="S248" s="78">
        <f t="shared" si="49"/>
        <v>9786.2421681388732</v>
      </c>
      <c r="T248" s="82">
        <f t="shared" si="50"/>
        <v>575.66130400816894</v>
      </c>
      <c r="U248" s="78">
        <v>962</v>
      </c>
      <c r="V248" s="81">
        <f t="shared" si="51"/>
        <v>40106.968672555493</v>
      </c>
    </row>
    <row r="249" spans="1:22" s="445" customFormat="1" ht="16.5" customHeight="1" x14ac:dyDescent="0.2">
      <c r="A249" s="215">
        <v>219</v>
      </c>
      <c r="B249" s="364">
        <f t="shared" si="52"/>
        <v>18.236069999999998</v>
      </c>
      <c r="C249" s="359">
        <v>53.679879</v>
      </c>
      <c r="D249" s="78">
        <v>29204</v>
      </c>
      <c r="E249" s="82">
        <v>15151</v>
      </c>
      <c r="F249" s="78">
        <f t="shared" si="43"/>
        <v>19217.298463978263</v>
      </c>
      <c r="G249" s="168">
        <f t="shared" si="44"/>
        <v>3386.9673961075814</v>
      </c>
      <c r="H249" s="212">
        <f t="shared" si="45"/>
        <v>7685.4503924291876</v>
      </c>
      <c r="I249" s="168">
        <f t="shared" si="46"/>
        <v>452.08531720171692</v>
      </c>
      <c r="J249" s="169">
        <v>962</v>
      </c>
      <c r="K249" s="170">
        <f t="shared" si="47"/>
        <v>31703.80156971675</v>
      </c>
      <c r="L249" s="215">
        <f t="shared" si="48"/>
        <v>219</v>
      </c>
      <c r="M249" s="364">
        <f t="shared" si="53"/>
        <v>13.813929999999999</v>
      </c>
      <c r="N249" s="359">
        <v>53.679879</v>
      </c>
      <c r="O249" s="434">
        <v>29204</v>
      </c>
      <c r="P249" s="82">
        <v>15151</v>
      </c>
      <c r="Q249" s="167">
        <f t="shared" si="41"/>
        <v>25369.174449269689</v>
      </c>
      <c r="R249" s="168">
        <f t="shared" si="42"/>
        <v>3386.9673961075814</v>
      </c>
      <c r="S249" s="78">
        <f t="shared" si="49"/>
        <v>9777.0882274282721</v>
      </c>
      <c r="T249" s="82">
        <f t="shared" si="50"/>
        <v>575.12283690754543</v>
      </c>
      <c r="U249" s="78">
        <v>962</v>
      </c>
      <c r="V249" s="81">
        <f t="shared" si="51"/>
        <v>40070.352909713089</v>
      </c>
    </row>
    <row r="250" spans="1:22" s="445" customFormat="1" ht="16.5" customHeight="1" x14ac:dyDescent="0.2">
      <c r="A250" s="218">
        <v>220</v>
      </c>
      <c r="B250" s="364">
        <f t="shared" si="52"/>
        <v>18.243499999999997</v>
      </c>
      <c r="C250" s="359">
        <v>53.740217999999999</v>
      </c>
      <c r="D250" s="78">
        <v>29204</v>
      </c>
      <c r="E250" s="82">
        <v>15151</v>
      </c>
      <c r="F250" s="78">
        <f t="shared" si="43"/>
        <v>19209.471866692249</v>
      </c>
      <c r="G250" s="168">
        <f t="shared" si="44"/>
        <v>3383.1645416845909</v>
      </c>
      <c r="H250" s="212">
        <f t="shared" si="45"/>
        <v>7681.4963788481255</v>
      </c>
      <c r="I250" s="168">
        <f t="shared" si="46"/>
        <v>451.85272816753678</v>
      </c>
      <c r="J250" s="169">
        <v>962</v>
      </c>
      <c r="K250" s="170">
        <f t="shared" si="47"/>
        <v>31687.985515392502</v>
      </c>
      <c r="L250" s="218">
        <f t="shared" si="48"/>
        <v>220</v>
      </c>
      <c r="M250" s="364">
        <f t="shared" si="53"/>
        <v>13.826499999999999</v>
      </c>
      <c r="N250" s="359">
        <v>53.740217999999999</v>
      </c>
      <c r="O250" s="434">
        <v>29204</v>
      </c>
      <c r="P250" s="82">
        <v>15151</v>
      </c>
      <c r="Q250" s="167">
        <f t="shared" si="41"/>
        <v>25346.110729396449</v>
      </c>
      <c r="R250" s="168">
        <f t="shared" si="42"/>
        <v>3383.1645416845909</v>
      </c>
      <c r="S250" s="78">
        <f t="shared" si="49"/>
        <v>9767.9535921675542</v>
      </c>
      <c r="T250" s="82">
        <f t="shared" si="50"/>
        <v>574.58550542162072</v>
      </c>
      <c r="U250" s="78">
        <v>962</v>
      </c>
      <c r="V250" s="81">
        <f t="shared" si="51"/>
        <v>40033.814368670217</v>
      </c>
    </row>
    <row r="251" spans="1:22" s="445" customFormat="1" ht="16.5" customHeight="1" x14ac:dyDescent="0.2">
      <c r="A251" s="215">
        <v>221</v>
      </c>
      <c r="B251" s="364">
        <f t="shared" si="52"/>
        <v>18.250929999999997</v>
      </c>
      <c r="C251" s="359">
        <v>53.800458800000001</v>
      </c>
      <c r="D251" s="78">
        <v>29204</v>
      </c>
      <c r="E251" s="82">
        <v>15151</v>
      </c>
      <c r="F251" s="78">
        <f t="shared" si="43"/>
        <v>19201.651641861543</v>
      </c>
      <c r="G251" s="168">
        <f t="shared" si="44"/>
        <v>3379.376385541158</v>
      </c>
      <c r="H251" s="212">
        <f t="shared" si="45"/>
        <v>7677.5495293169197</v>
      </c>
      <c r="I251" s="168">
        <f t="shared" si="46"/>
        <v>451.62056054805407</v>
      </c>
      <c r="J251" s="169">
        <v>962</v>
      </c>
      <c r="K251" s="170">
        <f t="shared" si="47"/>
        <v>31672.198117267675</v>
      </c>
      <c r="L251" s="215">
        <f t="shared" si="48"/>
        <v>221</v>
      </c>
      <c r="M251" s="364">
        <f t="shared" si="53"/>
        <v>13.83907</v>
      </c>
      <c r="N251" s="359">
        <v>53.800458800000001</v>
      </c>
      <c r="O251" s="434">
        <v>29204</v>
      </c>
      <c r="P251" s="82">
        <v>15151</v>
      </c>
      <c r="Q251" s="167">
        <f t="shared" si="41"/>
        <v>25323.088906985802</v>
      </c>
      <c r="R251" s="168">
        <f t="shared" si="42"/>
        <v>3379.376385541158</v>
      </c>
      <c r="S251" s="78">
        <f t="shared" si="49"/>
        <v>9758.8381994591673</v>
      </c>
      <c r="T251" s="82">
        <f t="shared" si="50"/>
        <v>574.04930585053921</v>
      </c>
      <c r="U251" s="78">
        <v>962</v>
      </c>
      <c r="V251" s="81">
        <f t="shared" si="51"/>
        <v>39997.352797836669</v>
      </c>
    </row>
    <row r="252" spans="1:22" s="445" customFormat="1" ht="16.5" customHeight="1" x14ac:dyDescent="0.2">
      <c r="A252" s="215">
        <v>222</v>
      </c>
      <c r="B252" s="364">
        <f t="shared" si="52"/>
        <v>18.25836</v>
      </c>
      <c r="C252" s="359">
        <v>53.8606014</v>
      </c>
      <c r="D252" s="78">
        <v>29204</v>
      </c>
      <c r="E252" s="82">
        <v>15151</v>
      </c>
      <c r="F252" s="78">
        <f t="shared" si="43"/>
        <v>19193.837781706574</v>
      </c>
      <c r="G252" s="168">
        <f t="shared" si="44"/>
        <v>3375.60285763909</v>
      </c>
      <c r="H252" s="212">
        <f t="shared" si="45"/>
        <v>7673.6098173775263</v>
      </c>
      <c r="I252" s="168">
        <f t="shared" si="46"/>
        <v>451.38881278691326</v>
      </c>
      <c r="J252" s="169">
        <v>962</v>
      </c>
      <c r="K252" s="170">
        <f t="shared" si="47"/>
        <v>31656.439269510105</v>
      </c>
      <c r="L252" s="215">
        <f t="shared" si="48"/>
        <v>222</v>
      </c>
      <c r="M252" s="364">
        <f t="shared" si="53"/>
        <v>13.85164</v>
      </c>
      <c r="N252" s="359">
        <v>53.8606014</v>
      </c>
      <c r="O252" s="434">
        <v>29204</v>
      </c>
      <c r="P252" s="82">
        <v>15151</v>
      </c>
      <c r="Q252" s="167">
        <f t="shared" si="41"/>
        <v>25300.108867975207</v>
      </c>
      <c r="R252" s="168">
        <f t="shared" si="42"/>
        <v>3375.60285763909</v>
      </c>
      <c r="S252" s="78">
        <f t="shared" si="49"/>
        <v>9749.7419867088611</v>
      </c>
      <c r="T252" s="82">
        <f t="shared" si="50"/>
        <v>573.51423451228595</v>
      </c>
      <c r="U252" s="78">
        <v>962</v>
      </c>
      <c r="V252" s="81">
        <f t="shared" si="51"/>
        <v>39960.967946835444</v>
      </c>
    </row>
    <row r="253" spans="1:22" s="445" customFormat="1" ht="16.5" customHeight="1" x14ac:dyDescent="0.2">
      <c r="A253" s="215">
        <v>223</v>
      </c>
      <c r="B253" s="364">
        <f t="shared" si="52"/>
        <v>18.265789999999999</v>
      </c>
      <c r="C253" s="359">
        <v>53.920645800000003</v>
      </c>
      <c r="D253" s="78">
        <v>29204</v>
      </c>
      <c r="E253" s="82">
        <v>15151</v>
      </c>
      <c r="F253" s="78">
        <f t="shared" si="43"/>
        <v>19186.030278460446</v>
      </c>
      <c r="G253" s="168">
        <f t="shared" si="44"/>
        <v>3371.8438884127754</v>
      </c>
      <c r="H253" s="212">
        <f t="shared" si="45"/>
        <v>7669.6772167368963</v>
      </c>
      <c r="I253" s="168">
        <f t="shared" si="46"/>
        <v>451.15748333746444</v>
      </c>
      <c r="J253" s="169">
        <v>962</v>
      </c>
      <c r="K253" s="170">
        <f t="shared" si="47"/>
        <v>31640.708866947582</v>
      </c>
      <c r="L253" s="215">
        <f t="shared" si="48"/>
        <v>223</v>
      </c>
      <c r="M253" s="364">
        <f t="shared" si="53"/>
        <v>13.86421</v>
      </c>
      <c r="N253" s="359">
        <v>53.920645800000003</v>
      </c>
      <c r="O253" s="434">
        <v>29204</v>
      </c>
      <c r="P253" s="82">
        <v>15151</v>
      </c>
      <c r="Q253" s="167">
        <f t="shared" si="41"/>
        <v>25277.170498715757</v>
      </c>
      <c r="R253" s="168">
        <f t="shared" si="42"/>
        <v>3371.8438884127754</v>
      </c>
      <c r="S253" s="78">
        <f t="shared" si="49"/>
        <v>9740.6648916237027</v>
      </c>
      <c r="T253" s="82">
        <f t="shared" si="50"/>
        <v>572.98028774257068</v>
      </c>
      <c r="U253" s="78">
        <v>962</v>
      </c>
      <c r="V253" s="81">
        <f t="shared" si="51"/>
        <v>39924.659566494804</v>
      </c>
    </row>
    <row r="254" spans="1:22" s="445" customFormat="1" ht="16.5" customHeight="1" x14ac:dyDescent="0.2">
      <c r="A254" s="215">
        <v>224</v>
      </c>
      <c r="B254" s="364">
        <f t="shared" si="52"/>
        <v>18.273219999999998</v>
      </c>
      <c r="C254" s="359">
        <v>53.980592000000001</v>
      </c>
      <c r="D254" s="78">
        <v>29204</v>
      </c>
      <c r="E254" s="82">
        <v>15151</v>
      </c>
      <c r="F254" s="78">
        <f t="shared" si="43"/>
        <v>19178.229124368885</v>
      </c>
      <c r="G254" s="168">
        <f t="shared" si="44"/>
        <v>3368.0994087652834</v>
      </c>
      <c r="H254" s="212">
        <f t="shared" si="45"/>
        <v>7665.7517012656181</v>
      </c>
      <c r="I254" s="168">
        <f t="shared" si="46"/>
        <v>450.92657066268339</v>
      </c>
      <c r="J254" s="169">
        <v>962</v>
      </c>
      <c r="K254" s="170">
        <f t="shared" si="47"/>
        <v>31625.006805062469</v>
      </c>
      <c r="L254" s="215">
        <f t="shared" si="48"/>
        <v>224</v>
      </c>
      <c r="M254" s="364">
        <f t="shared" si="53"/>
        <v>13.87678</v>
      </c>
      <c r="N254" s="359">
        <v>53.980592000000001</v>
      </c>
      <c r="O254" s="434">
        <v>29204</v>
      </c>
      <c r="P254" s="82">
        <v>15151</v>
      </c>
      <c r="Q254" s="167">
        <f t="shared" si="41"/>
        <v>25254.273685970373</v>
      </c>
      <c r="R254" s="168">
        <f t="shared" si="42"/>
        <v>3368.0994087652834</v>
      </c>
      <c r="S254" s="78">
        <f t="shared" si="49"/>
        <v>9731.6068522101232</v>
      </c>
      <c r="T254" s="82">
        <f t="shared" si="50"/>
        <v>572.44746189471311</v>
      </c>
      <c r="U254" s="78">
        <v>962</v>
      </c>
      <c r="V254" s="81">
        <f t="shared" si="51"/>
        <v>39888.427408840493</v>
      </c>
    </row>
    <row r="255" spans="1:22" s="445" customFormat="1" ht="16.5" customHeight="1" x14ac:dyDescent="0.2">
      <c r="A255" s="215">
        <v>225</v>
      </c>
      <c r="B255" s="364">
        <f t="shared" si="52"/>
        <v>18.280649999999998</v>
      </c>
      <c r="C255" s="359">
        <v>54.040440000000004</v>
      </c>
      <c r="D255" s="78">
        <v>29204</v>
      </c>
      <c r="E255" s="82">
        <v>15151</v>
      </c>
      <c r="F255" s="78">
        <f t="shared" si="43"/>
        <v>19170.434311690231</v>
      </c>
      <c r="G255" s="168">
        <f t="shared" si="44"/>
        <v>3364.3693500645072</v>
      </c>
      <c r="H255" s="212">
        <f t="shared" si="45"/>
        <v>7661.833244996611</v>
      </c>
      <c r="I255" s="168">
        <f t="shared" si="46"/>
        <v>450.69607323509473</v>
      </c>
      <c r="J255" s="169">
        <v>962</v>
      </c>
      <c r="K255" s="170">
        <f t="shared" si="47"/>
        <v>31609.332979986444</v>
      </c>
      <c r="L255" s="215">
        <f t="shared" si="48"/>
        <v>225</v>
      </c>
      <c r="M255" s="364">
        <f t="shared" si="53"/>
        <v>13.88935</v>
      </c>
      <c r="N255" s="359">
        <v>54.040440000000004</v>
      </c>
      <c r="O255" s="434">
        <v>29204</v>
      </c>
      <c r="P255" s="82">
        <v>15151</v>
      </c>
      <c r="Q255" s="167">
        <f t="shared" si="41"/>
        <v>25231.418316911877</v>
      </c>
      <c r="R255" s="168">
        <f t="shared" si="42"/>
        <v>3364.3693500645072</v>
      </c>
      <c r="S255" s="78">
        <f t="shared" si="49"/>
        <v>9722.5678067719709</v>
      </c>
      <c r="T255" s="82">
        <f t="shared" si="50"/>
        <v>571.91575333952767</v>
      </c>
      <c r="U255" s="78">
        <v>962</v>
      </c>
      <c r="V255" s="81">
        <f t="shared" si="51"/>
        <v>39852.271227087876</v>
      </c>
    </row>
    <row r="256" spans="1:22" s="445" customFormat="1" ht="16.5" customHeight="1" x14ac:dyDescent="0.2">
      <c r="A256" s="215">
        <v>226</v>
      </c>
      <c r="B256" s="364">
        <f t="shared" si="52"/>
        <v>18.288079999999997</v>
      </c>
      <c r="C256" s="359">
        <v>54.100189800000003</v>
      </c>
      <c r="D256" s="78">
        <v>29204</v>
      </c>
      <c r="E256" s="82">
        <v>15151</v>
      </c>
      <c r="F256" s="78">
        <f t="shared" si="43"/>
        <v>19162.645832695398</v>
      </c>
      <c r="G256" s="168">
        <f t="shared" si="44"/>
        <v>3360.6536441393409</v>
      </c>
      <c r="H256" s="212">
        <f t="shared" si="45"/>
        <v>7657.9218221238116</v>
      </c>
      <c r="I256" s="168">
        <f t="shared" si="46"/>
        <v>450.46598953669479</v>
      </c>
      <c r="J256" s="169">
        <v>962</v>
      </c>
      <c r="K256" s="170">
        <f t="shared" si="47"/>
        <v>31593.687288495243</v>
      </c>
      <c r="L256" s="215">
        <f t="shared" si="48"/>
        <v>226</v>
      </c>
      <c r="M256" s="364">
        <f t="shared" si="53"/>
        <v>13.90192</v>
      </c>
      <c r="N256" s="359">
        <v>54.100189800000003</v>
      </c>
      <c r="O256" s="434">
        <v>29204</v>
      </c>
      <c r="P256" s="82">
        <v>15151</v>
      </c>
      <c r="Q256" s="167">
        <f t="shared" si="41"/>
        <v>25208.604279121158</v>
      </c>
      <c r="R256" s="168">
        <f t="shared" si="42"/>
        <v>3360.6536441393409</v>
      </c>
      <c r="S256" s="78">
        <f t="shared" si="49"/>
        <v>9713.5476939085711</v>
      </c>
      <c r="T256" s="82">
        <f t="shared" si="50"/>
        <v>571.38515846521</v>
      </c>
      <c r="U256" s="78">
        <v>962</v>
      </c>
      <c r="V256" s="81">
        <f t="shared" si="51"/>
        <v>39816.190775634277</v>
      </c>
    </row>
    <row r="257" spans="1:22" s="445" customFormat="1" ht="16.5" customHeight="1" x14ac:dyDescent="0.2">
      <c r="A257" s="215">
        <v>227</v>
      </c>
      <c r="B257" s="364">
        <f t="shared" si="52"/>
        <v>18.29551</v>
      </c>
      <c r="C257" s="359">
        <v>54.159841400000005</v>
      </c>
      <c r="D257" s="78">
        <v>29204</v>
      </c>
      <c r="E257" s="82">
        <v>15151</v>
      </c>
      <c r="F257" s="78">
        <f t="shared" si="43"/>
        <v>19154.863679667855</v>
      </c>
      <c r="G257" s="168">
        <f t="shared" si="44"/>
        <v>3356.9522232758973</v>
      </c>
      <c r="H257" s="212">
        <f t="shared" si="45"/>
        <v>7654.0174070008761</v>
      </c>
      <c r="I257" s="168">
        <f t="shared" si="46"/>
        <v>450.23631805887504</v>
      </c>
      <c r="J257" s="169">
        <v>962</v>
      </c>
      <c r="K257" s="170">
        <f t="shared" si="47"/>
        <v>31578.069628003504</v>
      </c>
      <c r="L257" s="215">
        <f t="shared" si="48"/>
        <v>227</v>
      </c>
      <c r="M257" s="364">
        <f t="shared" si="53"/>
        <v>13.914490000000001</v>
      </c>
      <c r="N257" s="359">
        <v>54.159841400000005</v>
      </c>
      <c r="O257" s="434">
        <v>29204</v>
      </c>
      <c r="P257" s="82">
        <v>15151</v>
      </c>
      <c r="Q257" s="167">
        <f t="shared" si="41"/>
        <v>25185.831460585334</v>
      </c>
      <c r="R257" s="168">
        <f t="shared" si="42"/>
        <v>3356.9522232758973</v>
      </c>
      <c r="S257" s="78">
        <f t="shared" si="49"/>
        <v>9704.5464525128191</v>
      </c>
      <c r="T257" s="82">
        <f t="shared" si="50"/>
        <v>570.85567367722467</v>
      </c>
      <c r="U257" s="78">
        <v>962</v>
      </c>
      <c r="V257" s="81">
        <f t="shared" si="51"/>
        <v>39780.185810051269</v>
      </c>
    </row>
    <row r="258" spans="1:22" s="445" customFormat="1" ht="16.5" customHeight="1" x14ac:dyDescent="0.2">
      <c r="A258" s="215">
        <v>228</v>
      </c>
      <c r="B258" s="364">
        <f t="shared" si="52"/>
        <v>18.30294</v>
      </c>
      <c r="C258" s="359">
        <v>54.219394800000003</v>
      </c>
      <c r="D258" s="78">
        <v>29204</v>
      </c>
      <c r="E258" s="82">
        <v>15151</v>
      </c>
      <c r="F258" s="78">
        <f t="shared" si="43"/>
        <v>19147.08784490361</v>
      </c>
      <c r="G258" s="168">
        <f t="shared" si="44"/>
        <v>3353.2650202137629</v>
      </c>
      <c r="H258" s="212">
        <f t="shared" si="45"/>
        <v>7650.1199741399078</v>
      </c>
      <c r="I258" s="168">
        <f t="shared" si="46"/>
        <v>450.00705730234745</v>
      </c>
      <c r="J258" s="169">
        <v>962</v>
      </c>
      <c r="K258" s="170">
        <f t="shared" si="47"/>
        <v>31562.479896559627</v>
      </c>
      <c r="L258" s="215">
        <f t="shared" si="48"/>
        <v>228</v>
      </c>
      <c r="M258" s="364">
        <f t="shared" si="53"/>
        <v>13.927059999999999</v>
      </c>
      <c r="N258" s="359">
        <v>54.219394800000003</v>
      </c>
      <c r="O258" s="434">
        <v>29204</v>
      </c>
      <c r="P258" s="82">
        <v>15151</v>
      </c>
      <c r="Q258" s="167">
        <f t="shared" si="41"/>
        <v>25163.099749695921</v>
      </c>
      <c r="R258" s="168">
        <f t="shared" si="42"/>
        <v>3353.2650202137629</v>
      </c>
      <c r="S258" s="78">
        <f t="shared" si="49"/>
        <v>9695.5640217692926</v>
      </c>
      <c r="T258" s="82">
        <f t="shared" si="50"/>
        <v>570.32729539819366</v>
      </c>
      <c r="U258" s="78">
        <v>962</v>
      </c>
      <c r="V258" s="81">
        <f t="shared" si="51"/>
        <v>39744.25608707717</v>
      </c>
    </row>
    <row r="259" spans="1:22" s="445" customFormat="1" ht="16.5" customHeight="1" x14ac:dyDescent="0.2">
      <c r="A259" s="215">
        <v>229</v>
      </c>
      <c r="B259" s="364">
        <f t="shared" si="52"/>
        <v>18.310369999999999</v>
      </c>
      <c r="C259" s="359">
        <v>54.278850000000006</v>
      </c>
      <c r="D259" s="78">
        <v>29204</v>
      </c>
      <c r="E259" s="82">
        <v>15151</v>
      </c>
      <c r="F259" s="78">
        <f t="shared" si="43"/>
        <v>19139.318320711158</v>
      </c>
      <c r="G259" s="168">
        <f t="shared" si="44"/>
        <v>3349.5919681422874</v>
      </c>
      <c r="H259" s="212">
        <f t="shared" si="45"/>
        <v>7646.229498210173</v>
      </c>
      <c r="I259" s="168">
        <f t="shared" si="46"/>
        <v>449.77820577706893</v>
      </c>
      <c r="J259" s="169">
        <v>962</v>
      </c>
      <c r="K259" s="170">
        <f t="shared" si="47"/>
        <v>31546.917992840688</v>
      </c>
      <c r="L259" s="215">
        <f t="shared" si="48"/>
        <v>229</v>
      </c>
      <c r="M259" s="364">
        <f t="shared" si="53"/>
        <v>13.939629999999999</v>
      </c>
      <c r="N259" s="359">
        <v>54.278850000000006</v>
      </c>
      <c r="O259" s="434">
        <v>29204</v>
      </c>
      <c r="P259" s="82">
        <v>15151</v>
      </c>
      <c r="Q259" s="167">
        <f t="shared" si="41"/>
        <v>25140.40903524699</v>
      </c>
      <c r="R259" s="168">
        <f t="shared" si="42"/>
        <v>3349.5919681422874</v>
      </c>
      <c r="S259" s="78">
        <f t="shared" si="49"/>
        <v>9686.6003411523543</v>
      </c>
      <c r="T259" s="82">
        <f t="shared" si="50"/>
        <v>569.80002006778557</v>
      </c>
      <c r="U259" s="78">
        <v>962</v>
      </c>
      <c r="V259" s="81">
        <f t="shared" si="51"/>
        <v>39708.401364609417</v>
      </c>
    </row>
    <row r="260" spans="1:22" s="445" customFormat="1" ht="16.5" customHeight="1" x14ac:dyDescent="0.2">
      <c r="A260" s="218">
        <v>230</v>
      </c>
      <c r="B260" s="364">
        <f t="shared" si="52"/>
        <v>18.317799999999998</v>
      </c>
      <c r="C260" s="359">
        <v>54.338206999999997</v>
      </c>
      <c r="D260" s="78">
        <v>29204</v>
      </c>
      <c r="E260" s="82">
        <v>15151</v>
      </c>
      <c r="F260" s="78">
        <f t="shared" si="43"/>
        <v>19131.555099411504</v>
      </c>
      <c r="G260" s="168">
        <f t="shared" si="44"/>
        <v>3345.9330006969126</v>
      </c>
      <c r="H260" s="212">
        <f t="shared" si="45"/>
        <v>7642.3459540368622</v>
      </c>
      <c r="I260" s="168">
        <f t="shared" si="46"/>
        <v>449.54976200216834</v>
      </c>
      <c r="J260" s="169">
        <v>962</v>
      </c>
      <c r="K260" s="170">
        <f t="shared" si="47"/>
        <v>31531.383816147445</v>
      </c>
      <c r="L260" s="218">
        <f t="shared" si="48"/>
        <v>230</v>
      </c>
      <c r="M260" s="364">
        <f t="shared" si="53"/>
        <v>13.952199999999999</v>
      </c>
      <c r="N260" s="359">
        <v>54.338206999999997</v>
      </c>
      <c r="O260" s="434">
        <v>29204</v>
      </c>
      <c r="P260" s="82">
        <v>15151</v>
      </c>
      <c r="Q260" s="167">
        <f t="shared" si="41"/>
        <v>25117.759206433395</v>
      </c>
      <c r="R260" s="168">
        <f t="shared" si="42"/>
        <v>3345.9330006969126</v>
      </c>
      <c r="S260" s="78">
        <f t="shared" si="49"/>
        <v>9677.6553504243057</v>
      </c>
      <c r="T260" s="82">
        <f t="shared" si="50"/>
        <v>569.27384414260621</v>
      </c>
      <c r="U260" s="78">
        <v>962</v>
      </c>
      <c r="V260" s="81">
        <f t="shared" si="51"/>
        <v>39672.621401697223</v>
      </c>
    </row>
    <row r="261" spans="1:22" s="445" customFormat="1" ht="16.5" customHeight="1" x14ac:dyDescent="0.2">
      <c r="A261" s="215">
        <v>231</v>
      </c>
      <c r="B261" s="364">
        <f t="shared" si="52"/>
        <v>18.325229999999998</v>
      </c>
      <c r="C261" s="359">
        <v>54.397465800000006</v>
      </c>
      <c r="D261" s="78">
        <v>29204</v>
      </c>
      <c r="E261" s="82">
        <v>15151</v>
      </c>
      <c r="F261" s="78">
        <f t="shared" si="43"/>
        <v>19123.798173338073</v>
      </c>
      <c r="G261" s="168">
        <f t="shared" si="44"/>
        <v>3342.2880519555379</v>
      </c>
      <c r="H261" s="212">
        <f t="shared" si="45"/>
        <v>7638.4693165998278</v>
      </c>
      <c r="I261" s="168">
        <f t="shared" si="46"/>
        <v>449.32172450587223</v>
      </c>
      <c r="J261" s="169">
        <v>962</v>
      </c>
      <c r="K261" s="170">
        <f t="shared" si="47"/>
        <v>31515.877266399311</v>
      </c>
      <c r="L261" s="215">
        <f t="shared" si="48"/>
        <v>231</v>
      </c>
      <c r="M261" s="364">
        <f t="shared" si="53"/>
        <v>13.96477</v>
      </c>
      <c r="N261" s="359">
        <v>54.397465800000006</v>
      </c>
      <c r="O261" s="434">
        <v>29204</v>
      </c>
      <c r="P261" s="82">
        <v>15151</v>
      </c>
      <c r="Q261" s="167">
        <f t="shared" si="41"/>
        <v>25095.150152848917</v>
      </c>
      <c r="R261" s="168">
        <f t="shared" si="42"/>
        <v>3342.2880519555379</v>
      </c>
      <c r="S261" s="78">
        <f t="shared" si="49"/>
        <v>9668.7289896335151</v>
      </c>
      <c r="T261" s="82">
        <f t="shared" si="50"/>
        <v>568.74876409608908</v>
      </c>
      <c r="U261" s="78">
        <v>962</v>
      </c>
      <c r="V261" s="81">
        <f t="shared" si="51"/>
        <v>39636.91595853406</v>
      </c>
    </row>
    <row r="262" spans="1:22" s="445" customFormat="1" ht="16.5" customHeight="1" x14ac:dyDescent="0.2">
      <c r="A262" s="215">
        <v>232</v>
      </c>
      <c r="B262" s="364">
        <f t="shared" si="52"/>
        <v>18.332659999999997</v>
      </c>
      <c r="C262" s="359">
        <v>54.456626400000005</v>
      </c>
      <c r="D262" s="78">
        <v>29204</v>
      </c>
      <c r="E262" s="82">
        <v>15151</v>
      </c>
      <c r="F262" s="78">
        <f t="shared" si="43"/>
        <v>19116.04753483674</v>
      </c>
      <c r="G262" s="168">
        <f t="shared" si="44"/>
        <v>3338.6570564349172</v>
      </c>
      <c r="H262" s="212">
        <f t="shared" si="45"/>
        <v>7634.5995610323635</v>
      </c>
      <c r="I262" s="168">
        <f t="shared" si="46"/>
        <v>449.09409182543317</v>
      </c>
      <c r="J262" s="169">
        <v>962</v>
      </c>
      <c r="K262" s="170">
        <f t="shared" si="47"/>
        <v>31500.398244129454</v>
      </c>
      <c r="L262" s="215">
        <f t="shared" si="48"/>
        <v>232</v>
      </c>
      <c r="M262" s="364">
        <f t="shared" si="53"/>
        <v>13.97734</v>
      </c>
      <c r="N262" s="359">
        <v>54.456626400000005</v>
      </c>
      <c r="O262" s="434">
        <v>29204</v>
      </c>
      <c r="P262" s="82">
        <v>15151</v>
      </c>
      <c r="Q262" s="167">
        <f t="shared" si="41"/>
        <v>25072.581764484516</v>
      </c>
      <c r="R262" s="168">
        <f t="shared" si="42"/>
        <v>3338.6570564349172</v>
      </c>
      <c r="S262" s="78">
        <f t="shared" si="49"/>
        <v>9659.8211991126082</v>
      </c>
      <c r="T262" s="82">
        <f t="shared" si="50"/>
        <v>568.22477641838861</v>
      </c>
      <c r="U262" s="78">
        <v>962</v>
      </c>
      <c r="V262" s="81">
        <f t="shared" si="51"/>
        <v>39601.284796450433</v>
      </c>
    </row>
    <row r="263" spans="1:22" s="445" customFormat="1" ht="16.5" customHeight="1" x14ac:dyDescent="0.2">
      <c r="A263" s="215">
        <v>233</v>
      </c>
      <c r="B263" s="364">
        <f t="shared" si="52"/>
        <v>18.34009</v>
      </c>
      <c r="C263" s="359">
        <v>54.515688800000007</v>
      </c>
      <c r="D263" s="78">
        <v>29204</v>
      </c>
      <c r="E263" s="82">
        <v>15151</v>
      </c>
      <c r="F263" s="78">
        <f t="shared" si="43"/>
        <v>19108.303176265767</v>
      </c>
      <c r="G263" s="168">
        <f t="shared" si="44"/>
        <v>3335.0399490870959</v>
      </c>
      <c r="H263" s="212">
        <f t="shared" si="45"/>
        <v>7630.7366626199737</v>
      </c>
      <c r="I263" s="168">
        <f t="shared" si="46"/>
        <v>448.86686250705725</v>
      </c>
      <c r="J263" s="169">
        <v>962</v>
      </c>
      <c r="K263" s="170">
        <f t="shared" si="47"/>
        <v>31484.946650479891</v>
      </c>
      <c r="L263" s="215">
        <f t="shared" si="48"/>
        <v>233</v>
      </c>
      <c r="M263" s="364">
        <f t="shared" si="53"/>
        <v>13.98991</v>
      </c>
      <c r="N263" s="359">
        <v>54.515688800000007</v>
      </c>
      <c r="O263" s="434">
        <v>29204</v>
      </c>
      <c r="P263" s="82">
        <v>15151</v>
      </c>
      <c r="Q263" s="167">
        <f t="shared" si="41"/>
        <v>25050.053931726514</v>
      </c>
      <c r="R263" s="168">
        <f t="shared" si="42"/>
        <v>3335.0399490870959</v>
      </c>
      <c r="S263" s="78">
        <f t="shared" si="49"/>
        <v>9650.9319194766285</v>
      </c>
      <c r="T263" s="82">
        <f t="shared" si="50"/>
        <v>567.70187761627221</v>
      </c>
      <c r="U263" s="78">
        <v>962</v>
      </c>
      <c r="V263" s="81">
        <f t="shared" si="51"/>
        <v>39565.727677906514</v>
      </c>
    </row>
    <row r="264" spans="1:22" s="445" customFormat="1" ht="16.5" customHeight="1" x14ac:dyDescent="0.2">
      <c r="A264" s="215">
        <v>234</v>
      </c>
      <c r="B264" s="364">
        <f t="shared" si="52"/>
        <v>18.347519999999999</v>
      </c>
      <c r="C264" s="359">
        <v>54.574653000000005</v>
      </c>
      <c r="D264" s="78">
        <v>29204</v>
      </c>
      <c r="E264" s="82">
        <v>15151</v>
      </c>
      <c r="F264" s="78">
        <f t="shared" si="43"/>
        <v>19100.565089995816</v>
      </c>
      <c r="G264" s="168">
        <f t="shared" si="44"/>
        <v>3331.4366652958834</v>
      </c>
      <c r="H264" s="212">
        <f t="shared" si="45"/>
        <v>7626.8805967991775</v>
      </c>
      <c r="I264" s="168">
        <f t="shared" si="46"/>
        <v>448.64003510583399</v>
      </c>
      <c r="J264" s="169">
        <v>962</v>
      </c>
      <c r="K264" s="170">
        <f t="shared" si="47"/>
        <v>31469.52238719671</v>
      </c>
      <c r="L264" s="215">
        <f t="shared" si="48"/>
        <v>234</v>
      </c>
      <c r="M264" s="364">
        <f t="shared" si="53"/>
        <v>14.00248</v>
      </c>
      <c r="N264" s="359">
        <v>54.574653000000005</v>
      </c>
      <c r="O264" s="434">
        <v>29204</v>
      </c>
      <c r="P264" s="82">
        <v>15151</v>
      </c>
      <c r="Q264" s="167">
        <f t="shared" si="41"/>
        <v>25027.566545354824</v>
      </c>
      <c r="R264" s="168">
        <f t="shared" si="42"/>
        <v>3331.4366652958834</v>
      </c>
      <c r="S264" s="78">
        <f t="shared" si="49"/>
        <v>9642.0610916212408</v>
      </c>
      <c r="T264" s="82">
        <f t="shared" si="50"/>
        <v>567.18006421301413</v>
      </c>
      <c r="U264" s="78">
        <v>962</v>
      </c>
      <c r="V264" s="81">
        <f t="shared" si="51"/>
        <v>39530.244366484956</v>
      </c>
    </row>
    <row r="265" spans="1:22" s="445" customFormat="1" ht="16.5" customHeight="1" x14ac:dyDescent="0.2">
      <c r="A265" s="215">
        <v>235</v>
      </c>
      <c r="B265" s="364">
        <f t="shared" si="52"/>
        <v>18.354949999999999</v>
      </c>
      <c r="C265" s="359">
        <v>54.633519</v>
      </c>
      <c r="D265" s="78">
        <v>29204</v>
      </c>
      <c r="E265" s="82">
        <v>15151</v>
      </c>
      <c r="F265" s="78">
        <f t="shared" si="43"/>
        <v>19092.833268409886</v>
      </c>
      <c r="G265" s="168">
        <f t="shared" si="44"/>
        <v>3327.8471408733531</v>
      </c>
      <c r="H265" s="212">
        <f t="shared" si="45"/>
        <v>7623.0313391563022</v>
      </c>
      <c r="I265" s="168">
        <f t="shared" si="46"/>
        <v>448.41360818566477</v>
      </c>
      <c r="J265" s="169">
        <v>962</v>
      </c>
      <c r="K265" s="170">
        <f t="shared" si="47"/>
        <v>31454.125356625205</v>
      </c>
      <c r="L265" s="215">
        <f t="shared" si="48"/>
        <v>235</v>
      </c>
      <c r="M265" s="364">
        <f t="shared" si="53"/>
        <v>14.015049999999999</v>
      </c>
      <c r="N265" s="359">
        <v>54.633519</v>
      </c>
      <c r="O265" s="434">
        <v>29204</v>
      </c>
      <c r="P265" s="82">
        <v>15151</v>
      </c>
      <c r="Q265" s="167">
        <f t="shared" si="41"/>
        <v>25005.119496541221</v>
      </c>
      <c r="R265" s="168">
        <f t="shared" si="42"/>
        <v>3327.8471408733531</v>
      </c>
      <c r="S265" s="78">
        <f t="shared" si="49"/>
        <v>9633.2086567209553</v>
      </c>
      <c r="T265" s="82">
        <f t="shared" si="50"/>
        <v>566.65933274829149</v>
      </c>
      <c r="U265" s="78">
        <v>962</v>
      </c>
      <c r="V265" s="81">
        <f t="shared" si="51"/>
        <v>39494.834626883821</v>
      </c>
    </row>
    <row r="266" spans="1:22" s="445" customFormat="1" ht="16.5" customHeight="1" x14ac:dyDescent="0.2">
      <c r="A266" s="215">
        <v>236</v>
      </c>
      <c r="B266" s="364">
        <f t="shared" si="52"/>
        <v>18.362379999999998</v>
      </c>
      <c r="C266" s="359">
        <v>54.692286800000005</v>
      </c>
      <c r="D266" s="78">
        <v>29204</v>
      </c>
      <c r="E266" s="82">
        <v>15151</v>
      </c>
      <c r="F266" s="78">
        <f t="shared" si="43"/>
        <v>19085.107703903308</v>
      </c>
      <c r="G266" s="168">
        <f t="shared" si="44"/>
        <v>3324.2713120563826</v>
      </c>
      <c r="H266" s="212">
        <f t="shared" si="45"/>
        <v>7619.1888654262948</v>
      </c>
      <c r="I266" s="168">
        <f t="shared" si="46"/>
        <v>448.18758031919378</v>
      </c>
      <c r="J266" s="169">
        <v>962</v>
      </c>
      <c r="K266" s="170">
        <f t="shared" si="47"/>
        <v>31438.755461705179</v>
      </c>
      <c r="L266" s="215">
        <f t="shared" si="48"/>
        <v>236</v>
      </c>
      <c r="M266" s="364">
        <f t="shared" si="53"/>
        <v>14.027619999999999</v>
      </c>
      <c r="N266" s="359">
        <v>54.692286800000005</v>
      </c>
      <c r="O266" s="434">
        <v>29204</v>
      </c>
      <c r="P266" s="82">
        <v>15151</v>
      </c>
      <c r="Q266" s="167">
        <f t="shared" si="41"/>
        <v>24982.712676847535</v>
      </c>
      <c r="R266" s="168">
        <f t="shared" si="42"/>
        <v>3324.2713120563826</v>
      </c>
      <c r="S266" s="78">
        <f t="shared" si="49"/>
        <v>9624.3745562273325</v>
      </c>
      <c r="T266" s="82">
        <f t="shared" si="50"/>
        <v>566.1396797780784</v>
      </c>
      <c r="U266" s="78">
        <v>962</v>
      </c>
      <c r="V266" s="81">
        <f t="shared" si="51"/>
        <v>39459.49822490933</v>
      </c>
    </row>
    <row r="267" spans="1:22" s="445" customFormat="1" ht="16.5" customHeight="1" x14ac:dyDescent="0.2">
      <c r="A267" s="215">
        <v>237</v>
      </c>
      <c r="B267" s="364">
        <f t="shared" si="52"/>
        <v>18.369809999999998</v>
      </c>
      <c r="C267" s="359">
        <v>54.750956400000007</v>
      </c>
      <c r="D267" s="78">
        <v>29204</v>
      </c>
      <c r="E267" s="82">
        <v>15151</v>
      </c>
      <c r="F267" s="78">
        <f t="shared" si="43"/>
        <v>19077.388388883723</v>
      </c>
      <c r="G267" s="168">
        <f t="shared" si="44"/>
        <v>3320.7091155032313</v>
      </c>
      <c r="H267" s="212">
        <f t="shared" si="45"/>
        <v>7615.3531514915649</v>
      </c>
      <c r="I267" s="168">
        <f t="shared" si="46"/>
        <v>447.96195008773913</v>
      </c>
      <c r="J267" s="169">
        <v>962</v>
      </c>
      <c r="K267" s="170">
        <f t="shared" si="47"/>
        <v>31423.412605966259</v>
      </c>
      <c r="L267" s="215">
        <f t="shared" si="48"/>
        <v>237</v>
      </c>
      <c r="M267" s="364">
        <f t="shared" si="53"/>
        <v>14.040189999999999</v>
      </c>
      <c r="N267" s="359">
        <v>54.750956400000007</v>
      </c>
      <c r="O267" s="434">
        <v>29204</v>
      </c>
      <c r="P267" s="82">
        <v>15151</v>
      </c>
      <c r="Q267" s="167">
        <f t="shared" si="41"/>
        <v>24960.345978223941</v>
      </c>
      <c r="R267" s="168">
        <f t="shared" si="42"/>
        <v>3320.7091155032313</v>
      </c>
      <c r="S267" s="78">
        <f t="shared" si="49"/>
        <v>9615.5587318672387</v>
      </c>
      <c r="T267" s="82">
        <f t="shared" si="50"/>
        <v>565.62110187454346</v>
      </c>
      <c r="U267" s="78">
        <v>962</v>
      </c>
      <c r="V267" s="81">
        <f t="shared" si="51"/>
        <v>39424.234927468955</v>
      </c>
    </row>
    <row r="268" spans="1:22" s="445" customFormat="1" ht="16.5" customHeight="1" x14ac:dyDescent="0.2">
      <c r="A268" s="215">
        <v>238</v>
      </c>
      <c r="B268" s="364">
        <f t="shared" si="52"/>
        <v>18.377239999999997</v>
      </c>
      <c r="C268" s="359">
        <v>54.809527800000005</v>
      </c>
      <c r="D268" s="78">
        <v>29204</v>
      </c>
      <c r="E268" s="82">
        <v>15151</v>
      </c>
      <c r="F268" s="78">
        <f t="shared" si="43"/>
        <v>19069.675315771034</v>
      </c>
      <c r="G268" s="168">
        <f t="shared" si="44"/>
        <v>3317.1604882901397</v>
      </c>
      <c r="H268" s="212">
        <f t="shared" si="45"/>
        <v>7611.5241733807998</v>
      </c>
      <c r="I268" s="168">
        <f t="shared" si="46"/>
        <v>447.73671608122351</v>
      </c>
      <c r="J268" s="169">
        <v>962</v>
      </c>
      <c r="K268" s="170">
        <f t="shared" si="47"/>
        <v>31408.096693523199</v>
      </c>
      <c r="L268" s="215">
        <f t="shared" si="48"/>
        <v>238</v>
      </c>
      <c r="M268" s="364">
        <f t="shared" si="53"/>
        <v>14.052759999999999</v>
      </c>
      <c r="N268" s="359">
        <v>54.809527800000005</v>
      </c>
      <c r="O268" s="434">
        <v>29204</v>
      </c>
      <c r="P268" s="82">
        <v>15151</v>
      </c>
      <c r="Q268" s="167">
        <f t="shared" si="41"/>
        <v>24938.019293007212</v>
      </c>
      <c r="R268" s="168">
        <f t="shared" si="42"/>
        <v>3317.1604882901397</v>
      </c>
      <c r="S268" s="78">
        <f t="shared" si="49"/>
        <v>9606.7611256411001</v>
      </c>
      <c r="T268" s="82">
        <f t="shared" si="50"/>
        <v>565.10359562594704</v>
      </c>
      <c r="U268" s="78">
        <v>962</v>
      </c>
      <c r="V268" s="81">
        <f t="shared" si="51"/>
        <v>39389.0445025644</v>
      </c>
    </row>
    <row r="269" spans="1:22" s="445" customFormat="1" ht="16.5" customHeight="1" x14ac:dyDescent="0.2">
      <c r="A269" s="215">
        <v>239</v>
      </c>
      <c r="B269" s="364">
        <f t="shared" si="52"/>
        <v>18.38467</v>
      </c>
      <c r="C269" s="359">
        <v>54.868001000000007</v>
      </c>
      <c r="D269" s="78">
        <v>29204</v>
      </c>
      <c r="E269" s="82">
        <v>15151</v>
      </c>
      <c r="F269" s="78">
        <f t="shared" si="43"/>
        <v>19061.968476997412</v>
      </c>
      <c r="G269" s="168">
        <f t="shared" si="44"/>
        <v>3313.6253679079723</v>
      </c>
      <c r="H269" s="212">
        <f t="shared" si="45"/>
        <v>7607.7019072678304</v>
      </c>
      <c r="I269" s="168">
        <f t="shared" si="46"/>
        <v>447.51187689810769</v>
      </c>
      <c r="J269" s="169">
        <v>962</v>
      </c>
      <c r="K269" s="170">
        <f t="shared" si="47"/>
        <v>31392.807629071322</v>
      </c>
      <c r="L269" s="215">
        <f t="shared" si="48"/>
        <v>239</v>
      </c>
      <c r="M269" s="364">
        <f t="shared" si="53"/>
        <v>14.065329999999999</v>
      </c>
      <c r="N269" s="359">
        <v>54.868001000000007</v>
      </c>
      <c r="O269" s="434">
        <v>29204</v>
      </c>
      <c r="P269" s="82">
        <v>15151</v>
      </c>
      <c r="Q269" s="167">
        <f t="shared" si="41"/>
        <v>24915.732513918982</v>
      </c>
      <c r="R269" s="168">
        <f t="shared" si="42"/>
        <v>3313.6253679079723</v>
      </c>
      <c r="S269" s="78">
        <f t="shared" si="49"/>
        <v>9597.981679821165</v>
      </c>
      <c r="T269" s="82">
        <f t="shared" si="50"/>
        <v>564.58715763653902</v>
      </c>
      <c r="U269" s="78">
        <v>962</v>
      </c>
      <c r="V269" s="81">
        <f t="shared" si="51"/>
        <v>39353.926719284653</v>
      </c>
    </row>
    <row r="270" spans="1:22" s="445" customFormat="1" ht="16.5" customHeight="1" x14ac:dyDescent="0.2">
      <c r="A270" s="218">
        <v>240</v>
      </c>
      <c r="B270" s="364">
        <f t="shared" si="52"/>
        <v>18.392099999999999</v>
      </c>
      <c r="C270" s="359">
        <v>54.926376000000005</v>
      </c>
      <c r="D270" s="78">
        <v>29204</v>
      </c>
      <c r="E270" s="82">
        <v>15151</v>
      </c>
      <c r="F270" s="78">
        <f t="shared" si="43"/>
        <v>19054.267865007256</v>
      </c>
      <c r="G270" s="168">
        <f t="shared" si="44"/>
        <v>3310.1036922588887</v>
      </c>
      <c r="H270" s="212">
        <f t="shared" si="45"/>
        <v>7603.8863294704897</v>
      </c>
      <c r="I270" s="168">
        <f t="shared" si="46"/>
        <v>447.2874311453229</v>
      </c>
      <c r="J270" s="169">
        <v>962</v>
      </c>
      <c r="K270" s="170">
        <f t="shared" si="47"/>
        <v>31377.545317881959</v>
      </c>
      <c r="L270" s="218">
        <f t="shared" si="48"/>
        <v>240</v>
      </c>
      <c r="M270" s="364">
        <f t="shared" si="53"/>
        <v>14.0779</v>
      </c>
      <c r="N270" s="359">
        <v>54.926376000000005</v>
      </c>
      <c r="O270" s="434">
        <v>29204</v>
      </c>
      <c r="P270" s="82">
        <v>15151</v>
      </c>
      <c r="Q270" s="167">
        <f t="shared" si="41"/>
        <v>24893.485534064032</v>
      </c>
      <c r="R270" s="168">
        <f t="shared" si="42"/>
        <v>3310.1036922588887</v>
      </c>
      <c r="S270" s="78">
        <f t="shared" si="49"/>
        <v>9589.2203369497947</v>
      </c>
      <c r="T270" s="82">
        <f t="shared" si="50"/>
        <v>564.07178452645849</v>
      </c>
      <c r="U270" s="78">
        <v>962</v>
      </c>
      <c r="V270" s="81">
        <f t="shared" si="51"/>
        <v>39318.881347799179</v>
      </c>
    </row>
    <row r="271" spans="1:22" s="445" customFormat="1" ht="16.5" customHeight="1" x14ac:dyDescent="0.2">
      <c r="A271" s="215">
        <v>241</v>
      </c>
      <c r="B271" s="364">
        <f t="shared" si="52"/>
        <v>18.399529999999999</v>
      </c>
      <c r="C271" s="359">
        <v>54.984652800000006</v>
      </c>
      <c r="D271" s="78">
        <v>29204</v>
      </c>
      <c r="E271" s="82">
        <v>15151</v>
      </c>
      <c r="F271" s="78">
        <f t="shared" si="43"/>
        <v>19046.573472257172</v>
      </c>
      <c r="G271" s="168">
        <f t="shared" si="44"/>
        <v>3306.5953996530461</v>
      </c>
      <c r="H271" s="212">
        <f t="shared" si="45"/>
        <v>7600.0774164494742</v>
      </c>
      <c r="I271" s="168">
        <f t="shared" si="46"/>
        <v>447.06337743820433</v>
      </c>
      <c r="J271" s="169">
        <v>962</v>
      </c>
      <c r="K271" s="170">
        <f t="shared" si="47"/>
        <v>31362.309665797893</v>
      </c>
      <c r="L271" s="215">
        <f t="shared" si="48"/>
        <v>241</v>
      </c>
      <c r="M271" s="364">
        <f t="shared" si="53"/>
        <v>14.09047</v>
      </c>
      <c r="N271" s="359">
        <v>54.984652800000006</v>
      </c>
      <c r="O271" s="434">
        <v>29204</v>
      </c>
      <c r="P271" s="82">
        <v>15151</v>
      </c>
      <c r="Q271" s="167">
        <f t="shared" si="41"/>
        <v>24871.278246928596</v>
      </c>
      <c r="R271" s="168">
        <f t="shared" si="42"/>
        <v>3306.5953996530461</v>
      </c>
      <c r="S271" s="78">
        <f t="shared" si="49"/>
        <v>9580.4770398377586</v>
      </c>
      <c r="T271" s="82">
        <f t="shared" si="50"/>
        <v>563.55747293163279</v>
      </c>
      <c r="U271" s="78">
        <v>962</v>
      </c>
      <c r="V271" s="81">
        <f t="shared" si="51"/>
        <v>39283.908159351035</v>
      </c>
    </row>
    <row r="272" spans="1:22" s="445" customFormat="1" ht="16.5" customHeight="1" x14ac:dyDescent="0.2">
      <c r="A272" s="215">
        <v>242</v>
      </c>
      <c r="B272" s="364">
        <f t="shared" si="52"/>
        <v>18.406959999999998</v>
      </c>
      <c r="C272" s="359">
        <v>55.042831400000004</v>
      </c>
      <c r="D272" s="78">
        <v>29204</v>
      </c>
      <c r="E272" s="82">
        <v>15151</v>
      </c>
      <c r="F272" s="78">
        <f t="shared" si="43"/>
        <v>19038.885291215935</v>
      </c>
      <c r="G272" s="168">
        <f t="shared" si="44"/>
        <v>3303.1004288053396</v>
      </c>
      <c r="H272" s="212">
        <f t="shared" si="45"/>
        <v>7596.275144807234</v>
      </c>
      <c r="I272" s="168">
        <f t="shared" si="46"/>
        <v>446.83971440042552</v>
      </c>
      <c r="J272" s="169">
        <v>962</v>
      </c>
      <c r="K272" s="170">
        <f t="shared" si="47"/>
        <v>31347.100579228936</v>
      </c>
      <c r="L272" s="215">
        <f t="shared" si="48"/>
        <v>242</v>
      </c>
      <c r="M272" s="364">
        <f t="shared" si="53"/>
        <v>14.10304</v>
      </c>
      <c r="N272" s="359">
        <v>55.042831400000004</v>
      </c>
      <c r="O272" s="434">
        <v>29204</v>
      </c>
      <c r="P272" s="82">
        <v>15151</v>
      </c>
      <c r="Q272" s="167">
        <f t="shared" si="41"/>
        <v>24849.110546378652</v>
      </c>
      <c r="R272" s="168">
        <f t="shared" si="42"/>
        <v>3303.1004288053396</v>
      </c>
      <c r="S272" s="78">
        <f t="shared" si="49"/>
        <v>9571.7517315625573</v>
      </c>
      <c r="T272" s="82">
        <f t="shared" si="50"/>
        <v>563.04421950367987</v>
      </c>
      <c r="U272" s="78">
        <v>962</v>
      </c>
      <c r="V272" s="81">
        <f t="shared" si="51"/>
        <v>39249.006926250229</v>
      </c>
    </row>
    <row r="273" spans="1:22" s="445" customFormat="1" ht="16.5" customHeight="1" x14ac:dyDescent="0.2">
      <c r="A273" s="215">
        <v>243</v>
      </c>
      <c r="B273" s="364">
        <f t="shared" si="52"/>
        <v>18.414389999999997</v>
      </c>
      <c r="C273" s="359">
        <v>55.100911800000006</v>
      </c>
      <c r="D273" s="78">
        <v>29204</v>
      </c>
      <c r="E273" s="82">
        <v>15151</v>
      </c>
      <c r="F273" s="78">
        <f t="shared" si="43"/>
        <v>19031.203314364473</v>
      </c>
      <c r="G273" s="168">
        <f t="shared" si="44"/>
        <v>3299.6187188321628</v>
      </c>
      <c r="H273" s="212">
        <f t="shared" si="45"/>
        <v>7592.4794912868574</v>
      </c>
      <c r="I273" s="168">
        <f t="shared" si="46"/>
        <v>446.61644066393274</v>
      </c>
      <c r="J273" s="169">
        <v>962</v>
      </c>
      <c r="K273" s="170">
        <f t="shared" si="47"/>
        <v>31331.917965147426</v>
      </c>
      <c r="L273" s="215">
        <f t="shared" si="48"/>
        <v>243</v>
      </c>
      <c r="M273" s="364">
        <f t="shared" si="53"/>
        <v>14.11561</v>
      </c>
      <c r="N273" s="359">
        <v>55.100911800000006</v>
      </c>
      <c r="O273" s="434">
        <v>29204</v>
      </c>
      <c r="P273" s="82">
        <v>15151</v>
      </c>
      <c r="Q273" s="167">
        <f t="shared" si="41"/>
        <v>24826.982326658217</v>
      </c>
      <c r="R273" s="168">
        <f t="shared" si="42"/>
        <v>3299.6187188321628</v>
      </c>
      <c r="S273" s="78">
        <f t="shared" si="49"/>
        <v>9563.0443554667308</v>
      </c>
      <c r="T273" s="82">
        <f t="shared" si="50"/>
        <v>562.53202090980767</v>
      </c>
      <c r="U273" s="78">
        <v>962</v>
      </c>
      <c r="V273" s="81">
        <f t="shared" si="51"/>
        <v>39214.177421866916</v>
      </c>
    </row>
    <row r="274" spans="1:22" s="445" customFormat="1" ht="16.5" customHeight="1" x14ac:dyDescent="0.2">
      <c r="A274" s="215">
        <v>244</v>
      </c>
      <c r="B274" s="364">
        <f t="shared" si="52"/>
        <v>18.421819999999997</v>
      </c>
      <c r="C274" s="359">
        <v>55.158894000000004</v>
      </c>
      <c r="D274" s="78">
        <v>29204</v>
      </c>
      <c r="E274" s="82">
        <v>15151</v>
      </c>
      <c r="F274" s="78">
        <f t="shared" si="43"/>
        <v>19023.527534195862</v>
      </c>
      <c r="G274" s="168">
        <f t="shared" si="44"/>
        <v>3296.1502092482128</v>
      </c>
      <c r="H274" s="212">
        <f t="shared" si="45"/>
        <v>7588.6904327709854</v>
      </c>
      <c r="I274" s="168">
        <f t="shared" si="46"/>
        <v>446.39355486888149</v>
      </c>
      <c r="J274" s="169">
        <v>962</v>
      </c>
      <c r="K274" s="170">
        <f t="shared" si="47"/>
        <v>31316.761731083941</v>
      </c>
      <c r="L274" s="215">
        <f t="shared" si="48"/>
        <v>244</v>
      </c>
      <c r="M274" s="364">
        <f t="shared" si="53"/>
        <v>14.12818</v>
      </c>
      <c r="N274" s="359">
        <v>55.158894000000004</v>
      </c>
      <c r="O274" s="434">
        <v>29204</v>
      </c>
      <c r="P274" s="82">
        <v>15151</v>
      </c>
      <c r="Q274" s="167">
        <f t="shared" si="41"/>
        <v>24804.893482387681</v>
      </c>
      <c r="R274" s="168">
        <f t="shared" si="42"/>
        <v>3296.1502092482128</v>
      </c>
      <c r="S274" s="78">
        <f t="shared" si="49"/>
        <v>9554.3548551562035</v>
      </c>
      <c r="T274" s="82">
        <f t="shared" si="50"/>
        <v>562.02087383271783</v>
      </c>
      <c r="U274" s="78">
        <v>962</v>
      </c>
      <c r="V274" s="81">
        <f t="shared" si="51"/>
        <v>39179.419420624814</v>
      </c>
    </row>
    <row r="275" spans="1:22" s="445" customFormat="1" ht="16.5" customHeight="1" x14ac:dyDescent="0.2">
      <c r="A275" s="215">
        <v>245</v>
      </c>
      <c r="B275" s="364">
        <f t="shared" si="52"/>
        <v>18.42925</v>
      </c>
      <c r="C275" s="359">
        <v>55.216778000000005</v>
      </c>
      <c r="D275" s="78">
        <v>29204</v>
      </c>
      <c r="E275" s="82">
        <v>15151</v>
      </c>
      <c r="F275" s="78">
        <f t="shared" si="43"/>
        <v>19015.857943215269</v>
      </c>
      <c r="G275" s="168">
        <f t="shared" si="44"/>
        <v>3292.6948399633166</v>
      </c>
      <c r="H275" s="212">
        <f t="shared" si="45"/>
        <v>7584.9079462807204</v>
      </c>
      <c r="I275" s="168">
        <f t="shared" si="46"/>
        <v>446.17105566357174</v>
      </c>
      <c r="J275" s="169">
        <v>962</v>
      </c>
      <c r="K275" s="170">
        <f t="shared" si="47"/>
        <v>31301.631785122881</v>
      </c>
      <c r="L275" s="215">
        <f t="shared" si="48"/>
        <v>245</v>
      </c>
      <c r="M275" s="364">
        <f t="shared" si="53"/>
        <v>14.140750000000001</v>
      </c>
      <c r="N275" s="359">
        <v>55.216778000000005</v>
      </c>
      <c r="O275" s="434">
        <v>29204</v>
      </c>
      <c r="P275" s="82">
        <v>15151</v>
      </c>
      <c r="Q275" s="167">
        <f t="shared" si="41"/>
        <v>24782.843908562128</v>
      </c>
      <c r="R275" s="168">
        <f t="shared" si="42"/>
        <v>3292.6948399633166</v>
      </c>
      <c r="S275" s="78">
        <f t="shared" si="49"/>
        <v>9545.6831744986521</v>
      </c>
      <c r="T275" s="82">
        <f t="shared" si="50"/>
        <v>561.51077497050892</v>
      </c>
      <c r="U275" s="78">
        <v>962</v>
      </c>
      <c r="V275" s="81">
        <f t="shared" si="51"/>
        <v>39144.732697994608</v>
      </c>
    </row>
    <row r="276" spans="1:22" s="445" customFormat="1" ht="16.5" customHeight="1" x14ac:dyDescent="0.2">
      <c r="A276" s="215">
        <v>246</v>
      </c>
      <c r="B276" s="364">
        <f t="shared" si="52"/>
        <v>18.436679999999999</v>
      </c>
      <c r="C276" s="359">
        <v>55.274563800000003</v>
      </c>
      <c r="D276" s="78">
        <v>29204</v>
      </c>
      <c r="E276" s="82">
        <v>15151</v>
      </c>
      <c r="F276" s="78">
        <f t="shared" si="43"/>
        <v>19008.19453393995</v>
      </c>
      <c r="G276" s="168">
        <f t="shared" si="44"/>
        <v>3289.2525512792918</v>
      </c>
      <c r="H276" s="212">
        <f t="shared" si="45"/>
        <v>7581.1320089745432</v>
      </c>
      <c r="I276" s="168">
        <f t="shared" si="46"/>
        <v>445.94894170438488</v>
      </c>
      <c r="J276" s="169">
        <v>962</v>
      </c>
      <c r="K276" s="170">
        <f t="shared" si="47"/>
        <v>31286.528035898169</v>
      </c>
      <c r="L276" s="215">
        <f t="shared" si="48"/>
        <v>246</v>
      </c>
      <c r="M276" s="364">
        <f t="shared" si="53"/>
        <v>14.153319999999999</v>
      </c>
      <c r="N276" s="359">
        <v>55.274563800000003</v>
      </c>
      <c r="O276" s="434">
        <v>29204</v>
      </c>
      <c r="P276" s="82">
        <v>15151</v>
      </c>
      <c r="Q276" s="167">
        <f t="shared" si="41"/>
        <v>24760.833500549692</v>
      </c>
      <c r="R276" s="168">
        <f t="shared" si="42"/>
        <v>3289.2525512792918</v>
      </c>
      <c r="S276" s="78">
        <f t="shared" si="49"/>
        <v>9537.0292576218562</v>
      </c>
      <c r="T276" s="82">
        <f t="shared" si="50"/>
        <v>561.00172103657974</v>
      </c>
      <c r="U276" s="78">
        <v>962</v>
      </c>
      <c r="V276" s="81">
        <f t="shared" si="51"/>
        <v>39110.117030487418</v>
      </c>
    </row>
    <row r="277" spans="1:22" s="445" customFormat="1" ht="16.5" customHeight="1" x14ac:dyDescent="0.2">
      <c r="A277" s="215">
        <v>247</v>
      </c>
      <c r="B277" s="364">
        <f t="shared" si="52"/>
        <v>18.444109999999998</v>
      </c>
      <c r="C277" s="359">
        <v>55.332251400000004</v>
      </c>
      <c r="D277" s="78">
        <v>29204</v>
      </c>
      <c r="E277" s="82">
        <v>15151</v>
      </c>
      <c r="F277" s="78">
        <f t="shared" si="43"/>
        <v>19000.537298899217</v>
      </c>
      <c r="G277" s="168">
        <f t="shared" si="44"/>
        <v>3285.8232838868362</v>
      </c>
      <c r="H277" s="212">
        <f t="shared" si="45"/>
        <v>7577.3625981472578</v>
      </c>
      <c r="I277" s="168">
        <f t="shared" si="46"/>
        <v>445.72721165572102</v>
      </c>
      <c r="J277" s="169">
        <v>962</v>
      </c>
      <c r="K277" s="170">
        <f t="shared" si="47"/>
        <v>31271.450392589031</v>
      </c>
      <c r="L277" s="215">
        <f t="shared" si="48"/>
        <v>247</v>
      </c>
      <c r="M277" s="364">
        <f t="shared" si="53"/>
        <v>14.165889999999999</v>
      </c>
      <c r="N277" s="359">
        <v>55.332251400000004</v>
      </c>
      <c r="O277" s="434">
        <v>29204</v>
      </c>
      <c r="P277" s="82">
        <v>15151</v>
      </c>
      <c r="Q277" s="167">
        <f t="shared" si="41"/>
        <v>24738.86215408986</v>
      </c>
      <c r="R277" s="168">
        <f t="shared" si="42"/>
        <v>3285.8232838868362</v>
      </c>
      <c r="S277" s="78">
        <f t="shared" si="49"/>
        <v>9528.3930489120776</v>
      </c>
      <c r="T277" s="82">
        <f t="shared" si="50"/>
        <v>560.49370875953389</v>
      </c>
      <c r="U277" s="78">
        <v>962</v>
      </c>
      <c r="V277" s="81">
        <f t="shared" si="51"/>
        <v>39075.572195648303</v>
      </c>
    </row>
    <row r="278" spans="1:22" s="445" customFormat="1" ht="16.5" customHeight="1" x14ac:dyDescent="0.2">
      <c r="A278" s="215">
        <v>248</v>
      </c>
      <c r="B278" s="364">
        <f t="shared" si="52"/>
        <v>18.451539999999998</v>
      </c>
      <c r="C278" s="359">
        <v>55.389840800000002</v>
      </c>
      <c r="D278" s="78">
        <v>29204</v>
      </c>
      <c r="E278" s="82">
        <v>15151</v>
      </c>
      <c r="F278" s="78">
        <f t="shared" si="43"/>
        <v>18992.886230634409</v>
      </c>
      <c r="G278" s="168">
        <f t="shared" si="44"/>
        <v>3282.4069788624493</v>
      </c>
      <c r="H278" s="212">
        <f t="shared" si="45"/>
        <v>7573.599691228932</v>
      </c>
      <c r="I278" s="168">
        <f t="shared" si="46"/>
        <v>445.50586418993714</v>
      </c>
      <c r="J278" s="169">
        <v>962</v>
      </c>
      <c r="K278" s="170">
        <f t="shared" si="47"/>
        <v>31256.398764915728</v>
      </c>
      <c r="L278" s="215">
        <f t="shared" si="48"/>
        <v>248</v>
      </c>
      <c r="M278" s="364">
        <f t="shared" si="53"/>
        <v>14.178459999999999</v>
      </c>
      <c r="N278" s="359">
        <v>55.389840800000002</v>
      </c>
      <c r="O278" s="434">
        <v>29204</v>
      </c>
      <c r="P278" s="82">
        <v>15151</v>
      </c>
      <c r="Q278" s="167">
        <f t="shared" si="41"/>
        <v>24716.929765291861</v>
      </c>
      <c r="R278" s="168">
        <f t="shared" si="42"/>
        <v>3282.4069788624493</v>
      </c>
      <c r="S278" s="78">
        <f t="shared" si="49"/>
        <v>9519.7744930124663</v>
      </c>
      <c r="T278" s="82">
        <f t="shared" si="50"/>
        <v>559.98673488308623</v>
      </c>
      <c r="U278" s="78">
        <v>962</v>
      </c>
      <c r="V278" s="81">
        <f t="shared" si="51"/>
        <v>39041.097972049865</v>
      </c>
    </row>
    <row r="279" spans="1:22" s="445" customFormat="1" ht="16.5" customHeight="1" x14ac:dyDescent="0.2">
      <c r="A279" s="215">
        <v>249</v>
      </c>
      <c r="B279" s="364">
        <f t="shared" si="52"/>
        <v>18.458969999999997</v>
      </c>
      <c r="C279" s="359">
        <v>55.447332000000003</v>
      </c>
      <c r="D279" s="78">
        <v>29204</v>
      </c>
      <c r="E279" s="82">
        <v>15151</v>
      </c>
      <c r="F279" s="78">
        <f t="shared" si="43"/>
        <v>18985.241321698883</v>
      </c>
      <c r="G279" s="168">
        <f t="shared" si="44"/>
        <v>3279.0035776653776</v>
      </c>
      <c r="H279" s="212">
        <f t="shared" si="45"/>
        <v>7569.8432657838493</v>
      </c>
      <c r="I279" s="168">
        <f t="shared" si="46"/>
        <v>445.28489798728521</v>
      </c>
      <c r="J279" s="169">
        <v>962</v>
      </c>
      <c r="K279" s="170">
        <f t="shared" si="47"/>
        <v>31241.373063135397</v>
      </c>
      <c r="L279" s="215">
        <f t="shared" si="48"/>
        <v>249</v>
      </c>
      <c r="M279" s="364">
        <f t="shared" si="53"/>
        <v>14.19103</v>
      </c>
      <c r="N279" s="359">
        <v>55.447332000000003</v>
      </c>
      <c r="O279" s="434">
        <v>29204</v>
      </c>
      <c r="P279" s="82">
        <v>15151</v>
      </c>
      <c r="Q279" s="167">
        <f t="shared" si="41"/>
        <v>24695.036230633013</v>
      </c>
      <c r="R279" s="168">
        <f t="shared" si="42"/>
        <v>3279.0035776653776</v>
      </c>
      <c r="S279" s="78">
        <f t="shared" si="49"/>
        <v>9511.1735348214534</v>
      </c>
      <c r="T279" s="82">
        <f t="shared" si="50"/>
        <v>559.48079616596783</v>
      </c>
      <c r="U279" s="78">
        <v>962</v>
      </c>
      <c r="V279" s="81">
        <f t="shared" si="51"/>
        <v>39006.694139285813</v>
      </c>
    </row>
    <row r="280" spans="1:22" s="445" customFormat="1" ht="16.5" customHeight="1" x14ac:dyDescent="0.2">
      <c r="A280" s="218">
        <v>250</v>
      </c>
      <c r="B280" s="364">
        <f t="shared" si="52"/>
        <v>18.4664</v>
      </c>
      <c r="C280" s="359">
        <v>55.504725000000001</v>
      </c>
      <c r="D280" s="78">
        <v>29204</v>
      </c>
      <c r="E280" s="82">
        <v>15151</v>
      </c>
      <c r="F280" s="78">
        <f t="shared" si="43"/>
        <v>18977.602564657973</v>
      </c>
      <c r="G280" s="168">
        <f t="shared" si="44"/>
        <v>3275.613022134602</v>
      </c>
      <c r="H280" s="212">
        <f t="shared" si="45"/>
        <v>7566.0932995094763</v>
      </c>
      <c r="I280" s="168">
        <f t="shared" si="46"/>
        <v>445.0643117358515</v>
      </c>
      <c r="J280" s="169">
        <v>962</v>
      </c>
      <c r="K280" s="170">
        <f t="shared" si="47"/>
        <v>31226.373198037905</v>
      </c>
      <c r="L280" s="218">
        <f t="shared" si="48"/>
        <v>250</v>
      </c>
      <c r="M280" s="364">
        <f t="shared" si="53"/>
        <v>14.2036</v>
      </c>
      <c r="N280" s="359">
        <v>55.504725000000001</v>
      </c>
      <c r="O280" s="434">
        <v>29204</v>
      </c>
      <c r="P280" s="82">
        <v>15151</v>
      </c>
      <c r="Q280" s="167">
        <f t="shared" si="41"/>
        <v>24673.181446957111</v>
      </c>
      <c r="R280" s="168">
        <f t="shared" si="42"/>
        <v>3275.613022134602</v>
      </c>
      <c r="S280" s="78">
        <f t="shared" si="49"/>
        <v>9502.5901194911839</v>
      </c>
      <c r="T280" s="82">
        <f t="shared" si="50"/>
        <v>558.97588938183424</v>
      </c>
      <c r="U280" s="78">
        <v>962</v>
      </c>
      <c r="V280" s="81">
        <f t="shared" si="51"/>
        <v>38972.360477964736</v>
      </c>
    </row>
    <row r="281" spans="1:22" s="445" customFormat="1" ht="16.5" customHeight="1" x14ac:dyDescent="0.2">
      <c r="A281" s="215">
        <v>251</v>
      </c>
      <c r="B281" s="364">
        <f t="shared" si="52"/>
        <v>18.47383</v>
      </c>
      <c r="C281" s="359">
        <v>55.562019800000002</v>
      </c>
      <c r="D281" s="78">
        <v>29204</v>
      </c>
      <c r="E281" s="82">
        <v>15151</v>
      </c>
      <c r="F281" s="78">
        <f t="shared" si="43"/>
        <v>18969.969952088984</v>
      </c>
      <c r="G281" s="168">
        <f t="shared" si="44"/>
        <v>3272.235254485835</v>
      </c>
      <c r="H281" s="212">
        <f t="shared" si="45"/>
        <v>7562.3497702354398</v>
      </c>
      <c r="I281" s="168">
        <f t="shared" si="46"/>
        <v>444.84410413149641</v>
      </c>
      <c r="J281" s="169">
        <v>962</v>
      </c>
      <c r="K281" s="170">
        <f t="shared" si="47"/>
        <v>31211.399080941759</v>
      </c>
      <c r="L281" s="215">
        <f t="shared" si="48"/>
        <v>251</v>
      </c>
      <c r="M281" s="364">
        <f t="shared" si="53"/>
        <v>14.21617</v>
      </c>
      <c r="N281" s="359">
        <v>55.562019800000002</v>
      </c>
      <c r="O281" s="434">
        <v>29204</v>
      </c>
      <c r="P281" s="82">
        <v>15151</v>
      </c>
      <c r="Q281" s="167">
        <f t="shared" si="41"/>
        <v>24651.365311472779</v>
      </c>
      <c r="R281" s="168">
        <f t="shared" si="42"/>
        <v>3272.235254485835</v>
      </c>
      <c r="S281" s="78">
        <f t="shared" si="49"/>
        <v>9494.0241924259299</v>
      </c>
      <c r="T281" s="82">
        <f t="shared" si="50"/>
        <v>558.47201131917234</v>
      </c>
      <c r="U281" s="78">
        <v>962</v>
      </c>
      <c r="V281" s="81">
        <f t="shared" si="51"/>
        <v>38938.096769703719</v>
      </c>
    </row>
    <row r="282" spans="1:22" s="445" customFormat="1" ht="16.5" customHeight="1" x14ac:dyDescent="0.2">
      <c r="A282" s="215">
        <v>252</v>
      </c>
      <c r="B282" s="364">
        <f t="shared" si="52"/>
        <v>18.481259999999999</v>
      </c>
      <c r="C282" s="359">
        <v>55.619216399999999</v>
      </c>
      <c r="D282" s="78">
        <v>29204</v>
      </c>
      <c r="E282" s="82">
        <v>15151</v>
      </c>
      <c r="F282" s="78">
        <f t="shared" si="43"/>
        <v>18962.343476581143</v>
      </c>
      <c r="G282" s="168">
        <f t="shared" si="44"/>
        <v>3268.870217308563</v>
      </c>
      <c r="H282" s="212">
        <f t="shared" si="45"/>
        <v>7558.6126559225004</v>
      </c>
      <c r="I282" s="168">
        <f t="shared" si="46"/>
        <v>444.62427387779411</v>
      </c>
      <c r="J282" s="169">
        <v>962</v>
      </c>
      <c r="K282" s="170">
        <f t="shared" si="47"/>
        <v>31196.450623690002</v>
      </c>
      <c r="L282" s="215">
        <f t="shared" si="48"/>
        <v>252</v>
      </c>
      <c r="M282" s="364">
        <f t="shared" si="53"/>
        <v>14.22874</v>
      </c>
      <c r="N282" s="359">
        <v>55.619216399999999</v>
      </c>
      <c r="O282" s="434">
        <v>29204</v>
      </c>
      <c r="P282" s="82">
        <v>15151</v>
      </c>
      <c r="Q282" s="167">
        <f t="shared" si="41"/>
        <v>24629.58772175189</v>
      </c>
      <c r="R282" s="168">
        <f t="shared" si="42"/>
        <v>3268.870217308563</v>
      </c>
      <c r="S282" s="78">
        <f t="shared" si="49"/>
        <v>9485.4756992805542</v>
      </c>
      <c r="T282" s="82">
        <f t="shared" si="50"/>
        <v>557.9691587812091</v>
      </c>
      <c r="U282" s="78">
        <v>962</v>
      </c>
      <c r="V282" s="81">
        <f t="shared" si="51"/>
        <v>38903.902797122217</v>
      </c>
    </row>
    <row r="283" spans="1:22" s="445" customFormat="1" ht="16.5" customHeight="1" x14ac:dyDescent="0.2">
      <c r="A283" s="215">
        <v>253</v>
      </c>
      <c r="B283" s="364">
        <f t="shared" si="52"/>
        <v>18.488689999999998</v>
      </c>
      <c r="C283" s="359">
        <v>55.6763148</v>
      </c>
      <c r="D283" s="78">
        <v>29204</v>
      </c>
      <c r="E283" s="82">
        <v>15151</v>
      </c>
      <c r="F283" s="78">
        <f t="shared" si="43"/>
        <v>18954.723130735601</v>
      </c>
      <c r="G283" s="168">
        <f t="shared" si="44"/>
        <v>3265.5178535631103</v>
      </c>
      <c r="H283" s="212">
        <f t="shared" si="45"/>
        <v>7554.8819346615619</v>
      </c>
      <c r="I283" s="168">
        <f t="shared" si="46"/>
        <v>444.40481968597425</v>
      </c>
      <c r="J283" s="169">
        <v>962</v>
      </c>
      <c r="K283" s="170">
        <f t="shared" si="47"/>
        <v>31181.527738646248</v>
      </c>
      <c r="L283" s="215">
        <f t="shared" si="48"/>
        <v>253</v>
      </c>
      <c r="M283" s="364">
        <f t="shared" si="53"/>
        <v>14.241309999999999</v>
      </c>
      <c r="N283" s="359">
        <v>55.6763148</v>
      </c>
      <c r="O283" s="434">
        <v>29204</v>
      </c>
      <c r="P283" s="82">
        <v>15151</v>
      </c>
      <c r="Q283" s="167">
        <f t="shared" si="41"/>
        <v>24607.848575727934</v>
      </c>
      <c r="R283" s="168">
        <f t="shared" si="42"/>
        <v>3265.5178535631103</v>
      </c>
      <c r="S283" s="78">
        <f t="shared" si="49"/>
        <v>9476.9445859589559</v>
      </c>
      <c r="T283" s="82">
        <f t="shared" si="50"/>
        <v>557.46732858582084</v>
      </c>
      <c r="U283" s="78">
        <v>962</v>
      </c>
      <c r="V283" s="81">
        <f t="shared" si="51"/>
        <v>38869.778343835824</v>
      </c>
    </row>
    <row r="284" spans="1:22" s="445" customFormat="1" ht="16.5" customHeight="1" x14ac:dyDescent="0.2">
      <c r="A284" s="215">
        <v>254</v>
      </c>
      <c r="B284" s="364">
        <f t="shared" si="52"/>
        <v>18.496119999999998</v>
      </c>
      <c r="C284" s="359">
        <v>55.733315000000005</v>
      </c>
      <c r="D284" s="78">
        <v>29204</v>
      </c>
      <c r="E284" s="82">
        <v>15151</v>
      </c>
      <c r="F284" s="78">
        <f t="shared" si="43"/>
        <v>18947.108907165399</v>
      </c>
      <c r="G284" s="168">
        <f t="shared" si="44"/>
        <v>3262.1781065777259</v>
      </c>
      <c r="H284" s="212">
        <f t="shared" si="45"/>
        <v>7551.1575846726628</v>
      </c>
      <c r="I284" s="168">
        <f t="shared" si="46"/>
        <v>444.1857402748625</v>
      </c>
      <c r="J284" s="169">
        <v>962</v>
      </c>
      <c r="K284" s="170">
        <f t="shared" si="47"/>
        <v>31166.630338690647</v>
      </c>
      <c r="L284" s="215">
        <f t="shared" si="48"/>
        <v>254</v>
      </c>
      <c r="M284" s="364">
        <f t="shared" si="53"/>
        <v>14.253879999999999</v>
      </c>
      <c r="N284" s="359">
        <v>55.733315000000005</v>
      </c>
      <c r="O284" s="434">
        <v>29204</v>
      </c>
      <c r="P284" s="82">
        <v>15151</v>
      </c>
      <c r="Q284" s="167">
        <f t="shared" si="41"/>
        <v>24586.147771694446</v>
      </c>
      <c r="R284" s="168">
        <f t="shared" si="42"/>
        <v>3262.1781065777259</v>
      </c>
      <c r="S284" s="78">
        <f t="shared" si="49"/>
        <v>9468.4307986125386</v>
      </c>
      <c r="T284" s="82">
        <f t="shared" si="50"/>
        <v>556.9665175654435</v>
      </c>
      <c r="U284" s="78">
        <v>962</v>
      </c>
      <c r="V284" s="81">
        <f t="shared" si="51"/>
        <v>38835.723194450155</v>
      </c>
    </row>
    <row r="285" spans="1:22" s="445" customFormat="1" ht="16.5" customHeight="1" x14ac:dyDescent="0.2">
      <c r="A285" s="215">
        <v>255</v>
      </c>
      <c r="B285" s="364">
        <f t="shared" si="52"/>
        <v>18.503549999999997</v>
      </c>
      <c r="C285" s="359">
        <v>55.790216999999998</v>
      </c>
      <c r="D285" s="78">
        <v>29204</v>
      </c>
      <c r="E285" s="82">
        <v>15151</v>
      </c>
      <c r="F285" s="78">
        <f t="shared" si="43"/>
        <v>18939.500798495428</v>
      </c>
      <c r="G285" s="168">
        <f t="shared" si="44"/>
        <v>3258.8509200457138</v>
      </c>
      <c r="H285" s="212">
        <f t="shared" si="45"/>
        <v>7547.4395843039883</v>
      </c>
      <c r="I285" s="168">
        <f t="shared" si="46"/>
        <v>443.96703437082283</v>
      </c>
      <c r="J285" s="169">
        <v>962</v>
      </c>
      <c r="K285" s="170">
        <f t="shared" si="47"/>
        <v>31151.758337215953</v>
      </c>
      <c r="L285" s="215">
        <f t="shared" si="48"/>
        <v>255</v>
      </c>
      <c r="M285" s="364">
        <f t="shared" si="53"/>
        <v>14.266449999999999</v>
      </c>
      <c r="N285" s="359">
        <v>55.790216999999998</v>
      </c>
      <c r="O285" s="434">
        <v>29204</v>
      </c>
      <c r="P285" s="82">
        <v>15151</v>
      </c>
      <c r="Q285" s="167">
        <f t="shared" si="41"/>
        <v>24564.485208303398</v>
      </c>
      <c r="R285" s="168">
        <f t="shared" si="42"/>
        <v>3258.8509200457138</v>
      </c>
      <c r="S285" s="78">
        <f t="shared" si="49"/>
        <v>9459.9342836386986</v>
      </c>
      <c r="T285" s="82">
        <f t="shared" si="50"/>
        <v>556.46672256698218</v>
      </c>
      <c r="U285" s="78">
        <v>962</v>
      </c>
      <c r="V285" s="81">
        <f t="shared" si="51"/>
        <v>38801.737134554794</v>
      </c>
    </row>
    <row r="286" spans="1:22" s="445" customFormat="1" ht="16.5" customHeight="1" x14ac:dyDescent="0.2">
      <c r="A286" s="215">
        <v>256</v>
      </c>
      <c r="B286" s="364">
        <f t="shared" si="52"/>
        <v>18.51098</v>
      </c>
      <c r="C286" s="359">
        <v>55.847020800000003</v>
      </c>
      <c r="D286" s="78">
        <v>29204</v>
      </c>
      <c r="E286" s="82">
        <v>15151</v>
      </c>
      <c r="F286" s="78">
        <f t="shared" si="43"/>
        <v>18931.898797362428</v>
      </c>
      <c r="G286" s="168">
        <f t="shared" si="44"/>
        <v>3255.5362380225661</v>
      </c>
      <c r="H286" s="212">
        <f t="shared" si="45"/>
        <v>7543.7279120308986</v>
      </c>
      <c r="I286" s="168">
        <f t="shared" si="46"/>
        <v>443.74870070769992</v>
      </c>
      <c r="J286" s="169">
        <v>962</v>
      </c>
      <c r="K286" s="170">
        <f t="shared" si="47"/>
        <v>31136.911648123594</v>
      </c>
      <c r="L286" s="215">
        <f t="shared" si="48"/>
        <v>256</v>
      </c>
      <c r="M286" s="364">
        <f t="shared" si="53"/>
        <v>14.279019999999999</v>
      </c>
      <c r="N286" s="359">
        <v>55.847020800000003</v>
      </c>
      <c r="O286" s="434">
        <v>29204</v>
      </c>
      <c r="P286" s="82">
        <v>15151</v>
      </c>
      <c r="Q286" s="167">
        <f t="shared" si="41"/>
        <v>24542.860784563647</v>
      </c>
      <c r="R286" s="168">
        <f t="shared" si="42"/>
        <v>3255.5362380225661</v>
      </c>
      <c r="S286" s="78">
        <f t="shared" si="49"/>
        <v>9451.4549876793135</v>
      </c>
      <c r="T286" s="82">
        <f t="shared" si="50"/>
        <v>555.9679404517243</v>
      </c>
      <c r="U286" s="78">
        <v>962</v>
      </c>
      <c r="V286" s="81">
        <f t="shared" si="51"/>
        <v>38767.819950717254</v>
      </c>
    </row>
    <row r="287" spans="1:22" s="445" customFormat="1" ht="16.5" customHeight="1" x14ac:dyDescent="0.2">
      <c r="A287" s="215">
        <v>257</v>
      </c>
      <c r="B287" s="364">
        <f t="shared" si="52"/>
        <v>18.518409999999999</v>
      </c>
      <c r="C287" s="359">
        <v>55.903726400000004</v>
      </c>
      <c r="D287" s="78">
        <v>29204</v>
      </c>
      <c r="E287" s="82">
        <v>15151</v>
      </c>
      <c r="F287" s="78">
        <f t="shared" si="43"/>
        <v>18924.302896414974</v>
      </c>
      <c r="G287" s="168">
        <f t="shared" si="44"/>
        <v>3252.2340049231489</v>
      </c>
      <c r="H287" s="212">
        <f t="shared" si="45"/>
        <v>7540.022546454963</v>
      </c>
      <c r="I287" s="168">
        <f t="shared" si="46"/>
        <v>443.53073802676249</v>
      </c>
      <c r="J287" s="169">
        <v>962</v>
      </c>
      <c r="K287" s="170">
        <f t="shared" si="47"/>
        <v>31122.090185819849</v>
      </c>
      <c r="L287" s="215">
        <f t="shared" si="48"/>
        <v>257</v>
      </c>
      <c r="M287" s="364">
        <f t="shared" si="53"/>
        <v>14.291589999999999</v>
      </c>
      <c r="N287" s="359">
        <v>55.903726400000004</v>
      </c>
      <c r="O287" s="434">
        <v>29204</v>
      </c>
      <c r="P287" s="82">
        <v>15151</v>
      </c>
      <c r="Q287" s="167">
        <f t="shared" ref="Q287:Q350" si="54">12*(1/M287*O287)</f>
        <v>24521.274399839345</v>
      </c>
      <c r="R287" s="168">
        <f t="shared" ref="R287:R350" si="55">12*(1/N287*P287)</f>
        <v>3252.2340049231489</v>
      </c>
      <c r="S287" s="78">
        <f t="shared" si="49"/>
        <v>9442.9928576192488</v>
      </c>
      <c r="T287" s="82">
        <f t="shared" si="50"/>
        <v>555.47016809524996</v>
      </c>
      <c r="U287" s="78">
        <v>962</v>
      </c>
      <c r="V287" s="81">
        <f t="shared" si="51"/>
        <v>38733.971430476995</v>
      </c>
    </row>
    <row r="288" spans="1:22" s="445" customFormat="1" ht="16.5" customHeight="1" x14ac:dyDescent="0.2">
      <c r="A288" s="215">
        <v>258</v>
      </c>
      <c r="B288" s="364">
        <f t="shared" si="52"/>
        <v>18.525839999999999</v>
      </c>
      <c r="C288" s="359">
        <v>55.960333800000001</v>
      </c>
      <c r="D288" s="78">
        <v>29204</v>
      </c>
      <c r="E288" s="82">
        <v>15151</v>
      </c>
      <c r="F288" s="78">
        <f t="shared" ref="F288:F351" si="56">12*(1/B288*D288)</f>
        <v>18916.713088313409</v>
      </c>
      <c r="G288" s="168">
        <f t="shared" ref="G288:G351" si="57">12*(1/C288*E288)</f>
        <v>3248.9441655188984</v>
      </c>
      <c r="H288" s="212">
        <f t="shared" ref="H288:H351" si="58">SUM(F288:G288)*34%</f>
        <v>7536.3234663029853</v>
      </c>
      <c r="I288" s="168">
        <f t="shared" ref="I288:I351" si="59">SUM(F288:G288)*2%</f>
        <v>443.31314507664621</v>
      </c>
      <c r="J288" s="169">
        <v>962</v>
      </c>
      <c r="K288" s="170">
        <f t="shared" ref="K288:K351" si="60">SUM(F288:J288)</f>
        <v>31107.293865211941</v>
      </c>
      <c r="L288" s="215">
        <f t="shared" ref="L288:L351" si="61">1+L287</f>
        <v>258</v>
      </c>
      <c r="M288" s="364">
        <f t="shared" si="53"/>
        <v>14.30416</v>
      </c>
      <c r="N288" s="359">
        <v>55.960333800000001</v>
      </c>
      <c r="O288" s="434">
        <v>29204</v>
      </c>
      <c r="P288" s="82">
        <v>15151</v>
      </c>
      <c r="Q288" s="167">
        <f t="shared" si="54"/>
        <v>24499.725953848392</v>
      </c>
      <c r="R288" s="168">
        <f t="shared" si="55"/>
        <v>3248.9441655188984</v>
      </c>
      <c r="S288" s="78">
        <f t="shared" ref="S288:S351" si="62">(Q288+R288)*34%</f>
        <v>9434.5478405848808</v>
      </c>
      <c r="T288" s="82">
        <f t="shared" ref="T288:T351" si="63">SUM(Q288:R288)*2%</f>
        <v>554.97340238734591</v>
      </c>
      <c r="U288" s="78">
        <v>962</v>
      </c>
      <c r="V288" s="81">
        <f t="shared" ref="V288:V351" si="64">SUM(Q288:U288)</f>
        <v>38700.191362339523</v>
      </c>
    </row>
    <row r="289" spans="1:22" s="445" customFormat="1" ht="16.5" customHeight="1" x14ac:dyDescent="0.2">
      <c r="A289" s="215">
        <v>259</v>
      </c>
      <c r="B289" s="364">
        <f t="shared" ref="B289:B329" si="65">0.00743*A289+16.6089</f>
        <v>18.533269999999998</v>
      </c>
      <c r="C289" s="359">
        <v>56.016843000000001</v>
      </c>
      <c r="D289" s="78">
        <v>29204</v>
      </c>
      <c r="E289" s="82">
        <v>15151</v>
      </c>
      <c r="F289" s="78">
        <f t="shared" si="56"/>
        <v>18909.129365729848</v>
      </c>
      <c r="G289" s="168">
        <f t="shared" si="57"/>
        <v>3245.6666649350445</v>
      </c>
      <c r="H289" s="212">
        <f t="shared" si="58"/>
        <v>7532.6306504260638</v>
      </c>
      <c r="I289" s="168">
        <f t="shared" si="59"/>
        <v>443.09592061329789</v>
      </c>
      <c r="J289" s="169">
        <v>962</v>
      </c>
      <c r="K289" s="170">
        <f t="shared" si="60"/>
        <v>31092.522601704255</v>
      </c>
      <c r="L289" s="215">
        <f t="shared" si="61"/>
        <v>259</v>
      </c>
      <c r="M289" s="364">
        <f t="shared" ref="M289:M329" si="66">0.01257*L289+11.0611</f>
        <v>14.31673</v>
      </c>
      <c r="N289" s="359">
        <v>56.016843000000001</v>
      </c>
      <c r="O289" s="434">
        <v>29204</v>
      </c>
      <c r="P289" s="82">
        <v>15151</v>
      </c>
      <c r="Q289" s="167">
        <f t="shared" si="54"/>
        <v>24478.215346660865</v>
      </c>
      <c r="R289" s="168">
        <f t="shared" si="55"/>
        <v>3245.6666649350445</v>
      </c>
      <c r="S289" s="78">
        <f t="shared" si="62"/>
        <v>9426.1198839426106</v>
      </c>
      <c r="T289" s="82">
        <f t="shared" si="63"/>
        <v>554.47764023191826</v>
      </c>
      <c r="U289" s="78">
        <v>962</v>
      </c>
      <c r="V289" s="81">
        <f t="shared" si="64"/>
        <v>38666.479535770435</v>
      </c>
    </row>
    <row r="290" spans="1:22" s="445" customFormat="1" ht="16.5" customHeight="1" x14ac:dyDescent="0.2">
      <c r="A290" s="218">
        <v>260</v>
      </c>
      <c r="B290" s="364">
        <f t="shared" si="65"/>
        <v>18.540699999999998</v>
      </c>
      <c r="C290" s="359">
        <v>56.073254000000006</v>
      </c>
      <c r="D290" s="78">
        <v>29204</v>
      </c>
      <c r="E290" s="82">
        <v>15151</v>
      </c>
      <c r="F290" s="78">
        <f t="shared" si="56"/>
        <v>18901.551721348173</v>
      </c>
      <c r="G290" s="168">
        <f t="shared" si="57"/>
        <v>3242.4014486478709</v>
      </c>
      <c r="H290" s="212">
        <f t="shared" si="58"/>
        <v>7528.9440777986547</v>
      </c>
      <c r="I290" s="168">
        <f t="shared" si="59"/>
        <v>442.87906339992088</v>
      </c>
      <c r="J290" s="169">
        <v>962</v>
      </c>
      <c r="K290" s="170">
        <f t="shared" si="60"/>
        <v>31077.776311194615</v>
      </c>
      <c r="L290" s="218">
        <f t="shared" si="61"/>
        <v>260</v>
      </c>
      <c r="M290" s="364">
        <f t="shared" si="66"/>
        <v>14.3293</v>
      </c>
      <c r="N290" s="359">
        <v>56.073254000000006</v>
      </c>
      <c r="O290" s="434">
        <v>29204</v>
      </c>
      <c r="P290" s="82">
        <v>15151</v>
      </c>
      <c r="Q290" s="167">
        <f t="shared" si="54"/>
        <v>24456.742478697495</v>
      </c>
      <c r="R290" s="168">
        <f t="shared" si="55"/>
        <v>3242.4014486478709</v>
      </c>
      <c r="S290" s="78">
        <f t="shared" si="62"/>
        <v>9417.7089352974253</v>
      </c>
      <c r="T290" s="82">
        <f t="shared" si="63"/>
        <v>553.98287854690727</v>
      </c>
      <c r="U290" s="78">
        <v>962</v>
      </c>
      <c r="V290" s="81">
        <f t="shared" si="64"/>
        <v>38632.835741189694</v>
      </c>
    </row>
    <row r="291" spans="1:22" s="445" customFormat="1" ht="16.5" customHeight="1" x14ac:dyDescent="0.2">
      <c r="A291" s="215">
        <v>261</v>
      </c>
      <c r="B291" s="364">
        <f t="shared" si="65"/>
        <v>18.548129999999997</v>
      </c>
      <c r="C291" s="359">
        <v>56.129566800000006</v>
      </c>
      <c r="D291" s="78">
        <v>29204</v>
      </c>
      <c r="E291" s="82">
        <v>15151</v>
      </c>
      <c r="F291" s="78">
        <f t="shared" si="56"/>
        <v>18893.980147863964</v>
      </c>
      <c r="G291" s="168">
        <f t="shared" si="57"/>
        <v>3239.1484624819873</v>
      </c>
      <c r="H291" s="212">
        <f t="shared" si="58"/>
        <v>7525.263727517623</v>
      </c>
      <c r="I291" s="168">
        <f t="shared" si="59"/>
        <v>442.66257220691898</v>
      </c>
      <c r="J291" s="169">
        <v>962</v>
      </c>
      <c r="K291" s="170">
        <f t="shared" si="60"/>
        <v>31063.054910070492</v>
      </c>
      <c r="L291" s="215">
        <f t="shared" si="61"/>
        <v>261</v>
      </c>
      <c r="M291" s="364">
        <f t="shared" si="66"/>
        <v>14.34187</v>
      </c>
      <c r="N291" s="359">
        <v>56.129566800000006</v>
      </c>
      <c r="O291" s="434">
        <v>29204</v>
      </c>
      <c r="P291" s="82">
        <v>15151</v>
      </c>
      <c r="Q291" s="167">
        <f t="shared" si="54"/>
        <v>24435.307250728114</v>
      </c>
      <c r="R291" s="168">
        <f t="shared" si="55"/>
        <v>3239.1484624819873</v>
      </c>
      <c r="S291" s="78">
        <f t="shared" si="62"/>
        <v>9409.3149424914354</v>
      </c>
      <c r="T291" s="82">
        <f t="shared" si="63"/>
        <v>553.48911426420204</v>
      </c>
      <c r="U291" s="78">
        <v>962</v>
      </c>
      <c r="V291" s="81">
        <f t="shared" si="64"/>
        <v>38599.259769965734</v>
      </c>
    </row>
    <row r="292" spans="1:22" s="445" customFormat="1" ht="16.5" customHeight="1" x14ac:dyDescent="0.2">
      <c r="A292" s="215">
        <v>262</v>
      </c>
      <c r="B292" s="364">
        <f t="shared" si="65"/>
        <v>18.55556</v>
      </c>
      <c r="C292" s="359">
        <v>56.185781400000003</v>
      </c>
      <c r="D292" s="78">
        <v>29204</v>
      </c>
      <c r="E292" s="82">
        <v>15151</v>
      </c>
      <c r="F292" s="78">
        <f t="shared" si="56"/>
        <v>18886.414637984519</v>
      </c>
      <c r="G292" s="168">
        <f t="shared" si="57"/>
        <v>3235.9076526076396</v>
      </c>
      <c r="H292" s="212">
        <f t="shared" si="58"/>
        <v>7521.589578801334</v>
      </c>
      <c r="I292" s="168">
        <f t="shared" si="59"/>
        <v>442.44644581184315</v>
      </c>
      <c r="J292" s="169">
        <v>962</v>
      </c>
      <c r="K292" s="170">
        <f t="shared" si="60"/>
        <v>31048.358315205332</v>
      </c>
      <c r="L292" s="215">
        <f t="shared" si="61"/>
        <v>262</v>
      </c>
      <c r="M292" s="364">
        <f t="shared" si="66"/>
        <v>14.35444</v>
      </c>
      <c r="N292" s="359">
        <v>56.185781400000003</v>
      </c>
      <c r="O292" s="434">
        <v>29204</v>
      </c>
      <c r="P292" s="82">
        <v>15151</v>
      </c>
      <c r="Q292" s="167">
        <f t="shared" si="54"/>
        <v>24413.909563870133</v>
      </c>
      <c r="R292" s="168">
        <f t="shared" si="55"/>
        <v>3235.9076526076396</v>
      </c>
      <c r="S292" s="78">
        <f t="shared" si="62"/>
        <v>9400.9378536024433</v>
      </c>
      <c r="T292" s="82">
        <f t="shared" si="63"/>
        <v>552.99634432955543</v>
      </c>
      <c r="U292" s="78">
        <v>962</v>
      </c>
      <c r="V292" s="81">
        <f t="shared" si="64"/>
        <v>38565.751414409773</v>
      </c>
    </row>
    <row r="293" spans="1:22" s="445" customFormat="1" ht="16.5" customHeight="1" x14ac:dyDescent="0.2">
      <c r="A293" s="215">
        <v>263</v>
      </c>
      <c r="B293" s="364">
        <f t="shared" si="65"/>
        <v>18.562989999999999</v>
      </c>
      <c r="C293" s="359">
        <v>56.241897800000004</v>
      </c>
      <c r="D293" s="78">
        <v>29204</v>
      </c>
      <c r="E293" s="82">
        <v>15151</v>
      </c>
      <c r="F293" s="78">
        <f t="shared" si="56"/>
        <v>18878.855184428801</v>
      </c>
      <c r="G293" s="168">
        <f t="shared" si="57"/>
        <v>3232.6789655380367</v>
      </c>
      <c r="H293" s="212">
        <f t="shared" si="58"/>
        <v>7517.9216109887257</v>
      </c>
      <c r="I293" s="168">
        <f t="shared" si="59"/>
        <v>442.23068299933681</v>
      </c>
      <c r="J293" s="169">
        <v>962</v>
      </c>
      <c r="K293" s="170">
        <f t="shared" si="60"/>
        <v>31033.686443954899</v>
      </c>
      <c r="L293" s="215">
        <f t="shared" si="61"/>
        <v>263</v>
      </c>
      <c r="M293" s="364">
        <f t="shared" si="66"/>
        <v>14.367010000000001</v>
      </c>
      <c r="N293" s="359">
        <v>56.241897800000004</v>
      </c>
      <c r="O293" s="434">
        <v>29204</v>
      </c>
      <c r="P293" s="82">
        <v>15151</v>
      </c>
      <c r="Q293" s="167">
        <f t="shared" si="54"/>
        <v>24392.549319587026</v>
      </c>
      <c r="R293" s="168">
        <f t="shared" si="55"/>
        <v>3232.6789655380367</v>
      </c>
      <c r="S293" s="78">
        <f t="shared" si="62"/>
        <v>9392.5776169425226</v>
      </c>
      <c r="T293" s="82">
        <f t="shared" si="63"/>
        <v>552.50456570250128</v>
      </c>
      <c r="U293" s="78">
        <v>962</v>
      </c>
      <c r="V293" s="81">
        <f t="shared" si="64"/>
        <v>38532.31046777009</v>
      </c>
    </row>
    <row r="294" spans="1:22" s="445" customFormat="1" ht="16.5" customHeight="1" x14ac:dyDescent="0.2">
      <c r="A294" s="215">
        <v>264</v>
      </c>
      <c r="B294" s="364">
        <f t="shared" si="65"/>
        <v>18.570419999999999</v>
      </c>
      <c r="C294" s="359">
        <v>56.297916000000001</v>
      </c>
      <c r="D294" s="78">
        <v>29204</v>
      </c>
      <c r="E294" s="82">
        <v>15151</v>
      </c>
      <c r="F294" s="78">
        <f t="shared" si="56"/>
        <v>18871.301779927435</v>
      </c>
      <c r="G294" s="168">
        <f t="shared" si="57"/>
        <v>3229.4623481267049</v>
      </c>
      <c r="H294" s="212">
        <f t="shared" si="58"/>
        <v>7514.2598035384081</v>
      </c>
      <c r="I294" s="168">
        <f t="shared" si="59"/>
        <v>442.01528256108281</v>
      </c>
      <c r="J294" s="169">
        <v>962</v>
      </c>
      <c r="K294" s="170">
        <f t="shared" si="60"/>
        <v>31019.039214153629</v>
      </c>
      <c r="L294" s="215">
        <f t="shared" si="61"/>
        <v>264</v>
      </c>
      <c r="M294" s="364">
        <f t="shared" si="66"/>
        <v>14.379580000000001</v>
      </c>
      <c r="N294" s="359">
        <v>56.297916000000001</v>
      </c>
      <c r="O294" s="434">
        <v>29204</v>
      </c>
      <c r="P294" s="82">
        <v>15151</v>
      </c>
      <c r="Q294" s="167">
        <f t="shared" si="54"/>
        <v>24371.226419686805</v>
      </c>
      <c r="R294" s="168">
        <f t="shared" si="55"/>
        <v>3229.4623481267049</v>
      </c>
      <c r="S294" s="78">
        <f t="shared" si="62"/>
        <v>9384.234181056594</v>
      </c>
      <c r="T294" s="82">
        <f t="shared" si="63"/>
        <v>552.01377535627023</v>
      </c>
      <c r="U294" s="78">
        <v>962</v>
      </c>
      <c r="V294" s="81">
        <f t="shared" si="64"/>
        <v>38498.936724226369</v>
      </c>
    </row>
    <row r="295" spans="1:22" s="445" customFormat="1" ht="16.5" customHeight="1" x14ac:dyDescent="0.2">
      <c r="A295" s="215">
        <v>265</v>
      </c>
      <c r="B295" s="364">
        <f t="shared" si="65"/>
        <v>18.577849999999998</v>
      </c>
      <c r="C295" s="359">
        <v>56.353836000000001</v>
      </c>
      <c r="D295" s="78">
        <v>29204</v>
      </c>
      <c r="E295" s="82">
        <v>15151</v>
      </c>
      <c r="F295" s="78">
        <f t="shared" si="56"/>
        <v>18863.754417222663</v>
      </c>
      <c r="G295" s="168">
        <f t="shared" si="57"/>
        <v>3226.2577475648686</v>
      </c>
      <c r="H295" s="212">
        <f t="shared" si="58"/>
        <v>7510.6041360277613</v>
      </c>
      <c r="I295" s="168">
        <f t="shared" si="59"/>
        <v>441.80024329575065</v>
      </c>
      <c r="J295" s="169">
        <v>962</v>
      </c>
      <c r="K295" s="170">
        <f t="shared" si="60"/>
        <v>31004.416544111045</v>
      </c>
      <c r="L295" s="215">
        <f t="shared" si="61"/>
        <v>265</v>
      </c>
      <c r="M295" s="364">
        <f t="shared" si="66"/>
        <v>14.392149999999999</v>
      </c>
      <c r="N295" s="359">
        <v>56.353836000000001</v>
      </c>
      <c r="O295" s="434">
        <v>29204</v>
      </c>
      <c r="P295" s="82">
        <v>15151</v>
      </c>
      <c r="Q295" s="167">
        <f t="shared" si="54"/>
        <v>24349.940766320527</v>
      </c>
      <c r="R295" s="168">
        <f t="shared" si="55"/>
        <v>3226.2577475648686</v>
      </c>
      <c r="S295" s="78">
        <f t="shared" si="62"/>
        <v>9375.9074947210356</v>
      </c>
      <c r="T295" s="82">
        <f t="shared" si="63"/>
        <v>551.52397027770792</v>
      </c>
      <c r="U295" s="78">
        <v>962</v>
      </c>
      <c r="V295" s="81">
        <f t="shared" si="64"/>
        <v>38465.629978884142</v>
      </c>
    </row>
    <row r="296" spans="1:22" s="445" customFormat="1" ht="16.5" customHeight="1" x14ac:dyDescent="0.2">
      <c r="A296" s="215">
        <v>266</v>
      </c>
      <c r="B296" s="364">
        <f t="shared" si="65"/>
        <v>18.585279999999997</v>
      </c>
      <c r="C296" s="359">
        <v>56.409657800000005</v>
      </c>
      <c r="D296" s="78">
        <v>29204</v>
      </c>
      <c r="E296" s="82">
        <v>15151</v>
      </c>
      <c r="F296" s="78">
        <f t="shared" si="56"/>
        <v>18856.21308906834</v>
      </c>
      <c r="G296" s="168">
        <f t="shared" si="57"/>
        <v>3223.0651113788526</v>
      </c>
      <c r="H296" s="212">
        <f t="shared" si="58"/>
        <v>7506.9545881520462</v>
      </c>
      <c r="I296" s="168">
        <f t="shared" si="59"/>
        <v>441.58556400894383</v>
      </c>
      <c r="J296" s="169">
        <v>962</v>
      </c>
      <c r="K296" s="170">
        <f t="shared" si="60"/>
        <v>30989.818352608181</v>
      </c>
      <c r="L296" s="215">
        <f t="shared" si="61"/>
        <v>266</v>
      </c>
      <c r="M296" s="364">
        <f t="shared" si="66"/>
        <v>14.404719999999999</v>
      </c>
      <c r="N296" s="359">
        <v>56.409657800000005</v>
      </c>
      <c r="O296" s="434">
        <v>29204</v>
      </c>
      <c r="P296" s="82">
        <v>15151</v>
      </c>
      <c r="Q296" s="167">
        <f t="shared" si="54"/>
        <v>24328.692261980796</v>
      </c>
      <c r="R296" s="168">
        <f t="shared" si="55"/>
        <v>3223.0651113788526</v>
      </c>
      <c r="S296" s="78">
        <f t="shared" si="62"/>
        <v>9367.5975069422802</v>
      </c>
      <c r="T296" s="82">
        <f t="shared" si="63"/>
        <v>551.03514746719293</v>
      </c>
      <c r="U296" s="78">
        <v>962</v>
      </c>
      <c r="V296" s="81">
        <f t="shared" si="64"/>
        <v>38432.390027769121</v>
      </c>
    </row>
    <row r="297" spans="1:22" s="445" customFormat="1" ht="16.5" customHeight="1" x14ac:dyDescent="0.2">
      <c r="A297" s="215">
        <v>267</v>
      </c>
      <c r="B297" s="364">
        <f t="shared" si="65"/>
        <v>18.592709999999997</v>
      </c>
      <c r="C297" s="359">
        <v>56.465381400000005</v>
      </c>
      <c r="D297" s="78">
        <v>29204</v>
      </c>
      <c r="E297" s="82">
        <v>15151</v>
      </c>
      <c r="F297" s="78">
        <f t="shared" si="56"/>
        <v>18848.677788229907</v>
      </c>
      <c r="G297" s="168">
        <f t="shared" si="57"/>
        <v>3219.8843874275153</v>
      </c>
      <c r="H297" s="212">
        <f t="shared" si="58"/>
        <v>7503.3111397235243</v>
      </c>
      <c r="I297" s="168">
        <f t="shared" si="59"/>
        <v>441.37124351314844</v>
      </c>
      <c r="J297" s="169">
        <v>962</v>
      </c>
      <c r="K297" s="170">
        <f t="shared" si="60"/>
        <v>30975.244558894094</v>
      </c>
      <c r="L297" s="215">
        <f t="shared" si="61"/>
        <v>267</v>
      </c>
      <c r="M297" s="364">
        <f t="shared" si="66"/>
        <v>14.417289999999999</v>
      </c>
      <c r="N297" s="359">
        <v>56.465381400000005</v>
      </c>
      <c r="O297" s="434">
        <v>29204</v>
      </c>
      <c r="P297" s="82">
        <v>15151</v>
      </c>
      <c r="Q297" s="167">
        <f t="shared" si="54"/>
        <v>24307.480809500263</v>
      </c>
      <c r="R297" s="168">
        <f t="shared" si="55"/>
        <v>3219.8843874275153</v>
      </c>
      <c r="S297" s="78">
        <f t="shared" si="62"/>
        <v>9359.3041669554459</v>
      </c>
      <c r="T297" s="82">
        <f t="shared" si="63"/>
        <v>550.54730393855561</v>
      </c>
      <c r="U297" s="78">
        <v>962</v>
      </c>
      <c r="V297" s="81">
        <f t="shared" si="64"/>
        <v>38399.216667821776</v>
      </c>
    </row>
    <row r="298" spans="1:22" s="445" customFormat="1" ht="16.5" customHeight="1" x14ac:dyDescent="0.2">
      <c r="A298" s="215">
        <v>268</v>
      </c>
      <c r="B298" s="364">
        <f t="shared" si="65"/>
        <v>18.60014</v>
      </c>
      <c r="C298" s="359">
        <v>56.521006800000009</v>
      </c>
      <c r="D298" s="78">
        <v>29204</v>
      </c>
      <c r="E298" s="82">
        <v>15151</v>
      </c>
      <c r="F298" s="78">
        <f t="shared" si="56"/>
        <v>18841.148507484355</v>
      </c>
      <c r="G298" s="168">
        <f t="shared" si="57"/>
        <v>3216.7155238996902</v>
      </c>
      <c r="H298" s="212">
        <f t="shared" si="58"/>
        <v>7499.6737706705753</v>
      </c>
      <c r="I298" s="168">
        <f t="shared" si="59"/>
        <v>441.1572806276809</v>
      </c>
      <c r="J298" s="169">
        <v>962</v>
      </c>
      <c r="K298" s="170">
        <f t="shared" si="60"/>
        <v>30960.695082682301</v>
      </c>
      <c r="L298" s="215">
        <f t="shared" si="61"/>
        <v>268</v>
      </c>
      <c r="M298" s="364">
        <f t="shared" si="66"/>
        <v>14.42986</v>
      </c>
      <c r="N298" s="359">
        <v>56.521006800000009</v>
      </c>
      <c r="O298" s="434">
        <v>29204</v>
      </c>
      <c r="P298" s="82">
        <v>15151</v>
      </c>
      <c r="Q298" s="167">
        <f t="shared" si="54"/>
        <v>24286.306312050154</v>
      </c>
      <c r="R298" s="168">
        <f t="shared" si="55"/>
        <v>3216.7155238996902</v>
      </c>
      <c r="S298" s="78">
        <f t="shared" si="62"/>
        <v>9351.027424222948</v>
      </c>
      <c r="T298" s="82">
        <f t="shared" si="63"/>
        <v>550.06043671899693</v>
      </c>
      <c r="U298" s="78">
        <v>962</v>
      </c>
      <c r="V298" s="81">
        <f t="shared" si="64"/>
        <v>38366.109696891785</v>
      </c>
    </row>
    <row r="299" spans="1:22" s="445" customFormat="1" ht="16.5" customHeight="1" x14ac:dyDescent="0.2">
      <c r="A299" s="215">
        <v>269</v>
      </c>
      <c r="B299" s="364">
        <f t="shared" si="65"/>
        <v>18.607569999999999</v>
      </c>
      <c r="C299" s="359">
        <v>56.576534000000002</v>
      </c>
      <c r="D299" s="78">
        <v>29204</v>
      </c>
      <c r="E299" s="82">
        <v>15151</v>
      </c>
      <c r="F299" s="78">
        <f t="shared" si="56"/>
        <v>18833.625239620218</v>
      </c>
      <c r="G299" s="168">
        <f t="shared" si="57"/>
        <v>3213.5584693116762</v>
      </c>
      <c r="H299" s="212">
        <f t="shared" si="58"/>
        <v>7496.0424610368445</v>
      </c>
      <c r="I299" s="168">
        <f t="shared" si="59"/>
        <v>440.94367417863788</v>
      </c>
      <c r="J299" s="169">
        <v>962</v>
      </c>
      <c r="K299" s="170">
        <f t="shared" si="60"/>
        <v>30946.169844147375</v>
      </c>
      <c r="L299" s="215">
        <f t="shared" si="61"/>
        <v>269</v>
      </c>
      <c r="M299" s="364">
        <f t="shared" si="66"/>
        <v>14.44243</v>
      </c>
      <c r="N299" s="359">
        <v>56.576534000000002</v>
      </c>
      <c r="O299" s="434">
        <v>29204</v>
      </c>
      <c r="P299" s="82">
        <v>15151</v>
      </c>
      <c r="Q299" s="167">
        <f t="shared" si="54"/>
        <v>24265.168673138804</v>
      </c>
      <c r="R299" s="168">
        <f t="shared" si="55"/>
        <v>3213.5584693116762</v>
      </c>
      <c r="S299" s="78">
        <f t="shared" si="62"/>
        <v>9342.7672284331638</v>
      </c>
      <c r="T299" s="82">
        <f t="shared" si="63"/>
        <v>549.57454284900962</v>
      </c>
      <c r="U299" s="78">
        <v>962</v>
      </c>
      <c r="V299" s="81">
        <f t="shared" si="64"/>
        <v>38333.068913732655</v>
      </c>
    </row>
    <row r="300" spans="1:22" s="445" customFormat="1" ht="16.5" customHeight="1" x14ac:dyDescent="0.2">
      <c r="A300" s="218">
        <v>270</v>
      </c>
      <c r="B300" s="364">
        <f t="shared" si="65"/>
        <v>18.614999999999998</v>
      </c>
      <c r="C300" s="359">
        <v>56.631962999999999</v>
      </c>
      <c r="D300" s="78">
        <v>29204</v>
      </c>
      <c r="E300" s="82">
        <v>15151</v>
      </c>
      <c r="F300" s="78">
        <f t="shared" si="56"/>
        <v>18826.10797743755</v>
      </c>
      <c r="G300" s="168">
        <f t="shared" si="57"/>
        <v>3210.4131725047218</v>
      </c>
      <c r="H300" s="212">
        <f t="shared" si="58"/>
        <v>7492.4171909803736</v>
      </c>
      <c r="I300" s="168">
        <f t="shared" si="59"/>
        <v>440.73042299884548</v>
      </c>
      <c r="J300" s="169">
        <v>962</v>
      </c>
      <c r="K300" s="170">
        <f t="shared" si="60"/>
        <v>30931.668763921491</v>
      </c>
      <c r="L300" s="218">
        <f t="shared" si="61"/>
        <v>270</v>
      </c>
      <c r="M300" s="364">
        <f t="shared" si="66"/>
        <v>14.455</v>
      </c>
      <c r="N300" s="359">
        <v>56.631962999999999</v>
      </c>
      <c r="O300" s="434">
        <v>29204</v>
      </c>
      <c r="P300" s="82">
        <v>15151</v>
      </c>
      <c r="Q300" s="167">
        <f t="shared" si="54"/>
        <v>24244.067796610168</v>
      </c>
      <c r="R300" s="168">
        <f t="shared" si="55"/>
        <v>3210.4131725047218</v>
      </c>
      <c r="S300" s="78">
        <f t="shared" si="62"/>
        <v>9334.5235294990634</v>
      </c>
      <c r="T300" s="82">
        <f t="shared" si="63"/>
        <v>549.08961938229788</v>
      </c>
      <c r="U300" s="78">
        <v>962</v>
      </c>
      <c r="V300" s="81">
        <f t="shared" si="64"/>
        <v>38300.094117996254</v>
      </c>
    </row>
    <row r="301" spans="1:22" s="445" customFormat="1" ht="16.5" customHeight="1" x14ac:dyDescent="0.2">
      <c r="A301" s="215">
        <v>271</v>
      </c>
      <c r="B301" s="364">
        <f t="shared" si="65"/>
        <v>18.622429999999998</v>
      </c>
      <c r="C301" s="359">
        <v>56.687293800000006</v>
      </c>
      <c r="D301" s="78">
        <v>29204</v>
      </c>
      <c r="E301" s="82">
        <v>15151</v>
      </c>
      <c r="F301" s="78">
        <f t="shared" si="56"/>
        <v>18818.596713747887</v>
      </c>
      <c r="G301" s="168">
        <f t="shared" si="57"/>
        <v>3207.2795826425568</v>
      </c>
      <c r="H301" s="212">
        <f t="shared" si="58"/>
        <v>7488.7979407727516</v>
      </c>
      <c r="I301" s="168">
        <f t="shared" si="59"/>
        <v>440.51752592780889</v>
      </c>
      <c r="J301" s="169">
        <v>962</v>
      </c>
      <c r="K301" s="170">
        <f t="shared" si="60"/>
        <v>30917.191763091003</v>
      </c>
      <c r="L301" s="215">
        <f t="shared" si="61"/>
        <v>271</v>
      </c>
      <c r="M301" s="364">
        <f t="shared" si="66"/>
        <v>14.467569999999998</v>
      </c>
      <c r="N301" s="359">
        <v>56.687293800000006</v>
      </c>
      <c r="O301" s="434">
        <v>29204</v>
      </c>
      <c r="P301" s="82">
        <v>15151</v>
      </c>
      <c r="Q301" s="167">
        <f t="shared" si="54"/>
        <v>24223.0035866424</v>
      </c>
      <c r="R301" s="168">
        <f t="shared" si="55"/>
        <v>3207.2795826425568</v>
      </c>
      <c r="S301" s="78">
        <f t="shared" si="62"/>
        <v>9326.2962775568867</v>
      </c>
      <c r="T301" s="82">
        <f t="shared" si="63"/>
        <v>548.60566338569913</v>
      </c>
      <c r="U301" s="78">
        <v>962</v>
      </c>
      <c r="V301" s="81">
        <f t="shared" si="64"/>
        <v>38267.185110227547</v>
      </c>
    </row>
    <row r="302" spans="1:22" s="445" customFormat="1" ht="16.5" customHeight="1" x14ac:dyDescent="0.2">
      <c r="A302" s="215">
        <v>272</v>
      </c>
      <c r="B302" s="364">
        <f t="shared" si="65"/>
        <v>18.629859999999997</v>
      </c>
      <c r="C302" s="359">
        <v>56.742526400000003</v>
      </c>
      <c r="D302" s="78">
        <v>29204</v>
      </c>
      <c r="E302" s="82">
        <v>15151</v>
      </c>
      <c r="F302" s="78">
        <f t="shared" si="56"/>
        <v>18811.091441374225</v>
      </c>
      <c r="G302" s="168">
        <f t="shared" si="57"/>
        <v>3204.1576492089357</v>
      </c>
      <c r="H302" s="212">
        <f t="shared" si="58"/>
        <v>7485.1846907982754</v>
      </c>
      <c r="I302" s="168">
        <f t="shared" si="59"/>
        <v>440.30498181166325</v>
      </c>
      <c r="J302" s="169">
        <v>962</v>
      </c>
      <c r="K302" s="170">
        <f t="shared" si="60"/>
        <v>30902.738763193101</v>
      </c>
      <c r="L302" s="215">
        <f t="shared" si="61"/>
        <v>272</v>
      </c>
      <c r="M302" s="364">
        <f t="shared" si="66"/>
        <v>14.480139999999999</v>
      </c>
      <c r="N302" s="359">
        <v>56.742526400000003</v>
      </c>
      <c r="O302" s="434">
        <v>29204</v>
      </c>
      <c r="P302" s="82">
        <v>15151</v>
      </c>
      <c r="Q302" s="167">
        <f t="shared" si="54"/>
        <v>24201.975947746363</v>
      </c>
      <c r="R302" s="168">
        <f t="shared" si="55"/>
        <v>3204.1576492089357</v>
      </c>
      <c r="S302" s="78">
        <f t="shared" si="62"/>
        <v>9318.085422964803</v>
      </c>
      <c r="T302" s="82">
        <f t="shared" si="63"/>
        <v>548.122671939106</v>
      </c>
      <c r="U302" s="78">
        <v>962</v>
      </c>
      <c r="V302" s="81">
        <f t="shared" si="64"/>
        <v>38234.341691859205</v>
      </c>
    </row>
    <row r="303" spans="1:22" s="445" customFormat="1" ht="16.5" customHeight="1" x14ac:dyDescent="0.2">
      <c r="A303" s="215">
        <v>273</v>
      </c>
      <c r="B303" s="364">
        <f t="shared" si="65"/>
        <v>18.63729</v>
      </c>
      <c r="C303" s="359">
        <v>56.797660800000003</v>
      </c>
      <c r="D303" s="78">
        <v>29204</v>
      </c>
      <c r="E303" s="82">
        <v>15151</v>
      </c>
      <c r="F303" s="78">
        <f t="shared" si="56"/>
        <v>18803.592153151021</v>
      </c>
      <c r="G303" s="168">
        <f t="shared" si="57"/>
        <v>3201.0473220052045</v>
      </c>
      <c r="H303" s="212">
        <f t="shared" si="58"/>
        <v>7481.5774215531173</v>
      </c>
      <c r="I303" s="168">
        <f t="shared" si="59"/>
        <v>440.09278950312455</v>
      </c>
      <c r="J303" s="169">
        <v>962</v>
      </c>
      <c r="K303" s="170">
        <f t="shared" si="60"/>
        <v>30888.309686212466</v>
      </c>
      <c r="L303" s="215">
        <f t="shared" si="61"/>
        <v>273</v>
      </c>
      <c r="M303" s="364">
        <f t="shared" si="66"/>
        <v>14.492709999999999</v>
      </c>
      <c r="N303" s="359">
        <v>56.797660800000003</v>
      </c>
      <c r="O303" s="434">
        <v>29204</v>
      </c>
      <c r="P303" s="82">
        <v>15151</v>
      </c>
      <c r="Q303" s="167">
        <f t="shared" si="54"/>
        <v>24180.984784764201</v>
      </c>
      <c r="R303" s="168">
        <f t="shared" si="55"/>
        <v>3201.0473220052045</v>
      </c>
      <c r="S303" s="78">
        <f t="shared" si="62"/>
        <v>9309.8909163015978</v>
      </c>
      <c r="T303" s="82">
        <f t="shared" si="63"/>
        <v>547.64064213538813</v>
      </c>
      <c r="U303" s="78">
        <v>962</v>
      </c>
      <c r="V303" s="81">
        <f t="shared" si="64"/>
        <v>38201.563665206391</v>
      </c>
    </row>
    <row r="304" spans="1:22" s="445" customFormat="1" ht="16.5" customHeight="1" x14ac:dyDescent="0.2">
      <c r="A304" s="215">
        <v>274</v>
      </c>
      <c r="B304" s="364">
        <f t="shared" si="65"/>
        <v>18.64472</v>
      </c>
      <c r="C304" s="359">
        <v>56.852697000000006</v>
      </c>
      <c r="D304" s="78">
        <v>29204</v>
      </c>
      <c r="E304" s="82">
        <v>15151</v>
      </c>
      <c r="F304" s="78">
        <f t="shared" si="56"/>
        <v>18796.098841924148</v>
      </c>
      <c r="G304" s="168">
        <f t="shared" si="57"/>
        <v>3197.9485511478897</v>
      </c>
      <c r="H304" s="212">
        <f t="shared" si="58"/>
        <v>7477.9761136444931</v>
      </c>
      <c r="I304" s="168">
        <f t="shared" si="59"/>
        <v>439.88094786144075</v>
      </c>
      <c r="J304" s="169">
        <v>962</v>
      </c>
      <c r="K304" s="170">
        <f t="shared" si="60"/>
        <v>30873.904454577973</v>
      </c>
      <c r="L304" s="215">
        <f t="shared" si="61"/>
        <v>274</v>
      </c>
      <c r="M304" s="364">
        <f t="shared" si="66"/>
        <v>14.505279999999999</v>
      </c>
      <c r="N304" s="359">
        <v>56.852697000000006</v>
      </c>
      <c r="O304" s="434">
        <v>29204</v>
      </c>
      <c r="P304" s="82">
        <v>15151</v>
      </c>
      <c r="Q304" s="167">
        <f t="shared" si="54"/>
        <v>24160.030002867923</v>
      </c>
      <c r="R304" s="168">
        <f t="shared" si="55"/>
        <v>3197.9485511478897</v>
      </c>
      <c r="S304" s="78">
        <f t="shared" si="62"/>
        <v>9301.7127083653759</v>
      </c>
      <c r="T304" s="82">
        <f t="shared" si="63"/>
        <v>547.15957108031625</v>
      </c>
      <c r="U304" s="78">
        <v>962</v>
      </c>
      <c r="V304" s="81">
        <f t="shared" si="64"/>
        <v>38168.850833461503</v>
      </c>
    </row>
    <row r="305" spans="1:22" s="445" customFormat="1" ht="16.5" customHeight="1" x14ac:dyDescent="0.2">
      <c r="A305" s="215">
        <v>275</v>
      </c>
      <c r="B305" s="364">
        <f t="shared" si="65"/>
        <v>18.652149999999999</v>
      </c>
      <c r="C305" s="359">
        <v>56.907634999999999</v>
      </c>
      <c r="D305" s="78">
        <v>29204</v>
      </c>
      <c r="E305" s="82">
        <v>15151</v>
      </c>
      <c r="F305" s="78">
        <f t="shared" si="56"/>
        <v>18788.611500550876</v>
      </c>
      <c r="G305" s="168">
        <f t="shared" si="57"/>
        <v>3194.8612870663137</v>
      </c>
      <c r="H305" s="212">
        <f t="shared" si="58"/>
        <v>7474.3807477898445</v>
      </c>
      <c r="I305" s="168">
        <f t="shared" si="59"/>
        <v>439.66945575234377</v>
      </c>
      <c r="J305" s="169">
        <v>962</v>
      </c>
      <c r="K305" s="170">
        <f t="shared" si="60"/>
        <v>30859.522991159378</v>
      </c>
      <c r="L305" s="215">
        <f t="shared" si="61"/>
        <v>275</v>
      </c>
      <c r="M305" s="364">
        <f t="shared" si="66"/>
        <v>14.517849999999999</v>
      </c>
      <c r="N305" s="359">
        <v>56.907634999999999</v>
      </c>
      <c r="O305" s="434">
        <v>29204</v>
      </c>
      <c r="P305" s="82">
        <v>15151</v>
      </c>
      <c r="Q305" s="167">
        <f t="shared" si="54"/>
        <v>24139.11150755794</v>
      </c>
      <c r="R305" s="168">
        <f t="shared" si="55"/>
        <v>3194.8612870663137</v>
      </c>
      <c r="S305" s="78">
        <f t="shared" si="62"/>
        <v>9293.5507501722459</v>
      </c>
      <c r="T305" s="82">
        <f t="shared" si="63"/>
        <v>546.67945589248507</v>
      </c>
      <c r="U305" s="78">
        <v>962</v>
      </c>
      <c r="V305" s="81">
        <f t="shared" si="64"/>
        <v>38136.203000688984</v>
      </c>
    </row>
    <row r="306" spans="1:22" s="445" customFormat="1" ht="16.5" customHeight="1" x14ac:dyDescent="0.2">
      <c r="A306" s="215">
        <v>276</v>
      </c>
      <c r="B306" s="364">
        <f t="shared" si="65"/>
        <v>18.659579999999998</v>
      </c>
      <c r="C306" s="359">
        <v>56.962474800000003</v>
      </c>
      <c r="D306" s="78">
        <v>29204</v>
      </c>
      <c r="E306" s="82">
        <v>15151</v>
      </c>
      <c r="F306" s="78">
        <f t="shared" si="56"/>
        <v>18781.130121899849</v>
      </c>
      <c r="G306" s="168">
        <f t="shared" si="57"/>
        <v>3191.7854805002253</v>
      </c>
      <c r="H306" s="212">
        <f t="shared" si="58"/>
        <v>7470.7913048160253</v>
      </c>
      <c r="I306" s="168">
        <f t="shared" si="59"/>
        <v>439.45831204800146</v>
      </c>
      <c r="J306" s="169">
        <v>962</v>
      </c>
      <c r="K306" s="170">
        <f t="shared" si="60"/>
        <v>30845.165219264101</v>
      </c>
      <c r="L306" s="215">
        <f t="shared" si="61"/>
        <v>276</v>
      </c>
      <c r="M306" s="364">
        <f t="shared" si="66"/>
        <v>14.530419999999999</v>
      </c>
      <c r="N306" s="359">
        <v>56.962474800000003</v>
      </c>
      <c r="O306" s="434">
        <v>29204</v>
      </c>
      <c r="P306" s="82">
        <v>15151</v>
      </c>
      <c r="Q306" s="167">
        <f t="shared" si="54"/>
        <v>24118.229204661671</v>
      </c>
      <c r="R306" s="168">
        <f t="shared" si="55"/>
        <v>3191.7854805002253</v>
      </c>
      <c r="S306" s="78">
        <f t="shared" si="62"/>
        <v>9285.4049929550456</v>
      </c>
      <c r="T306" s="82">
        <f t="shared" si="63"/>
        <v>546.20029370323789</v>
      </c>
      <c r="U306" s="78">
        <v>962</v>
      </c>
      <c r="V306" s="81">
        <f t="shared" si="64"/>
        <v>38103.619971820182</v>
      </c>
    </row>
    <row r="307" spans="1:22" s="445" customFormat="1" ht="16.5" customHeight="1" x14ac:dyDescent="0.2">
      <c r="A307" s="215">
        <v>277</v>
      </c>
      <c r="B307" s="364">
        <f t="shared" si="65"/>
        <v>18.667009999999998</v>
      </c>
      <c r="C307" s="359">
        <v>57.017216400000002</v>
      </c>
      <c r="D307" s="78">
        <v>29204</v>
      </c>
      <c r="E307" s="82">
        <v>15151</v>
      </c>
      <c r="F307" s="78">
        <f t="shared" si="56"/>
        <v>18773.654698851074</v>
      </c>
      <c r="G307" s="168">
        <f t="shared" si="57"/>
        <v>3188.7210824974609</v>
      </c>
      <c r="H307" s="212">
        <f t="shared" si="58"/>
        <v>7467.2077656585025</v>
      </c>
      <c r="I307" s="168">
        <f t="shared" si="59"/>
        <v>439.24751562697071</v>
      </c>
      <c r="J307" s="169">
        <v>962</v>
      </c>
      <c r="K307" s="170">
        <f t="shared" si="60"/>
        <v>30830.83106263401</v>
      </c>
      <c r="L307" s="215">
        <f t="shared" si="61"/>
        <v>277</v>
      </c>
      <c r="M307" s="364">
        <f t="shared" si="66"/>
        <v>14.54299</v>
      </c>
      <c r="N307" s="359">
        <v>57.017216400000002</v>
      </c>
      <c r="O307" s="434">
        <v>29204</v>
      </c>
      <c r="P307" s="82">
        <v>15151</v>
      </c>
      <c r="Q307" s="167">
        <f t="shared" si="54"/>
        <v>24097.383000332124</v>
      </c>
      <c r="R307" s="168">
        <f t="shared" si="55"/>
        <v>3188.7210824974609</v>
      </c>
      <c r="S307" s="78">
        <f t="shared" si="62"/>
        <v>9277.2753881620592</v>
      </c>
      <c r="T307" s="82">
        <f t="shared" si="63"/>
        <v>545.72208165659174</v>
      </c>
      <c r="U307" s="78">
        <v>962</v>
      </c>
      <c r="V307" s="81">
        <f t="shared" si="64"/>
        <v>38071.10155264823</v>
      </c>
    </row>
    <row r="308" spans="1:22" s="445" customFormat="1" ht="16.5" customHeight="1" x14ac:dyDescent="0.2">
      <c r="A308" s="215">
        <v>278</v>
      </c>
      <c r="B308" s="364">
        <f t="shared" si="65"/>
        <v>18.674439999999997</v>
      </c>
      <c r="C308" s="359">
        <v>57.071859799999999</v>
      </c>
      <c r="D308" s="78">
        <v>29204</v>
      </c>
      <c r="E308" s="82">
        <v>15151</v>
      </c>
      <c r="F308" s="78">
        <f t="shared" si="56"/>
        <v>18766.185224295885</v>
      </c>
      <c r="G308" s="168">
        <f t="shared" si="57"/>
        <v>3185.6680444116173</v>
      </c>
      <c r="H308" s="212">
        <f t="shared" si="58"/>
        <v>7463.6301113605514</v>
      </c>
      <c r="I308" s="168">
        <f t="shared" si="59"/>
        <v>439.03706537415007</v>
      </c>
      <c r="J308" s="169">
        <v>962</v>
      </c>
      <c r="K308" s="170">
        <f t="shared" si="60"/>
        <v>30816.520445442202</v>
      </c>
      <c r="L308" s="215">
        <f t="shared" si="61"/>
        <v>278</v>
      </c>
      <c r="M308" s="364">
        <f t="shared" si="66"/>
        <v>14.55556</v>
      </c>
      <c r="N308" s="359">
        <v>57.071859799999999</v>
      </c>
      <c r="O308" s="434">
        <v>29204</v>
      </c>
      <c r="P308" s="82">
        <v>15151</v>
      </c>
      <c r="Q308" s="167">
        <f t="shared" si="54"/>
        <v>24076.57280104647</v>
      </c>
      <c r="R308" s="168">
        <f t="shared" si="55"/>
        <v>3185.6680444116173</v>
      </c>
      <c r="S308" s="78">
        <f t="shared" si="62"/>
        <v>9269.1618874557498</v>
      </c>
      <c r="T308" s="82">
        <f t="shared" si="63"/>
        <v>545.24481690916173</v>
      </c>
      <c r="U308" s="78">
        <v>962</v>
      </c>
      <c r="V308" s="81">
        <f t="shared" si="64"/>
        <v>38038.647549822992</v>
      </c>
    </row>
    <row r="309" spans="1:22" s="445" customFormat="1" ht="16.5" customHeight="1" x14ac:dyDescent="0.2">
      <c r="A309" s="215">
        <v>279</v>
      </c>
      <c r="B309" s="364">
        <f t="shared" si="65"/>
        <v>18.68187</v>
      </c>
      <c r="C309" s="359">
        <v>57.126405000000005</v>
      </c>
      <c r="D309" s="78">
        <v>29204</v>
      </c>
      <c r="E309" s="82">
        <v>15151</v>
      </c>
      <c r="F309" s="78">
        <f t="shared" si="56"/>
        <v>18758.721691136914</v>
      </c>
      <c r="G309" s="168">
        <f t="shared" si="57"/>
        <v>3182.6263178997524</v>
      </c>
      <c r="H309" s="212">
        <f t="shared" si="58"/>
        <v>7460.0583230724669</v>
      </c>
      <c r="I309" s="168">
        <f t="shared" si="59"/>
        <v>438.82696018073329</v>
      </c>
      <c r="J309" s="169">
        <v>962</v>
      </c>
      <c r="K309" s="170">
        <f t="shared" si="60"/>
        <v>30802.233292289864</v>
      </c>
      <c r="L309" s="215">
        <f t="shared" si="61"/>
        <v>279</v>
      </c>
      <c r="M309" s="364">
        <f t="shared" si="66"/>
        <v>14.56813</v>
      </c>
      <c r="N309" s="359">
        <v>57.126405000000005</v>
      </c>
      <c r="O309" s="434">
        <v>29204</v>
      </c>
      <c r="P309" s="82">
        <v>15151</v>
      </c>
      <c r="Q309" s="167">
        <f t="shared" si="54"/>
        <v>24055.798513604699</v>
      </c>
      <c r="R309" s="168">
        <f t="shared" si="55"/>
        <v>3182.6263178997524</v>
      </c>
      <c r="S309" s="78">
        <f t="shared" si="62"/>
        <v>9261.0644427115149</v>
      </c>
      <c r="T309" s="82">
        <f t="shared" si="63"/>
        <v>544.76849663008909</v>
      </c>
      <c r="U309" s="78">
        <v>962</v>
      </c>
      <c r="V309" s="81">
        <f t="shared" si="64"/>
        <v>38006.257770846059</v>
      </c>
    </row>
    <row r="310" spans="1:22" s="445" customFormat="1" ht="16.5" customHeight="1" x14ac:dyDescent="0.2">
      <c r="A310" s="218">
        <v>280</v>
      </c>
      <c r="B310" s="364">
        <f t="shared" si="65"/>
        <v>18.689299999999999</v>
      </c>
      <c r="C310" s="359">
        <v>57.180852000000002</v>
      </c>
      <c r="D310" s="78">
        <v>29204</v>
      </c>
      <c r="E310" s="82">
        <v>15151</v>
      </c>
      <c r="F310" s="78">
        <f t="shared" si="56"/>
        <v>18751.264092288104</v>
      </c>
      <c r="G310" s="168">
        <f t="shared" si="57"/>
        <v>3179.5958549201055</v>
      </c>
      <c r="H310" s="212">
        <f t="shared" si="58"/>
        <v>7456.492382050792</v>
      </c>
      <c r="I310" s="168">
        <f t="shared" si="59"/>
        <v>438.61719894416422</v>
      </c>
      <c r="J310" s="169">
        <v>962</v>
      </c>
      <c r="K310" s="170">
        <f t="shared" si="60"/>
        <v>30787.969528203168</v>
      </c>
      <c r="L310" s="218">
        <f t="shared" si="61"/>
        <v>280</v>
      </c>
      <c r="M310" s="364">
        <f t="shared" si="66"/>
        <v>14.5807</v>
      </c>
      <c r="N310" s="359">
        <v>57.180852000000002</v>
      </c>
      <c r="O310" s="434">
        <v>29204</v>
      </c>
      <c r="P310" s="82">
        <v>15151</v>
      </c>
      <c r="Q310" s="167">
        <f t="shared" si="54"/>
        <v>24035.060045128146</v>
      </c>
      <c r="R310" s="168">
        <f t="shared" si="55"/>
        <v>3179.5958549201055</v>
      </c>
      <c r="S310" s="78">
        <f t="shared" si="62"/>
        <v>9252.9830060164059</v>
      </c>
      <c r="T310" s="82">
        <f t="shared" si="63"/>
        <v>544.29311800096502</v>
      </c>
      <c r="U310" s="78">
        <v>962</v>
      </c>
      <c r="V310" s="81">
        <f t="shared" si="64"/>
        <v>37973.932024065623</v>
      </c>
    </row>
    <row r="311" spans="1:22" s="445" customFormat="1" ht="16.5" customHeight="1" x14ac:dyDescent="0.2">
      <c r="A311" s="215">
        <v>281</v>
      </c>
      <c r="B311" s="364">
        <f t="shared" si="65"/>
        <v>18.696729999999999</v>
      </c>
      <c r="C311" s="359">
        <v>57.235200800000001</v>
      </c>
      <c r="D311" s="78">
        <v>29204</v>
      </c>
      <c r="E311" s="82">
        <v>15151</v>
      </c>
      <c r="F311" s="78">
        <f t="shared" si="56"/>
        <v>18743.812420674636</v>
      </c>
      <c r="G311" s="168">
        <f t="shared" si="57"/>
        <v>3176.5766077298358</v>
      </c>
      <c r="H311" s="212">
        <f t="shared" si="58"/>
        <v>7452.9322696575209</v>
      </c>
      <c r="I311" s="168">
        <f t="shared" si="59"/>
        <v>438.40778056808944</v>
      </c>
      <c r="J311" s="169">
        <v>962</v>
      </c>
      <c r="K311" s="170">
        <f t="shared" si="60"/>
        <v>30773.729078630084</v>
      </c>
      <c r="L311" s="215">
        <f t="shared" si="61"/>
        <v>281</v>
      </c>
      <c r="M311" s="364">
        <f t="shared" si="66"/>
        <v>14.59327</v>
      </c>
      <c r="N311" s="359">
        <v>57.235200800000001</v>
      </c>
      <c r="O311" s="434">
        <v>29204</v>
      </c>
      <c r="P311" s="82">
        <v>15151</v>
      </c>
      <c r="Q311" s="167">
        <f t="shared" si="54"/>
        <v>24014.35730305819</v>
      </c>
      <c r="R311" s="168">
        <f t="shared" si="55"/>
        <v>3176.5766077298358</v>
      </c>
      <c r="S311" s="78">
        <f t="shared" si="62"/>
        <v>9244.9175296679296</v>
      </c>
      <c r="T311" s="82">
        <f t="shared" si="63"/>
        <v>543.81867821576054</v>
      </c>
      <c r="U311" s="78">
        <v>962</v>
      </c>
      <c r="V311" s="81">
        <f t="shared" si="64"/>
        <v>37941.670118671711</v>
      </c>
    </row>
    <row r="312" spans="1:22" s="445" customFormat="1" ht="16.5" customHeight="1" x14ac:dyDescent="0.2">
      <c r="A312" s="215">
        <v>282</v>
      </c>
      <c r="B312" s="364">
        <f t="shared" si="65"/>
        <v>18.704159999999998</v>
      </c>
      <c r="C312" s="359">
        <v>57.289451400000004</v>
      </c>
      <c r="D312" s="78">
        <v>29204</v>
      </c>
      <c r="E312" s="82">
        <v>15151</v>
      </c>
      <c r="F312" s="78">
        <f t="shared" si="56"/>
        <v>18736.366669232943</v>
      </c>
      <c r="G312" s="168">
        <f t="shared" si="57"/>
        <v>3173.5685288827881</v>
      </c>
      <c r="H312" s="212">
        <f t="shared" si="58"/>
        <v>7449.377967359349</v>
      </c>
      <c r="I312" s="168">
        <f t="shared" si="59"/>
        <v>438.1987039623146</v>
      </c>
      <c r="J312" s="169">
        <v>962</v>
      </c>
      <c r="K312" s="170">
        <f t="shared" si="60"/>
        <v>30759.511869437396</v>
      </c>
      <c r="L312" s="215">
        <f t="shared" si="61"/>
        <v>282</v>
      </c>
      <c r="M312" s="364">
        <f t="shared" si="66"/>
        <v>14.605840000000001</v>
      </c>
      <c r="N312" s="359">
        <v>57.289451400000004</v>
      </c>
      <c r="O312" s="434">
        <v>29204</v>
      </c>
      <c r="P312" s="82">
        <v>15151</v>
      </c>
      <c r="Q312" s="167">
        <f t="shared" si="54"/>
        <v>23993.690195154817</v>
      </c>
      <c r="R312" s="168">
        <f t="shared" si="55"/>
        <v>3173.5685288827881</v>
      </c>
      <c r="S312" s="78">
        <f t="shared" si="62"/>
        <v>9236.8679661727856</v>
      </c>
      <c r="T312" s="82">
        <f t="shared" si="63"/>
        <v>543.34517448075212</v>
      </c>
      <c r="U312" s="78">
        <v>962</v>
      </c>
      <c r="V312" s="81">
        <f t="shared" si="64"/>
        <v>37909.471864691142</v>
      </c>
    </row>
    <row r="313" spans="1:22" s="445" customFormat="1" ht="16.5" customHeight="1" x14ac:dyDescent="0.2">
      <c r="A313" s="215">
        <v>283</v>
      </c>
      <c r="B313" s="364">
        <f t="shared" si="65"/>
        <v>18.711589999999998</v>
      </c>
      <c r="C313" s="359">
        <v>57.343603799999997</v>
      </c>
      <c r="D313" s="78">
        <v>29204</v>
      </c>
      <c r="E313" s="82">
        <v>15151</v>
      </c>
      <c r="F313" s="78">
        <f t="shared" si="56"/>
        <v>18728.926830910685</v>
      </c>
      <c r="G313" s="168">
        <f t="shared" si="57"/>
        <v>3170.5715712272695</v>
      </c>
      <c r="H313" s="212">
        <f t="shared" si="58"/>
        <v>7445.8294567269049</v>
      </c>
      <c r="I313" s="168">
        <f t="shared" si="59"/>
        <v>437.98996804275907</v>
      </c>
      <c r="J313" s="169">
        <v>962</v>
      </c>
      <c r="K313" s="170">
        <f t="shared" si="60"/>
        <v>30745.317826907616</v>
      </c>
      <c r="L313" s="215">
        <f t="shared" si="61"/>
        <v>283</v>
      </c>
      <c r="M313" s="364">
        <f t="shared" si="66"/>
        <v>14.618409999999999</v>
      </c>
      <c r="N313" s="359">
        <v>57.343603799999997</v>
      </c>
      <c r="O313" s="434">
        <v>29204</v>
      </c>
      <c r="P313" s="82">
        <v>15151</v>
      </c>
      <c r="Q313" s="167">
        <f t="shared" si="54"/>
        <v>23973.058629495274</v>
      </c>
      <c r="R313" s="168">
        <f t="shared" si="55"/>
        <v>3170.5715712272695</v>
      </c>
      <c r="S313" s="78">
        <f t="shared" si="62"/>
        <v>9228.8342682456641</v>
      </c>
      <c r="T313" s="82">
        <f t="shared" si="63"/>
        <v>542.87260401445087</v>
      </c>
      <c r="U313" s="78">
        <v>962</v>
      </c>
      <c r="V313" s="81">
        <f t="shared" si="64"/>
        <v>37877.337072982657</v>
      </c>
    </row>
    <row r="314" spans="1:22" s="445" customFormat="1" ht="16.5" customHeight="1" x14ac:dyDescent="0.2">
      <c r="A314" s="215">
        <v>284</v>
      </c>
      <c r="B314" s="364">
        <f t="shared" si="65"/>
        <v>18.719019999999997</v>
      </c>
      <c r="C314" s="359">
        <v>57.397658000000007</v>
      </c>
      <c r="D314" s="78">
        <v>29204</v>
      </c>
      <c r="E314" s="82">
        <v>15151</v>
      </c>
      <c r="F314" s="78">
        <f t="shared" si="56"/>
        <v>18721.492898666704</v>
      </c>
      <c r="G314" s="168">
        <f t="shared" si="57"/>
        <v>3167.5856879038511</v>
      </c>
      <c r="H314" s="212">
        <f t="shared" si="58"/>
        <v>7442.2867194339888</v>
      </c>
      <c r="I314" s="168">
        <f t="shared" si="59"/>
        <v>437.78157173141108</v>
      </c>
      <c r="J314" s="169">
        <v>962</v>
      </c>
      <c r="K314" s="170">
        <f t="shared" si="60"/>
        <v>30731.146877735955</v>
      </c>
      <c r="L314" s="215">
        <f t="shared" si="61"/>
        <v>284</v>
      </c>
      <c r="M314" s="364">
        <f t="shared" si="66"/>
        <v>14.630979999999999</v>
      </c>
      <c r="N314" s="359">
        <v>57.397658000000007</v>
      </c>
      <c r="O314" s="434">
        <v>29204</v>
      </c>
      <c r="P314" s="82">
        <v>15151</v>
      </c>
      <c r="Q314" s="167">
        <f t="shared" si="54"/>
        <v>23952.462514472718</v>
      </c>
      <c r="R314" s="168">
        <f t="shared" si="55"/>
        <v>3167.5856879038511</v>
      </c>
      <c r="S314" s="78">
        <f t="shared" si="62"/>
        <v>9220.8163888080344</v>
      </c>
      <c r="T314" s="82">
        <f t="shared" si="63"/>
        <v>542.40096404753137</v>
      </c>
      <c r="U314" s="78">
        <v>962</v>
      </c>
      <c r="V314" s="81">
        <f t="shared" si="64"/>
        <v>37845.265555232138</v>
      </c>
    </row>
    <row r="315" spans="1:22" s="445" customFormat="1" ht="16.5" customHeight="1" x14ac:dyDescent="0.2">
      <c r="A315" s="215">
        <v>285</v>
      </c>
      <c r="B315" s="364">
        <f t="shared" si="65"/>
        <v>18.72645</v>
      </c>
      <c r="C315" s="359">
        <v>57.451614000000006</v>
      </c>
      <c r="D315" s="78">
        <v>29204</v>
      </c>
      <c r="E315" s="82">
        <v>15151</v>
      </c>
      <c r="F315" s="78">
        <f t="shared" si="56"/>
        <v>18714.064865471031</v>
      </c>
      <c r="G315" s="168">
        <f t="shared" si="57"/>
        <v>3164.6108323431954</v>
      </c>
      <c r="H315" s="212">
        <f t="shared" si="58"/>
        <v>7438.7497372568369</v>
      </c>
      <c r="I315" s="168">
        <f t="shared" si="59"/>
        <v>437.5735139562845</v>
      </c>
      <c r="J315" s="169">
        <v>962</v>
      </c>
      <c r="K315" s="170">
        <f t="shared" si="60"/>
        <v>30716.998949027347</v>
      </c>
      <c r="L315" s="215">
        <f t="shared" si="61"/>
        <v>285</v>
      </c>
      <c r="M315" s="364">
        <f t="shared" si="66"/>
        <v>14.643549999999999</v>
      </c>
      <c r="N315" s="359">
        <v>57.451614000000006</v>
      </c>
      <c r="O315" s="434">
        <v>29204</v>
      </c>
      <c r="P315" s="82">
        <v>15151</v>
      </c>
      <c r="Q315" s="167">
        <f t="shared" si="54"/>
        <v>23931.901758794826</v>
      </c>
      <c r="R315" s="168">
        <f t="shared" si="55"/>
        <v>3164.6108323431954</v>
      </c>
      <c r="S315" s="78">
        <f t="shared" si="62"/>
        <v>9212.8142809869278</v>
      </c>
      <c r="T315" s="82">
        <f t="shared" si="63"/>
        <v>541.9302518227604</v>
      </c>
      <c r="U315" s="78">
        <v>962</v>
      </c>
      <c r="V315" s="81">
        <f t="shared" si="64"/>
        <v>37813.257123947711</v>
      </c>
    </row>
    <row r="316" spans="1:22" s="445" customFormat="1" ht="16.5" customHeight="1" x14ac:dyDescent="0.2">
      <c r="A316" s="215">
        <v>286</v>
      </c>
      <c r="B316" s="364">
        <f t="shared" si="65"/>
        <v>18.733879999999999</v>
      </c>
      <c r="C316" s="359">
        <v>57.505471800000002</v>
      </c>
      <c r="D316" s="78">
        <v>29204</v>
      </c>
      <c r="E316" s="82">
        <v>15151</v>
      </c>
      <c r="F316" s="78">
        <f t="shared" si="56"/>
        <v>18706.642724304846</v>
      </c>
      <c r="G316" s="168">
        <f t="shared" si="57"/>
        <v>3161.646958263892</v>
      </c>
      <c r="H316" s="212">
        <f t="shared" si="58"/>
        <v>7435.2184920733716</v>
      </c>
      <c r="I316" s="168">
        <f t="shared" si="59"/>
        <v>437.36579365137476</v>
      </c>
      <c r="J316" s="169">
        <v>962</v>
      </c>
      <c r="K316" s="170">
        <f t="shared" si="60"/>
        <v>30702.873968293483</v>
      </c>
      <c r="L316" s="215">
        <f t="shared" si="61"/>
        <v>286</v>
      </c>
      <c r="M316" s="364">
        <f t="shared" si="66"/>
        <v>14.65612</v>
      </c>
      <c r="N316" s="359">
        <v>57.505471800000002</v>
      </c>
      <c r="O316" s="434">
        <v>29204</v>
      </c>
      <c r="P316" s="82">
        <v>15151</v>
      </c>
      <c r="Q316" s="167">
        <f t="shared" si="54"/>
        <v>23911.376271482495</v>
      </c>
      <c r="R316" s="168">
        <f t="shared" si="55"/>
        <v>3161.646958263892</v>
      </c>
      <c r="S316" s="78">
        <f t="shared" si="62"/>
        <v>9204.8278981137719</v>
      </c>
      <c r="T316" s="82">
        <f t="shared" si="63"/>
        <v>541.46046459492777</v>
      </c>
      <c r="U316" s="78">
        <v>962</v>
      </c>
      <c r="V316" s="81">
        <f t="shared" si="64"/>
        <v>37781.311592455088</v>
      </c>
    </row>
    <row r="317" spans="1:22" s="445" customFormat="1" ht="16.5" customHeight="1" x14ac:dyDescent="0.2">
      <c r="A317" s="215">
        <v>287</v>
      </c>
      <c r="B317" s="364">
        <f t="shared" si="65"/>
        <v>18.741309999999999</v>
      </c>
      <c r="C317" s="359">
        <v>57.559231400000002</v>
      </c>
      <c r="D317" s="78">
        <v>29204</v>
      </c>
      <c r="E317" s="82">
        <v>15151</v>
      </c>
      <c r="F317" s="78">
        <f t="shared" si="56"/>
        <v>18699.226468160443</v>
      </c>
      <c r="G317" s="168">
        <f t="shared" si="57"/>
        <v>3158.6940196703181</v>
      </c>
      <c r="H317" s="212">
        <f t="shared" si="58"/>
        <v>7431.6929658624595</v>
      </c>
      <c r="I317" s="168">
        <f t="shared" si="59"/>
        <v>437.15840975661524</v>
      </c>
      <c r="J317" s="169">
        <v>962</v>
      </c>
      <c r="K317" s="170">
        <f t="shared" si="60"/>
        <v>30688.771863449838</v>
      </c>
      <c r="L317" s="215">
        <f t="shared" si="61"/>
        <v>287</v>
      </c>
      <c r="M317" s="364">
        <f t="shared" si="66"/>
        <v>14.66869</v>
      </c>
      <c r="N317" s="359">
        <v>57.559231400000002</v>
      </c>
      <c r="O317" s="434">
        <v>29204</v>
      </c>
      <c r="P317" s="82">
        <v>15151</v>
      </c>
      <c r="Q317" s="167">
        <f t="shared" si="54"/>
        <v>23890.88596186844</v>
      </c>
      <c r="R317" s="168">
        <f t="shared" si="55"/>
        <v>3158.6940196703181</v>
      </c>
      <c r="S317" s="78">
        <f t="shared" si="62"/>
        <v>9196.8571937231791</v>
      </c>
      <c r="T317" s="82">
        <f t="shared" si="63"/>
        <v>540.99159963077523</v>
      </c>
      <c r="U317" s="78">
        <v>962</v>
      </c>
      <c r="V317" s="81">
        <f t="shared" si="64"/>
        <v>37749.428774892709</v>
      </c>
    </row>
    <row r="318" spans="1:22" s="445" customFormat="1" ht="16.5" customHeight="1" x14ac:dyDescent="0.2">
      <c r="A318" s="215">
        <v>288</v>
      </c>
      <c r="B318" s="364">
        <f t="shared" si="65"/>
        <v>18.748739999999998</v>
      </c>
      <c r="C318" s="359">
        <v>57.612892799999997</v>
      </c>
      <c r="D318" s="78">
        <v>29204</v>
      </c>
      <c r="E318" s="82">
        <v>15151</v>
      </c>
      <c r="F318" s="78">
        <f t="shared" si="56"/>
        <v>18691.816090041251</v>
      </c>
      <c r="G318" s="168">
        <f t="shared" si="57"/>
        <v>3155.7519708505251</v>
      </c>
      <c r="H318" s="212">
        <f t="shared" si="58"/>
        <v>7428.1731407032039</v>
      </c>
      <c r="I318" s="168">
        <f t="shared" si="59"/>
        <v>436.95136121783554</v>
      </c>
      <c r="J318" s="169">
        <v>962</v>
      </c>
      <c r="K318" s="170">
        <f t="shared" si="60"/>
        <v>30674.692562812816</v>
      </c>
      <c r="L318" s="215">
        <f t="shared" si="61"/>
        <v>288</v>
      </c>
      <c r="M318" s="364">
        <f t="shared" si="66"/>
        <v>14.68126</v>
      </c>
      <c r="N318" s="359">
        <v>57.612892799999997</v>
      </c>
      <c r="O318" s="434">
        <v>29204</v>
      </c>
      <c r="P318" s="82">
        <v>15151</v>
      </c>
      <c r="Q318" s="167">
        <f t="shared" si="54"/>
        <v>23870.430739595919</v>
      </c>
      <c r="R318" s="168">
        <f t="shared" si="55"/>
        <v>3155.7519708505251</v>
      </c>
      <c r="S318" s="78">
        <f t="shared" si="62"/>
        <v>9188.9021215517914</v>
      </c>
      <c r="T318" s="82">
        <f t="shared" si="63"/>
        <v>540.52365420892886</v>
      </c>
      <c r="U318" s="78">
        <v>962</v>
      </c>
      <c r="V318" s="81">
        <f t="shared" si="64"/>
        <v>37717.608486207158</v>
      </c>
    </row>
    <row r="319" spans="1:22" s="445" customFormat="1" ht="16.5" customHeight="1" x14ac:dyDescent="0.2">
      <c r="A319" s="215">
        <v>289</v>
      </c>
      <c r="B319" s="364">
        <f t="shared" si="65"/>
        <v>18.756169999999997</v>
      </c>
      <c r="C319" s="359">
        <v>57.666456000000004</v>
      </c>
      <c r="D319" s="78">
        <v>29204</v>
      </c>
      <c r="E319" s="82">
        <v>15151</v>
      </c>
      <c r="F319" s="78">
        <f t="shared" si="56"/>
        <v>18684.411582961773</v>
      </c>
      <c r="G319" s="168">
        <f t="shared" si="57"/>
        <v>3152.8207663741296</v>
      </c>
      <c r="H319" s="212">
        <f t="shared" si="58"/>
        <v>7424.6589987742082</v>
      </c>
      <c r="I319" s="168">
        <f t="shared" si="59"/>
        <v>436.74464698671807</v>
      </c>
      <c r="J319" s="169">
        <v>962</v>
      </c>
      <c r="K319" s="170">
        <f t="shared" si="60"/>
        <v>30660.635995096829</v>
      </c>
      <c r="L319" s="215">
        <f t="shared" si="61"/>
        <v>289</v>
      </c>
      <c r="M319" s="364">
        <f t="shared" si="66"/>
        <v>14.69383</v>
      </c>
      <c r="N319" s="359">
        <v>57.666456000000004</v>
      </c>
      <c r="O319" s="434">
        <v>29204</v>
      </c>
      <c r="P319" s="82">
        <v>15151</v>
      </c>
      <c r="Q319" s="167">
        <f t="shared" si="54"/>
        <v>23850.010514617359</v>
      </c>
      <c r="R319" s="168">
        <f t="shared" si="55"/>
        <v>3152.8207663741296</v>
      </c>
      <c r="S319" s="78">
        <f t="shared" si="62"/>
        <v>9180.9626355371074</v>
      </c>
      <c r="T319" s="82">
        <f t="shared" si="63"/>
        <v>540.05662561982979</v>
      </c>
      <c r="U319" s="78">
        <v>962</v>
      </c>
      <c r="V319" s="81">
        <f t="shared" si="64"/>
        <v>37685.850542148422</v>
      </c>
    </row>
    <row r="320" spans="1:22" s="445" customFormat="1" ht="16.5" customHeight="1" x14ac:dyDescent="0.2">
      <c r="A320" s="218">
        <v>290</v>
      </c>
      <c r="B320" s="364">
        <f t="shared" si="65"/>
        <v>18.763599999999997</v>
      </c>
      <c r="C320" s="359">
        <v>57.719920999999999</v>
      </c>
      <c r="D320" s="78">
        <v>29204</v>
      </c>
      <c r="E320" s="82">
        <v>15151</v>
      </c>
      <c r="F320" s="78">
        <f t="shared" si="56"/>
        <v>18677.012939947563</v>
      </c>
      <c r="G320" s="168">
        <f t="shared" si="57"/>
        <v>3149.9003610902382</v>
      </c>
      <c r="H320" s="212">
        <f t="shared" si="58"/>
        <v>7421.150522352852</v>
      </c>
      <c r="I320" s="168">
        <f t="shared" si="59"/>
        <v>436.538266020756</v>
      </c>
      <c r="J320" s="169">
        <v>962</v>
      </c>
      <c r="K320" s="170">
        <f t="shared" si="60"/>
        <v>30646.602089411404</v>
      </c>
      <c r="L320" s="218">
        <f t="shared" si="61"/>
        <v>290</v>
      </c>
      <c r="M320" s="364">
        <f t="shared" si="66"/>
        <v>14.706399999999999</v>
      </c>
      <c r="N320" s="359">
        <v>57.719920999999999</v>
      </c>
      <c r="O320" s="434">
        <v>29204</v>
      </c>
      <c r="P320" s="82">
        <v>15151</v>
      </c>
      <c r="Q320" s="167">
        <f t="shared" si="54"/>
        <v>23829.625197193061</v>
      </c>
      <c r="R320" s="168">
        <f t="shared" si="55"/>
        <v>3149.9003610902382</v>
      </c>
      <c r="S320" s="78">
        <f t="shared" si="62"/>
        <v>9173.0386898163215</v>
      </c>
      <c r="T320" s="82">
        <f t="shared" si="63"/>
        <v>539.59051116566593</v>
      </c>
      <c r="U320" s="78">
        <v>962</v>
      </c>
      <c r="V320" s="81">
        <f t="shared" si="64"/>
        <v>37654.154759265286</v>
      </c>
    </row>
    <row r="321" spans="1:22" s="445" customFormat="1" ht="16.5" customHeight="1" x14ac:dyDescent="0.2">
      <c r="A321" s="215">
        <v>291</v>
      </c>
      <c r="B321" s="364">
        <f t="shared" si="65"/>
        <v>18.77103</v>
      </c>
      <c r="C321" s="359">
        <v>57.773287800000006</v>
      </c>
      <c r="D321" s="78">
        <v>29204</v>
      </c>
      <c r="E321" s="82">
        <v>15151</v>
      </c>
      <c r="F321" s="78">
        <f t="shared" si="56"/>
        <v>18669.620154035234</v>
      </c>
      <c r="G321" s="168">
        <f t="shared" si="57"/>
        <v>3146.9907101253802</v>
      </c>
      <c r="H321" s="212">
        <f t="shared" si="58"/>
        <v>7417.6476938146097</v>
      </c>
      <c r="I321" s="168">
        <f t="shared" si="59"/>
        <v>436.33221728321229</v>
      </c>
      <c r="J321" s="169">
        <v>962</v>
      </c>
      <c r="K321" s="170">
        <f t="shared" si="60"/>
        <v>30632.590775258439</v>
      </c>
      <c r="L321" s="215">
        <f t="shared" si="61"/>
        <v>291</v>
      </c>
      <c r="M321" s="364">
        <f t="shared" si="66"/>
        <v>14.718969999999999</v>
      </c>
      <c r="N321" s="359">
        <v>57.773287800000006</v>
      </c>
      <c r="O321" s="434">
        <v>29204</v>
      </c>
      <c r="P321" s="82">
        <v>15151</v>
      </c>
      <c r="Q321" s="167">
        <f t="shared" si="54"/>
        <v>23809.274697889865</v>
      </c>
      <c r="R321" s="168">
        <f t="shared" si="55"/>
        <v>3146.9907101253802</v>
      </c>
      <c r="S321" s="78">
        <f t="shared" si="62"/>
        <v>9165.1302387251835</v>
      </c>
      <c r="T321" s="82">
        <f t="shared" si="63"/>
        <v>539.12530816030494</v>
      </c>
      <c r="U321" s="78">
        <v>962</v>
      </c>
      <c r="V321" s="81">
        <f t="shared" si="64"/>
        <v>37622.520954900734</v>
      </c>
    </row>
    <row r="322" spans="1:22" s="445" customFormat="1" ht="16.5" customHeight="1" x14ac:dyDescent="0.2">
      <c r="A322" s="215">
        <v>292</v>
      </c>
      <c r="B322" s="364">
        <f t="shared" si="65"/>
        <v>18.778459999999999</v>
      </c>
      <c r="C322" s="359">
        <v>57.826556400000001</v>
      </c>
      <c r="D322" s="78">
        <v>29204</v>
      </c>
      <c r="E322" s="82">
        <v>15151</v>
      </c>
      <c r="F322" s="78">
        <f t="shared" si="56"/>
        <v>18662.233218272428</v>
      </c>
      <c r="G322" s="168">
        <f t="shared" si="57"/>
        <v>3144.0917688814684</v>
      </c>
      <c r="H322" s="212">
        <f t="shared" si="58"/>
        <v>7414.1504956323261</v>
      </c>
      <c r="I322" s="168">
        <f t="shared" si="59"/>
        <v>436.12649974307794</v>
      </c>
      <c r="J322" s="169">
        <v>962</v>
      </c>
      <c r="K322" s="170">
        <f t="shared" si="60"/>
        <v>30618.601982529301</v>
      </c>
      <c r="L322" s="215">
        <f t="shared" si="61"/>
        <v>292</v>
      </c>
      <c r="M322" s="364">
        <f t="shared" si="66"/>
        <v>14.731539999999999</v>
      </c>
      <c r="N322" s="359">
        <v>57.826556400000001</v>
      </c>
      <c r="O322" s="434">
        <v>29204</v>
      </c>
      <c r="P322" s="82">
        <v>15151</v>
      </c>
      <c r="Q322" s="167">
        <f t="shared" si="54"/>
        <v>23788.958927579875</v>
      </c>
      <c r="R322" s="168">
        <f t="shared" si="55"/>
        <v>3144.0917688814684</v>
      </c>
      <c r="S322" s="78">
        <f t="shared" si="62"/>
        <v>9157.2372367968583</v>
      </c>
      <c r="T322" s="82">
        <f t="shared" si="63"/>
        <v>538.6610139292269</v>
      </c>
      <c r="U322" s="78">
        <v>962</v>
      </c>
      <c r="V322" s="81">
        <f t="shared" si="64"/>
        <v>37590.948947187426</v>
      </c>
    </row>
    <row r="323" spans="1:22" s="445" customFormat="1" ht="16.5" customHeight="1" x14ac:dyDescent="0.2">
      <c r="A323" s="215">
        <v>293</v>
      </c>
      <c r="B323" s="364">
        <f t="shared" si="65"/>
        <v>18.785889999999998</v>
      </c>
      <c r="C323" s="359">
        <v>57.8797268</v>
      </c>
      <c r="D323" s="78">
        <v>29204</v>
      </c>
      <c r="E323" s="82">
        <v>15151</v>
      </c>
      <c r="F323" s="78">
        <f t="shared" si="56"/>
        <v>18654.85212571776</v>
      </c>
      <c r="G323" s="168">
        <f t="shared" si="57"/>
        <v>3141.2034930337645</v>
      </c>
      <c r="H323" s="212">
        <f t="shared" si="58"/>
        <v>7410.6589103755186</v>
      </c>
      <c r="I323" s="168">
        <f t="shared" si="59"/>
        <v>435.92111237503053</v>
      </c>
      <c r="J323" s="169">
        <v>962</v>
      </c>
      <c r="K323" s="170">
        <f t="shared" si="60"/>
        <v>30604.635641502075</v>
      </c>
      <c r="L323" s="215">
        <f t="shared" si="61"/>
        <v>293</v>
      </c>
      <c r="M323" s="364">
        <f t="shared" si="66"/>
        <v>14.744109999999999</v>
      </c>
      <c r="N323" s="359">
        <v>57.8797268</v>
      </c>
      <c r="O323" s="434">
        <v>29204</v>
      </c>
      <c r="P323" s="82">
        <v>15151</v>
      </c>
      <c r="Q323" s="167">
        <f t="shared" si="54"/>
        <v>23768.677797439115</v>
      </c>
      <c r="R323" s="168">
        <f t="shared" si="55"/>
        <v>3141.2034930337645</v>
      </c>
      <c r="S323" s="78">
        <f t="shared" si="62"/>
        <v>9149.3596387607795</v>
      </c>
      <c r="T323" s="82">
        <f t="shared" si="63"/>
        <v>538.19762580945758</v>
      </c>
      <c r="U323" s="78">
        <v>962</v>
      </c>
      <c r="V323" s="81">
        <f t="shared" si="64"/>
        <v>37559.438555043118</v>
      </c>
    </row>
    <row r="324" spans="1:22" s="445" customFormat="1" ht="16.5" customHeight="1" x14ac:dyDescent="0.2">
      <c r="A324" s="215">
        <v>294</v>
      </c>
      <c r="B324" s="364">
        <f t="shared" si="65"/>
        <v>18.793319999999998</v>
      </c>
      <c r="C324" s="359">
        <v>57.932799000000003</v>
      </c>
      <c r="D324" s="78">
        <v>29204</v>
      </c>
      <c r="E324" s="82">
        <v>15151</v>
      </c>
      <c r="F324" s="78">
        <f t="shared" si="56"/>
        <v>18647.476869440845</v>
      </c>
      <c r="G324" s="168">
        <f t="shared" si="57"/>
        <v>3138.3258385288782</v>
      </c>
      <c r="H324" s="212">
        <f t="shared" si="58"/>
        <v>7407.1729207097069</v>
      </c>
      <c r="I324" s="168">
        <f t="shared" si="59"/>
        <v>435.7160541593945</v>
      </c>
      <c r="J324" s="169">
        <v>962</v>
      </c>
      <c r="K324" s="170">
        <f t="shared" si="60"/>
        <v>30590.691682838824</v>
      </c>
      <c r="L324" s="215">
        <f t="shared" si="61"/>
        <v>294</v>
      </c>
      <c r="M324" s="364">
        <f t="shared" si="66"/>
        <v>14.756679999999999</v>
      </c>
      <c r="N324" s="359">
        <v>57.932799000000003</v>
      </c>
      <c r="O324" s="434">
        <v>29204</v>
      </c>
      <c r="P324" s="82">
        <v>15151</v>
      </c>
      <c r="Q324" s="167">
        <f t="shared" si="54"/>
        <v>23748.431218946269</v>
      </c>
      <c r="R324" s="168">
        <f t="shared" si="55"/>
        <v>3138.3258385288782</v>
      </c>
      <c r="S324" s="78">
        <f t="shared" si="62"/>
        <v>9141.4973995415512</v>
      </c>
      <c r="T324" s="82">
        <f t="shared" si="63"/>
        <v>537.73514114950297</v>
      </c>
      <c r="U324" s="78">
        <v>962</v>
      </c>
      <c r="V324" s="81">
        <f t="shared" si="64"/>
        <v>37527.989598166205</v>
      </c>
    </row>
    <row r="325" spans="1:22" s="445" customFormat="1" ht="16.5" customHeight="1" x14ac:dyDescent="0.2">
      <c r="A325" s="215">
        <v>295</v>
      </c>
      <c r="B325" s="364">
        <f t="shared" si="65"/>
        <v>18.800749999999997</v>
      </c>
      <c r="C325" s="359">
        <v>57.985773000000002</v>
      </c>
      <c r="D325" s="78">
        <v>29204</v>
      </c>
      <c r="E325" s="82">
        <v>15151</v>
      </c>
      <c r="F325" s="78">
        <f t="shared" si="56"/>
        <v>18640.107442522243</v>
      </c>
      <c r="G325" s="168">
        <f t="shared" si="57"/>
        <v>3135.4587615827768</v>
      </c>
      <c r="H325" s="212">
        <f t="shared" si="58"/>
        <v>7403.692509395707</v>
      </c>
      <c r="I325" s="168">
        <f t="shared" si="59"/>
        <v>435.51132408210043</v>
      </c>
      <c r="J325" s="169">
        <v>962</v>
      </c>
      <c r="K325" s="170">
        <f t="shared" si="60"/>
        <v>30576.770037582828</v>
      </c>
      <c r="L325" s="215">
        <f t="shared" si="61"/>
        <v>295</v>
      </c>
      <c r="M325" s="364">
        <f t="shared" si="66"/>
        <v>14.76925</v>
      </c>
      <c r="N325" s="359">
        <v>57.985773000000002</v>
      </c>
      <c r="O325" s="434">
        <v>29204</v>
      </c>
      <c r="P325" s="82">
        <v>15151</v>
      </c>
      <c r="Q325" s="167">
        <f t="shared" si="54"/>
        <v>23728.219103881376</v>
      </c>
      <c r="R325" s="168">
        <f t="shared" si="55"/>
        <v>3135.4587615827768</v>
      </c>
      <c r="S325" s="78">
        <f t="shared" si="62"/>
        <v>9133.6504742578127</v>
      </c>
      <c r="T325" s="82">
        <f t="shared" si="63"/>
        <v>537.27355730928309</v>
      </c>
      <c r="U325" s="78">
        <v>962</v>
      </c>
      <c r="V325" s="81">
        <f t="shared" si="64"/>
        <v>37496.601897031243</v>
      </c>
    </row>
    <row r="326" spans="1:22" s="445" customFormat="1" ht="16.5" customHeight="1" x14ac:dyDescent="0.2">
      <c r="A326" s="215">
        <v>296</v>
      </c>
      <c r="B326" s="364">
        <f t="shared" si="65"/>
        <v>18.80818</v>
      </c>
      <c r="C326" s="359">
        <v>58.038648800000004</v>
      </c>
      <c r="D326" s="78">
        <v>29204</v>
      </c>
      <c r="E326" s="82">
        <v>15151</v>
      </c>
      <c r="F326" s="78">
        <f t="shared" si="56"/>
        <v>18632.743838053444</v>
      </c>
      <c r="G326" s="168">
        <f t="shared" si="57"/>
        <v>3132.6022186788059</v>
      </c>
      <c r="H326" s="212">
        <f t="shared" si="58"/>
        <v>7400.2176592889655</v>
      </c>
      <c r="I326" s="168">
        <f t="shared" si="59"/>
        <v>435.30692113464505</v>
      </c>
      <c r="J326" s="169">
        <v>962</v>
      </c>
      <c r="K326" s="170">
        <f t="shared" si="60"/>
        <v>30562.870637155862</v>
      </c>
      <c r="L326" s="215">
        <f t="shared" si="61"/>
        <v>296</v>
      </c>
      <c r="M326" s="364">
        <f t="shared" si="66"/>
        <v>14.78182</v>
      </c>
      <c r="N326" s="359">
        <v>58.038648800000004</v>
      </c>
      <c r="O326" s="434">
        <v>29204</v>
      </c>
      <c r="P326" s="82">
        <v>15151</v>
      </c>
      <c r="Q326" s="167">
        <f t="shared" si="54"/>
        <v>23708.041364324556</v>
      </c>
      <c r="R326" s="168">
        <f t="shared" si="55"/>
        <v>3132.6022186788059</v>
      </c>
      <c r="S326" s="78">
        <f t="shared" si="62"/>
        <v>9125.8188182211434</v>
      </c>
      <c r="T326" s="82">
        <f t="shared" si="63"/>
        <v>536.81287166006723</v>
      </c>
      <c r="U326" s="78">
        <v>962</v>
      </c>
      <c r="V326" s="81">
        <f t="shared" si="64"/>
        <v>37465.275272884573</v>
      </c>
    </row>
    <row r="327" spans="1:22" s="445" customFormat="1" ht="16.5" customHeight="1" x14ac:dyDescent="0.2">
      <c r="A327" s="215">
        <v>297</v>
      </c>
      <c r="B327" s="364">
        <f t="shared" si="65"/>
        <v>18.81561</v>
      </c>
      <c r="C327" s="359">
        <v>58.091426400000003</v>
      </c>
      <c r="D327" s="78">
        <v>29204</v>
      </c>
      <c r="E327" s="82">
        <v>15151</v>
      </c>
      <c r="F327" s="78">
        <f t="shared" si="56"/>
        <v>18625.386049136861</v>
      </c>
      <c r="G327" s="168">
        <f t="shared" si="57"/>
        <v>3129.7561665657431</v>
      </c>
      <c r="H327" s="212">
        <f t="shared" si="58"/>
        <v>7396.7483533388859</v>
      </c>
      <c r="I327" s="168">
        <f t="shared" si="59"/>
        <v>435.10284431405205</v>
      </c>
      <c r="J327" s="169">
        <v>962</v>
      </c>
      <c r="K327" s="170">
        <f t="shared" si="60"/>
        <v>30548.993413355543</v>
      </c>
      <c r="L327" s="215">
        <f t="shared" si="61"/>
        <v>297</v>
      </c>
      <c r="M327" s="364">
        <f t="shared" si="66"/>
        <v>14.79439</v>
      </c>
      <c r="N327" s="359">
        <v>58.091426400000003</v>
      </c>
      <c r="O327" s="434">
        <v>29204</v>
      </c>
      <c r="P327" s="82">
        <v>15151</v>
      </c>
      <c r="Q327" s="167">
        <f t="shared" si="54"/>
        <v>23687.897912654727</v>
      </c>
      <c r="R327" s="168">
        <f t="shared" si="55"/>
        <v>3129.7561665657431</v>
      </c>
      <c r="S327" s="78">
        <f t="shared" si="62"/>
        <v>9118.0023869349607</v>
      </c>
      <c r="T327" s="82">
        <f t="shared" si="63"/>
        <v>536.35308158440944</v>
      </c>
      <c r="U327" s="78">
        <v>962</v>
      </c>
      <c r="V327" s="81">
        <f t="shared" si="64"/>
        <v>37434.009547739835</v>
      </c>
    </row>
    <row r="328" spans="1:22" s="445" customFormat="1" ht="16.5" customHeight="1" x14ac:dyDescent="0.2">
      <c r="A328" s="215">
        <v>298</v>
      </c>
      <c r="B328" s="364">
        <f t="shared" si="65"/>
        <v>18.823039999999999</v>
      </c>
      <c r="C328" s="359">
        <v>58.144105800000006</v>
      </c>
      <c r="D328" s="78">
        <v>29204</v>
      </c>
      <c r="E328" s="82">
        <v>15151</v>
      </c>
      <c r="F328" s="78">
        <f t="shared" si="56"/>
        <v>18618.034068885794</v>
      </c>
      <c r="G328" s="168">
        <f t="shared" si="57"/>
        <v>3126.9205622558557</v>
      </c>
      <c r="H328" s="212">
        <f t="shared" si="58"/>
        <v>7393.2845745881614</v>
      </c>
      <c r="I328" s="168">
        <f t="shared" si="59"/>
        <v>434.899092622833</v>
      </c>
      <c r="J328" s="169">
        <v>962</v>
      </c>
      <c r="K328" s="170">
        <f t="shared" si="60"/>
        <v>30535.138298352642</v>
      </c>
      <c r="L328" s="215">
        <f t="shared" si="61"/>
        <v>298</v>
      </c>
      <c r="M328" s="364">
        <f t="shared" si="66"/>
        <v>14.80696</v>
      </c>
      <c r="N328" s="359">
        <v>58.144105800000006</v>
      </c>
      <c r="O328" s="434">
        <v>29204</v>
      </c>
      <c r="P328" s="82">
        <v>15151</v>
      </c>
      <c r="Q328" s="167">
        <f t="shared" si="54"/>
        <v>23667.788661548355</v>
      </c>
      <c r="R328" s="168">
        <f t="shared" si="55"/>
        <v>3126.9205622558557</v>
      </c>
      <c r="S328" s="78">
        <f t="shared" si="62"/>
        <v>9110.2011360934321</v>
      </c>
      <c r="T328" s="82">
        <f t="shared" si="63"/>
        <v>535.89418447608421</v>
      </c>
      <c r="U328" s="78">
        <v>962</v>
      </c>
      <c r="V328" s="81">
        <f t="shared" si="64"/>
        <v>37402.804544373728</v>
      </c>
    </row>
    <row r="329" spans="1:22" s="445" customFormat="1" ht="16.5" customHeight="1" thickBot="1" x14ac:dyDescent="0.25">
      <c r="A329" s="219">
        <v>299</v>
      </c>
      <c r="B329" s="365">
        <f t="shared" si="65"/>
        <v>18.830469999999998</v>
      </c>
      <c r="C329" s="361">
        <v>58.196687000000004</v>
      </c>
      <c r="D329" s="93">
        <v>29204</v>
      </c>
      <c r="E329" s="94">
        <v>15151</v>
      </c>
      <c r="F329" s="93">
        <f t="shared" si="56"/>
        <v>18610.687890424404</v>
      </c>
      <c r="G329" s="94">
        <f t="shared" si="57"/>
        <v>3124.0953630229842</v>
      </c>
      <c r="H329" s="222">
        <f t="shared" si="58"/>
        <v>7389.8263061721127</v>
      </c>
      <c r="I329" s="94">
        <f t="shared" si="59"/>
        <v>434.69566506894779</v>
      </c>
      <c r="J329" s="93">
        <v>962</v>
      </c>
      <c r="K329" s="96">
        <f t="shared" si="60"/>
        <v>30521.305224688447</v>
      </c>
      <c r="L329" s="219">
        <f t="shared" si="61"/>
        <v>299</v>
      </c>
      <c r="M329" s="365">
        <f t="shared" si="66"/>
        <v>14.81953</v>
      </c>
      <c r="N329" s="361">
        <v>58.196687000000004</v>
      </c>
      <c r="O329" s="473">
        <v>29204</v>
      </c>
      <c r="P329" s="94">
        <v>15151</v>
      </c>
      <c r="Q329" s="188">
        <f t="shared" si="54"/>
        <v>23647.713523978156</v>
      </c>
      <c r="R329" s="94">
        <f t="shared" si="55"/>
        <v>3124.0953630229842</v>
      </c>
      <c r="S329" s="93">
        <f t="shared" si="62"/>
        <v>9102.4150215803893</v>
      </c>
      <c r="T329" s="94">
        <f t="shared" si="63"/>
        <v>535.4361777400228</v>
      </c>
      <c r="U329" s="93">
        <v>962</v>
      </c>
      <c r="V329" s="96">
        <f t="shared" si="64"/>
        <v>37371.660086321557</v>
      </c>
    </row>
    <row r="330" spans="1:22" s="445" customFormat="1" ht="16.5" customHeight="1" x14ac:dyDescent="0.2">
      <c r="A330" s="224">
        <v>300</v>
      </c>
      <c r="B330" s="366">
        <v>18.84</v>
      </c>
      <c r="C330" s="357">
        <v>58.25</v>
      </c>
      <c r="D330" s="169">
        <v>29204</v>
      </c>
      <c r="E330" s="168">
        <v>15151</v>
      </c>
      <c r="F330" s="169">
        <f t="shared" si="56"/>
        <v>18601.273885350318</v>
      </c>
      <c r="G330" s="168">
        <f t="shared" si="57"/>
        <v>3121.2360515021455</v>
      </c>
      <c r="H330" s="212">
        <f t="shared" si="58"/>
        <v>7385.6533785298388</v>
      </c>
      <c r="I330" s="168">
        <f t="shared" si="59"/>
        <v>434.45019873704928</v>
      </c>
      <c r="J330" s="169">
        <v>962</v>
      </c>
      <c r="K330" s="170">
        <f t="shared" si="60"/>
        <v>30504.613514119352</v>
      </c>
      <c r="L330" s="224">
        <f t="shared" si="61"/>
        <v>300</v>
      </c>
      <c r="M330" s="366">
        <f t="shared" ref="M330:M393" si="67">0.0066*L330+12.8466</f>
        <v>14.826600000000001</v>
      </c>
      <c r="N330" s="357">
        <v>58.25</v>
      </c>
      <c r="O330" s="432">
        <v>29204</v>
      </c>
      <c r="P330" s="168">
        <v>15151</v>
      </c>
      <c r="Q330" s="167">
        <f t="shared" si="54"/>
        <v>23636.437214196107</v>
      </c>
      <c r="R330" s="168">
        <f t="shared" si="55"/>
        <v>3121.2360515021455</v>
      </c>
      <c r="S330" s="169">
        <f t="shared" si="62"/>
        <v>9097.608910337407</v>
      </c>
      <c r="T330" s="168">
        <f t="shared" si="63"/>
        <v>535.15346531396506</v>
      </c>
      <c r="U330" s="169">
        <v>962</v>
      </c>
      <c r="V330" s="170">
        <f t="shared" si="64"/>
        <v>37352.435641349628</v>
      </c>
    </row>
    <row r="331" spans="1:22" s="445" customFormat="1" ht="16.5" customHeight="1" x14ac:dyDescent="0.2">
      <c r="A331" s="215">
        <v>301</v>
      </c>
      <c r="B331" s="364">
        <v>18.84</v>
      </c>
      <c r="C331" s="359">
        <v>58.25</v>
      </c>
      <c r="D331" s="78">
        <v>29204</v>
      </c>
      <c r="E331" s="82">
        <v>15151</v>
      </c>
      <c r="F331" s="78">
        <f t="shared" si="56"/>
        <v>18601.273885350318</v>
      </c>
      <c r="G331" s="168">
        <f t="shared" si="57"/>
        <v>3121.2360515021455</v>
      </c>
      <c r="H331" s="212">
        <f t="shared" si="58"/>
        <v>7385.6533785298388</v>
      </c>
      <c r="I331" s="168">
        <f t="shared" si="59"/>
        <v>434.45019873704928</v>
      </c>
      <c r="J331" s="169">
        <v>962</v>
      </c>
      <c r="K331" s="170">
        <f t="shared" si="60"/>
        <v>30504.613514119352</v>
      </c>
      <c r="L331" s="215">
        <f t="shared" si="61"/>
        <v>301</v>
      </c>
      <c r="M331" s="364">
        <f t="shared" si="67"/>
        <v>14.8332</v>
      </c>
      <c r="N331" s="359">
        <v>58.25</v>
      </c>
      <c r="O331" s="434">
        <v>29204</v>
      </c>
      <c r="P331" s="82">
        <v>15151</v>
      </c>
      <c r="Q331" s="167">
        <f t="shared" si="54"/>
        <v>23625.920232990858</v>
      </c>
      <c r="R331" s="168">
        <f t="shared" si="55"/>
        <v>3121.2360515021455</v>
      </c>
      <c r="S331" s="78">
        <f t="shared" si="62"/>
        <v>9094.0331367276231</v>
      </c>
      <c r="T331" s="82">
        <f t="shared" si="63"/>
        <v>534.94312568986015</v>
      </c>
      <c r="U331" s="78">
        <v>962</v>
      </c>
      <c r="V331" s="81">
        <f t="shared" si="64"/>
        <v>37338.132546910485</v>
      </c>
    </row>
    <row r="332" spans="1:22" s="445" customFormat="1" ht="16.5" customHeight="1" x14ac:dyDescent="0.2">
      <c r="A332" s="215">
        <v>302</v>
      </c>
      <c r="B332" s="364">
        <v>18.84</v>
      </c>
      <c r="C332" s="359">
        <v>58.25</v>
      </c>
      <c r="D332" s="78">
        <v>29204</v>
      </c>
      <c r="E332" s="82">
        <v>15151</v>
      </c>
      <c r="F332" s="78">
        <f t="shared" si="56"/>
        <v>18601.273885350318</v>
      </c>
      <c r="G332" s="168">
        <f t="shared" si="57"/>
        <v>3121.2360515021455</v>
      </c>
      <c r="H332" s="212">
        <f t="shared" si="58"/>
        <v>7385.6533785298388</v>
      </c>
      <c r="I332" s="168">
        <f t="shared" si="59"/>
        <v>434.45019873704928</v>
      </c>
      <c r="J332" s="169">
        <v>962</v>
      </c>
      <c r="K332" s="170">
        <f t="shared" si="60"/>
        <v>30504.613514119352</v>
      </c>
      <c r="L332" s="215">
        <f t="shared" si="61"/>
        <v>302</v>
      </c>
      <c r="M332" s="364">
        <f t="shared" si="67"/>
        <v>14.8398</v>
      </c>
      <c r="N332" s="359">
        <v>58.25</v>
      </c>
      <c r="O332" s="434">
        <v>29204</v>
      </c>
      <c r="P332" s="82">
        <v>15151</v>
      </c>
      <c r="Q332" s="167">
        <f t="shared" si="54"/>
        <v>23615.412606638907</v>
      </c>
      <c r="R332" s="168">
        <f t="shared" si="55"/>
        <v>3121.2360515021455</v>
      </c>
      <c r="S332" s="78">
        <f t="shared" si="62"/>
        <v>9090.4605437679584</v>
      </c>
      <c r="T332" s="82">
        <f t="shared" si="63"/>
        <v>534.73297316282105</v>
      </c>
      <c r="U332" s="78">
        <v>962</v>
      </c>
      <c r="V332" s="81">
        <f t="shared" si="64"/>
        <v>37323.842175071833</v>
      </c>
    </row>
    <row r="333" spans="1:22" s="445" customFormat="1" ht="16.5" customHeight="1" x14ac:dyDescent="0.2">
      <c r="A333" s="215">
        <v>303</v>
      </c>
      <c r="B333" s="364">
        <v>18.84</v>
      </c>
      <c r="C333" s="359">
        <v>58.25</v>
      </c>
      <c r="D333" s="78">
        <v>29204</v>
      </c>
      <c r="E333" s="82">
        <v>15151</v>
      </c>
      <c r="F333" s="78">
        <f t="shared" si="56"/>
        <v>18601.273885350318</v>
      </c>
      <c r="G333" s="168">
        <f t="shared" si="57"/>
        <v>3121.2360515021455</v>
      </c>
      <c r="H333" s="212">
        <f t="shared" si="58"/>
        <v>7385.6533785298388</v>
      </c>
      <c r="I333" s="168">
        <f t="shared" si="59"/>
        <v>434.45019873704928</v>
      </c>
      <c r="J333" s="169">
        <v>962</v>
      </c>
      <c r="K333" s="170">
        <f t="shared" si="60"/>
        <v>30504.613514119352</v>
      </c>
      <c r="L333" s="215">
        <f t="shared" si="61"/>
        <v>303</v>
      </c>
      <c r="M333" s="364">
        <f t="shared" si="67"/>
        <v>14.846400000000001</v>
      </c>
      <c r="N333" s="359">
        <v>58.25</v>
      </c>
      <c r="O333" s="434">
        <v>29204</v>
      </c>
      <c r="P333" s="82">
        <v>15151</v>
      </c>
      <c r="Q333" s="167">
        <f t="shared" si="54"/>
        <v>23604.914322664077</v>
      </c>
      <c r="R333" s="168">
        <f t="shared" si="55"/>
        <v>3121.2360515021455</v>
      </c>
      <c r="S333" s="78">
        <f t="shared" si="62"/>
        <v>9086.8911272165169</v>
      </c>
      <c r="T333" s="82">
        <f t="shared" si="63"/>
        <v>534.52300748332448</v>
      </c>
      <c r="U333" s="78">
        <v>962</v>
      </c>
      <c r="V333" s="81">
        <f t="shared" si="64"/>
        <v>37309.564508866068</v>
      </c>
    </row>
    <row r="334" spans="1:22" s="445" customFormat="1" ht="16.5" customHeight="1" x14ac:dyDescent="0.2">
      <c r="A334" s="215">
        <v>304</v>
      </c>
      <c r="B334" s="364">
        <v>18.84</v>
      </c>
      <c r="C334" s="359">
        <v>58.25</v>
      </c>
      <c r="D334" s="78">
        <v>29204</v>
      </c>
      <c r="E334" s="82">
        <v>15151</v>
      </c>
      <c r="F334" s="78">
        <f t="shared" si="56"/>
        <v>18601.273885350318</v>
      </c>
      <c r="G334" s="168">
        <f t="shared" si="57"/>
        <v>3121.2360515021455</v>
      </c>
      <c r="H334" s="212">
        <f t="shared" si="58"/>
        <v>7385.6533785298388</v>
      </c>
      <c r="I334" s="168">
        <f t="shared" si="59"/>
        <v>434.45019873704928</v>
      </c>
      <c r="J334" s="169">
        <v>962</v>
      </c>
      <c r="K334" s="170">
        <f t="shared" si="60"/>
        <v>30504.613514119352</v>
      </c>
      <c r="L334" s="215">
        <f t="shared" si="61"/>
        <v>304</v>
      </c>
      <c r="M334" s="364">
        <f t="shared" si="67"/>
        <v>14.853000000000002</v>
      </c>
      <c r="N334" s="359">
        <v>58.25</v>
      </c>
      <c r="O334" s="434">
        <v>29204</v>
      </c>
      <c r="P334" s="82">
        <v>15151</v>
      </c>
      <c r="Q334" s="167">
        <f t="shared" si="54"/>
        <v>23594.425368612399</v>
      </c>
      <c r="R334" s="168">
        <f t="shared" si="55"/>
        <v>3121.2360515021455</v>
      </c>
      <c r="S334" s="78">
        <f t="shared" si="62"/>
        <v>9083.324882838946</v>
      </c>
      <c r="T334" s="82">
        <f t="shared" si="63"/>
        <v>534.31322840229097</v>
      </c>
      <c r="U334" s="78">
        <v>962</v>
      </c>
      <c r="V334" s="81">
        <f t="shared" si="64"/>
        <v>37295.299531355784</v>
      </c>
    </row>
    <row r="335" spans="1:22" s="445" customFormat="1" ht="16.5" customHeight="1" x14ac:dyDescent="0.2">
      <c r="A335" s="215">
        <v>305</v>
      </c>
      <c r="B335" s="364">
        <v>18.84</v>
      </c>
      <c r="C335" s="359">
        <v>58.25</v>
      </c>
      <c r="D335" s="78">
        <v>29204</v>
      </c>
      <c r="E335" s="82">
        <v>15151</v>
      </c>
      <c r="F335" s="78">
        <f t="shared" si="56"/>
        <v>18601.273885350318</v>
      </c>
      <c r="G335" s="168">
        <f t="shared" si="57"/>
        <v>3121.2360515021455</v>
      </c>
      <c r="H335" s="212">
        <f t="shared" si="58"/>
        <v>7385.6533785298388</v>
      </c>
      <c r="I335" s="168">
        <f t="shared" si="59"/>
        <v>434.45019873704928</v>
      </c>
      <c r="J335" s="169">
        <v>962</v>
      </c>
      <c r="K335" s="170">
        <f t="shared" si="60"/>
        <v>30504.613514119352</v>
      </c>
      <c r="L335" s="215">
        <f t="shared" si="61"/>
        <v>305</v>
      </c>
      <c r="M335" s="364">
        <f t="shared" si="67"/>
        <v>14.8596</v>
      </c>
      <c r="N335" s="359">
        <v>58.25</v>
      </c>
      <c r="O335" s="434">
        <v>29204</v>
      </c>
      <c r="P335" s="82">
        <v>15151</v>
      </c>
      <c r="Q335" s="167">
        <f t="shared" si="54"/>
        <v>23583.945732052005</v>
      </c>
      <c r="R335" s="168">
        <f t="shared" si="55"/>
        <v>3121.2360515021455</v>
      </c>
      <c r="S335" s="78">
        <f t="shared" si="62"/>
        <v>9079.7618064084127</v>
      </c>
      <c r="T335" s="82">
        <f t="shared" si="63"/>
        <v>534.103635671083</v>
      </c>
      <c r="U335" s="78">
        <v>962</v>
      </c>
      <c r="V335" s="81">
        <f t="shared" si="64"/>
        <v>37281.047225633651</v>
      </c>
    </row>
    <row r="336" spans="1:22" s="445" customFormat="1" ht="16.5" customHeight="1" x14ac:dyDescent="0.2">
      <c r="A336" s="215">
        <v>306</v>
      </c>
      <c r="B336" s="364">
        <v>18.84</v>
      </c>
      <c r="C336" s="359">
        <v>58.25</v>
      </c>
      <c r="D336" s="78">
        <v>29204</v>
      </c>
      <c r="E336" s="82">
        <v>15151</v>
      </c>
      <c r="F336" s="78">
        <f t="shared" si="56"/>
        <v>18601.273885350318</v>
      </c>
      <c r="G336" s="168">
        <f t="shared" si="57"/>
        <v>3121.2360515021455</v>
      </c>
      <c r="H336" s="212">
        <f t="shared" si="58"/>
        <v>7385.6533785298388</v>
      </c>
      <c r="I336" s="168">
        <f t="shared" si="59"/>
        <v>434.45019873704928</v>
      </c>
      <c r="J336" s="169">
        <v>962</v>
      </c>
      <c r="K336" s="170">
        <f t="shared" si="60"/>
        <v>30504.613514119352</v>
      </c>
      <c r="L336" s="215">
        <f t="shared" si="61"/>
        <v>306</v>
      </c>
      <c r="M336" s="364">
        <f t="shared" si="67"/>
        <v>14.866200000000001</v>
      </c>
      <c r="N336" s="359">
        <v>58.25</v>
      </c>
      <c r="O336" s="434">
        <v>29204</v>
      </c>
      <c r="P336" s="82">
        <v>15151</v>
      </c>
      <c r="Q336" s="167">
        <f t="shared" si="54"/>
        <v>23573.475400573112</v>
      </c>
      <c r="R336" s="168">
        <f t="shared" si="55"/>
        <v>3121.2360515021455</v>
      </c>
      <c r="S336" s="78">
        <f t="shared" si="62"/>
        <v>9076.2018937055891</v>
      </c>
      <c r="T336" s="82">
        <f t="shared" si="63"/>
        <v>533.89422904150513</v>
      </c>
      <c r="U336" s="78">
        <v>962</v>
      </c>
      <c r="V336" s="81">
        <f t="shared" si="64"/>
        <v>37266.807574822356</v>
      </c>
    </row>
    <row r="337" spans="1:22" s="445" customFormat="1" ht="16.5" customHeight="1" x14ac:dyDescent="0.2">
      <c r="A337" s="215">
        <v>307</v>
      </c>
      <c r="B337" s="364">
        <v>18.84</v>
      </c>
      <c r="C337" s="359">
        <v>58.25</v>
      </c>
      <c r="D337" s="78">
        <v>29204</v>
      </c>
      <c r="E337" s="82">
        <v>15151</v>
      </c>
      <c r="F337" s="78">
        <f t="shared" si="56"/>
        <v>18601.273885350318</v>
      </c>
      <c r="G337" s="168">
        <f t="shared" si="57"/>
        <v>3121.2360515021455</v>
      </c>
      <c r="H337" s="212">
        <f t="shared" si="58"/>
        <v>7385.6533785298388</v>
      </c>
      <c r="I337" s="168">
        <f t="shared" si="59"/>
        <v>434.45019873704928</v>
      </c>
      <c r="J337" s="169">
        <v>962</v>
      </c>
      <c r="K337" s="170">
        <f t="shared" si="60"/>
        <v>30504.613514119352</v>
      </c>
      <c r="L337" s="215">
        <f t="shared" si="61"/>
        <v>307</v>
      </c>
      <c r="M337" s="364">
        <f t="shared" si="67"/>
        <v>14.8728</v>
      </c>
      <c r="N337" s="359">
        <v>58.25</v>
      </c>
      <c r="O337" s="434">
        <v>29204</v>
      </c>
      <c r="P337" s="82">
        <v>15151</v>
      </c>
      <c r="Q337" s="167">
        <f t="shared" si="54"/>
        <v>23563.014361787958</v>
      </c>
      <c r="R337" s="168">
        <f t="shared" si="55"/>
        <v>3121.2360515021455</v>
      </c>
      <c r="S337" s="78">
        <f t="shared" si="62"/>
        <v>9072.6451405186363</v>
      </c>
      <c r="T337" s="82">
        <f t="shared" si="63"/>
        <v>533.68500826580214</v>
      </c>
      <c r="U337" s="78">
        <v>962</v>
      </c>
      <c r="V337" s="81">
        <f t="shared" si="64"/>
        <v>37252.580562074545</v>
      </c>
    </row>
    <row r="338" spans="1:22" s="445" customFormat="1" ht="16.5" customHeight="1" x14ac:dyDescent="0.2">
      <c r="A338" s="215">
        <f>308</f>
        <v>308</v>
      </c>
      <c r="B338" s="364">
        <v>18.84</v>
      </c>
      <c r="C338" s="359">
        <v>58.25</v>
      </c>
      <c r="D338" s="78">
        <v>29204</v>
      </c>
      <c r="E338" s="82">
        <v>15151</v>
      </c>
      <c r="F338" s="78">
        <f t="shared" si="56"/>
        <v>18601.273885350318</v>
      </c>
      <c r="G338" s="168">
        <f t="shared" si="57"/>
        <v>3121.2360515021455</v>
      </c>
      <c r="H338" s="212">
        <f t="shared" si="58"/>
        <v>7385.6533785298388</v>
      </c>
      <c r="I338" s="168">
        <f t="shared" si="59"/>
        <v>434.45019873704928</v>
      </c>
      <c r="J338" s="169">
        <v>962</v>
      </c>
      <c r="K338" s="170">
        <f t="shared" si="60"/>
        <v>30504.613514119352</v>
      </c>
      <c r="L338" s="215">
        <f t="shared" si="61"/>
        <v>308</v>
      </c>
      <c r="M338" s="364">
        <f t="shared" si="67"/>
        <v>14.8794</v>
      </c>
      <c r="N338" s="359">
        <v>58.25</v>
      </c>
      <c r="O338" s="434">
        <v>29204</v>
      </c>
      <c r="P338" s="82">
        <v>15151</v>
      </c>
      <c r="Q338" s="167">
        <f t="shared" si="54"/>
        <v>23552.562603330778</v>
      </c>
      <c r="R338" s="168">
        <f t="shared" si="55"/>
        <v>3121.2360515021455</v>
      </c>
      <c r="S338" s="78">
        <f t="shared" si="62"/>
        <v>9069.0915426431948</v>
      </c>
      <c r="T338" s="82">
        <f t="shared" si="63"/>
        <v>533.47597309665855</v>
      </c>
      <c r="U338" s="78">
        <v>962</v>
      </c>
      <c r="V338" s="81">
        <f t="shared" si="64"/>
        <v>37238.366170572779</v>
      </c>
    </row>
    <row r="339" spans="1:22" s="445" customFormat="1" ht="16.5" customHeight="1" x14ac:dyDescent="0.2">
      <c r="A339" s="215">
        <f t="shared" ref="A339:A402" si="68">1+A338</f>
        <v>309</v>
      </c>
      <c r="B339" s="364">
        <v>18.84</v>
      </c>
      <c r="C339" s="359">
        <v>58.25</v>
      </c>
      <c r="D339" s="78">
        <v>29204</v>
      </c>
      <c r="E339" s="82">
        <v>15151</v>
      </c>
      <c r="F339" s="78">
        <f t="shared" si="56"/>
        <v>18601.273885350318</v>
      </c>
      <c r="G339" s="168">
        <f t="shared" si="57"/>
        <v>3121.2360515021455</v>
      </c>
      <c r="H339" s="212">
        <f t="shared" si="58"/>
        <v>7385.6533785298388</v>
      </c>
      <c r="I339" s="168">
        <f t="shared" si="59"/>
        <v>434.45019873704928</v>
      </c>
      <c r="J339" s="169">
        <v>962</v>
      </c>
      <c r="K339" s="170">
        <f t="shared" si="60"/>
        <v>30504.613514119352</v>
      </c>
      <c r="L339" s="215">
        <f t="shared" si="61"/>
        <v>309</v>
      </c>
      <c r="M339" s="364">
        <f t="shared" si="67"/>
        <v>14.886000000000001</v>
      </c>
      <c r="N339" s="359">
        <v>58.25</v>
      </c>
      <c r="O339" s="434">
        <v>29204</v>
      </c>
      <c r="P339" s="82">
        <v>15151</v>
      </c>
      <c r="Q339" s="167">
        <f t="shared" si="54"/>
        <v>23542.12011285772</v>
      </c>
      <c r="R339" s="168">
        <f t="shared" si="55"/>
        <v>3121.2360515021455</v>
      </c>
      <c r="S339" s="78">
        <f t="shared" si="62"/>
        <v>9065.5410958823559</v>
      </c>
      <c r="T339" s="82">
        <f t="shared" si="63"/>
        <v>533.26712328719736</v>
      </c>
      <c r="U339" s="78">
        <v>962</v>
      </c>
      <c r="V339" s="81">
        <f t="shared" si="64"/>
        <v>37224.164383529416</v>
      </c>
    </row>
    <row r="340" spans="1:22" s="445" customFormat="1" ht="16.5" customHeight="1" x14ac:dyDescent="0.2">
      <c r="A340" s="218">
        <f t="shared" si="68"/>
        <v>310</v>
      </c>
      <c r="B340" s="364">
        <v>18.84</v>
      </c>
      <c r="C340" s="359">
        <v>58.25</v>
      </c>
      <c r="D340" s="78">
        <v>29204</v>
      </c>
      <c r="E340" s="82">
        <v>15151</v>
      </c>
      <c r="F340" s="78">
        <f t="shared" si="56"/>
        <v>18601.273885350318</v>
      </c>
      <c r="G340" s="168">
        <f t="shared" si="57"/>
        <v>3121.2360515021455</v>
      </c>
      <c r="H340" s="212">
        <f t="shared" si="58"/>
        <v>7385.6533785298388</v>
      </c>
      <c r="I340" s="168">
        <f t="shared" si="59"/>
        <v>434.45019873704928</v>
      </c>
      <c r="J340" s="169">
        <v>962</v>
      </c>
      <c r="K340" s="170">
        <f t="shared" si="60"/>
        <v>30504.613514119352</v>
      </c>
      <c r="L340" s="218">
        <f t="shared" si="61"/>
        <v>310</v>
      </c>
      <c r="M340" s="364">
        <f t="shared" si="67"/>
        <v>14.8926</v>
      </c>
      <c r="N340" s="359">
        <v>58.25</v>
      </c>
      <c r="O340" s="434">
        <v>29204</v>
      </c>
      <c r="P340" s="82">
        <v>15151</v>
      </c>
      <c r="Q340" s="167">
        <f t="shared" si="54"/>
        <v>23531.686878046818</v>
      </c>
      <c r="R340" s="168">
        <f t="shared" si="55"/>
        <v>3121.2360515021455</v>
      </c>
      <c r="S340" s="78">
        <f t="shared" si="62"/>
        <v>9061.9937960466486</v>
      </c>
      <c r="T340" s="82">
        <f t="shared" si="63"/>
        <v>533.05845859097928</v>
      </c>
      <c r="U340" s="78">
        <v>962</v>
      </c>
      <c r="V340" s="81">
        <f t="shared" si="64"/>
        <v>37209.975184186595</v>
      </c>
    </row>
    <row r="341" spans="1:22" s="445" customFormat="1" ht="16.5" customHeight="1" x14ac:dyDescent="0.2">
      <c r="A341" s="215">
        <f t="shared" si="68"/>
        <v>311</v>
      </c>
      <c r="B341" s="364">
        <v>18.84</v>
      </c>
      <c r="C341" s="359">
        <v>58.25</v>
      </c>
      <c r="D341" s="78">
        <v>29204</v>
      </c>
      <c r="E341" s="82">
        <v>15151</v>
      </c>
      <c r="F341" s="78">
        <f t="shared" si="56"/>
        <v>18601.273885350318</v>
      </c>
      <c r="G341" s="168">
        <f t="shared" si="57"/>
        <v>3121.2360515021455</v>
      </c>
      <c r="H341" s="212">
        <f t="shared" si="58"/>
        <v>7385.6533785298388</v>
      </c>
      <c r="I341" s="168">
        <f t="shared" si="59"/>
        <v>434.45019873704928</v>
      </c>
      <c r="J341" s="169">
        <v>962</v>
      </c>
      <c r="K341" s="170">
        <f t="shared" si="60"/>
        <v>30504.613514119352</v>
      </c>
      <c r="L341" s="215">
        <f t="shared" si="61"/>
        <v>311</v>
      </c>
      <c r="M341" s="364">
        <f t="shared" si="67"/>
        <v>14.8992</v>
      </c>
      <c r="N341" s="359">
        <v>58.25</v>
      </c>
      <c r="O341" s="434">
        <v>29204</v>
      </c>
      <c r="P341" s="82">
        <v>15151</v>
      </c>
      <c r="Q341" s="167">
        <f t="shared" si="54"/>
        <v>23521.262886597935</v>
      </c>
      <c r="R341" s="168">
        <f t="shared" si="55"/>
        <v>3121.2360515021455</v>
      </c>
      <c r="S341" s="78">
        <f t="shared" si="62"/>
        <v>9058.4496389540291</v>
      </c>
      <c r="T341" s="82">
        <f t="shared" si="63"/>
        <v>532.84997876200168</v>
      </c>
      <c r="U341" s="78">
        <v>962</v>
      </c>
      <c r="V341" s="81">
        <f t="shared" si="64"/>
        <v>37195.798555816109</v>
      </c>
    </row>
    <row r="342" spans="1:22" s="445" customFormat="1" ht="16.5" customHeight="1" x14ac:dyDescent="0.2">
      <c r="A342" s="215">
        <f t="shared" si="68"/>
        <v>312</v>
      </c>
      <c r="B342" s="364">
        <v>18.84</v>
      </c>
      <c r="C342" s="359">
        <v>58.25</v>
      </c>
      <c r="D342" s="78">
        <v>29204</v>
      </c>
      <c r="E342" s="82">
        <v>15151</v>
      </c>
      <c r="F342" s="78">
        <f t="shared" si="56"/>
        <v>18601.273885350318</v>
      </c>
      <c r="G342" s="168">
        <f t="shared" si="57"/>
        <v>3121.2360515021455</v>
      </c>
      <c r="H342" s="212">
        <f t="shared" si="58"/>
        <v>7385.6533785298388</v>
      </c>
      <c r="I342" s="168">
        <f t="shared" si="59"/>
        <v>434.45019873704928</v>
      </c>
      <c r="J342" s="169">
        <v>962</v>
      </c>
      <c r="K342" s="170">
        <f t="shared" si="60"/>
        <v>30504.613514119352</v>
      </c>
      <c r="L342" s="215">
        <f t="shared" si="61"/>
        <v>312</v>
      </c>
      <c r="M342" s="364">
        <f t="shared" si="67"/>
        <v>14.905800000000001</v>
      </c>
      <c r="N342" s="359">
        <v>58.25</v>
      </c>
      <c r="O342" s="434">
        <v>29204</v>
      </c>
      <c r="P342" s="82">
        <v>15151</v>
      </c>
      <c r="Q342" s="167">
        <f t="shared" si="54"/>
        <v>23510.848126232744</v>
      </c>
      <c r="R342" s="168">
        <f t="shared" si="55"/>
        <v>3121.2360515021455</v>
      </c>
      <c r="S342" s="78">
        <f t="shared" si="62"/>
        <v>9054.9086204298637</v>
      </c>
      <c r="T342" s="82">
        <f t="shared" si="63"/>
        <v>532.64168355469781</v>
      </c>
      <c r="U342" s="78">
        <v>962</v>
      </c>
      <c r="V342" s="81">
        <f t="shared" si="64"/>
        <v>37181.634481719455</v>
      </c>
    </row>
    <row r="343" spans="1:22" s="445" customFormat="1" ht="16.5" customHeight="1" x14ac:dyDescent="0.2">
      <c r="A343" s="215">
        <f t="shared" si="68"/>
        <v>313</v>
      </c>
      <c r="B343" s="364">
        <v>18.84</v>
      </c>
      <c r="C343" s="359">
        <v>58.25</v>
      </c>
      <c r="D343" s="78">
        <v>29204</v>
      </c>
      <c r="E343" s="82">
        <v>15151</v>
      </c>
      <c r="F343" s="78">
        <f t="shared" si="56"/>
        <v>18601.273885350318</v>
      </c>
      <c r="G343" s="168">
        <f t="shared" si="57"/>
        <v>3121.2360515021455</v>
      </c>
      <c r="H343" s="212">
        <f t="shared" si="58"/>
        <v>7385.6533785298388</v>
      </c>
      <c r="I343" s="168">
        <f t="shared" si="59"/>
        <v>434.45019873704928</v>
      </c>
      <c r="J343" s="169">
        <v>962</v>
      </c>
      <c r="K343" s="170">
        <f t="shared" si="60"/>
        <v>30504.613514119352</v>
      </c>
      <c r="L343" s="215">
        <f t="shared" si="61"/>
        <v>313</v>
      </c>
      <c r="M343" s="364">
        <f t="shared" si="67"/>
        <v>14.9124</v>
      </c>
      <c r="N343" s="359">
        <v>58.25</v>
      </c>
      <c r="O343" s="434">
        <v>29204</v>
      </c>
      <c r="P343" s="82">
        <v>15151</v>
      </c>
      <c r="Q343" s="167">
        <f t="shared" si="54"/>
        <v>23500.442584694614</v>
      </c>
      <c r="R343" s="168">
        <f t="shared" si="55"/>
        <v>3121.2360515021455</v>
      </c>
      <c r="S343" s="78">
        <f t="shared" si="62"/>
        <v>9051.3707363068988</v>
      </c>
      <c r="T343" s="82">
        <f t="shared" si="63"/>
        <v>532.43357272393519</v>
      </c>
      <c r="U343" s="78">
        <v>962</v>
      </c>
      <c r="V343" s="81">
        <f t="shared" si="64"/>
        <v>37167.482945227595</v>
      </c>
    </row>
    <row r="344" spans="1:22" s="445" customFormat="1" ht="16.5" customHeight="1" x14ac:dyDescent="0.2">
      <c r="A344" s="215">
        <f t="shared" si="68"/>
        <v>314</v>
      </c>
      <c r="B344" s="364">
        <v>18.84</v>
      </c>
      <c r="C344" s="359">
        <v>58.25</v>
      </c>
      <c r="D344" s="78">
        <v>29204</v>
      </c>
      <c r="E344" s="82">
        <v>15151</v>
      </c>
      <c r="F344" s="78">
        <f t="shared" si="56"/>
        <v>18601.273885350318</v>
      </c>
      <c r="G344" s="168">
        <f t="shared" si="57"/>
        <v>3121.2360515021455</v>
      </c>
      <c r="H344" s="212">
        <f t="shared" si="58"/>
        <v>7385.6533785298388</v>
      </c>
      <c r="I344" s="168">
        <f t="shared" si="59"/>
        <v>434.45019873704928</v>
      </c>
      <c r="J344" s="169">
        <v>962</v>
      </c>
      <c r="K344" s="170">
        <f t="shared" si="60"/>
        <v>30504.613514119352</v>
      </c>
      <c r="L344" s="215">
        <f t="shared" si="61"/>
        <v>314</v>
      </c>
      <c r="M344" s="364">
        <f t="shared" si="67"/>
        <v>14.919</v>
      </c>
      <c r="N344" s="359">
        <v>58.25</v>
      </c>
      <c r="O344" s="434">
        <v>29204</v>
      </c>
      <c r="P344" s="82">
        <v>15151</v>
      </c>
      <c r="Q344" s="167">
        <f t="shared" si="54"/>
        <v>23490.046249748644</v>
      </c>
      <c r="R344" s="168">
        <f t="shared" si="55"/>
        <v>3121.2360515021455</v>
      </c>
      <c r="S344" s="78">
        <f t="shared" si="62"/>
        <v>9047.8359824252693</v>
      </c>
      <c r="T344" s="82">
        <f t="shared" si="63"/>
        <v>532.22564602501586</v>
      </c>
      <c r="U344" s="78">
        <v>962</v>
      </c>
      <c r="V344" s="81">
        <f t="shared" si="64"/>
        <v>37153.34392970107</v>
      </c>
    </row>
    <row r="345" spans="1:22" s="445" customFormat="1" ht="16.5" customHeight="1" x14ac:dyDescent="0.2">
      <c r="A345" s="215">
        <f t="shared" si="68"/>
        <v>315</v>
      </c>
      <c r="B345" s="364">
        <v>18.84</v>
      </c>
      <c r="C345" s="359">
        <v>58.25</v>
      </c>
      <c r="D345" s="78">
        <v>29204</v>
      </c>
      <c r="E345" s="82">
        <v>15151</v>
      </c>
      <c r="F345" s="78">
        <f t="shared" si="56"/>
        <v>18601.273885350318</v>
      </c>
      <c r="G345" s="168">
        <f t="shared" si="57"/>
        <v>3121.2360515021455</v>
      </c>
      <c r="H345" s="212">
        <f t="shared" si="58"/>
        <v>7385.6533785298388</v>
      </c>
      <c r="I345" s="168">
        <f t="shared" si="59"/>
        <v>434.45019873704928</v>
      </c>
      <c r="J345" s="169">
        <v>962</v>
      </c>
      <c r="K345" s="170">
        <f t="shared" si="60"/>
        <v>30504.613514119352</v>
      </c>
      <c r="L345" s="215">
        <f t="shared" si="61"/>
        <v>315</v>
      </c>
      <c r="M345" s="364">
        <f t="shared" si="67"/>
        <v>14.925600000000001</v>
      </c>
      <c r="N345" s="359">
        <v>58.25</v>
      </c>
      <c r="O345" s="434">
        <v>29204</v>
      </c>
      <c r="P345" s="82">
        <v>15151</v>
      </c>
      <c r="Q345" s="167">
        <f t="shared" si="54"/>
        <v>23479.659109181543</v>
      </c>
      <c r="R345" s="168">
        <f t="shared" si="55"/>
        <v>3121.2360515021455</v>
      </c>
      <c r="S345" s="78">
        <f t="shared" si="62"/>
        <v>9044.3043546324552</v>
      </c>
      <c r="T345" s="82">
        <f t="shared" si="63"/>
        <v>532.01790321367378</v>
      </c>
      <c r="U345" s="78">
        <v>962</v>
      </c>
      <c r="V345" s="81">
        <f t="shared" si="64"/>
        <v>37139.217418529814</v>
      </c>
    </row>
    <row r="346" spans="1:22" s="445" customFormat="1" ht="16.5" customHeight="1" x14ac:dyDescent="0.2">
      <c r="A346" s="215">
        <f t="shared" si="68"/>
        <v>316</v>
      </c>
      <c r="B346" s="364">
        <v>18.84</v>
      </c>
      <c r="C346" s="359">
        <v>58.25</v>
      </c>
      <c r="D346" s="78">
        <v>29204</v>
      </c>
      <c r="E346" s="82">
        <v>15151</v>
      </c>
      <c r="F346" s="78">
        <f t="shared" si="56"/>
        <v>18601.273885350318</v>
      </c>
      <c r="G346" s="168">
        <f t="shared" si="57"/>
        <v>3121.2360515021455</v>
      </c>
      <c r="H346" s="212">
        <f t="shared" si="58"/>
        <v>7385.6533785298388</v>
      </c>
      <c r="I346" s="168">
        <f t="shared" si="59"/>
        <v>434.45019873704928</v>
      </c>
      <c r="J346" s="169">
        <v>962</v>
      </c>
      <c r="K346" s="170">
        <f t="shared" si="60"/>
        <v>30504.613514119352</v>
      </c>
      <c r="L346" s="215">
        <f t="shared" si="61"/>
        <v>316</v>
      </c>
      <c r="M346" s="364">
        <f t="shared" si="67"/>
        <v>14.9322</v>
      </c>
      <c r="N346" s="359">
        <v>58.25</v>
      </c>
      <c r="O346" s="434">
        <v>29204</v>
      </c>
      <c r="P346" s="82">
        <v>15151</v>
      </c>
      <c r="Q346" s="167">
        <f t="shared" si="54"/>
        <v>23469.281150801624</v>
      </c>
      <c r="R346" s="168">
        <f t="shared" si="55"/>
        <v>3121.2360515021455</v>
      </c>
      <c r="S346" s="78">
        <f t="shared" si="62"/>
        <v>9040.7758487832834</v>
      </c>
      <c r="T346" s="82">
        <f t="shared" si="63"/>
        <v>531.81034404607544</v>
      </c>
      <c r="U346" s="78">
        <v>962</v>
      </c>
      <c r="V346" s="81">
        <f t="shared" si="64"/>
        <v>37125.103395133126</v>
      </c>
    </row>
    <row r="347" spans="1:22" s="445" customFormat="1" ht="16.5" customHeight="1" x14ac:dyDescent="0.2">
      <c r="A347" s="215">
        <f t="shared" si="68"/>
        <v>317</v>
      </c>
      <c r="B347" s="364">
        <v>18.84</v>
      </c>
      <c r="C347" s="359">
        <v>58.25</v>
      </c>
      <c r="D347" s="78">
        <v>29204</v>
      </c>
      <c r="E347" s="82">
        <v>15151</v>
      </c>
      <c r="F347" s="78">
        <f t="shared" si="56"/>
        <v>18601.273885350318</v>
      </c>
      <c r="G347" s="168">
        <f t="shared" si="57"/>
        <v>3121.2360515021455</v>
      </c>
      <c r="H347" s="212">
        <f t="shared" si="58"/>
        <v>7385.6533785298388</v>
      </c>
      <c r="I347" s="168">
        <f t="shared" si="59"/>
        <v>434.45019873704928</v>
      </c>
      <c r="J347" s="169">
        <v>962</v>
      </c>
      <c r="K347" s="170">
        <f t="shared" si="60"/>
        <v>30504.613514119352</v>
      </c>
      <c r="L347" s="215">
        <f t="shared" si="61"/>
        <v>317</v>
      </c>
      <c r="M347" s="364">
        <f t="shared" si="67"/>
        <v>14.938800000000001</v>
      </c>
      <c r="N347" s="359">
        <v>58.25</v>
      </c>
      <c r="O347" s="434">
        <v>29204</v>
      </c>
      <c r="P347" s="82">
        <v>15151</v>
      </c>
      <c r="Q347" s="167">
        <f t="shared" si="54"/>
        <v>23458.91236243875</v>
      </c>
      <c r="R347" s="168">
        <f t="shared" si="55"/>
        <v>3121.2360515021455</v>
      </c>
      <c r="S347" s="78">
        <f t="shared" si="62"/>
        <v>9037.250460739906</v>
      </c>
      <c r="T347" s="82">
        <f t="shared" si="63"/>
        <v>531.60296827881791</v>
      </c>
      <c r="U347" s="78">
        <v>962</v>
      </c>
      <c r="V347" s="81">
        <f t="shared" si="64"/>
        <v>37111.001842959624</v>
      </c>
    </row>
    <row r="348" spans="1:22" s="445" customFormat="1" ht="16.5" customHeight="1" x14ac:dyDescent="0.2">
      <c r="A348" s="215">
        <f t="shared" si="68"/>
        <v>318</v>
      </c>
      <c r="B348" s="364">
        <v>18.84</v>
      </c>
      <c r="C348" s="359">
        <v>58.25</v>
      </c>
      <c r="D348" s="78">
        <v>29204</v>
      </c>
      <c r="E348" s="82">
        <v>15151</v>
      </c>
      <c r="F348" s="78">
        <f t="shared" si="56"/>
        <v>18601.273885350318</v>
      </c>
      <c r="G348" s="168">
        <f t="shared" si="57"/>
        <v>3121.2360515021455</v>
      </c>
      <c r="H348" s="212">
        <f t="shared" si="58"/>
        <v>7385.6533785298388</v>
      </c>
      <c r="I348" s="168">
        <f t="shared" si="59"/>
        <v>434.45019873704928</v>
      </c>
      <c r="J348" s="169">
        <v>962</v>
      </c>
      <c r="K348" s="170">
        <f t="shared" si="60"/>
        <v>30504.613514119352</v>
      </c>
      <c r="L348" s="215">
        <f t="shared" si="61"/>
        <v>318</v>
      </c>
      <c r="M348" s="364">
        <f t="shared" si="67"/>
        <v>14.945399999999999</v>
      </c>
      <c r="N348" s="359">
        <v>58.25</v>
      </c>
      <c r="O348" s="434">
        <v>29204</v>
      </c>
      <c r="P348" s="82">
        <v>15151</v>
      </c>
      <c r="Q348" s="167">
        <f t="shared" si="54"/>
        <v>23448.552731944281</v>
      </c>
      <c r="R348" s="168">
        <f t="shared" si="55"/>
        <v>3121.2360515021455</v>
      </c>
      <c r="S348" s="78">
        <f t="shared" si="62"/>
        <v>9033.7281863717853</v>
      </c>
      <c r="T348" s="82">
        <f t="shared" si="63"/>
        <v>531.39577566892854</v>
      </c>
      <c r="U348" s="78">
        <v>962</v>
      </c>
      <c r="V348" s="81">
        <f t="shared" si="64"/>
        <v>37096.912745487141</v>
      </c>
    </row>
    <row r="349" spans="1:22" s="445" customFormat="1" ht="16.5" customHeight="1" x14ac:dyDescent="0.2">
      <c r="A349" s="215">
        <f t="shared" si="68"/>
        <v>319</v>
      </c>
      <c r="B349" s="364">
        <v>18.84</v>
      </c>
      <c r="C349" s="359">
        <v>58.25</v>
      </c>
      <c r="D349" s="78">
        <v>29204</v>
      </c>
      <c r="E349" s="82">
        <v>15151</v>
      </c>
      <c r="F349" s="78">
        <f t="shared" si="56"/>
        <v>18601.273885350318</v>
      </c>
      <c r="G349" s="168">
        <f t="shared" si="57"/>
        <v>3121.2360515021455</v>
      </c>
      <c r="H349" s="212">
        <f t="shared" si="58"/>
        <v>7385.6533785298388</v>
      </c>
      <c r="I349" s="168">
        <f t="shared" si="59"/>
        <v>434.45019873704928</v>
      </c>
      <c r="J349" s="169">
        <v>962</v>
      </c>
      <c r="K349" s="170">
        <f t="shared" si="60"/>
        <v>30504.613514119352</v>
      </c>
      <c r="L349" s="215">
        <f t="shared" si="61"/>
        <v>319</v>
      </c>
      <c r="M349" s="364">
        <f t="shared" si="67"/>
        <v>14.952</v>
      </c>
      <c r="N349" s="359">
        <v>58.25</v>
      </c>
      <c r="O349" s="434">
        <v>29204</v>
      </c>
      <c r="P349" s="82">
        <v>15151</v>
      </c>
      <c r="Q349" s="167">
        <f t="shared" si="54"/>
        <v>23438.202247191013</v>
      </c>
      <c r="R349" s="168">
        <f t="shared" si="55"/>
        <v>3121.2360515021455</v>
      </c>
      <c r="S349" s="78">
        <f t="shared" si="62"/>
        <v>9030.2090215556746</v>
      </c>
      <c r="T349" s="82">
        <f t="shared" si="63"/>
        <v>531.18876597386316</v>
      </c>
      <c r="U349" s="78">
        <v>962</v>
      </c>
      <c r="V349" s="81">
        <f t="shared" si="64"/>
        <v>37082.836086222698</v>
      </c>
    </row>
    <row r="350" spans="1:22" s="445" customFormat="1" ht="16.5" customHeight="1" x14ac:dyDescent="0.2">
      <c r="A350" s="218">
        <f t="shared" si="68"/>
        <v>320</v>
      </c>
      <c r="B350" s="364">
        <v>18.84</v>
      </c>
      <c r="C350" s="359">
        <v>58.25</v>
      </c>
      <c r="D350" s="78">
        <v>29204</v>
      </c>
      <c r="E350" s="82">
        <v>15151</v>
      </c>
      <c r="F350" s="78">
        <f t="shared" si="56"/>
        <v>18601.273885350318</v>
      </c>
      <c r="G350" s="168">
        <f t="shared" si="57"/>
        <v>3121.2360515021455</v>
      </c>
      <c r="H350" s="212">
        <f t="shared" si="58"/>
        <v>7385.6533785298388</v>
      </c>
      <c r="I350" s="168">
        <f t="shared" si="59"/>
        <v>434.45019873704928</v>
      </c>
      <c r="J350" s="169">
        <v>962</v>
      </c>
      <c r="K350" s="170">
        <f t="shared" si="60"/>
        <v>30504.613514119352</v>
      </c>
      <c r="L350" s="218">
        <f t="shared" si="61"/>
        <v>320</v>
      </c>
      <c r="M350" s="364">
        <f t="shared" si="67"/>
        <v>14.958600000000001</v>
      </c>
      <c r="N350" s="359">
        <v>58.25</v>
      </c>
      <c r="O350" s="434">
        <v>29204</v>
      </c>
      <c r="P350" s="82">
        <v>15151</v>
      </c>
      <c r="Q350" s="167">
        <f t="shared" si="54"/>
        <v>23427.860896073162</v>
      </c>
      <c r="R350" s="168">
        <f t="shared" si="55"/>
        <v>3121.2360515021455</v>
      </c>
      <c r="S350" s="78">
        <f t="shared" si="62"/>
        <v>9026.6929621756062</v>
      </c>
      <c r="T350" s="82">
        <f t="shared" si="63"/>
        <v>530.98193895150621</v>
      </c>
      <c r="U350" s="78">
        <v>962</v>
      </c>
      <c r="V350" s="81">
        <f t="shared" si="64"/>
        <v>37068.771848702418</v>
      </c>
    </row>
    <row r="351" spans="1:22" s="445" customFormat="1" ht="16.5" customHeight="1" x14ac:dyDescent="0.2">
      <c r="A351" s="215">
        <f t="shared" si="68"/>
        <v>321</v>
      </c>
      <c r="B351" s="364">
        <v>18.84</v>
      </c>
      <c r="C351" s="359">
        <v>58.25</v>
      </c>
      <c r="D351" s="78">
        <v>29204</v>
      </c>
      <c r="E351" s="82">
        <v>15151</v>
      </c>
      <c r="F351" s="78">
        <f t="shared" si="56"/>
        <v>18601.273885350318</v>
      </c>
      <c r="G351" s="168">
        <f t="shared" si="57"/>
        <v>3121.2360515021455</v>
      </c>
      <c r="H351" s="212">
        <f t="shared" si="58"/>
        <v>7385.6533785298388</v>
      </c>
      <c r="I351" s="168">
        <f t="shared" si="59"/>
        <v>434.45019873704928</v>
      </c>
      <c r="J351" s="169">
        <v>962</v>
      </c>
      <c r="K351" s="170">
        <f t="shared" si="60"/>
        <v>30504.613514119352</v>
      </c>
      <c r="L351" s="215">
        <f t="shared" si="61"/>
        <v>321</v>
      </c>
      <c r="M351" s="364">
        <f t="shared" si="67"/>
        <v>14.965199999999999</v>
      </c>
      <c r="N351" s="359">
        <v>58.25</v>
      </c>
      <c r="O351" s="434">
        <v>29204</v>
      </c>
      <c r="P351" s="82">
        <v>15151</v>
      </c>
      <c r="Q351" s="167">
        <f t="shared" ref="Q351:Q414" si="69">12*(1/M351*O351)</f>
        <v>23417.528666506296</v>
      </c>
      <c r="R351" s="168">
        <f t="shared" ref="R351:R414" si="70">12*(1/N351*P351)</f>
        <v>3121.2360515021455</v>
      </c>
      <c r="S351" s="78">
        <f t="shared" si="62"/>
        <v>9023.1800041228707</v>
      </c>
      <c r="T351" s="82">
        <f t="shared" si="63"/>
        <v>530.7752943601688</v>
      </c>
      <c r="U351" s="78">
        <v>962</v>
      </c>
      <c r="V351" s="81">
        <f t="shared" si="64"/>
        <v>37054.720016491483</v>
      </c>
    </row>
    <row r="352" spans="1:22" s="445" customFormat="1" ht="16.5" customHeight="1" x14ac:dyDescent="0.2">
      <c r="A352" s="215">
        <f t="shared" si="68"/>
        <v>322</v>
      </c>
      <c r="B352" s="364">
        <v>18.84</v>
      </c>
      <c r="C352" s="359">
        <v>58.25</v>
      </c>
      <c r="D352" s="78">
        <v>29204</v>
      </c>
      <c r="E352" s="82">
        <v>15151</v>
      </c>
      <c r="F352" s="78">
        <f t="shared" ref="F352:F415" si="71">12*(1/B352*D352)</f>
        <v>18601.273885350318</v>
      </c>
      <c r="G352" s="168">
        <f t="shared" ref="G352:G415" si="72">12*(1/C352*E352)</f>
        <v>3121.2360515021455</v>
      </c>
      <c r="H352" s="212">
        <f t="shared" ref="H352:H415" si="73">SUM(F352:G352)*34%</f>
        <v>7385.6533785298388</v>
      </c>
      <c r="I352" s="168">
        <f t="shared" ref="I352:I415" si="74">SUM(F352:G352)*2%</f>
        <v>434.45019873704928</v>
      </c>
      <c r="J352" s="169">
        <v>962</v>
      </c>
      <c r="K352" s="170">
        <f t="shared" ref="K352:K415" si="75">SUM(F352:J352)</f>
        <v>30504.613514119352</v>
      </c>
      <c r="L352" s="215">
        <f t="shared" ref="L352:L415" si="76">1+L351</f>
        <v>322</v>
      </c>
      <c r="M352" s="364">
        <f t="shared" si="67"/>
        <v>14.9718</v>
      </c>
      <c r="N352" s="359">
        <v>58.25</v>
      </c>
      <c r="O352" s="434">
        <v>29204</v>
      </c>
      <c r="P352" s="82">
        <v>15151</v>
      </c>
      <c r="Q352" s="167">
        <f t="shared" si="69"/>
        <v>23407.205546427282</v>
      </c>
      <c r="R352" s="168">
        <f t="shared" si="70"/>
        <v>3121.2360515021455</v>
      </c>
      <c r="S352" s="78">
        <f t="shared" ref="S352:S415" si="77">(Q352+R352)*34%</f>
        <v>9019.6701432960053</v>
      </c>
      <c r="T352" s="82">
        <f t="shared" ref="T352:T415" si="78">SUM(Q352:R352)*2%</f>
        <v>530.56883195858859</v>
      </c>
      <c r="U352" s="78">
        <v>962</v>
      </c>
      <c r="V352" s="81">
        <f t="shared" ref="V352:V415" si="79">SUM(Q352:U352)</f>
        <v>37040.680573184021</v>
      </c>
    </row>
    <row r="353" spans="1:22" s="445" customFormat="1" ht="16.5" customHeight="1" x14ac:dyDescent="0.2">
      <c r="A353" s="215">
        <f t="shared" si="68"/>
        <v>323</v>
      </c>
      <c r="B353" s="364">
        <v>18.84</v>
      </c>
      <c r="C353" s="359">
        <v>58.25</v>
      </c>
      <c r="D353" s="78">
        <v>29204</v>
      </c>
      <c r="E353" s="82">
        <v>15151</v>
      </c>
      <c r="F353" s="78">
        <f t="shared" si="71"/>
        <v>18601.273885350318</v>
      </c>
      <c r="G353" s="168">
        <f t="shared" si="72"/>
        <v>3121.2360515021455</v>
      </c>
      <c r="H353" s="212">
        <f t="shared" si="73"/>
        <v>7385.6533785298388</v>
      </c>
      <c r="I353" s="168">
        <f t="shared" si="74"/>
        <v>434.45019873704928</v>
      </c>
      <c r="J353" s="169">
        <v>962</v>
      </c>
      <c r="K353" s="170">
        <f t="shared" si="75"/>
        <v>30504.613514119352</v>
      </c>
      <c r="L353" s="215">
        <f t="shared" si="76"/>
        <v>323</v>
      </c>
      <c r="M353" s="364">
        <f t="shared" si="67"/>
        <v>14.978400000000001</v>
      </c>
      <c r="N353" s="359">
        <v>58.25</v>
      </c>
      <c r="O353" s="434">
        <v>29204</v>
      </c>
      <c r="P353" s="82">
        <v>15151</v>
      </c>
      <c r="Q353" s="167">
        <f t="shared" si="69"/>
        <v>23396.89152379426</v>
      </c>
      <c r="R353" s="168">
        <f t="shared" si="70"/>
        <v>3121.2360515021455</v>
      </c>
      <c r="S353" s="78">
        <f t="shared" si="77"/>
        <v>9016.1633756007795</v>
      </c>
      <c r="T353" s="82">
        <f t="shared" si="78"/>
        <v>530.3625515059282</v>
      </c>
      <c r="U353" s="78">
        <v>962</v>
      </c>
      <c r="V353" s="81">
        <f t="shared" si="79"/>
        <v>37026.653502403111</v>
      </c>
    </row>
    <row r="354" spans="1:22" s="445" customFormat="1" ht="16.5" customHeight="1" x14ac:dyDescent="0.2">
      <c r="A354" s="215">
        <f t="shared" si="68"/>
        <v>324</v>
      </c>
      <c r="B354" s="364">
        <v>18.84</v>
      </c>
      <c r="C354" s="359">
        <v>58.25</v>
      </c>
      <c r="D354" s="78">
        <v>29204</v>
      </c>
      <c r="E354" s="82">
        <v>15151</v>
      </c>
      <c r="F354" s="78">
        <f t="shared" si="71"/>
        <v>18601.273885350318</v>
      </c>
      <c r="G354" s="168">
        <f t="shared" si="72"/>
        <v>3121.2360515021455</v>
      </c>
      <c r="H354" s="212">
        <f t="shared" si="73"/>
        <v>7385.6533785298388</v>
      </c>
      <c r="I354" s="168">
        <f t="shared" si="74"/>
        <v>434.45019873704928</v>
      </c>
      <c r="J354" s="169">
        <v>962</v>
      </c>
      <c r="K354" s="170">
        <f t="shared" si="75"/>
        <v>30504.613514119352</v>
      </c>
      <c r="L354" s="215">
        <f t="shared" si="76"/>
        <v>324</v>
      </c>
      <c r="M354" s="364">
        <f t="shared" si="67"/>
        <v>14.984999999999999</v>
      </c>
      <c r="N354" s="359">
        <v>58.25</v>
      </c>
      <c r="O354" s="434">
        <v>29204</v>
      </c>
      <c r="P354" s="82">
        <v>15151</v>
      </c>
      <c r="Q354" s="167">
        <f t="shared" si="69"/>
        <v>23386.586586586589</v>
      </c>
      <c r="R354" s="168">
        <f t="shared" si="70"/>
        <v>3121.2360515021455</v>
      </c>
      <c r="S354" s="78">
        <f t="shared" si="77"/>
        <v>9012.6596969501716</v>
      </c>
      <c r="T354" s="82">
        <f t="shared" si="78"/>
        <v>530.15645276177474</v>
      </c>
      <c r="U354" s="78">
        <v>962</v>
      </c>
      <c r="V354" s="81">
        <f t="shared" si="79"/>
        <v>37012.638787800679</v>
      </c>
    </row>
    <row r="355" spans="1:22" s="445" customFormat="1" ht="16.5" customHeight="1" x14ac:dyDescent="0.2">
      <c r="A355" s="215">
        <f t="shared" si="68"/>
        <v>325</v>
      </c>
      <c r="B355" s="364">
        <v>18.84</v>
      </c>
      <c r="C355" s="359">
        <v>58.25</v>
      </c>
      <c r="D355" s="78">
        <v>29204</v>
      </c>
      <c r="E355" s="82">
        <v>15151</v>
      </c>
      <c r="F355" s="78">
        <f t="shared" si="71"/>
        <v>18601.273885350318</v>
      </c>
      <c r="G355" s="168">
        <f t="shared" si="72"/>
        <v>3121.2360515021455</v>
      </c>
      <c r="H355" s="212">
        <f t="shared" si="73"/>
        <v>7385.6533785298388</v>
      </c>
      <c r="I355" s="168">
        <f t="shared" si="74"/>
        <v>434.45019873704928</v>
      </c>
      <c r="J355" s="169">
        <v>962</v>
      </c>
      <c r="K355" s="170">
        <f t="shared" si="75"/>
        <v>30504.613514119352</v>
      </c>
      <c r="L355" s="215">
        <f t="shared" si="76"/>
        <v>325</v>
      </c>
      <c r="M355" s="364">
        <f t="shared" si="67"/>
        <v>14.9916</v>
      </c>
      <c r="N355" s="359">
        <v>58.25</v>
      </c>
      <c r="O355" s="434">
        <v>29204</v>
      </c>
      <c r="P355" s="82">
        <v>15151</v>
      </c>
      <c r="Q355" s="167">
        <f t="shared" si="69"/>
        <v>23376.29072280477</v>
      </c>
      <c r="R355" s="168">
        <f t="shared" si="70"/>
        <v>3121.2360515021455</v>
      </c>
      <c r="S355" s="78">
        <f t="shared" si="77"/>
        <v>9009.1591032643519</v>
      </c>
      <c r="T355" s="82">
        <f t="shared" si="78"/>
        <v>529.95053548613828</v>
      </c>
      <c r="U355" s="78">
        <v>962</v>
      </c>
      <c r="V355" s="81">
        <f t="shared" si="79"/>
        <v>36998.636413057407</v>
      </c>
    </row>
    <row r="356" spans="1:22" s="445" customFormat="1" ht="16.5" customHeight="1" x14ac:dyDescent="0.2">
      <c r="A356" s="215">
        <f t="shared" si="68"/>
        <v>326</v>
      </c>
      <c r="B356" s="364">
        <v>18.84</v>
      </c>
      <c r="C356" s="359">
        <v>58.25</v>
      </c>
      <c r="D356" s="78">
        <v>29204</v>
      </c>
      <c r="E356" s="82">
        <v>15151</v>
      </c>
      <c r="F356" s="78">
        <f t="shared" si="71"/>
        <v>18601.273885350318</v>
      </c>
      <c r="G356" s="168">
        <f t="shared" si="72"/>
        <v>3121.2360515021455</v>
      </c>
      <c r="H356" s="212">
        <f t="shared" si="73"/>
        <v>7385.6533785298388</v>
      </c>
      <c r="I356" s="168">
        <f t="shared" si="74"/>
        <v>434.45019873704928</v>
      </c>
      <c r="J356" s="169">
        <v>962</v>
      </c>
      <c r="K356" s="170">
        <f t="shared" si="75"/>
        <v>30504.613514119352</v>
      </c>
      <c r="L356" s="215">
        <f t="shared" si="76"/>
        <v>326</v>
      </c>
      <c r="M356" s="364">
        <f t="shared" si="67"/>
        <v>14.998200000000001</v>
      </c>
      <c r="N356" s="359">
        <v>58.25</v>
      </c>
      <c r="O356" s="434">
        <v>29204</v>
      </c>
      <c r="P356" s="82">
        <v>15151</v>
      </c>
      <c r="Q356" s="167">
        <f t="shared" si="69"/>
        <v>23366.003920470459</v>
      </c>
      <c r="R356" s="168">
        <f t="shared" si="70"/>
        <v>3121.2360515021455</v>
      </c>
      <c r="S356" s="78">
        <f t="shared" si="77"/>
        <v>9005.6615904706869</v>
      </c>
      <c r="T356" s="82">
        <f t="shared" si="78"/>
        <v>529.74479943945209</v>
      </c>
      <c r="U356" s="78">
        <v>962</v>
      </c>
      <c r="V356" s="81">
        <f t="shared" si="79"/>
        <v>36984.646361882747</v>
      </c>
    </row>
    <row r="357" spans="1:22" s="445" customFormat="1" ht="16.5" customHeight="1" x14ac:dyDescent="0.2">
      <c r="A357" s="215">
        <f t="shared" si="68"/>
        <v>327</v>
      </c>
      <c r="B357" s="364">
        <v>18.84</v>
      </c>
      <c r="C357" s="359">
        <v>58.25</v>
      </c>
      <c r="D357" s="78">
        <v>29204</v>
      </c>
      <c r="E357" s="82">
        <v>15151</v>
      </c>
      <c r="F357" s="78">
        <f t="shared" si="71"/>
        <v>18601.273885350318</v>
      </c>
      <c r="G357" s="168">
        <f t="shared" si="72"/>
        <v>3121.2360515021455</v>
      </c>
      <c r="H357" s="212">
        <f t="shared" si="73"/>
        <v>7385.6533785298388</v>
      </c>
      <c r="I357" s="168">
        <f t="shared" si="74"/>
        <v>434.45019873704928</v>
      </c>
      <c r="J357" s="169">
        <v>962</v>
      </c>
      <c r="K357" s="170">
        <f t="shared" si="75"/>
        <v>30504.613514119352</v>
      </c>
      <c r="L357" s="215">
        <f t="shared" si="76"/>
        <v>327</v>
      </c>
      <c r="M357" s="364">
        <f t="shared" si="67"/>
        <v>15.004799999999999</v>
      </c>
      <c r="N357" s="359">
        <v>58.25</v>
      </c>
      <c r="O357" s="434">
        <v>29204</v>
      </c>
      <c r="P357" s="82">
        <v>15151</v>
      </c>
      <c r="Q357" s="167">
        <f t="shared" si="69"/>
        <v>23355.726167626362</v>
      </c>
      <c r="R357" s="168">
        <f t="shared" si="70"/>
        <v>3121.2360515021455</v>
      </c>
      <c r="S357" s="78">
        <f t="shared" si="77"/>
        <v>9002.1671545036934</v>
      </c>
      <c r="T357" s="82">
        <f t="shared" si="78"/>
        <v>529.53924438257013</v>
      </c>
      <c r="U357" s="78">
        <v>962</v>
      </c>
      <c r="V357" s="81">
        <f t="shared" si="79"/>
        <v>36970.668618014774</v>
      </c>
    </row>
    <row r="358" spans="1:22" s="445" customFormat="1" ht="16.5" customHeight="1" x14ac:dyDescent="0.2">
      <c r="A358" s="215">
        <f t="shared" si="68"/>
        <v>328</v>
      </c>
      <c r="B358" s="364">
        <v>18.84</v>
      </c>
      <c r="C358" s="359">
        <v>58.25</v>
      </c>
      <c r="D358" s="78">
        <v>29204</v>
      </c>
      <c r="E358" s="82">
        <v>15151</v>
      </c>
      <c r="F358" s="78">
        <f t="shared" si="71"/>
        <v>18601.273885350318</v>
      </c>
      <c r="G358" s="168">
        <f t="shared" si="72"/>
        <v>3121.2360515021455</v>
      </c>
      <c r="H358" s="212">
        <f t="shared" si="73"/>
        <v>7385.6533785298388</v>
      </c>
      <c r="I358" s="168">
        <f t="shared" si="74"/>
        <v>434.45019873704928</v>
      </c>
      <c r="J358" s="169">
        <v>962</v>
      </c>
      <c r="K358" s="170">
        <f t="shared" si="75"/>
        <v>30504.613514119352</v>
      </c>
      <c r="L358" s="215">
        <f t="shared" si="76"/>
        <v>328</v>
      </c>
      <c r="M358" s="364">
        <f t="shared" si="67"/>
        <v>15.0114</v>
      </c>
      <c r="N358" s="359">
        <v>58.25</v>
      </c>
      <c r="O358" s="434">
        <v>29204</v>
      </c>
      <c r="P358" s="82">
        <v>15151</v>
      </c>
      <c r="Q358" s="167">
        <f t="shared" si="69"/>
        <v>23345.457452336224</v>
      </c>
      <c r="R358" s="168">
        <f t="shared" si="70"/>
        <v>3121.2360515021455</v>
      </c>
      <c r="S358" s="78">
        <f t="shared" si="77"/>
        <v>8998.675791305046</v>
      </c>
      <c r="T358" s="82">
        <f t="shared" si="78"/>
        <v>529.33387007676743</v>
      </c>
      <c r="U358" s="78">
        <v>962</v>
      </c>
      <c r="V358" s="81">
        <f t="shared" si="79"/>
        <v>36956.703165220191</v>
      </c>
    </row>
    <row r="359" spans="1:22" s="445" customFormat="1" ht="16.5" customHeight="1" x14ac:dyDescent="0.2">
      <c r="A359" s="215">
        <f t="shared" si="68"/>
        <v>329</v>
      </c>
      <c r="B359" s="364">
        <v>18.84</v>
      </c>
      <c r="C359" s="359">
        <v>58.25</v>
      </c>
      <c r="D359" s="78">
        <v>29204</v>
      </c>
      <c r="E359" s="82">
        <v>15151</v>
      </c>
      <c r="F359" s="78">
        <f t="shared" si="71"/>
        <v>18601.273885350318</v>
      </c>
      <c r="G359" s="168">
        <f t="shared" si="72"/>
        <v>3121.2360515021455</v>
      </c>
      <c r="H359" s="212">
        <f t="shared" si="73"/>
        <v>7385.6533785298388</v>
      </c>
      <c r="I359" s="168">
        <f t="shared" si="74"/>
        <v>434.45019873704928</v>
      </c>
      <c r="J359" s="169">
        <v>962</v>
      </c>
      <c r="K359" s="170">
        <f t="shared" si="75"/>
        <v>30504.613514119352</v>
      </c>
      <c r="L359" s="215">
        <f t="shared" si="76"/>
        <v>329</v>
      </c>
      <c r="M359" s="364">
        <f t="shared" si="67"/>
        <v>15.018000000000001</v>
      </c>
      <c r="N359" s="359">
        <v>58.25</v>
      </c>
      <c r="O359" s="434">
        <v>29204</v>
      </c>
      <c r="P359" s="82">
        <v>15151</v>
      </c>
      <c r="Q359" s="167">
        <f t="shared" si="69"/>
        <v>23335.19776268478</v>
      </c>
      <c r="R359" s="168">
        <f t="shared" si="70"/>
        <v>3121.2360515021455</v>
      </c>
      <c r="S359" s="78">
        <f t="shared" si="77"/>
        <v>8995.1874968235552</v>
      </c>
      <c r="T359" s="82">
        <f t="shared" si="78"/>
        <v>529.12867628373851</v>
      </c>
      <c r="U359" s="78">
        <v>962</v>
      </c>
      <c r="V359" s="81">
        <f t="shared" si="79"/>
        <v>36942.749987294221</v>
      </c>
    </row>
    <row r="360" spans="1:22" s="445" customFormat="1" ht="16.5" customHeight="1" x14ac:dyDescent="0.2">
      <c r="A360" s="218">
        <f t="shared" si="68"/>
        <v>330</v>
      </c>
      <c r="B360" s="364">
        <v>18.84</v>
      </c>
      <c r="C360" s="359">
        <v>58.25</v>
      </c>
      <c r="D360" s="78">
        <v>29204</v>
      </c>
      <c r="E360" s="82">
        <v>15151</v>
      </c>
      <c r="F360" s="78">
        <f t="shared" si="71"/>
        <v>18601.273885350318</v>
      </c>
      <c r="G360" s="168">
        <f t="shared" si="72"/>
        <v>3121.2360515021455</v>
      </c>
      <c r="H360" s="212">
        <f t="shared" si="73"/>
        <v>7385.6533785298388</v>
      </c>
      <c r="I360" s="168">
        <f t="shared" si="74"/>
        <v>434.45019873704928</v>
      </c>
      <c r="J360" s="169">
        <v>962</v>
      </c>
      <c r="K360" s="170">
        <f t="shared" si="75"/>
        <v>30504.613514119352</v>
      </c>
      <c r="L360" s="218">
        <f t="shared" si="76"/>
        <v>330</v>
      </c>
      <c r="M360" s="364">
        <f t="shared" si="67"/>
        <v>15.0246</v>
      </c>
      <c r="N360" s="359">
        <v>58.25</v>
      </c>
      <c r="O360" s="434">
        <v>29204</v>
      </c>
      <c r="P360" s="82">
        <v>15151</v>
      </c>
      <c r="Q360" s="167">
        <f t="shared" si="69"/>
        <v>23324.947086777684</v>
      </c>
      <c r="R360" s="168">
        <f t="shared" si="70"/>
        <v>3121.2360515021455</v>
      </c>
      <c r="S360" s="78">
        <f t="shared" si="77"/>
        <v>8991.7022670151437</v>
      </c>
      <c r="T360" s="82">
        <f t="shared" si="78"/>
        <v>528.92366276559665</v>
      </c>
      <c r="U360" s="78">
        <v>962</v>
      </c>
      <c r="V360" s="81">
        <f t="shared" si="79"/>
        <v>36928.809068060575</v>
      </c>
    </row>
    <row r="361" spans="1:22" s="445" customFormat="1" ht="16.5" customHeight="1" x14ac:dyDescent="0.2">
      <c r="A361" s="215">
        <f t="shared" si="68"/>
        <v>331</v>
      </c>
      <c r="B361" s="364">
        <v>18.84</v>
      </c>
      <c r="C361" s="359">
        <v>58.25</v>
      </c>
      <c r="D361" s="78">
        <v>29204</v>
      </c>
      <c r="E361" s="82">
        <v>15151</v>
      </c>
      <c r="F361" s="78">
        <f t="shared" si="71"/>
        <v>18601.273885350318</v>
      </c>
      <c r="G361" s="168">
        <f t="shared" si="72"/>
        <v>3121.2360515021455</v>
      </c>
      <c r="H361" s="212">
        <f t="shared" si="73"/>
        <v>7385.6533785298388</v>
      </c>
      <c r="I361" s="168">
        <f t="shared" si="74"/>
        <v>434.45019873704928</v>
      </c>
      <c r="J361" s="169">
        <v>962</v>
      </c>
      <c r="K361" s="170">
        <f t="shared" si="75"/>
        <v>30504.613514119352</v>
      </c>
      <c r="L361" s="215">
        <f t="shared" si="76"/>
        <v>331</v>
      </c>
      <c r="M361" s="364">
        <f t="shared" si="67"/>
        <v>15.0312</v>
      </c>
      <c r="N361" s="359">
        <v>58.25</v>
      </c>
      <c r="O361" s="434">
        <v>29204</v>
      </c>
      <c r="P361" s="82">
        <v>15151</v>
      </c>
      <c r="Q361" s="167">
        <f t="shared" si="69"/>
        <v>23314.705412741499</v>
      </c>
      <c r="R361" s="168">
        <f t="shared" si="70"/>
        <v>3121.2360515021455</v>
      </c>
      <c r="S361" s="78">
        <f t="shared" si="77"/>
        <v>8988.2200978428409</v>
      </c>
      <c r="T361" s="82">
        <f t="shared" si="78"/>
        <v>528.71882928487298</v>
      </c>
      <c r="U361" s="78">
        <v>962</v>
      </c>
      <c r="V361" s="81">
        <f t="shared" si="79"/>
        <v>36914.880391371364</v>
      </c>
    </row>
    <row r="362" spans="1:22" s="445" customFormat="1" ht="16.5" customHeight="1" x14ac:dyDescent="0.2">
      <c r="A362" s="215">
        <f t="shared" si="68"/>
        <v>332</v>
      </c>
      <c r="B362" s="364">
        <v>18.84</v>
      </c>
      <c r="C362" s="359">
        <v>58.25</v>
      </c>
      <c r="D362" s="78">
        <v>29204</v>
      </c>
      <c r="E362" s="82">
        <v>15151</v>
      </c>
      <c r="F362" s="78">
        <f t="shared" si="71"/>
        <v>18601.273885350318</v>
      </c>
      <c r="G362" s="168">
        <f t="shared" si="72"/>
        <v>3121.2360515021455</v>
      </c>
      <c r="H362" s="212">
        <f t="shared" si="73"/>
        <v>7385.6533785298388</v>
      </c>
      <c r="I362" s="168">
        <f t="shared" si="74"/>
        <v>434.45019873704928</v>
      </c>
      <c r="J362" s="169">
        <v>962</v>
      </c>
      <c r="K362" s="170">
        <f t="shared" si="75"/>
        <v>30504.613514119352</v>
      </c>
      <c r="L362" s="215">
        <f t="shared" si="76"/>
        <v>332</v>
      </c>
      <c r="M362" s="364">
        <f t="shared" si="67"/>
        <v>15.037800000000001</v>
      </c>
      <c r="N362" s="359">
        <v>58.25</v>
      </c>
      <c r="O362" s="434">
        <v>29204</v>
      </c>
      <c r="P362" s="82">
        <v>15151</v>
      </c>
      <c r="Q362" s="167">
        <f t="shared" si="69"/>
        <v>23304.472728723616</v>
      </c>
      <c r="R362" s="168">
        <f t="shared" si="70"/>
        <v>3121.2360515021455</v>
      </c>
      <c r="S362" s="78">
        <f t="shared" si="77"/>
        <v>8984.7409852767596</v>
      </c>
      <c r="T362" s="82">
        <f t="shared" si="78"/>
        <v>528.51417560451523</v>
      </c>
      <c r="U362" s="78">
        <v>962</v>
      </c>
      <c r="V362" s="81">
        <f t="shared" si="79"/>
        <v>36900.963941107031</v>
      </c>
    </row>
    <row r="363" spans="1:22" s="445" customFormat="1" ht="16.5" customHeight="1" x14ac:dyDescent="0.2">
      <c r="A363" s="215">
        <f t="shared" si="68"/>
        <v>333</v>
      </c>
      <c r="B363" s="364">
        <v>18.84</v>
      </c>
      <c r="C363" s="359">
        <v>58.25</v>
      </c>
      <c r="D363" s="78">
        <v>29204</v>
      </c>
      <c r="E363" s="82">
        <v>15151</v>
      </c>
      <c r="F363" s="78">
        <f t="shared" si="71"/>
        <v>18601.273885350318</v>
      </c>
      <c r="G363" s="168">
        <f t="shared" si="72"/>
        <v>3121.2360515021455</v>
      </c>
      <c r="H363" s="212">
        <f t="shared" si="73"/>
        <v>7385.6533785298388</v>
      </c>
      <c r="I363" s="168">
        <f t="shared" si="74"/>
        <v>434.45019873704928</v>
      </c>
      <c r="J363" s="169">
        <v>962</v>
      </c>
      <c r="K363" s="170">
        <f t="shared" si="75"/>
        <v>30504.613514119352</v>
      </c>
      <c r="L363" s="215">
        <f t="shared" si="76"/>
        <v>333</v>
      </c>
      <c r="M363" s="364">
        <f t="shared" si="67"/>
        <v>15.0444</v>
      </c>
      <c r="N363" s="359">
        <v>58.25</v>
      </c>
      <c r="O363" s="434">
        <v>29204</v>
      </c>
      <c r="P363" s="82">
        <v>15151</v>
      </c>
      <c r="Q363" s="167">
        <f t="shared" si="69"/>
        <v>23294.24902289224</v>
      </c>
      <c r="R363" s="168">
        <f t="shared" si="70"/>
        <v>3121.2360515021455</v>
      </c>
      <c r="S363" s="78">
        <f t="shared" si="77"/>
        <v>8981.2649252940919</v>
      </c>
      <c r="T363" s="82">
        <f t="shared" si="78"/>
        <v>528.30970148788776</v>
      </c>
      <c r="U363" s="78">
        <v>962</v>
      </c>
      <c r="V363" s="81">
        <f t="shared" si="79"/>
        <v>36887.059701176368</v>
      </c>
    </row>
    <row r="364" spans="1:22" s="445" customFormat="1" ht="16.5" customHeight="1" x14ac:dyDescent="0.2">
      <c r="A364" s="215">
        <f t="shared" si="68"/>
        <v>334</v>
      </c>
      <c r="B364" s="364">
        <v>18.84</v>
      </c>
      <c r="C364" s="359">
        <v>58.25</v>
      </c>
      <c r="D364" s="78">
        <v>29204</v>
      </c>
      <c r="E364" s="82">
        <v>15151</v>
      </c>
      <c r="F364" s="78">
        <f t="shared" si="71"/>
        <v>18601.273885350318</v>
      </c>
      <c r="G364" s="168">
        <f t="shared" si="72"/>
        <v>3121.2360515021455</v>
      </c>
      <c r="H364" s="212">
        <f t="shared" si="73"/>
        <v>7385.6533785298388</v>
      </c>
      <c r="I364" s="168">
        <f t="shared" si="74"/>
        <v>434.45019873704928</v>
      </c>
      <c r="J364" s="169">
        <v>962</v>
      </c>
      <c r="K364" s="170">
        <f t="shared" si="75"/>
        <v>30504.613514119352</v>
      </c>
      <c r="L364" s="215">
        <f t="shared" si="76"/>
        <v>334</v>
      </c>
      <c r="M364" s="364">
        <f t="shared" si="67"/>
        <v>15.051</v>
      </c>
      <c r="N364" s="359">
        <v>58.25</v>
      </c>
      <c r="O364" s="434">
        <v>29204</v>
      </c>
      <c r="P364" s="82">
        <v>15151</v>
      </c>
      <c r="Q364" s="167">
        <f t="shared" si="69"/>
        <v>23284.034283436318</v>
      </c>
      <c r="R364" s="168">
        <f t="shared" si="70"/>
        <v>3121.2360515021455</v>
      </c>
      <c r="S364" s="78">
        <f t="shared" si="77"/>
        <v>8977.7919138790785</v>
      </c>
      <c r="T364" s="82">
        <f t="shared" si="78"/>
        <v>528.10540669876934</v>
      </c>
      <c r="U364" s="78">
        <v>962</v>
      </c>
      <c r="V364" s="81">
        <f t="shared" si="79"/>
        <v>36873.167655516314</v>
      </c>
    </row>
    <row r="365" spans="1:22" s="445" customFormat="1" ht="16.5" customHeight="1" x14ac:dyDescent="0.2">
      <c r="A365" s="215">
        <f t="shared" si="68"/>
        <v>335</v>
      </c>
      <c r="B365" s="364">
        <v>18.84</v>
      </c>
      <c r="C365" s="359">
        <v>58.25</v>
      </c>
      <c r="D365" s="78">
        <v>29204</v>
      </c>
      <c r="E365" s="82">
        <v>15151</v>
      </c>
      <c r="F365" s="78">
        <f t="shared" si="71"/>
        <v>18601.273885350318</v>
      </c>
      <c r="G365" s="168">
        <f t="shared" si="72"/>
        <v>3121.2360515021455</v>
      </c>
      <c r="H365" s="212">
        <f t="shared" si="73"/>
        <v>7385.6533785298388</v>
      </c>
      <c r="I365" s="168">
        <f t="shared" si="74"/>
        <v>434.45019873704928</v>
      </c>
      <c r="J365" s="169">
        <v>962</v>
      </c>
      <c r="K365" s="170">
        <f t="shared" si="75"/>
        <v>30504.613514119352</v>
      </c>
      <c r="L365" s="215">
        <f t="shared" si="76"/>
        <v>335</v>
      </c>
      <c r="M365" s="364">
        <f t="shared" si="67"/>
        <v>15.057600000000001</v>
      </c>
      <c r="N365" s="359">
        <v>58.25</v>
      </c>
      <c r="O365" s="434">
        <v>29204</v>
      </c>
      <c r="P365" s="82">
        <v>15151</v>
      </c>
      <c r="Q365" s="167">
        <f t="shared" si="69"/>
        <v>23273.828498565505</v>
      </c>
      <c r="R365" s="168">
        <f t="shared" si="70"/>
        <v>3121.2360515021455</v>
      </c>
      <c r="S365" s="78">
        <f t="shared" si="77"/>
        <v>8974.3219470230015</v>
      </c>
      <c r="T365" s="82">
        <f t="shared" si="78"/>
        <v>527.901291001353</v>
      </c>
      <c r="U365" s="78">
        <v>962</v>
      </c>
      <c r="V365" s="81">
        <f t="shared" si="79"/>
        <v>36859.287788092006</v>
      </c>
    </row>
    <row r="366" spans="1:22" s="445" customFormat="1" ht="16.5" customHeight="1" x14ac:dyDescent="0.2">
      <c r="A366" s="215">
        <f t="shared" si="68"/>
        <v>336</v>
      </c>
      <c r="B366" s="364">
        <v>18.84</v>
      </c>
      <c r="C366" s="359">
        <v>58.25</v>
      </c>
      <c r="D366" s="78">
        <v>29204</v>
      </c>
      <c r="E366" s="82">
        <v>15151</v>
      </c>
      <c r="F366" s="78">
        <f t="shared" si="71"/>
        <v>18601.273885350318</v>
      </c>
      <c r="G366" s="168">
        <f t="shared" si="72"/>
        <v>3121.2360515021455</v>
      </c>
      <c r="H366" s="212">
        <f t="shared" si="73"/>
        <v>7385.6533785298388</v>
      </c>
      <c r="I366" s="168">
        <f t="shared" si="74"/>
        <v>434.45019873704928</v>
      </c>
      <c r="J366" s="169">
        <v>962</v>
      </c>
      <c r="K366" s="170">
        <f t="shared" si="75"/>
        <v>30504.613514119352</v>
      </c>
      <c r="L366" s="215">
        <f t="shared" si="76"/>
        <v>336</v>
      </c>
      <c r="M366" s="364">
        <f t="shared" si="67"/>
        <v>15.0642</v>
      </c>
      <c r="N366" s="359">
        <v>58.25</v>
      </c>
      <c r="O366" s="434">
        <v>29204</v>
      </c>
      <c r="P366" s="82">
        <v>15151</v>
      </c>
      <c r="Q366" s="167">
        <f t="shared" si="69"/>
        <v>23263.631656510141</v>
      </c>
      <c r="R366" s="168">
        <f t="shared" si="70"/>
        <v>3121.2360515021455</v>
      </c>
      <c r="S366" s="78">
        <f t="shared" si="77"/>
        <v>8970.8550207241788</v>
      </c>
      <c r="T366" s="82">
        <f t="shared" si="78"/>
        <v>527.69735416024571</v>
      </c>
      <c r="U366" s="78">
        <v>962</v>
      </c>
      <c r="V366" s="81">
        <f t="shared" si="79"/>
        <v>36845.420082896715</v>
      </c>
    </row>
    <row r="367" spans="1:22" s="445" customFormat="1" ht="16.5" customHeight="1" x14ac:dyDescent="0.2">
      <c r="A367" s="215">
        <f t="shared" si="68"/>
        <v>337</v>
      </c>
      <c r="B367" s="364">
        <v>18.84</v>
      </c>
      <c r="C367" s="359">
        <v>58.25</v>
      </c>
      <c r="D367" s="78">
        <v>29204</v>
      </c>
      <c r="E367" s="82">
        <v>15151</v>
      </c>
      <c r="F367" s="78">
        <f t="shared" si="71"/>
        <v>18601.273885350318</v>
      </c>
      <c r="G367" s="168">
        <f t="shared" si="72"/>
        <v>3121.2360515021455</v>
      </c>
      <c r="H367" s="212">
        <f t="shared" si="73"/>
        <v>7385.6533785298388</v>
      </c>
      <c r="I367" s="168">
        <f t="shared" si="74"/>
        <v>434.45019873704928</v>
      </c>
      <c r="J367" s="169">
        <v>962</v>
      </c>
      <c r="K367" s="170">
        <f t="shared" si="75"/>
        <v>30504.613514119352</v>
      </c>
      <c r="L367" s="215">
        <f t="shared" si="76"/>
        <v>337</v>
      </c>
      <c r="M367" s="364">
        <f t="shared" si="67"/>
        <v>15.0708</v>
      </c>
      <c r="N367" s="359">
        <v>58.25</v>
      </c>
      <c r="O367" s="434">
        <v>29204</v>
      </c>
      <c r="P367" s="82">
        <v>15151</v>
      </c>
      <c r="Q367" s="167">
        <f t="shared" si="69"/>
        <v>23253.443745521137</v>
      </c>
      <c r="R367" s="168">
        <f t="shared" si="70"/>
        <v>3121.2360515021455</v>
      </c>
      <c r="S367" s="78">
        <f t="shared" si="77"/>
        <v>8967.3911309879168</v>
      </c>
      <c r="T367" s="82">
        <f t="shared" si="78"/>
        <v>527.49359594046564</v>
      </c>
      <c r="U367" s="78">
        <v>962</v>
      </c>
      <c r="V367" s="81">
        <f t="shared" si="79"/>
        <v>36831.564523951667</v>
      </c>
    </row>
    <row r="368" spans="1:22" s="445" customFormat="1" ht="16.5" customHeight="1" x14ac:dyDescent="0.2">
      <c r="A368" s="215">
        <f t="shared" si="68"/>
        <v>338</v>
      </c>
      <c r="B368" s="364">
        <v>18.84</v>
      </c>
      <c r="C368" s="359">
        <v>58.25</v>
      </c>
      <c r="D368" s="78">
        <v>29204</v>
      </c>
      <c r="E368" s="82">
        <v>15151</v>
      </c>
      <c r="F368" s="78">
        <f t="shared" si="71"/>
        <v>18601.273885350318</v>
      </c>
      <c r="G368" s="168">
        <f t="shared" si="72"/>
        <v>3121.2360515021455</v>
      </c>
      <c r="H368" s="212">
        <f t="shared" si="73"/>
        <v>7385.6533785298388</v>
      </c>
      <c r="I368" s="168">
        <f t="shared" si="74"/>
        <v>434.45019873704928</v>
      </c>
      <c r="J368" s="169">
        <v>962</v>
      </c>
      <c r="K368" s="170">
        <f t="shared" si="75"/>
        <v>30504.613514119352</v>
      </c>
      <c r="L368" s="215">
        <f t="shared" si="76"/>
        <v>338</v>
      </c>
      <c r="M368" s="364">
        <f t="shared" si="67"/>
        <v>15.077400000000001</v>
      </c>
      <c r="N368" s="359">
        <v>58.25</v>
      </c>
      <c r="O368" s="434">
        <v>29204</v>
      </c>
      <c r="P368" s="82">
        <v>15151</v>
      </c>
      <c r="Q368" s="167">
        <f t="shared" si="69"/>
        <v>23243.264753870026</v>
      </c>
      <c r="R368" s="168">
        <f t="shared" si="70"/>
        <v>3121.2360515021455</v>
      </c>
      <c r="S368" s="78">
        <f t="shared" si="77"/>
        <v>8963.9302738265396</v>
      </c>
      <c r="T368" s="82">
        <f t="shared" si="78"/>
        <v>527.29001610744342</v>
      </c>
      <c r="U368" s="78">
        <v>962</v>
      </c>
      <c r="V368" s="81">
        <f t="shared" si="79"/>
        <v>36817.721095306151</v>
      </c>
    </row>
    <row r="369" spans="1:22" s="445" customFormat="1" ht="16.5" customHeight="1" x14ac:dyDescent="0.2">
      <c r="A369" s="215">
        <f t="shared" si="68"/>
        <v>339</v>
      </c>
      <c r="B369" s="364">
        <v>18.84</v>
      </c>
      <c r="C369" s="359">
        <v>58.25</v>
      </c>
      <c r="D369" s="78">
        <v>29204</v>
      </c>
      <c r="E369" s="82">
        <v>15151</v>
      </c>
      <c r="F369" s="78">
        <f t="shared" si="71"/>
        <v>18601.273885350318</v>
      </c>
      <c r="G369" s="168">
        <f t="shared" si="72"/>
        <v>3121.2360515021455</v>
      </c>
      <c r="H369" s="212">
        <f t="shared" si="73"/>
        <v>7385.6533785298388</v>
      </c>
      <c r="I369" s="168">
        <f t="shared" si="74"/>
        <v>434.45019873704928</v>
      </c>
      <c r="J369" s="169">
        <v>962</v>
      </c>
      <c r="K369" s="170">
        <f t="shared" si="75"/>
        <v>30504.613514119352</v>
      </c>
      <c r="L369" s="215">
        <f t="shared" si="76"/>
        <v>339</v>
      </c>
      <c r="M369" s="364">
        <f t="shared" si="67"/>
        <v>15.084</v>
      </c>
      <c r="N369" s="359">
        <v>58.25</v>
      </c>
      <c r="O369" s="434">
        <v>29204</v>
      </c>
      <c r="P369" s="82">
        <v>15151</v>
      </c>
      <c r="Q369" s="167">
        <f t="shared" si="69"/>
        <v>23233.094669848848</v>
      </c>
      <c r="R369" s="168">
        <f t="shared" si="70"/>
        <v>3121.2360515021455</v>
      </c>
      <c r="S369" s="78">
        <f t="shared" si="77"/>
        <v>8960.4724452593382</v>
      </c>
      <c r="T369" s="82">
        <f t="shared" si="78"/>
        <v>527.08661442701987</v>
      </c>
      <c r="U369" s="78">
        <v>962</v>
      </c>
      <c r="V369" s="81">
        <f t="shared" si="79"/>
        <v>36803.889781037353</v>
      </c>
    </row>
    <row r="370" spans="1:22" s="445" customFormat="1" ht="16.5" customHeight="1" x14ac:dyDescent="0.2">
      <c r="A370" s="218">
        <f t="shared" si="68"/>
        <v>340</v>
      </c>
      <c r="B370" s="364">
        <v>18.84</v>
      </c>
      <c r="C370" s="359">
        <v>58.25</v>
      </c>
      <c r="D370" s="78">
        <v>29204</v>
      </c>
      <c r="E370" s="82">
        <v>15151</v>
      </c>
      <c r="F370" s="78">
        <f t="shared" si="71"/>
        <v>18601.273885350318</v>
      </c>
      <c r="G370" s="168">
        <f t="shared" si="72"/>
        <v>3121.2360515021455</v>
      </c>
      <c r="H370" s="212">
        <f t="shared" si="73"/>
        <v>7385.6533785298388</v>
      </c>
      <c r="I370" s="168">
        <f t="shared" si="74"/>
        <v>434.45019873704928</v>
      </c>
      <c r="J370" s="169">
        <v>962</v>
      </c>
      <c r="K370" s="170">
        <f t="shared" si="75"/>
        <v>30504.613514119352</v>
      </c>
      <c r="L370" s="218">
        <f t="shared" si="76"/>
        <v>340</v>
      </c>
      <c r="M370" s="364">
        <f t="shared" si="67"/>
        <v>15.0906</v>
      </c>
      <c r="N370" s="359">
        <v>58.25</v>
      </c>
      <c r="O370" s="434">
        <v>29204</v>
      </c>
      <c r="P370" s="82">
        <v>15151</v>
      </c>
      <c r="Q370" s="167">
        <f t="shared" si="69"/>
        <v>23222.933481770109</v>
      </c>
      <c r="R370" s="168">
        <f t="shared" si="70"/>
        <v>3121.2360515021455</v>
      </c>
      <c r="S370" s="78">
        <f t="shared" si="77"/>
        <v>8957.0176413125682</v>
      </c>
      <c r="T370" s="82">
        <f t="shared" si="78"/>
        <v>526.88339066544518</v>
      </c>
      <c r="U370" s="78">
        <v>962</v>
      </c>
      <c r="V370" s="81">
        <f t="shared" si="79"/>
        <v>36790.070565250273</v>
      </c>
    </row>
    <row r="371" spans="1:22" s="445" customFormat="1" ht="16.5" customHeight="1" x14ac:dyDescent="0.2">
      <c r="A371" s="215">
        <f t="shared" si="68"/>
        <v>341</v>
      </c>
      <c r="B371" s="364">
        <v>18.84</v>
      </c>
      <c r="C371" s="359">
        <v>58.25</v>
      </c>
      <c r="D371" s="78">
        <v>29204</v>
      </c>
      <c r="E371" s="82">
        <v>15151</v>
      </c>
      <c r="F371" s="78">
        <f t="shared" si="71"/>
        <v>18601.273885350318</v>
      </c>
      <c r="G371" s="168">
        <f t="shared" si="72"/>
        <v>3121.2360515021455</v>
      </c>
      <c r="H371" s="212">
        <f t="shared" si="73"/>
        <v>7385.6533785298388</v>
      </c>
      <c r="I371" s="168">
        <f t="shared" si="74"/>
        <v>434.45019873704928</v>
      </c>
      <c r="J371" s="169">
        <v>962</v>
      </c>
      <c r="K371" s="170">
        <f t="shared" si="75"/>
        <v>30504.613514119352</v>
      </c>
      <c r="L371" s="215">
        <f t="shared" si="76"/>
        <v>341</v>
      </c>
      <c r="M371" s="364">
        <f t="shared" si="67"/>
        <v>15.097200000000001</v>
      </c>
      <c r="N371" s="359">
        <v>58.25</v>
      </c>
      <c r="O371" s="434">
        <v>29204</v>
      </c>
      <c r="P371" s="82">
        <v>15151</v>
      </c>
      <c r="Q371" s="167">
        <f t="shared" si="69"/>
        <v>23212.781177966775</v>
      </c>
      <c r="R371" s="168">
        <f t="shared" si="70"/>
        <v>3121.2360515021455</v>
      </c>
      <c r="S371" s="78">
        <f t="shared" si="77"/>
        <v>8953.565858019434</v>
      </c>
      <c r="T371" s="82">
        <f t="shared" si="78"/>
        <v>526.68034458937848</v>
      </c>
      <c r="U371" s="78">
        <v>962</v>
      </c>
      <c r="V371" s="81">
        <f t="shared" si="79"/>
        <v>36776.263432077736</v>
      </c>
    </row>
    <row r="372" spans="1:22" s="445" customFormat="1" ht="16.5" customHeight="1" x14ac:dyDescent="0.2">
      <c r="A372" s="215">
        <f t="shared" si="68"/>
        <v>342</v>
      </c>
      <c r="B372" s="364">
        <v>18.84</v>
      </c>
      <c r="C372" s="359">
        <v>58.25</v>
      </c>
      <c r="D372" s="78">
        <v>29204</v>
      </c>
      <c r="E372" s="82">
        <v>15151</v>
      </c>
      <c r="F372" s="78">
        <f t="shared" si="71"/>
        <v>18601.273885350318</v>
      </c>
      <c r="G372" s="168">
        <f t="shared" si="72"/>
        <v>3121.2360515021455</v>
      </c>
      <c r="H372" s="212">
        <f t="shared" si="73"/>
        <v>7385.6533785298388</v>
      </c>
      <c r="I372" s="168">
        <f t="shared" si="74"/>
        <v>434.45019873704928</v>
      </c>
      <c r="J372" s="169">
        <v>962</v>
      </c>
      <c r="K372" s="170">
        <f t="shared" si="75"/>
        <v>30504.613514119352</v>
      </c>
      <c r="L372" s="215">
        <f t="shared" si="76"/>
        <v>342</v>
      </c>
      <c r="M372" s="364">
        <f t="shared" si="67"/>
        <v>15.1038</v>
      </c>
      <c r="N372" s="359">
        <v>58.25</v>
      </c>
      <c r="O372" s="434">
        <v>29204</v>
      </c>
      <c r="P372" s="82">
        <v>15151</v>
      </c>
      <c r="Q372" s="167">
        <f t="shared" si="69"/>
        <v>23202.637746792199</v>
      </c>
      <c r="R372" s="168">
        <f t="shared" si="70"/>
        <v>3121.2360515021455</v>
      </c>
      <c r="S372" s="78">
        <f t="shared" si="77"/>
        <v>8950.1170914200775</v>
      </c>
      <c r="T372" s="82">
        <f t="shared" si="78"/>
        <v>526.47747596588692</v>
      </c>
      <c r="U372" s="78">
        <v>962</v>
      </c>
      <c r="V372" s="81">
        <f t="shared" si="79"/>
        <v>36762.46836568031</v>
      </c>
    </row>
    <row r="373" spans="1:22" s="445" customFormat="1" ht="16.5" customHeight="1" x14ac:dyDescent="0.2">
      <c r="A373" s="215">
        <f t="shared" si="68"/>
        <v>343</v>
      </c>
      <c r="B373" s="364">
        <v>18.84</v>
      </c>
      <c r="C373" s="359">
        <v>58.25</v>
      </c>
      <c r="D373" s="78">
        <v>29204</v>
      </c>
      <c r="E373" s="82">
        <v>15151</v>
      </c>
      <c r="F373" s="78">
        <f t="shared" si="71"/>
        <v>18601.273885350318</v>
      </c>
      <c r="G373" s="168">
        <f t="shared" si="72"/>
        <v>3121.2360515021455</v>
      </c>
      <c r="H373" s="212">
        <f t="shared" si="73"/>
        <v>7385.6533785298388</v>
      </c>
      <c r="I373" s="168">
        <f t="shared" si="74"/>
        <v>434.45019873704928</v>
      </c>
      <c r="J373" s="169">
        <v>962</v>
      </c>
      <c r="K373" s="170">
        <f t="shared" si="75"/>
        <v>30504.613514119352</v>
      </c>
      <c r="L373" s="215">
        <f t="shared" si="76"/>
        <v>343</v>
      </c>
      <c r="M373" s="364">
        <f t="shared" si="67"/>
        <v>15.1104</v>
      </c>
      <c r="N373" s="359">
        <v>58.25</v>
      </c>
      <c r="O373" s="434">
        <v>29204</v>
      </c>
      <c r="P373" s="82">
        <v>15151</v>
      </c>
      <c r="Q373" s="167">
        <f t="shared" si="69"/>
        <v>23192.503176620077</v>
      </c>
      <c r="R373" s="168">
        <f t="shared" si="70"/>
        <v>3121.2360515021455</v>
      </c>
      <c r="S373" s="78">
        <f t="shared" si="77"/>
        <v>8946.6713375615564</v>
      </c>
      <c r="T373" s="82">
        <f t="shared" si="78"/>
        <v>526.27478456244444</v>
      </c>
      <c r="U373" s="78">
        <v>962</v>
      </c>
      <c r="V373" s="81">
        <f t="shared" si="79"/>
        <v>36748.685350246225</v>
      </c>
    </row>
    <row r="374" spans="1:22" s="445" customFormat="1" ht="16.5" customHeight="1" x14ac:dyDescent="0.2">
      <c r="A374" s="215">
        <f t="shared" si="68"/>
        <v>344</v>
      </c>
      <c r="B374" s="364">
        <v>18.84</v>
      </c>
      <c r="C374" s="359">
        <v>58.25</v>
      </c>
      <c r="D374" s="78">
        <v>29204</v>
      </c>
      <c r="E374" s="82">
        <v>15151</v>
      </c>
      <c r="F374" s="78">
        <f t="shared" si="71"/>
        <v>18601.273885350318</v>
      </c>
      <c r="G374" s="168">
        <f t="shared" si="72"/>
        <v>3121.2360515021455</v>
      </c>
      <c r="H374" s="212">
        <f t="shared" si="73"/>
        <v>7385.6533785298388</v>
      </c>
      <c r="I374" s="168">
        <f t="shared" si="74"/>
        <v>434.45019873704928</v>
      </c>
      <c r="J374" s="169">
        <v>962</v>
      </c>
      <c r="K374" s="170">
        <f t="shared" si="75"/>
        <v>30504.613514119352</v>
      </c>
      <c r="L374" s="215">
        <f t="shared" si="76"/>
        <v>344</v>
      </c>
      <c r="M374" s="364">
        <f t="shared" si="67"/>
        <v>15.117000000000001</v>
      </c>
      <c r="N374" s="359">
        <v>58.25</v>
      </c>
      <c r="O374" s="434">
        <v>29204</v>
      </c>
      <c r="P374" s="82">
        <v>15151</v>
      </c>
      <c r="Q374" s="167">
        <f t="shared" si="69"/>
        <v>23182.377455844409</v>
      </c>
      <c r="R374" s="168">
        <f t="shared" si="70"/>
        <v>3121.2360515021455</v>
      </c>
      <c r="S374" s="78">
        <f t="shared" si="77"/>
        <v>8943.2285924978296</v>
      </c>
      <c r="T374" s="82">
        <f t="shared" si="78"/>
        <v>526.07227014693115</v>
      </c>
      <c r="U374" s="78">
        <v>962</v>
      </c>
      <c r="V374" s="81">
        <f t="shared" si="79"/>
        <v>36734.914369991311</v>
      </c>
    </row>
    <row r="375" spans="1:22" s="445" customFormat="1" ht="16.5" customHeight="1" x14ac:dyDescent="0.2">
      <c r="A375" s="215">
        <f t="shared" si="68"/>
        <v>345</v>
      </c>
      <c r="B375" s="364">
        <v>18.84</v>
      </c>
      <c r="C375" s="359">
        <v>58.25</v>
      </c>
      <c r="D375" s="78">
        <v>29204</v>
      </c>
      <c r="E375" s="82">
        <v>15151</v>
      </c>
      <c r="F375" s="78">
        <f t="shared" si="71"/>
        <v>18601.273885350318</v>
      </c>
      <c r="G375" s="168">
        <f t="shared" si="72"/>
        <v>3121.2360515021455</v>
      </c>
      <c r="H375" s="212">
        <f t="shared" si="73"/>
        <v>7385.6533785298388</v>
      </c>
      <c r="I375" s="168">
        <f t="shared" si="74"/>
        <v>434.45019873704928</v>
      </c>
      <c r="J375" s="169">
        <v>962</v>
      </c>
      <c r="K375" s="170">
        <f t="shared" si="75"/>
        <v>30504.613514119352</v>
      </c>
      <c r="L375" s="215">
        <f t="shared" si="76"/>
        <v>345</v>
      </c>
      <c r="M375" s="364">
        <f t="shared" si="67"/>
        <v>15.1236</v>
      </c>
      <c r="N375" s="359">
        <v>58.25</v>
      </c>
      <c r="O375" s="434">
        <v>29204</v>
      </c>
      <c r="P375" s="82">
        <v>15151</v>
      </c>
      <c r="Q375" s="167">
        <f t="shared" si="69"/>
        <v>23172.260572879473</v>
      </c>
      <c r="R375" s="168">
        <f t="shared" si="70"/>
        <v>3121.2360515021455</v>
      </c>
      <c r="S375" s="78">
        <f t="shared" si="77"/>
        <v>8939.788852289752</v>
      </c>
      <c r="T375" s="82">
        <f t="shared" si="78"/>
        <v>525.86993248763235</v>
      </c>
      <c r="U375" s="78">
        <v>962</v>
      </c>
      <c r="V375" s="81">
        <f t="shared" si="79"/>
        <v>36721.155409159001</v>
      </c>
    </row>
    <row r="376" spans="1:22" s="445" customFormat="1" ht="16.5" customHeight="1" x14ac:dyDescent="0.2">
      <c r="A376" s="215">
        <f t="shared" si="68"/>
        <v>346</v>
      </c>
      <c r="B376" s="364">
        <v>18.84</v>
      </c>
      <c r="C376" s="359">
        <v>58.25</v>
      </c>
      <c r="D376" s="78">
        <v>29204</v>
      </c>
      <c r="E376" s="82">
        <v>15151</v>
      </c>
      <c r="F376" s="78">
        <f t="shared" si="71"/>
        <v>18601.273885350318</v>
      </c>
      <c r="G376" s="168">
        <f t="shared" si="72"/>
        <v>3121.2360515021455</v>
      </c>
      <c r="H376" s="212">
        <f t="shared" si="73"/>
        <v>7385.6533785298388</v>
      </c>
      <c r="I376" s="168">
        <f t="shared" si="74"/>
        <v>434.45019873704928</v>
      </c>
      <c r="J376" s="169">
        <v>962</v>
      </c>
      <c r="K376" s="170">
        <f t="shared" si="75"/>
        <v>30504.613514119352</v>
      </c>
      <c r="L376" s="215">
        <f t="shared" si="76"/>
        <v>346</v>
      </c>
      <c r="M376" s="364">
        <f t="shared" si="67"/>
        <v>15.1302</v>
      </c>
      <c r="N376" s="359">
        <v>58.25</v>
      </c>
      <c r="O376" s="434">
        <v>29204</v>
      </c>
      <c r="P376" s="82">
        <v>15151</v>
      </c>
      <c r="Q376" s="167">
        <f t="shared" si="69"/>
        <v>23162.152516159735</v>
      </c>
      <c r="R376" s="168">
        <f t="shared" si="70"/>
        <v>3121.2360515021455</v>
      </c>
      <c r="S376" s="78">
        <f t="shared" si="77"/>
        <v>8936.3521130050394</v>
      </c>
      <c r="T376" s="82">
        <f t="shared" si="78"/>
        <v>525.66777135323764</v>
      </c>
      <c r="U376" s="78">
        <v>962</v>
      </c>
      <c r="V376" s="81">
        <f t="shared" si="79"/>
        <v>36707.408452020158</v>
      </c>
    </row>
    <row r="377" spans="1:22" s="445" customFormat="1" ht="16.5" customHeight="1" x14ac:dyDescent="0.2">
      <c r="A377" s="215">
        <f t="shared" si="68"/>
        <v>347</v>
      </c>
      <c r="B377" s="364">
        <v>18.84</v>
      </c>
      <c r="C377" s="359">
        <v>58.25</v>
      </c>
      <c r="D377" s="78">
        <v>29204</v>
      </c>
      <c r="E377" s="82">
        <v>15151</v>
      </c>
      <c r="F377" s="78">
        <f t="shared" si="71"/>
        <v>18601.273885350318</v>
      </c>
      <c r="G377" s="168">
        <f t="shared" si="72"/>
        <v>3121.2360515021455</v>
      </c>
      <c r="H377" s="212">
        <f t="shared" si="73"/>
        <v>7385.6533785298388</v>
      </c>
      <c r="I377" s="168">
        <f t="shared" si="74"/>
        <v>434.45019873704928</v>
      </c>
      <c r="J377" s="169">
        <v>962</v>
      </c>
      <c r="K377" s="170">
        <f t="shared" si="75"/>
        <v>30504.613514119352</v>
      </c>
      <c r="L377" s="215">
        <f t="shared" si="76"/>
        <v>347</v>
      </c>
      <c r="M377" s="364">
        <f t="shared" si="67"/>
        <v>15.136800000000001</v>
      </c>
      <c r="N377" s="359">
        <v>58.25</v>
      </c>
      <c r="O377" s="434">
        <v>29204</v>
      </c>
      <c r="P377" s="82">
        <v>15151</v>
      </c>
      <c r="Q377" s="167">
        <f t="shared" si="69"/>
        <v>23152.053274139846</v>
      </c>
      <c r="R377" s="168">
        <f t="shared" si="70"/>
        <v>3121.2360515021455</v>
      </c>
      <c r="S377" s="78">
        <f t="shared" si="77"/>
        <v>8932.9183707182783</v>
      </c>
      <c r="T377" s="82">
        <f t="shared" si="78"/>
        <v>525.46578651283983</v>
      </c>
      <c r="U377" s="78">
        <v>962</v>
      </c>
      <c r="V377" s="81">
        <f t="shared" si="79"/>
        <v>36693.673482873113</v>
      </c>
    </row>
    <row r="378" spans="1:22" s="445" customFormat="1" ht="16.5" customHeight="1" x14ac:dyDescent="0.2">
      <c r="A378" s="215">
        <f t="shared" si="68"/>
        <v>348</v>
      </c>
      <c r="B378" s="364">
        <v>18.84</v>
      </c>
      <c r="C378" s="359">
        <v>58.25</v>
      </c>
      <c r="D378" s="78">
        <v>29204</v>
      </c>
      <c r="E378" s="82">
        <v>15151</v>
      </c>
      <c r="F378" s="78">
        <f t="shared" si="71"/>
        <v>18601.273885350318</v>
      </c>
      <c r="G378" s="168">
        <f t="shared" si="72"/>
        <v>3121.2360515021455</v>
      </c>
      <c r="H378" s="212">
        <f t="shared" si="73"/>
        <v>7385.6533785298388</v>
      </c>
      <c r="I378" s="168">
        <f t="shared" si="74"/>
        <v>434.45019873704928</v>
      </c>
      <c r="J378" s="169">
        <v>962</v>
      </c>
      <c r="K378" s="170">
        <f t="shared" si="75"/>
        <v>30504.613514119352</v>
      </c>
      <c r="L378" s="215">
        <f t="shared" si="76"/>
        <v>348</v>
      </c>
      <c r="M378" s="364">
        <f t="shared" si="67"/>
        <v>15.1434</v>
      </c>
      <c r="N378" s="359">
        <v>58.25</v>
      </c>
      <c r="O378" s="434">
        <v>29204</v>
      </c>
      <c r="P378" s="82">
        <v>15151</v>
      </c>
      <c r="Q378" s="167">
        <f t="shared" si="69"/>
        <v>23141.962835294587</v>
      </c>
      <c r="R378" s="168">
        <f t="shared" si="70"/>
        <v>3121.2360515021455</v>
      </c>
      <c r="S378" s="78">
        <f t="shared" si="77"/>
        <v>8929.4876215108907</v>
      </c>
      <c r="T378" s="82">
        <f t="shared" si="78"/>
        <v>525.26397773593465</v>
      </c>
      <c r="U378" s="78">
        <v>962</v>
      </c>
      <c r="V378" s="81">
        <f t="shared" si="79"/>
        <v>36679.950486043563</v>
      </c>
    </row>
    <row r="379" spans="1:22" s="445" customFormat="1" ht="16.5" customHeight="1" x14ac:dyDescent="0.2">
      <c r="A379" s="215">
        <f t="shared" si="68"/>
        <v>349</v>
      </c>
      <c r="B379" s="364">
        <v>18.84</v>
      </c>
      <c r="C379" s="359">
        <v>58.25</v>
      </c>
      <c r="D379" s="78">
        <v>29204</v>
      </c>
      <c r="E379" s="82">
        <v>15151</v>
      </c>
      <c r="F379" s="78">
        <f t="shared" si="71"/>
        <v>18601.273885350318</v>
      </c>
      <c r="G379" s="168">
        <f t="shared" si="72"/>
        <v>3121.2360515021455</v>
      </c>
      <c r="H379" s="212">
        <f t="shared" si="73"/>
        <v>7385.6533785298388</v>
      </c>
      <c r="I379" s="168">
        <f t="shared" si="74"/>
        <v>434.45019873704928</v>
      </c>
      <c r="J379" s="169">
        <v>962</v>
      </c>
      <c r="K379" s="170">
        <f t="shared" si="75"/>
        <v>30504.613514119352</v>
      </c>
      <c r="L379" s="215">
        <f t="shared" si="76"/>
        <v>349</v>
      </c>
      <c r="M379" s="364">
        <f t="shared" si="67"/>
        <v>15.15</v>
      </c>
      <c r="N379" s="359">
        <v>58.25</v>
      </c>
      <c r="O379" s="434">
        <v>29204</v>
      </c>
      <c r="P379" s="82">
        <v>15151</v>
      </c>
      <c r="Q379" s="167">
        <f t="shared" si="69"/>
        <v>23131.881188118808</v>
      </c>
      <c r="R379" s="168">
        <f t="shared" si="70"/>
        <v>3121.2360515021455</v>
      </c>
      <c r="S379" s="78">
        <f t="shared" si="77"/>
        <v>8926.0598614711253</v>
      </c>
      <c r="T379" s="82">
        <f t="shared" si="78"/>
        <v>525.06234479241914</v>
      </c>
      <c r="U379" s="78">
        <v>962</v>
      </c>
      <c r="V379" s="81">
        <f t="shared" si="79"/>
        <v>36666.239445884501</v>
      </c>
    </row>
    <row r="380" spans="1:22" s="445" customFormat="1" ht="16.5" customHeight="1" x14ac:dyDescent="0.2">
      <c r="A380" s="218">
        <f t="shared" si="68"/>
        <v>350</v>
      </c>
      <c r="B380" s="364">
        <v>18.84</v>
      </c>
      <c r="C380" s="359">
        <v>58.25</v>
      </c>
      <c r="D380" s="78">
        <v>29204</v>
      </c>
      <c r="E380" s="82">
        <v>15151</v>
      </c>
      <c r="F380" s="78">
        <f t="shared" si="71"/>
        <v>18601.273885350318</v>
      </c>
      <c r="G380" s="168">
        <f t="shared" si="72"/>
        <v>3121.2360515021455</v>
      </c>
      <c r="H380" s="212">
        <f t="shared" si="73"/>
        <v>7385.6533785298388</v>
      </c>
      <c r="I380" s="168">
        <f t="shared" si="74"/>
        <v>434.45019873704928</v>
      </c>
      <c r="J380" s="169">
        <v>962</v>
      </c>
      <c r="K380" s="170">
        <f t="shared" si="75"/>
        <v>30504.613514119352</v>
      </c>
      <c r="L380" s="218">
        <f t="shared" si="76"/>
        <v>350</v>
      </c>
      <c r="M380" s="364">
        <f t="shared" si="67"/>
        <v>15.156600000000001</v>
      </c>
      <c r="N380" s="359">
        <v>58.25</v>
      </c>
      <c r="O380" s="434">
        <v>29204</v>
      </c>
      <c r="P380" s="82">
        <v>15151</v>
      </c>
      <c r="Q380" s="167">
        <f t="shared" si="69"/>
        <v>23121.808321127428</v>
      </c>
      <c r="R380" s="168">
        <f t="shared" si="70"/>
        <v>3121.2360515021455</v>
      </c>
      <c r="S380" s="78">
        <f t="shared" si="77"/>
        <v>8922.6350866940556</v>
      </c>
      <c r="T380" s="82">
        <f t="shared" si="78"/>
        <v>524.86088745259144</v>
      </c>
      <c r="U380" s="78">
        <v>962</v>
      </c>
      <c r="V380" s="81">
        <f t="shared" si="79"/>
        <v>36652.540346776215</v>
      </c>
    </row>
    <row r="381" spans="1:22" s="445" customFormat="1" ht="16.5" customHeight="1" x14ac:dyDescent="0.2">
      <c r="A381" s="215">
        <f t="shared" si="68"/>
        <v>351</v>
      </c>
      <c r="B381" s="364">
        <v>18.84</v>
      </c>
      <c r="C381" s="359">
        <v>58.25</v>
      </c>
      <c r="D381" s="78">
        <v>29204</v>
      </c>
      <c r="E381" s="82">
        <v>15151</v>
      </c>
      <c r="F381" s="78">
        <f t="shared" si="71"/>
        <v>18601.273885350318</v>
      </c>
      <c r="G381" s="168">
        <f t="shared" si="72"/>
        <v>3121.2360515021455</v>
      </c>
      <c r="H381" s="212">
        <f t="shared" si="73"/>
        <v>7385.6533785298388</v>
      </c>
      <c r="I381" s="168">
        <f t="shared" si="74"/>
        <v>434.45019873704928</v>
      </c>
      <c r="J381" s="169">
        <v>962</v>
      </c>
      <c r="K381" s="170">
        <f t="shared" si="75"/>
        <v>30504.613514119352</v>
      </c>
      <c r="L381" s="215">
        <f t="shared" si="76"/>
        <v>351</v>
      </c>
      <c r="M381" s="364">
        <f t="shared" si="67"/>
        <v>15.1632</v>
      </c>
      <c r="N381" s="359">
        <v>58.25</v>
      </c>
      <c r="O381" s="434">
        <v>29204</v>
      </c>
      <c r="P381" s="82">
        <v>15151</v>
      </c>
      <c r="Q381" s="167">
        <f t="shared" si="69"/>
        <v>23111.744222855334</v>
      </c>
      <c r="R381" s="168">
        <f t="shared" si="70"/>
        <v>3121.2360515021455</v>
      </c>
      <c r="S381" s="78">
        <f t="shared" si="77"/>
        <v>8919.2132932815439</v>
      </c>
      <c r="T381" s="82">
        <f t="shared" si="78"/>
        <v>524.65960548714963</v>
      </c>
      <c r="U381" s="78">
        <v>962</v>
      </c>
      <c r="V381" s="81">
        <f t="shared" si="79"/>
        <v>36638.853173126176</v>
      </c>
    </row>
    <row r="382" spans="1:22" s="445" customFormat="1" ht="16.5" customHeight="1" x14ac:dyDescent="0.2">
      <c r="A382" s="215">
        <f t="shared" si="68"/>
        <v>352</v>
      </c>
      <c r="B382" s="364">
        <v>18.84</v>
      </c>
      <c r="C382" s="359">
        <v>58.25</v>
      </c>
      <c r="D382" s="78">
        <v>29204</v>
      </c>
      <c r="E382" s="82">
        <v>15151</v>
      </c>
      <c r="F382" s="78">
        <f t="shared" si="71"/>
        <v>18601.273885350318</v>
      </c>
      <c r="G382" s="168">
        <f t="shared" si="72"/>
        <v>3121.2360515021455</v>
      </c>
      <c r="H382" s="212">
        <f t="shared" si="73"/>
        <v>7385.6533785298388</v>
      </c>
      <c r="I382" s="168">
        <f t="shared" si="74"/>
        <v>434.45019873704928</v>
      </c>
      <c r="J382" s="169">
        <v>962</v>
      </c>
      <c r="K382" s="170">
        <f t="shared" si="75"/>
        <v>30504.613514119352</v>
      </c>
      <c r="L382" s="215">
        <f t="shared" si="76"/>
        <v>352</v>
      </c>
      <c r="M382" s="364">
        <f t="shared" si="67"/>
        <v>15.1698</v>
      </c>
      <c r="N382" s="359">
        <v>58.25</v>
      </c>
      <c r="O382" s="434">
        <v>29204</v>
      </c>
      <c r="P382" s="82">
        <v>15151</v>
      </c>
      <c r="Q382" s="167">
        <f t="shared" si="69"/>
        <v>23101.688881857375</v>
      </c>
      <c r="R382" s="168">
        <f t="shared" si="70"/>
        <v>3121.2360515021455</v>
      </c>
      <c r="S382" s="78">
        <f t="shared" si="77"/>
        <v>8915.7944773422387</v>
      </c>
      <c r="T382" s="82">
        <f t="shared" si="78"/>
        <v>524.4584986671905</v>
      </c>
      <c r="U382" s="78">
        <v>962</v>
      </c>
      <c r="V382" s="81">
        <f t="shared" si="79"/>
        <v>36625.177909368947</v>
      </c>
    </row>
    <row r="383" spans="1:22" s="445" customFormat="1" ht="16.5" customHeight="1" x14ac:dyDescent="0.2">
      <c r="A383" s="215">
        <f t="shared" si="68"/>
        <v>353</v>
      </c>
      <c r="B383" s="364">
        <v>18.84</v>
      </c>
      <c r="C383" s="359">
        <v>58.25</v>
      </c>
      <c r="D383" s="78">
        <v>29204</v>
      </c>
      <c r="E383" s="82">
        <v>15151</v>
      </c>
      <c r="F383" s="78">
        <f t="shared" si="71"/>
        <v>18601.273885350318</v>
      </c>
      <c r="G383" s="168">
        <f t="shared" si="72"/>
        <v>3121.2360515021455</v>
      </c>
      <c r="H383" s="212">
        <f t="shared" si="73"/>
        <v>7385.6533785298388</v>
      </c>
      <c r="I383" s="168">
        <f t="shared" si="74"/>
        <v>434.45019873704928</v>
      </c>
      <c r="J383" s="169">
        <v>962</v>
      </c>
      <c r="K383" s="170">
        <f t="shared" si="75"/>
        <v>30504.613514119352</v>
      </c>
      <c r="L383" s="215">
        <f t="shared" si="76"/>
        <v>353</v>
      </c>
      <c r="M383" s="364">
        <f t="shared" si="67"/>
        <v>15.176400000000001</v>
      </c>
      <c r="N383" s="359">
        <v>58.25</v>
      </c>
      <c r="O383" s="434">
        <v>29204</v>
      </c>
      <c r="P383" s="82">
        <v>15151</v>
      </c>
      <c r="Q383" s="167">
        <f t="shared" si="69"/>
        <v>23091.642286708309</v>
      </c>
      <c r="R383" s="168">
        <f t="shared" si="70"/>
        <v>3121.2360515021455</v>
      </c>
      <c r="S383" s="78">
        <f t="shared" si="77"/>
        <v>8912.3786349915554</v>
      </c>
      <c r="T383" s="82">
        <f t="shared" si="78"/>
        <v>524.25756676420917</v>
      </c>
      <c r="U383" s="78">
        <v>962</v>
      </c>
      <c r="V383" s="81">
        <f t="shared" si="79"/>
        <v>36611.514539966221</v>
      </c>
    </row>
    <row r="384" spans="1:22" s="445" customFormat="1" ht="16.5" customHeight="1" x14ac:dyDescent="0.2">
      <c r="A384" s="215">
        <f t="shared" si="68"/>
        <v>354</v>
      </c>
      <c r="B384" s="364">
        <v>18.84</v>
      </c>
      <c r="C384" s="359">
        <v>58.25</v>
      </c>
      <c r="D384" s="78">
        <v>29204</v>
      </c>
      <c r="E384" s="82">
        <v>15151</v>
      </c>
      <c r="F384" s="78">
        <f t="shared" si="71"/>
        <v>18601.273885350318</v>
      </c>
      <c r="G384" s="168">
        <f t="shared" si="72"/>
        <v>3121.2360515021455</v>
      </c>
      <c r="H384" s="212">
        <f t="shared" si="73"/>
        <v>7385.6533785298388</v>
      </c>
      <c r="I384" s="168">
        <f t="shared" si="74"/>
        <v>434.45019873704928</v>
      </c>
      <c r="J384" s="169">
        <v>962</v>
      </c>
      <c r="K384" s="170">
        <f t="shared" si="75"/>
        <v>30504.613514119352</v>
      </c>
      <c r="L384" s="215">
        <f t="shared" si="76"/>
        <v>354</v>
      </c>
      <c r="M384" s="364">
        <f t="shared" si="67"/>
        <v>15.183</v>
      </c>
      <c r="N384" s="359">
        <v>58.25</v>
      </c>
      <c r="O384" s="434">
        <v>29204</v>
      </c>
      <c r="P384" s="82">
        <v>15151</v>
      </c>
      <c r="Q384" s="167">
        <f t="shared" si="69"/>
        <v>23081.604426002767</v>
      </c>
      <c r="R384" s="168">
        <f t="shared" si="70"/>
        <v>3121.2360515021455</v>
      </c>
      <c r="S384" s="78">
        <f t="shared" si="77"/>
        <v>8908.9657623516705</v>
      </c>
      <c r="T384" s="82">
        <f t="shared" si="78"/>
        <v>524.05680955009825</v>
      </c>
      <c r="U384" s="78">
        <v>962</v>
      </c>
      <c r="V384" s="81">
        <f t="shared" si="79"/>
        <v>36597.863049406682</v>
      </c>
    </row>
    <row r="385" spans="1:22" s="445" customFormat="1" ht="16.5" customHeight="1" x14ac:dyDescent="0.2">
      <c r="A385" s="215">
        <f t="shared" si="68"/>
        <v>355</v>
      </c>
      <c r="B385" s="364">
        <v>18.84</v>
      </c>
      <c r="C385" s="359">
        <v>58.25</v>
      </c>
      <c r="D385" s="78">
        <v>29204</v>
      </c>
      <c r="E385" s="82">
        <v>15151</v>
      </c>
      <c r="F385" s="78">
        <f t="shared" si="71"/>
        <v>18601.273885350318</v>
      </c>
      <c r="G385" s="168">
        <f t="shared" si="72"/>
        <v>3121.2360515021455</v>
      </c>
      <c r="H385" s="212">
        <f t="shared" si="73"/>
        <v>7385.6533785298388</v>
      </c>
      <c r="I385" s="168">
        <f t="shared" si="74"/>
        <v>434.45019873704928</v>
      </c>
      <c r="J385" s="169">
        <v>962</v>
      </c>
      <c r="K385" s="170">
        <f t="shared" si="75"/>
        <v>30504.613514119352</v>
      </c>
      <c r="L385" s="215">
        <f t="shared" si="76"/>
        <v>355</v>
      </c>
      <c r="M385" s="364">
        <f t="shared" si="67"/>
        <v>15.1896</v>
      </c>
      <c r="N385" s="359">
        <v>58.25</v>
      </c>
      <c r="O385" s="434">
        <v>29204</v>
      </c>
      <c r="P385" s="82">
        <v>15151</v>
      </c>
      <c r="Q385" s="167">
        <f t="shared" si="69"/>
        <v>23071.575288355187</v>
      </c>
      <c r="R385" s="168">
        <f t="shared" si="70"/>
        <v>3121.2360515021455</v>
      </c>
      <c r="S385" s="78">
        <f t="shared" si="77"/>
        <v>8905.5558555514945</v>
      </c>
      <c r="T385" s="82">
        <f t="shared" si="78"/>
        <v>523.85622679714663</v>
      </c>
      <c r="U385" s="78">
        <v>962</v>
      </c>
      <c r="V385" s="81">
        <f t="shared" si="79"/>
        <v>36584.223422205978</v>
      </c>
    </row>
    <row r="386" spans="1:22" s="445" customFormat="1" ht="16.5" customHeight="1" x14ac:dyDescent="0.2">
      <c r="A386" s="215">
        <f t="shared" si="68"/>
        <v>356</v>
      </c>
      <c r="B386" s="364">
        <v>18.84</v>
      </c>
      <c r="C386" s="359">
        <v>58.25</v>
      </c>
      <c r="D386" s="78">
        <v>29204</v>
      </c>
      <c r="E386" s="82">
        <v>15151</v>
      </c>
      <c r="F386" s="78">
        <f t="shared" si="71"/>
        <v>18601.273885350318</v>
      </c>
      <c r="G386" s="168">
        <f t="shared" si="72"/>
        <v>3121.2360515021455</v>
      </c>
      <c r="H386" s="212">
        <f t="shared" si="73"/>
        <v>7385.6533785298388</v>
      </c>
      <c r="I386" s="168">
        <f t="shared" si="74"/>
        <v>434.45019873704928</v>
      </c>
      <c r="J386" s="169">
        <v>962</v>
      </c>
      <c r="K386" s="170">
        <f t="shared" si="75"/>
        <v>30504.613514119352</v>
      </c>
      <c r="L386" s="215">
        <f t="shared" si="76"/>
        <v>356</v>
      </c>
      <c r="M386" s="364">
        <f t="shared" si="67"/>
        <v>15.196200000000001</v>
      </c>
      <c r="N386" s="359">
        <v>58.25</v>
      </c>
      <c r="O386" s="434">
        <v>29204</v>
      </c>
      <c r="P386" s="82">
        <v>15151</v>
      </c>
      <c r="Q386" s="167">
        <f t="shared" si="69"/>
        <v>23061.554862399804</v>
      </c>
      <c r="R386" s="168">
        <f t="shared" si="70"/>
        <v>3121.2360515021455</v>
      </c>
      <c r="S386" s="78">
        <f t="shared" si="77"/>
        <v>8902.1489107266643</v>
      </c>
      <c r="T386" s="82">
        <f t="shared" si="78"/>
        <v>523.65581827803896</v>
      </c>
      <c r="U386" s="78">
        <v>962</v>
      </c>
      <c r="V386" s="81">
        <f t="shared" si="79"/>
        <v>36570.59564290665</v>
      </c>
    </row>
    <row r="387" spans="1:22" s="445" customFormat="1" ht="16.5" customHeight="1" x14ac:dyDescent="0.2">
      <c r="A387" s="215">
        <f t="shared" si="68"/>
        <v>357</v>
      </c>
      <c r="B387" s="364">
        <v>18.84</v>
      </c>
      <c r="C387" s="359">
        <v>58.25</v>
      </c>
      <c r="D387" s="78">
        <v>29204</v>
      </c>
      <c r="E387" s="82">
        <v>15151</v>
      </c>
      <c r="F387" s="78">
        <f t="shared" si="71"/>
        <v>18601.273885350318</v>
      </c>
      <c r="G387" s="168">
        <f t="shared" si="72"/>
        <v>3121.2360515021455</v>
      </c>
      <c r="H387" s="212">
        <f t="shared" si="73"/>
        <v>7385.6533785298388</v>
      </c>
      <c r="I387" s="168">
        <f t="shared" si="74"/>
        <v>434.45019873704928</v>
      </c>
      <c r="J387" s="169">
        <v>962</v>
      </c>
      <c r="K387" s="170">
        <f t="shared" si="75"/>
        <v>30504.613514119352</v>
      </c>
      <c r="L387" s="215">
        <f t="shared" si="76"/>
        <v>357</v>
      </c>
      <c r="M387" s="364">
        <f t="shared" si="67"/>
        <v>15.2028</v>
      </c>
      <c r="N387" s="359">
        <v>58.25</v>
      </c>
      <c r="O387" s="434">
        <v>29204</v>
      </c>
      <c r="P387" s="82">
        <v>15151</v>
      </c>
      <c r="Q387" s="167">
        <f t="shared" si="69"/>
        <v>23051.543136790591</v>
      </c>
      <c r="R387" s="168">
        <f t="shared" si="70"/>
        <v>3121.2360515021455</v>
      </c>
      <c r="S387" s="78">
        <f t="shared" si="77"/>
        <v>8898.744924019531</v>
      </c>
      <c r="T387" s="82">
        <f t="shared" si="78"/>
        <v>523.45558376585473</v>
      </c>
      <c r="U387" s="78">
        <v>962</v>
      </c>
      <c r="V387" s="81">
        <f t="shared" si="79"/>
        <v>36556.979696078124</v>
      </c>
    </row>
    <row r="388" spans="1:22" s="445" customFormat="1" ht="16.5" customHeight="1" x14ac:dyDescent="0.2">
      <c r="A388" s="215">
        <f t="shared" si="68"/>
        <v>358</v>
      </c>
      <c r="B388" s="364">
        <v>18.84</v>
      </c>
      <c r="C388" s="359">
        <v>58.25</v>
      </c>
      <c r="D388" s="78">
        <v>29204</v>
      </c>
      <c r="E388" s="82">
        <v>15151</v>
      </c>
      <c r="F388" s="78">
        <f t="shared" si="71"/>
        <v>18601.273885350318</v>
      </c>
      <c r="G388" s="168">
        <f t="shared" si="72"/>
        <v>3121.2360515021455</v>
      </c>
      <c r="H388" s="212">
        <f t="shared" si="73"/>
        <v>7385.6533785298388</v>
      </c>
      <c r="I388" s="168">
        <f t="shared" si="74"/>
        <v>434.45019873704928</v>
      </c>
      <c r="J388" s="169">
        <v>962</v>
      </c>
      <c r="K388" s="170">
        <f t="shared" si="75"/>
        <v>30504.613514119352</v>
      </c>
      <c r="L388" s="215">
        <f t="shared" si="76"/>
        <v>358</v>
      </c>
      <c r="M388" s="364">
        <f t="shared" si="67"/>
        <v>15.2094</v>
      </c>
      <c r="N388" s="359">
        <v>58.25</v>
      </c>
      <c r="O388" s="434">
        <v>29204</v>
      </c>
      <c r="P388" s="82">
        <v>15151</v>
      </c>
      <c r="Q388" s="167">
        <f t="shared" si="69"/>
        <v>23041.540100201189</v>
      </c>
      <c r="R388" s="168">
        <f t="shared" si="70"/>
        <v>3121.2360515021455</v>
      </c>
      <c r="S388" s="78">
        <f t="shared" si="77"/>
        <v>8895.3438915791357</v>
      </c>
      <c r="T388" s="82">
        <f t="shared" si="78"/>
        <v>523.25552303406675</v>
      </c>
      <c r="U388" s="78">
        <v>962</v>
      </c>
      <c r="V388" s="81">
        <f t="shared" si="79"/>
        <v>36543.375566316536</v>
      </c>
    </row>
    <row r="389" spans="1:22" s="445" customFormat="1" ht="16.5" customHeight="1" x14ac:dyDescent="0.2">
      <c r="A389" s="215">
        <f t="shared" si="68"/>
        <v>359</v>
      </c>
      <c r="B389" s="364">
        <v>18.84</v>
      </c>
      <c r="C389" s="359">
        <v>58.25</v>
      </c>
      <c r="D389" s="78">
        <v>29204</v>
      </c>
      <c r="E389" s="82">
        <v>15151</v>
      </c>
      <c r="F389" s="78">
        <f t="shared" si="71"/>
        <v>18601.273885350318</v>
      </c>
      <c r="G389" s="168">
        <f t="shared" si="72"/>
        <v>3121.2360515021455</v>
      </c>
      <c r="H389" s="212">
        <f t="shared" si="73"/>
        <v>7385.6533785298388</v>
      </c>
      <c r="I389" s="168">
        <f t="shared" si="74"/>
        <v>434.45019873704928</v>
      </c>
      <c r="J389" s="169">
        <v>962</v>
      </c>
      <c r="K389" s="170">
        <f t="shared" si="75"/>
        <v>30504.613514119352</v>
      </c>
      <c r="L389" s="215">
        <f t="shared" si="76"/>
        <v>359</v>
      </c>
      <c r="M389" s="364">
        <f t="shared" si="67"/>
        <v>15.216000000000001</v>
      </c>
      <c r="N389" s="359">
        <v>58.25</v>
      </c>
      <c r="O389" s="434">
        <v>29204</v>
      </c>
      <c r="P389" s="82">
        <v>15151</v>
      </c>
      <c r="Q389" s="167">
        <f t="shared" si="69"/>
        <v>23031.545741324917</v>
      </c>
      <c r="R389" s="168">
        <f t="shared" si="70"/>
        <v>3121.2360515021455</v>
      </c>
      <c r="S389" s="78">
        <f t="shared" si="77"/>
        <v>8891.9458095612026</v>
      </c>
      <c r="T389" s="82">
        <f t="shared" si="78"/>
        <v>523.05563585654124</v>
      </c>
      <c r="U389" s="78">
        <v>962</v>
      </c>
      <c r="V389" s="81">
        <f t="shared" si="79"/>
        <v>36529.78323824481</v>
      </c>
    </row>
    <row r="390" spans="1:22" s="445" customFormat="1" ht="16.5" customHeight="1" x14ac:dyDescent="0.2">
      <c r="A390" s="218">
        <f t="shared" si="68"/>
        <v>360</v>
      </c>
      <c r="B390" s="364">
        <v>18.84</v>
      </c>
      <c r="C390" s="359">
        <v>58.25</v>
      </c>
      <c r="D390" s="78">
        <v>29204</v>
      </c>
      <c r="E390" s="82">
        <v>15151</v>
      </c>
      <c r="F390" s="78">
        <f t="shared" si="71"/>
        <v>18601.273885350318</v>
      </c>
      <c r="G390" s="168">
        <f t="shared" si="72"/>
        <v>3121.2360515021455</v>
      </c>
      <c r="H390" s="212">
        <f t="shared" si="73"/>
        <v>7385.6533785298388</v>
      </c>
      <c r="I390" s="168">
        <f t="shared" si="74"/>
        <v>434.45019873704928</v>
      </c>
      <c r="J390" s="169">
        <v>962</v>
      </c>
      <c r="K390" s="170">
        <f t="shared" si="75"/>
        <v>30504.613514119352</v>
      </c>
      <c r="L390" s="218">
        <f t="shared" si="76"/>
        <v>360</v>
      </c>
      <c r="M390" s="364">
        <f t="shared" si="67"/>
        <v>15.2226</v>
      </c>
      <c r="N390" s="359">
        <v>58.25</v>
      </c>
      <c r="O390" s="434">
        <v>29204</v>
      </c>
      <c r="P390" s="82">
        <v>15151</v>
      </c>
      <c r="Q390" s="167">
        <f t="shared" si="69"/>
        <v>23021.5600488747</v>
      </c>
      <c r="R390" s="168">
        <f t="shared" si="70"/>
        <v>3121.2360515021455</v>
      </c>
      <c r="S390" s="78">
        <f t="shared" si="77"/>
        <v>8888.5506741281279</v>
      </c>
      <c r="T390" s="82">
        <f t="shared" si="78"/>
        <v>522.85592200753695</v>
      </c>
      <c r="U390" s="78">
        <v>962</v>
      </c>
      <c r="V390" s="81">
        <f t="shared" si="79"/>
        <v>36516.202696512511</v>
      </c>
    </row>
    <row r="391" spans="1:22" s="445" customFormat="1" ht="16.5" customHeight="1" x14ac:dyDescent="0.2">
      <c r="A391" s="215">
        <f t="shared" si="68"/>
        <v>361</v>
      </c>
      <c r="B391" s="364">
        <v>18.84</v>
      </c>
      <c r="C391" s="359">
        <v>58.25</v>
      </c>
      <c r="D391" s="78">
        <v>29204</v>
      </c>
      <c r="E391" s="82">
        <v>15151</v>
      </c>
      <c r="F391" s="78">
        <f t="shared" si="71"/>
        <v>18601.273885350318</v>
      </c>
      <c r="G391" s="168">
        <f t="shared" si="72"/>
        <v>3121.2360515021455</v>
      </c>
      <c r="H391" s="212">
        <f t="shared" si="73"/>
        <v>7385.6533785298388</v>
      </c>
      <c r="I391" s="168">
        <f t="shared" si="74"/>
        <v>434.45019873704928</v>
      </c>
      <c r="J391" s="169">
        <v>962</v>
      </c>
      <c r="K391" s="170">
        <f t="shared" si="75"/>
        <v>30504.613514119352</v>
      </c>
      <c r="L391" s="215">
        <f t="shared" si="76"/>
        <v>361</v>
      </c>
      <c r="M391" s="364">
        <f t="shared" si="67"/>
        <v>15.229200000000001</v>
      </c>
      <c r="N391" s="359">
        <v>58.25</v>
      </c>
      <c r="O391" s="434">
        <v>29204</v>
      </c>
      <c r="P391" s="82">
        <v>15151</v>
      </c>
      <c r="Q391" s="167">
        <f t="shared" si="69"/>
        <v>23011.58301158301</v>
      </c>
      <c r="R391" s="168">
        <f t="shared" si="70"/>
        <v>3121.2360515021455</v>
      </c>
      <c r="S391" s="78">
        <f t="shared" si="77"/>
        <v>8885.1584814489543</v>
      </c>
      <c r="T391" s="82">
        <f t="shared" si="78"/>
        <v>522.65638126170313</v>
      </c>
      <c r="U391" s="78">
        <v>962</v>
      </c>
      <c r="V391" s="81">
        <f t="shared" si="79"/>
        <v>36502.63392579581</v>
      </c>
    </row>
    <row r="392" spans="1:22" s="445" customFormat="1" ht="16.5" customHeight="1" x14ac:dyDescent="0.2">
      <c r="A392" s="215">
        <f t="shared" si="68"/>
        <v>362</v>
      </c>
      <c r="B392" s="364">
        <v>18.84</v>
      </c>
      <c r="C392" s="359">
        <v>58.25</v>
      </c>
      <c r="D392" s="78">
        <v>29204</v>
      </c>
      <c r="E392" s="82">
        <v>15151</v>
      </c>
      <c r="F392" s="78">
        <f t="shared" si="71"/>
        <v>18601.273885350318</v>
      </c>
      <c r="G392" s="168">
        <f t="shared" si="72"/>
        <v>3121.2360515021455</v>
      </c>
      <c r="H392" s="212">
        <f t="shared" si="73"/>
        <v>7385.6533785298388</v>
      </c>
      <c r="I392" s="168">
        <f t="shared" si="74"/>
        <v>434.45019873704928</v>
      </c>
      <c r="J392" s="169">
        <v>962</v>
      </c>
      <c r="K392" s="170">
        <f t="shared" si="75"/>
        <v>30504.613514119352</v>
      </c>
      <c r="L392" s="215">
        <f t="shared" si="76"/>
        <v>362</v>
      </c>
      <c r="M392" s="364">
        <f t="shared" si="67"/>
        <v>15.235800000000001</v>
      </c>
      <c r="N392" s="359">
        <v>58.25</v>
      </c>
      <c r="O392" s="434">
        <v>29204</v>
      </c>
      <c r="P392" s="82">
        <v>15151</v>
      </c>
      <c r="Q392" s="167">
        <f t="shared" si="69"/>
        <v>23001.614618201864</v>
      </c>
      <c r="R392" s="168">
        <f t="shared" si="70"/>
        <v>3121.2360515021455</v>
      </c>
      <c r="S392" s="78">
        <f t="shared" si="77"/>
        <v>8881.7692276993639</v>
      </c>
      <c r="T392" s="82">
        <f t="shared" si="78"/>
        <v>522.45701339408026</v>
      </c>
      <c r="U392" s="78">
        <v>962</v>
      </c>
      <c r="V392" s="81">
        <f t="shared" si="79"/>
        <v>36489.076910797456</v>
      </c>
    </row>
    <row r="393" spans="1:22" s="445" customFormat="1" ht="16.5" customHeight="1" x14ac:dyDescent="0.2">
      <c r="A393" s="215">
        <f t="shared" si="68"/>
        <v>363</v>
      </c>
      <c r="B393" s="364">
        <v>18.84</v>
      </c>
      <c r="C393" s="359">
        <v>58.25</v>
      </c>
      <c r="D393" s="78">
        <v>29204</v>
      </c>
      <c r="E393" s="82">
        <v>15151</v>
      </c>
      <c r="F393" s="78">
        <f t="shared" si="71"/>
        <v>18601.273885350318</v>
      </c>
      <c r="G393" s="168">
        <f t="shared" si="72"/>
        <v>3121.2360515021455</v>
      </c>
      <c r="H393" s="212">
        <f t="shared" si="73"/>
        <v>7385.6533785298388</v>
      </c>
      <c r="I393" s="168">
        <f t="shared" si="74"/>
        <v>434.45019873704928</v>
      </c>
      <c r="J393" s="169">
        <v>962</v>
      </c>
      <c r="K393" s="170">
        <f t="shared" si="75"/>
        <v>30504.613514119352</v>
      </c>
      <c r="L393" s="215">
        <f t="shared" si="76"/>
        <v>363</v>
      </c>
      <c r="M393" s="364">
        <f t="shared" si="67"/>
        <v>15.2424</v>
      </c>
      <c r="N393" s="359">
        <v>58.25</v>
      </c>
      <c r="O393" s="434">
        <v>29204</v>
      </c>
      <c r="P393" s="82">
        <v>15151</v>
      </c>
      <c r="Q393" s="167">
        <f t="shared" si="69"/>
        <v>22991.654857502755</v>
      </c>
      <c r="R393" s="168">
        <f t="shared" si="70"/>
        <v>3121.2360515021455</v>
      </c>
      <c r="S393" s="78">
        <f t="shared" si="77"/>
        <v>8878.3829090616673</v>
      </c>
      <c r="T393" s="82">
        <f t="shared" si="78"/>
        <v>522.25781818009807</v>
      </c>
      <c r="U393" s="78">
        <v>962</v>
      </c>
      <c r="V393" s="81">
        <f t="shared" si="79"/>
        <v>36475.531636246669</v>
      </c>
    </row>
    <row r="394" spans="1:22" s="445" customFormat="1" ht="16.5" customHeight="1" x14ac:dyDescent="0.2">
      <c r="A394" s="215">
        <f t="shared" si="68"/>
        <v>364</v>
      </c>
      <c r="B394" s="364">
        <v>18.84</v>
      </c>
      <c r="C394" s="359">
        <v>58.25</v>
      </c>
      <c r="D394" s="78">
        <v>29204</v>
      </c>
      <c r="E394" s="82">
        <v>15151</v>
      </c>
      <c r="F394" s="78">
        <f t="shared" si="71"/>
        <v>18601.273885350318</v>
      </c>
      <c r="G394" s="168">
        <f t="shared" si="72"/>
        <v>3121.2360515021455</v>
      </c>
      <c r="H394" s="212">
        <f t="shared" si="73"/>
        <v>7385.6533785298388</v>
      </c>
      <c r="I394" s="168">
        <f t="shared" si="74"/>
        <v>434.45019873704928</v>
      </c>
      <c r="J394" s="169">
        <v>962</v>
      </c>
      <c r="K394" s="170">
        <f t="shared" si="75"/>
        <v>30504.613514119352</v>
      </c>
      <c r="L394" s="215">
        <f t="shared" si="76"/>
        <v>364</v>
      </c>
      <c r="M394" s="364">
        <f t="shared" ref="M394:M457" si="80">0.0066*L394+12.8466</f>
        <v>15.249000000000001</v>
      </c>
      <c r="N394" s="359">
        <v>58.25</v>
      </c>
      <c r="O394" s="434">
        <v>29204</v>
      </c>
      <c r="P394" s="82">
        <v>15151</v>
      </c>
      <c r="Q394" s="167">
        <f t="shared" si="69"/>
        <v>22981.703718276607</v>
      </c>
      <c r="R394" s="168">
        <f t="shared" si="70"/>
        <v>3121.2360515021455</v>
      </c>
      <c r="S394" s="78">
        <f t="shared" si="77"/>
        <v>8874.9995217247761</v>
      </c>
      <c r="T394" s="82">
        <f t="shared" si="78"/>
        <v>522.05879539557509</v>
      </c>
      <c r="U394" s="78">
        <v>962</v>
      </c>
      <c r="V394" s="81">
        <f t="shared" si="79"/>
        <v>36461.998086899104</v>
      </c>
    </row>
    <row r="395" spans="1:22" s="445" customFormat="1" ht="16.5" customHeight="1" x14ac:dyDescent="0.2">
      <c r="A395" s="215">
        <f t="shared" si="68"/>
        <v>365</v>
      </c>
      <c r="B395" s="364">
        <v>18.84</v>
      </c>
      <c r="C395" s="359">
        <v>58.25</v>
      </c>
      <c r="D395" s="78">
        <v>29204</v>
      </c>
      <c r="E395" s="82">
        <v>15151</v>
      </c>
      <c r="F395" s="78">
        <f t="shared" si="71"/>
        <v>18601.273885350318</v>
      </c>
      <c r="G395" s="168">
        <f t="shared" si="72"/>
        <v>3121.2360515021455</v>
      </c>
      <c r="H395" s="212">
        <f t="shared" si="73"/>
        <v>7385.6533785298388</v>
      </c>
      <c r="I395" s="168">
        <f t="shared" si="74"/>
        <v>434.45019873704928</v>
      </c>
      <c r="J395" s="169">
        <v>962</v>
      </c>
      <c r="K395" s="170">
        <f t="shared" si="75"/>
        <v>30504.613514119352</v>
      </c>
      <c r="L395" s="215">
        <f t="shared" si="76"/>
        <v>365</v>
      </c>
      <c r="M395" s="364">
        <f t="shared" si="80"/>
        <v>15.255600000000001</v>
      </c>
      <c r="N395" s="359">
        <v>58.25</v>
      </c>
      <c r="O395" s="434">
        <v>29204</v>
      </c>
      <c r="P395" s="82">
        <v>15151</v>
      </c>
      <c r="Q395" s="167">
        <f t="shared" si="69"/>
        <v>22971.761189333749</v>
      </c>
      <c r="R395" s="168">
        <f t="shared" si="70"/>
        <v>3121.2360515021455</v>
      </c>
      <c r="S395" s="78">
        <f t="shared" si="77"/>
        <v>8871.6190618842047</v>
      </c>
      <c r="T395" s="82">
        <f t="shared" si="78"/>
        <v>521.85994481671787</v>
      </c>
      <c r="U395" s="78">
        <v>962</v>
      </c>
      <c r="V395" s="81">
        <f t="shared" si="79"/>
        <v>36448.476247536812</v>
      </c>
    </row>
    <row r="396" spans="1:22" s="445" customFormat="1" ht="16.5" customHeight="1" x14ac:dyDescent="0.2">
      <c r="A396" s="215">
        <f t="shared" si="68"/>
        <v>366</v>
      </c>
      <c r="B396" s="364">
        <v>18.84</v>
      </c>
      <c r="C396" s="359">
        <v>58.25</v>
      </c>
      <c r="D396" s="78">
        <v>29204</v>
      </c>
      <c r="E396" s="82">
        <v>15151</v>
      </c>
      <c r="F396" s="78">
        <f t="shared" si="71"/>
        <v>18601.273885350318</v>
      </c>
      <c r="G396" s="168">
        <f t="shared" si="72"/>
        <v>3121.2360515021455</v>
      </c>
      <c r="H396" s="212">
        <f t="shared" si="73"/>
        <v>7385.6533785298388</v>
      </c>
      <c r="I396" s="168">
        <f t="shared" si="74"/>
        <v>434.45019873704928</v>
      </c>
      <c r="J396" s="169">
        <v>962</v>
      </c>
      <c r="K396" s="170">
        <f t="shared" si="75"/>
        <v>30504.613514119352</v>
      </c>
      <c r="L396" s="215">
        <f t="shared" si="76"/>
        <v>366</v>
      </c>
      <c r="M396" s="364">
        <f t="shared" si="80"/>
        <v>15.2622</v>
      </c>
      <c r="N396" s="359">
        <v>58.25</v>
      </c>
      <c r="O396" s="434">
        <v>29204</v>
      </c>
      <c r="P396" s="82">
        <v>15151</v>
      </c>
      <c r="Q396" s="167">
        <f t="shared" si="69"/>
        <v>22961.827259503869</v>
      </c>
      <c r="R396" s="168">
        <f t="shared" si="70"/>
        <v>3121.2360515021455</v>
      </c>
      <c r="S396" s="78">
        <f t="shared" si="77"/>
        <v>8868.2415257420453</v>
      </c>
      <c r="T396" s="82">
        <f t="shared" si="78"/>
        <v>521.6612662201203</v>
      </c>
      <c r="U396" s="78">
        <v>962</v>
      </c>
      <c r="V396" s="81">
        <f t="shared" si="79"/>
        <v>36434.966102968181</v>
      </c>
    </row>
    <row r="397" spans="1:22" s="445" customFormat="1" ht="16.5" customHeight="1" x14ac:dyDescent="0.2">
      <c r="A397" s="215">
        <f t="shared" si="68"/>
        <v>367</v>
      </c>
      <c r="B397" s="364">
        <v>18.84</v>
      </c>
      <c r="C397" s="359">
        <v>58.25</v>
      </c>
      <c r="D397" s="78">
        <v>29204</v>
      </c>
      <c r="E397" s="82">
        <v>15151</v>
      </c>
      <c r="F397" s="78">
        <f t="shared" si="71"/>
        <v>18601.273885350318</v>
      </c>
      <c r="G397" s="168">
        <f t="shared" si="72"/>
        <v>3121.2360515021455</v>
      </c>
      <c r="H397" s="212">
        <f t="shared" si="73"/>
        <v>7385.6533785298388</v>
      </c>
      <c r="I397" s="168">
        <f t="shared" si="74"/>
        <v>434.45019873704928</v>
      </c>
      <c r="J397" s="169">
        <v>962</v>
      </c>
      <c r="K397" s="170">
        <f t="shared" si="75"/>
        <v>30504.613514119352</v>
      </c>
      <c r="L397" s="215">
        <f t="shared" si="76"/>
        <v>367</v>
      </c>
      <c r="M397" s="364">
        <f t="shared" si="80"/>
        <v>15.268800000000001</v>
      </c>
      <c r="N397" s="359">
        <v>58.25</v>
      </c>
      <c r="O397" s="434">
        <v>29204</v>
      </c>
      <c r="P397" s="82">
        <v>15151</v>
      </c>
      <c r="Q397" s="167">
        <f t="shared" si="69"/>
        <v>22951.901917635965</v>
      </c>
      <c r="R397" s="168">
        <f t="shared" si="70"/>
        <v>3121.2360515021455</v>
      </c>
      <c r="S397" s="78">
        <f t="shared" si="77"/>
        <v>8864.8669095069581</v>
      </c>
      <c r="T397" s="82">
        <f t="shared" si="78"/>
        <v>521.46275938276221</v>
      </c>
      <c r="U397" s="78">
        <v>962</v>
      </c>
      <c r="V397" s="81">
        <f t="shared" si="79"/>
        <v>36421.467638027832</v>
      </c>
    </row>
    <row r="398" spans="1:22" s="445" customFormat="1" ht="16.5" customHeight="1" x14ac:dyDescent="0.2">
      <c r="A398" s="215">
        <f t="shared" si="68"/>
        <v>368</v>
      </c>
      <c r="B398" s="364">
        <v>18.84</v>
      </c>
      <c r="C398" s="359">
        <v>58.25</v>
      </c>
      <c r="D398" s="78">
        <v>29204</v>
      </c>
      <c r="E398" s="82">
        <v>15151</v>
      </c>
      <c r="F398" s="78">
        <f t="shared" si="71"/>
        <v>18601.273885350318</v>
      </c>
      <c r="G398" s="168">
        <f t="shared" si="72"/>
        <v>3121.2360515021455</v>
      </c>
      <c r="H398" s="212">
        <f t="shared" si="73"/>
        <v>7385.6533785298388</v>
      </c>
      <c r="I398" s="168">
        <f t="shared" si="74"/>
        <v>434.45019873704928</v>
      </c>
      <c r="J398" s="169">
        <v>962</v>
      </c>
      <c r="K398" s="170">
        <f t="shared" si="75"/>
        <v>30504.613514119352</v>
      </c>
      <c r="L398" s="215">
        <f t="shared" si="76"/>
        <v>368</v>
      </c>
      <c r="M398" s="364">
        <f t="shared" si="80"/>
        <v>15.275400000000001</v>
      </c>
      <c r="N398" s="359">
        <v>58.25</v>
      </c>
      <c r="O398" s="434">
        <v>29204</v>
      </c>
      <c r="P398" s="82">
        <v>15151</v>
      </c>
      <c r="Q398" s="167">
        <f t="shared" si="69"/>
        <v>22941.985152598292</v>
      </c>
      <c r="R398" s="168">
        <f t="shared" si="70"/>
        <v>3121.2360515021455</v>
      </c>
      <c r="S398" s="78">
        <f t="shared" si="77"/>
        <v>8861.4952093941502</v>
      </c>
      <c r="T398" s="82">
        <f t="shared" si="78"/>
        <v>521.26442408200876</v>
      </c>
      <c r="U398" s="78">
        <v>962</v>
      </c>
      <c r="V398" s="81">
        <f t="shared" si="79"/>
        <v>36407.980837576601</v>
      </c>
    </row>
    <row r="399" spans="1:22" s="445" customFormat="1" ht="16.5" customHeight="1" x14ac:dyDescent="0.2">
      <c r="A399" s="215">
        <f t="shared" si="68"/>
        <v>369</v>
      </c>
      <c r="B399" s="364">
        <v>18.84</v>
      </c>
      <c r="C399" s="359">
        <v>58.25</v>
      </c>
      <c r="D399" s="78">
        <v>29204</v>
      </c>
      <c r="E399" s="82">
        <v>15151</v>
      </c>
      <c r="F399" s="78">
        <f t="shared" si="71"/>
        <v>18601.273885350318</v>
      </c>
      <c r="G399" s="168">
        <f t="shared" si="72"/>
        <v>3121.2360515021455</v>
      </c>
      <c r="H399" s="212">
        <f t="shared" si="73"/>
        <v>7385.6533785298388</v>
      </c>
      <c r="I399" s="168">
        <f t="shared" si="74"/>
        <v>434.45019873704928</v>
      </c>
      <c r="J399" s="169">
        <v>962</v>
      </c>
      <c r="K399" s="170">
        <f t="shared" si="75"/>
        <v>30504.613514119352</v>
      </c>
      <c r="L399" s="215">
        <f t="shared" si="76"/>
        <v>369</v>
      </c>
      <c r="M399" s="364">
        <f t="shared" si="80"/>
        <v>15.282</v>
      </c>
      <c r="N399" s="359">
        <v>58.25</v>
      </c>
      <c r="O399" s="434">
        <v>29204</v>
      </c>
      <c r="P399" s="82">
        <v>15151</v>
      </c>
      <c r="Q399" s="167">
        <f t="shared" si="69"/>
        <v>22932.076953278367</v>
      </c>
      <c r="R399" s="168">
        <f t="shared" si="70"/>
        <v>3121.2360515021455</v>
      </c>
      <c r="S399" s="78">
        <f t="shared" si="77"/>
        <v>8858.1264216253749</v>
      </c>
      <c r="T399" s="82">
        <f t="shared" si="78"/>
        <v>521.06626009561023</v>
      </c>
      <c r="U399" s="78">
        <v>962</v>
      </c>
      <c r="V399" s="81">
        <f t="shared" si="79"/>
        <v>36394.505686501499</v>
      </c>
    </row>
    <row r="400" spans="1:22" s="445" customFormat="1" ht="16.5" customHeight="1" x14ac:dyDescent="0.2">
      <c r="A400" s="218">
        <f t="shared" si="68"/>
        <v>370</v>
      </c>
      <c r="B400" s="364">
        <v>18.84</v>
      </c>
      <c r="C400" s="359">
        <v>58.25</v>
      </c>
      <c r="D400" s="78">
        <v>29204</v>
      </c>
      <c r="E400" s="82">
        <v>15151</v>
      </c>
      <c r="F400" s="78">
        <f t="shared" si="71"/>
        <v>18601.273885350318</v>
      </c>
      <c r="G400" s="168">
        <f t="shared" si="72"/>
        <v>3121.2360515021455</v>
      </c>
      <c r="H400" s="212">
        <f t="shared" si="73"/>
        <v>7385.6533785298388</v>
      </c>
      <c r="I400" s="168">
        <f t="shared" si="74"/>
        <v>434.45019873704928</v>
      </c>
      <c r="J400" s="169">
        <v>962</v>
      </c>
      <c r="K400" s="170">
        <f t="shared" si="75"/>
        <v>30504.613514119352</v>
      </c>
      <c r="L400" s="218">
        <f t="shared" si="76"/>
        <v>370</v>
      </c>
      <c r="M400" s="364">
        <f t="shared" si="80"/>
        <v>15.288600000000001</v>
      </c>
      <c r="N400" s="359">
        <v>58.25</v>
      </c>
      <c r="O400" s="434">
        <v>29204</v>
      </c>
      <c r="P400" s="82">
        <v>15151</v>
      </c>
      <c r="Q400" s="167">
        <f t="shared" si="69"/>
        <v>22922.177308582868</v>
      </c>
      <c r="R400" s="168">
        <f t="shared" si="70"/>
        <v>3121.2360515021455</v>
      </c>
      <c r="S400" s="78">
        <f t="shared" si="77"/>
        <v>8854.760542428905</v>
      </c>
      <c r="T400" s="82">
        <f t="shared" si="78"/>
        <v>520.86826720170029</v>
      </c>
      <c r="U400" s="78">
        <v>962</v>
      </c>
      <c r="V400" s="81">
        <f t="shared" si="79"/>
        <v>36381.04216971562</v>
      </c>
    </row>
    <row r="401" spans="1:22" s="445" customFormat="1" ht="16.5" customHeight="1" x14ac:dyDescent="0.2">
      <c r="A401" s="215">
        <f t="shared" si="68"/>
        <v>371</v>
      </c>
      <c r="B401" s="364">
        <v>18.84</v>
      </c>
      <c r="C401" s="359">
        <v>58.25</v>
      </c>
      <c r="D401" s="78">
        <v>29204</v>
      </c>
      <c r="E401" s="82">
        <v>15151</v>
      </c>
      <c r="F401" s="78">
        <f t="shared" si="71"/>
        <v>18601.273885350318</v>
      </c>
      <c r="G401" s="168">
        <f t="shared" si="72"/>
        <v>3121.2360515021455</v>
      </c>
      <c r="H401" s="212">
        <f t="shared" si="73"/>
        <v>7385.6533785298388</v>
      </c>
      <c r="I401" s="168">
        <f t="shared" si="74"/>
        <v>434.45019873704928</v>
      </c>
      <c r="J401" s="169">
        <v>962</v>
      </c>
      <c r="K401" s="170">
        <f t="shared" si="75"/>
        <v>30504.613514119352</v>
      </c>
      <c r="L401" s="215">
        <f t="shared" si="76"/>
        <v>371</v>
      </c>
      <c r="M401" s="364">
        <f t="shared" si="80"/>
        <v>15.295200000000001</v>
      </c>
      <c r="N401" s="359">
        <v>58.25</v>
      </c>
      <c r="O401" s="434">
        <v>29204</v>
      </c>
      <c r="P401" s="82">
        <v>15151</v>
      </c>
      <c r="Q401" s="167">
        <f t="shared" si="69"/>
        <v>22912.286207437624</v>
      </c>
      <c r="R401" s="168">
        <f t="shared" si="70"/>
        <v>3121.2360515021455</v>
      </c>
      <c r="S401" s="78">
        <f t="shared" si="77"/>
        <v>8851.3975680395233</v>
      </c>
      <c r="T401" s="82">
        <f t="shared" si="78"/>
        <v>520.67044517879538</v>
      </c>
      <c r="U401" s="78">
        <v>962</v>
      </c>
      <c r="V401" s="81">
        <f t="shared" si="79"/>
        <v>36367.590272158093</v>
      </c>
    </row>
    <row r="402" spans="1:22" s="445" customFormat="1" ht="16.5" customHeight="1" x14ac:dyDescent="0.2">
      <c r="A402" s="215">
        <f t="shared" si="68"/>
        <v>372</v>
      </c>
      <c r="B402" s="364">
        <v>18.84</v>
      </c>
      <c r="C402" s="359">
        <v>58.25</v>
      </c>
      <c r="D402" s="78">
        <v>29204</v>
      </c>
      <c r="E402" s="82">
        <v>15151</v>
      </c>
      <c r="F402" s="78">
        <f t="shared" si="71"/>
        <v>18601.273885350318</v>
      </c>
      <c r="G402" s="168">
        <f t="shared" si="72"/>
        <v>3121.2360515021455</v>
      </c>
      <c r="H402" s="212">
        <f t="shared" si="73"/>
        <v>7385.6533785298388</v>
      </c>
      <c r="I402" s="168">
        <f t="shared" si="74"/>
        <v>434.45019873704928</v>
      </c>
      <c r="J402" s="169">
        <v>962</v>
      </c>
      <c r="K402" s="170">
        <f t="shared" si="75"/>
        <v>30504.613514119352</v>
      </c>
      <c r="L402" s="215">
        <f t="shared" si="76"/>
        <v>372</v>
      </c>
      <c r="M402" s="364">
        <f t="shared" si="80"/>
        <v>15.3018</v>
      </c>
      <c r="N402" s="359">
        <v>58.25</v>
      </c>
      <c r="O402" s="434">
        <v>29204</v>
      </c>
      <c r="P402" s="82">
        <v>15151</v>
      </c>
      <c r="Q402" s="167">
        <f t="shared" si="69"/>
        <v>22902.403638787593</v>
      </c>
      <c r="R402" s="168">
        <f t="shared" si="70"/>
        <v>3121.2360515021455</v>
      </c>
      <c r="S402" s="78">
        <f t="shared" si="77"/>
        <v>8848.0374946985121</v>
      </c>
      <c r="T402" s="82">
        <f t="shared" si="78"/>
        <v>520.47279380579482</v>
      </c>
      <c r="U402" s="78">
        <v>962</v>
      </c>
      <c r="V402" s="81">
        <f t="shared" si="79"/>
        <v>36354.149978794041</v>
      </c>
    </row>
    <row r="403" spans="1:22" s="445" customFormat="1" ht="16.5" customHeight="1" x14ac:dyDescent="0.2">
      <c r="A403" s="215">
        <f t="shared" ref="A403:A466" si="81">1+A402</f>
        <v>373</v>
      </c>
      <c r="B403" s="364">
        <v>18.84</v>
      </c>
      <c r="C403" s="359">
        <v>58.25</v>
      </c>
      <c r="D403" s="78">
        <v>29204</v>
      </c>
      <c r="E403" s="82">
        <v>15151</v>
      </c>
      <c r="F403" s="78">
        <f t="shared" si="71"/>
        <v>18601.273885350318</v>
      </c>
      <c r="G403" s="168">
        <f t="shared" si="72"/>
        <v>3121.2360515021455</v>
      </c>
      <c r="H403" s="212">
        <f t="shared" si="73"/>
        <v>7385.6533785298388</v>
      </c>
      <c r="I403" s="168">
        <f t="shared" si="74"/>
        <v>434.45019873704928</v>
      </c>
      <c r="J403" s="169">
        <v>962</v>
      </c>
      <c r="K403" s="170">
        <f t="shared" si="75"/>
        <v>30504.613514119352</v>
      </c>
      <c r="L403" s="215">
        <f t="shared" si="76"/>
        <v>373</v>
      </c>
      <c r="M403" s="364">
        <f t="shared" si="80"/>
        <v>15.308400000000001</v>
      </c>
      <c r="N403" s="359">
        <v>58.25</v>
      </c>
      <c r="O403" s="434">
        <v>29204</v>
      </c>
      <c r="P403" s="82">
        <v>15151</v>
      </c>
      <c r="Q403" s="167">
        <f t="shared" si="69"/>
        <v>22892.529591596769</v>
      </c>
      <c r="R403" s="168">
        <f t="shared" si="70"/>
        <v>3121.2360515021455</v>
      </c>
      <c r="S403" s="78">
        <f t="shared" si="77"/>
        <v>8844.6803186536326</v>
      </c>
      <c r="T403" s="82">
        <f t="shared" si="78"/>
        <v>520.27531286197836</v>
      </c>
      <c r="U403" s="78">
        <v>962</v>
      </c>
      <c r="V403" s="81">
        <f t="shared" si="79"/>
        <v>36340.721274614531</v>
      </c>
    </row>
    <row r="404" spans="1:22" s="445" customFormat="1" ht="16.5" customHeight="1" x14ac:dyDescent="0.2">
      <c r="A404" s="215">
        <f t="shared" si="81"/>
        <v>374</v>
      </c>
      <c r="B404" s="364">
        <v>18.84</v>
      </c>
      <c r="C404" s="359">
        <v>58.25</v>
      </c>
      <c r="D404" s="78">
        <v>29204</v>
      </c>
      <c r="E404" s="82">
        <v>15151</v>
      </c>
      <c r="F404" s="78">
        <f t="shared" si="71"/>
        <v>18601.273885350318</v>
      </c>
      <c r="G404" s="168">
        <f t="shared" si="72"/>
        <v>3121.2360515021455</v>
      </c>
      <c r="H404" s="212">
        <f t="shared" si="73"/>
        <v>7385.6533785298388</v>
      </c>
      <c r="I404" s="168">
        <f t="shared" si="74"/>
        <v>434.45019873704928</v>
      </c>
      <c r="J404" s="169">
        <v>962</v>
      </c>
      <c r="K404" s="170">
        <f t="shared" si="75"/>
        <v>30504.613514119352</v>
      </c>
      <c r="L404" s="215">
        <f t="shared" si="76"/>
        <v>374</v>
      </c>
      <c r="M404" s="364">
        <f t="shared" si="80"/>
        <v>15.315000000000001</v>
      </c>
      <c r="N404" s="359">
        <v>58.25</v>
      </c>
      <c r="O404" s="434">
        <v>29204</v>
      </c>
      <c r="P404" s="82">
        <v>15151</v>
      </c>
      <c r="Q404" s="167">
        <f t="shared" si="69"/>
        <v>22882.664054848188</v>
      </c>
      <c r="R404" s="168">
        <f t="shared" si="70"/>
        <v>3121.2360515021455</v>
      </c>
      <c r="S404" s="78">
        <f t="shared" si="77"/>
        <v>8841.3260361591147</v>
      </c>
      <c r="T404" s="82">
        <f t="shared" si="78"/>
        <v>520.0780021270067</v>
      </c>
      <c r="U404" s="78">
        <v>962</v>
      </c>
      <c r="V404" s="81">
        <f t="shared" si="79"/>
        <v>36327.304144636451</v>
      </c>
    </row>
    <row r="405" spans="1:22" s="445" customFormat="1" ht="16.5" customHeight="1" x14ac:dyDescent="0.2">
      <c r="A405" s="215">
        <f t="shared" si="81"/>
        <v>375</v>
      </c>
      <c r="B405" s="364">
        <v>18.84</v>
      </c>
      <c r="C405" s="359">
        <v>58.25</v>
      </c>
      <c r="D405" s="78">
        <v>29204</v>
      </c>
      <c r="E405" s="82">
        <v>15151</v>
      </c>
      <c r="F405" s="78">
        <f t="shared" si="71"/>
        <v>18601.273885350318</v>
      </c>
      <c r="G405" s="168">
        <f t="shared" si="72"/>
        <v>3121.2360515021455</v>
      </c>
      <c r="H405" s="212">
        <f t="shared" si="73"/>
        <v>7385.6533785298388</v>
      </c>
      <c r="I405" s="168">
        <f t="shared" si="74"/>
        <v>434.45019873704928</v>
      </c>
      <c r="J405" s="169">
        <v>962</v>
      </c>
      <c r="K405" s="170">
        <f t="shared" si="75"/>
        <v>30504.613514119352</v>
      </c>
      <c r="L405" s="215">
        <f t="shared" si="76"/>
        <v>375</v>
      </c>
      <c r="M405" s="364">
        <f t="shared" si="80"/>
        <v>15.3216</v>
      </c>
      <c r="N405" s="359">
        <v>58.25</v>
      </c>
      <c r="O405" s="434">
        <v>29204</v>
      </c>
      <c r="P405" s="82">
        <v>15151</v>
      </c>
      <c r="Q405" s="167">
        <f t="shared" si="69"/>
        <v>22872.807017543862</v>
      </c>
      <c r="R405" s="168">
        <f t="shared" si="70"/>
        <v>3121.2360515021455</v>
      </c>
      <c r="S405" s="78">
        <f t="shared" si="77"/>
        <v>8837.9746434756435</v>
      </c>
      <c r="T405" s="82">
        <f t="shared" si="78"/>
        <v>519.88086138092024</v>
      </c>
      <c r="U405" s="78">
        <v>962</v>
      </c>
      <c r="V405" s="81">
        <f t="shared" si="79"/>
        <v>36313.898573902574</v>
      </c>
    </row>
    <row r="406" spans="1:22" s="445" customFormat="1" ht="16.5" customHeight="1" x14ac:dyDescent="0.2">
      <c r="A406" s="215">
        <f t="shared" si="81"/>
        <v>376</v>
      </c>
      <c r="B406" s="364">
        <v>18.84</v>
      </c>
      <c r="C406" s="359">
        <v>58.25</v>
      </c>
      <c r="D406" s="78">
        <v>29204</v>
      </c>
      <c r="E406" s="82">
        <v>15151</v>
      </c>
      <c r="F406" s="78">
        <f t="shared" si="71"/>
        <v>18601.273885350318</v>
      </c>
      <c r="G406" s="168">
        <f t="shared" si="72"/>
        <v>3121.2360515021455</v>
      </c>
      <c r="H406" s="212">
        <f t="shared" si="73"/>
        <v>7385.6533785298388</v>
      </c>
      <c r="I406" s="168">
        <f t="shared" si="74"/>
        <v>434.45019873704928</v>
      </c>
      <c r="J406" s="169">
        <v>962</v>
      </c>
      <c r="K406" s="170">
        <f t="shared" si="75"/>
        <v>30504.613514119352</v>
      </c>
      <c r="L406" s="215">
        <f t="shared" si="76"/>
        <v>376</v>
      </c>
      <c r="M406" s="364">
        <f t="shared" si="80"/>
        <v>15.328200000000001</v>
      </c>
      <c r="N406" s="359">
        <v>58.25</v>
      </c>
      <c r="O406" s="434">
        <v>29204</v>
      </c>
      <c r="P406" s="82">
        <v>15151</v>
      </c>
      <c r="Q406" s="167">
        <f t="shared" si="69"/>
        <v>22862.958468704739</v>
      </c>
      <c r="R406" s="168">
        <f t="shared" si="70"/>
        <v>3121.2360515021455</v>
      </c>
      <c r="S406" s="78">
        <f t="shared" si="77"/>
        <v>8834.6261368703417</v>
      </c>
      <c r="T406" s="82">
        <f t="shared" si="78"/>
        <v>519.68389040413774</v>
      </c>
      <c r="U406" s="78">
        <v>962</v>
      </c>
      <c r="V406" s="81">
        <f t="shared" si="79"/>
        <v>36300.504547481367</v>
      </c>
    </row>
    <row r="407" spans="1:22" s="445" customFormat="1" ht="16.5" customHeight="1" x14ac:dyDescent="0.2">
      <c r="A407" s="215">
        <f t="shared" si="81"/>
        <v>377</v>
      </c>
      <c r="B407" s="364">
        <v>18.84</v>
      </c>
      <c r="C407" s="359">
        <v>58.25</v>
      </c>
      <c r="D407" s="78">
        <v>29204</v>
      </c>
      <c r="E407" s="82">
        <v>15151</v>
      </c>
      <c r="F407" s="78">
        <f t="shared" si="71"/>
        <v>18601.273885350318</v>
      </c>
      <c r="G407" s="168">
        <f t="shared" si="72"/>
        <v>3121.2360515021455</v>
      </c>
      <c r="H407" s="212">
        <f t="shared" si="73"/>
        <v>7385.6533785298388</v>
      </c>
      <c r="I407" s="168">
        <f t="shared" si="74"/>
        <v>434.45019873704928</v>
      </c>
      <c r="J407" s="169">
        <v>962</v>
      </c>
      <c r="K407" s="170">
        <f t="shared" si="75"/>
        <v>30504.613514119352</v>
      </c>
      <c r="L407" s="215">
        <f t="shared" si="76"/>
        <v>377</v>
      </c>
      <c r="M407" s="364">
        <f t="shared" si="80"/>
        <v>15.334800000000001</v>
      </c>
      <c r="N407" s="359">
        <v>58.25</v>
      </c>
      <c r="O407" s="434">
        <v>29204</v>
      </c>
      <c r="P407" s="82">
        <v>15151</v>
      </c>
      <c r="Q407" s="167">
        <f t="shared" si="69"/>
        <v>22853.118397370687</v>
      </c>
      <c r="R407" s="168">
        <f t="shared" si="70"/>
        <v>3121.2360515021455</v>
      </c>
      <c r="S407" s="78">
        <f t="shared" si="77"/>
        <v>8831.2805126167641</v>
      </c>
      <c r="T407" s="82">
        <f t="shared" si="78"/>
        <v>519.48708897745666</v>
      </c>
      <c r="U407" s="78">
        <v>962</v>
      </c>
      <c r="V407" s="81">
        <f t="shared" si="79"/>
        <v>36287.122050467049</v>
      </c>
    </row>
    <row r="408" spans="1:22" s="445" customFormat="1" ht="16.5" customHeight="1" x14ac:dyDescent="0.2">
      <c r="A408" s="215">
        <f t="shared" si="81"/>
        <v>378</v>
      </c>
      <c r="B408" s="364">
        <v>18.84</v>
      </c>
      <c r="C408" s="359">
        <v>58.25</v>
      </c>
      <c r="D408" s="78">
        <v>29204</v>
      </c>
      <c r="E408" s="82">
        <v>15151</v>
      </c>
      <c r="F408" s="78">
        <f t="shared" si="71"/>
        <v>18601.273885350318</v>
      </c>
      <c r="G408" s="168">
        <f t="shared" si="72"/>
        <v>3121.2360515021455</v>
      </c>
      <c r="H408" s="212">
        <f t="shared" si="73"/>
        <v>7385.6533785298388</v>
      </c>
      <c r="I408" s="168">
        <f t="shared" si="74"/>
        <v>434.45019873704928</v>
      </c>
      <c r="J408" s="169">
        <v>962</v>
      </c>
      <c r="K408" s="170">
        <f t="shared" si="75"/>
        <v>30504.613514119352</v>
      </c>
      <c r="L408" s="215">
        <f t="shared" si="76"/>
        <v>378</v>
      </c>
      <c r="M408" s="364">
        <f t="shared" si="80"/>
        <v>15.3414</v>
      </c>
      <c r="N408" s="359">
        <v>58.25</v>
      </c>
      <c r="O408" s="434">
        <v>29204</v>
      </c>
      <c r="P408" s="82">
        <v>15151</v>
      </c>
      <c r="Q408" s="167">
        <f t="shared" si="69"/>
        <v>22843.286792600418</v>
      </c>
      <c r="R408" s="168">
        <f t="shared" si="70"/>
        <v>3121.2360515021455</v>
      </c>
      <c r="S408" s="78">
        <f t="shared" si="77"/>
        <v>8827.9377669948735</v>
      </c>
      <c r="T408" s="82">
        <f t="shared" si="78"/>
        <v>519.29045688205133</v>
      </c>
      <c r="U408" s="78">
        <v>962</v>
      </c>
      <c r="V408" s="81">
        <f t="shared" si="79"/>
        <v>36273.751067979494</v>
      </c>
    </row>
    <row r="409" spans="1:22" s="445" customFormat="1" ht="16.5" customHeight="1" x14ac:dyDescent="0.2">
      <c r="A409" s="215">
        <f t="shared" si="81"/>
        <v>379</v>
      </c>
      <c r="B409" s="364">
        <v>18.84</v>
      </c>
      <c r="C409" s="359">
        <v>58.25</v>
      </c>
      <c r="D409" s="78">
        <v>29204</v>
      </c>
      <c r="E409" s="82">
        <v>15151</v>
      </c>
      <c r="F409" s="78">
        <f t="shared" si="71"/>
        <v>18601.273885350318</v>
      </c>
      <c r="G409" s="168">
        <f t="shared" si="72"/>
        <v>3121.2360515021455</v>
      </c>
      <c r="H409" s="212">
        <f t="shared" si="73"/>
        <v>7385.6533785298388</v>
      </c>
      <c r="I409" s="168">
        <f t="shared" si="74"/>
        <v>434.45019873704928</v>
      </c>
      <c r="J409" s="169">
        <v>962</v>
      </c>
      <c r="K409" s="170">
        <f t="shared" si="75"/>
        <v>30504.613514119352</v>
      </c>
      <c r="L409" s="215">
        <f t="shared" si="76"/>
        <v>379</v>
      </c>
      <c r="M409" s="364">
        <f t="shared" si="80"/>
        <v>15.348000000000001</v>
      </c>
      <c r="N409" s="359">
        <v>58.25</v>
      </c>
      <c r="O409" s="434">
        <v>29204</v>
      </c>
      <c r="P409" s="82">
        <v>15151</v>
      </c>
      <c r="Q409" s="167">
        <f t="shared" si="69"/>
        <v>22833.463643471463</v>
      </c>
      <c r="R409" s="168">
        <f t="shared" si="70"/>
        <v>3121.2360515021455</v>
      </c>
      <c r="S409" s="78">
        <f t="shared" si="77"/>
        <v>8824.5978962910285</v>
      </c>
      <c r="T409" s="82">
        <f t="shared" si="78"/>
        <v>519.09399389947225</v>
      </c>
      <c r="U409" s="78">
        <v>962</v>
      </c>
      <c r="V409" s="81">
        <f t="shared" si="79"/>
        <v>36260.391585164107</v>
      </c>
    </row>
    <row r="410" spans="1:22" s="445" customFormat="1" ht="16.5" customHeight="1" x14ac:dyDescent="0.2">
      <c r="A410" s="218">
        <f t="shared" si="81"/>
        <v>380</v>
      </c>
      <c r="B410" s="364">
        <v>18.84</v>
      </c>
      <c r="C410" s="359">
        <v>58.25</v>
      </c>
      <c r="D410" s="78">
        <v>29204</v>
      </c>
      <c r="E410" s="82">
        <v>15151</v>
      </c>
      <c r="F410" s="78">
        <f t="shared" si="71"/>
        <v>18601.273885350318</v>
      </c>
      <c r="G410" s="168">
        <f t="shared" si="72"/>
        <v>3121.2360515021455</v>
      </c>
      <c r="H410" s="212">
        <f t="shared" si="73"/>
        <v>7385.6533785298388</v>
      </c>
      <c r="I410" s="168">
        <f t="shared" si="74"/>
        <v>434.45019873704928</v>
      </c>
      <c r="J410" s="169">
        <v>962</v>
      </c>
      <c r="K410" s="170">
        <f t="shared" si="75"/>
        <v>30504.613514119352</v>
      </c>
      <c r="L410" s="218">
        <f t="shared" si="76"/>
        <v>380</v>
      </c>
      <c r="M410" s="364">
        <f t="shared" si="80"/>
        <v>15.354600000000001</v>
      </c>
      <c r="N410" s="359">
        <v>58.25</v>
      </c>
      <c r="O410" s="434">
        <v>29204</v>
      </c>
      <c r="P410" s="82">
        <v>15151</v>
      </c>
      <c r="Q410" s="167">
        <f t="shared" si="69"/>
        <v>22823.648939080143</v>
      </c>
      <c r="R410" s="168">
        <f t="shared" si="70"/>
        <v>3121.2360515021455</v>
      </c>
      <c r="S410" s="78">
        <f t="shared" si="77"/>
        <v>8821.2608967979795</v>
      </c>
      <c r="T410" s="82">
        <f t="shared" si="78"/>
        <v>518.89769981164579</v>
      </c>
      <c r="U410" s="78">
        <v>962</v>
      </c>
      <c r="V410" s="81">
        <f t="shared" si="79"/>
        <v>36247.043587191918</v>
      </c>
    </row>
    <row r="411" spans="1:22" s="445" customFormat="1" ht="16.5" customHeight="1" x14ac:dyDescent="0.2">
      <c r="A411" s="215">
        <f t="shared" si="81"/>
        <v>381</v>
      </c>
      <c r="B411" s="364">
        <v>18.84</v>
      </c>
      <c r="C411" s="359">
        <v>58.25</v>
      </c>
      <c r="D411" s="78">
        <v>29204</v>
      </c>
      <c r="E411" s="82">
        <v>15151</v>
      </c>
      <c r="F411" s="78">
        <f t="shared" si="71"/>
        <v>18601.273885350318</v>
      </c>
      <c r="G411" s="168">
        <f t="shared" si="72"/>
        <v>3121.2360515021455</v>
      </c>
      <c r="H411" s="212">
        <f t="shared" si="73"/>
        <v>7385.6533785298388</v>
      </c>
      <c r="I411" s="168">
        <f t="shared" si="74"/>
        <v>434.45019873704928</v>
      </c>
      <c r="J411" s="169">
        <v>962</v>
      </c>
      <c r="K411" s="170">
        <f t="shared" si="75"/>
        <v>30504.613514119352</v>
      </c>
      <c r="L411" s="215">
        <f t="shared" si="76"/>
        <v>381</v>
      </c>
      <c r="M411" s="364">
        <f t="shared" si="80"/>
        <v>15.3612</v>
      </c>
      <c r="N411" s="359">
        <v>58.25</v>
      </c>
      <c r="O411" s="434">
        <v>29204</v>
      </c>
      <c r="P411" s="82">
        <v>15151</v>
      </c>
      <c r="Q411" s="167">
        <f t="shared" si="69"/>
        <v>22813.842668541522</v>
      </c>
      <c r="R411" s="168">
        <f t="shared" si="70"/>
        <v>3121.2360515021455</v>
      </c>
      <c r="S411" s="78">
        <f t="shared" si="77"/>
        <v>8817.926764814847</v>
      </c>
      <c r="T411" s="82">
        <f t="shared" si="78"/>
        <v>518.70157440087337</v>
      </c>
      <c r="U411" s="78">
        <v>962</v>
      </c>
      <c r="V411" s="81">
        <f t="shared" si="79"/>
        <v>36233.707059259388</v>
      </c>
    </row>
    <row r="412" spans="1:22" s="445" customFormat="1" ht="16.5" customHeight="1" x14ac:dyDescent="0.2">
      <c r="A412" s="215">
        <f t="shared" si="81"/>
        <v>382</v>
      </c>
      <c r="B412" s="364">
        <v>18.84</v>
      </c>
      <c r="C412" s="359">
        <v>58.25</v>
      </c>
      <c r="D412" s="78">
        <v>29204</v>
      </c>
      <c r="E412" s="82">
        <v>15151</v>
      </c>
      <c r="F412" s="78">
        <f t="shared" si="71"/>
        <v>18601.273885350318</v>
      </c>
      <c r="G412" s="168">
        <f t="shared" si="72"/>
        <v>3121.2360515021455</v>
      </c>
      <c r="H412" s="212">
        <f t="shared" si="73"/>
        <v>7385.6533785298388</v>
      </c>
      <c r="I412" s="168">
        <f t="shared" si="74"/>
        <v>434.45019873704928</v>
      </c>
      <c r="J412" s="169">
        <v>962</v>
      </c>
      <c r="K412" s="170">
        <f t="shared" si="75"/>
        <v>30504.613514119352</v>
      </c>
      <c r="L412" s="215">
        <f t="shared" si="76"/>
        <v>382</v>
      </c>
      <c r="M412" s="364">
        <f t="shared" si="80"/>
        <v>15.367800000000001</v>
      </c>
      <c r="N412" s="359">
        <v>58.25</v>
      </c>
      <c r="O412" s="434">
        <v>29204</v>
      </c>
      <c r="P412" s="82">
        <v>15151</v>
      </c>
      <c r="Q412" s="167">
        <f t="shared" si="69"/>
        <v>22804.044820989344</v>
      </c>
      <c r="R412" s="168">
        <f t="shared" si="70"/>
        <v>3121.2360515021455</v>
      </c>
      <c r="S412" s="78">
        <f t="shared" si="77"/>
        <v>8814.5954966471072</v>
      </c>
      <c r="T412" s="82">
        <f t="shared" si="78"/>
        <v>518.50561744982986</v>
      </c>
      <c r="U412" s="78">
        <v>962</v>
      </c>
      <c r="V412" s="81">
        <f t="shared" si="79"/>
        <v>36220.381986588429</v>
      </c>
    </row>
    <row r="413" spans="1:22" s="445" customFormat="1" ht="16.5" customHeight="1" x14ac:dyDescent="0.2">
      <c r="A413" s="215">
        <f t="shared" si="81"/>
        <v>383</v>
      </c>
      <c r="B413" s="364">
        <v>18.84</v>
      </c>
      <c r="C413" s="359">
        <v>58.25</v>
      </c>
      <c r="D413" s="78">
        <v>29204</v>
      </c>
      <c r="E413" s="82">
        <v>15151</v>
      </c>
      <c r="F413" s="78">
        <f t="shared" si="71"/>
        <v>18601.273885350318</v>
      </c>
      <c r="G413" s="168">
        <f t="shared" si="72"/>
        <v>3121.2360515021455</v>
      </c>
      <c r="H413" s="212">
        <f t="shared" si="73"/>
        <v>7385.6533785298388</v>
      </c>
      <c r="I413" s="168">
        <f t="shared" si="74"/>
        <v>434.45019873704928</v>
      </c>
      <c r="J413" s="169">
        <v>962</v>
      </c>
      <c r="K413" s="170">
        <f t="shared" si="75"/>
        <v>30504.613514119352</v>
      </c>
      <c r="L413" s="215">
        <f t="shared" si="76"/>
        <v>383</v>
      </c>
      <c r="M413" s="364">
        <f t="shared" si="80"/>
        <v>15.374400000000001</v>
      </c>
      <c r="N413" s="359">
        <v>58.25</v>
      </c>
      <c r="O413" s="434">
        <v>29204</v>
      </c>
      <c r="P413" s="82">
        <v>15151</v>
      </c>
      <c r="Q413" s="167">
        <f t="shared" si="69"/>
        <v>22794.25538557602</v>
      </c>
      <c r="R413" s="168">
        <f t="shared" si="70"/>
        <v>3121.2360515021455</v>
      </c>
      <c r="S413" s="78">
        <f t="shared" si="77"/>
        <v>8811.2670886065771</v>
      </c>
      <c r="T413" s="82">
        <f t="shared" si="78"/>
        <v>518.30982874156336</v>
      </c>
      <c r="U413" s="78">
        <v>962</v>
      </c>
      <c r="V413" s="81">
        <f t="shared" si="79"/>
        <v>36207.068354426308</v>
      </c>
    </row>
    <row r="414" spans="1:22" s="445" customFormat="1" ht="16.5" customHeight="1" x14ac:dyDescent="0.2">
      <c r="A414" s="215">
        <f t="shared" si="81"/>
        <v>384</v>
      </c>
      <c r="B414" s="364">
        <v>18.84</v>
      </c>
      <c r="C414" s="359">
        <v>58.25</v>
      </c>
      <c r="D414" s="78">
        <v>29204</v>
      </c>
      <c r="E414" s="82">
        <v>15151</v>
      </c>
      <c r="F414" s="78">
        <f t="shared" si="71"/>
        <v>18601.273885350318</v>
      </c>
      <c r="G414" s="168">
        <f t="shared" si="72"/>
        <v>3121.2360515021455</v>
      </c>
      <c r="H414" s="212">
        <f t="shared" si="73"/>
        <v>7385.6533785298388</v>
      </c>
      <c r="I414" s="168">
        <f t="shared" si="74"/>
        <v>434.45019873704928</v>
      </c>
      <c r="J414" s="169">
        <v>962</v>
      </c>
      <c r="K414" s="170">
        <f t="shared" si="75"/>
        <v>30504.613514119352</v>
      </c>
      <c r="L414" s="215">
        <f t="shared" si="76"/>
        <v>384</v>
      </c>
      <c r="M414" s="364">
        <f t="shared" si="80"/>
        <v>15.381</v>
      </c>
      <c r="N414" s="359">
        <v>58.25</v>
      </c>
      <c r="O414" s="434">
        <v>29204</v>
      </c>
      <c r="P414" s="82">
        <v>15151</v>
      </c>
      <c r="Q414" s="167">
        <f t="shared" si="69"/>
        <v>22784.474351472592</v>
      </c>
      <c r="R414" s="168">
        <f t="shared" si="70"/>
        <v>3121.2360515021455</v>
      </c>
      <c r="S414" s="78">
        <f t="shared" si="77"/>
        <v>8807.9415370114111</v>
      </c>
      <c r="T414" s="82">
        <f t="shared" si="78"/>
        <v>518.11420805949479</v>
      </c>
      <c r="U414" s="78">
        <v>962</v>
      </c>
      <c r="V414" s="81">
        <f t="shared" si="79"/>
        <v>36193.766148045645</v>
      </c>
    </row>
    <row r="415" spans="1:22" s="445" customFormat="1" ht="16.5" customHeight="1" x14ac:dyDescent="0.2">
      <c r="A415" s="215">
        <f t="shared" si="81"/>
        <v>385</v>
      </c>
      <c r="B415" s="364">
        <v>18.84</v>
      </c>
      <c r="C415" s="359">
        <v>58.25</v>
      </c>
      <c r="D415" s="78">
        <v>29204</v>
      </c>
      <c r="E415" s="82">
        <v>15151</v>
      </c>
      <c r="F415" s="78">
        <f t="shared" si="71"/>
        <v>18601.273885350318</v>
      </c>
      <c r="G415" s="168">
        <f t="shared" si="72"/>
        <v>3121.2360515021455</v>
      </c>
      <c r="H415" s="212">
        <f t="shared" si="73"/>
        <v>7385.6533785298388</v>
      </c>
      <c r="I415" s="168">
        <f t="shared" si="74"/>
        <v>434.45019873704928</v>
      </c>
      <c r="J415" s="169">
        <v>962</v>
      </c>
      <c r="K415" s="170">
        <f t="shared" si="75"/>
        <v>30504.613514119352</v>
      </c>
      <c r="L415" s="215">
        <f t="shared" si="76"/>
        <v>385</v>
      </c>
      <c r="M415" s="364">
        <f t="shared" si="80"/>
        <v>15.387600000000001</v>
      </c>
      <c r="N415" s="359">
        <v>58.25</v>
      </c>
      <c r="O415" s="434">
        <v>29204</v>
      </c>
      <c r="P415" s="82">
        <v>15151</v>
      </c>
      <c r="Q415" s="167">
        <f t="shared" ref="Q415:Q478" si="82">12*(1/M415*O415)</f>
        <v>22774.701707868673</v>
      </c>
      <c r="R415" s="168">
        <f t="shared" ref="R415:R478" si="83">12*(1/N415*P415)</f>
        <v>3121.2360515021455</v>
      </c>
      <c r="S415" s="78">
        <f t="shared" si="77"/>
        <v>8804.6188381860793</v>
      </c>
      <c r="T415" s="82">
        <f t="shared" si="78"/>
        <v>517.91875518741642</v>
      </c>
      <c r="U415" s="78">
        <v>962</v>
      </c>
      <c r="V415" s="81">
        <f t="shared" si="79"/>
        <v>36180.47535274431</v>
      </c>
    </row>
    <row r="416" spans="1:22" s="445" customFormat="1" ht="16.5" customHeight="1" x14ac:dyDescent="0.2">
      <c r="A416" s="215">
        <f t="shared" si="81"/>
        <v>386</v>
      </c>
      <c r="B416" s="364">
        <v>18.84</v>
      </c>
      <c r="C416" s="359">
        <v>58.25</v>
      </c>
      <c r="D416" s="78">
        <v>29204</v>
      </c>
      <c r="E416" s="82">
        <v>15151</v>
      </c>
      <c r="F416" s="78">
        <f t="shared" ref="F416:F479" si="84">12*(1/B416*D416)</f>
        <v>18601.273885350318</v>
      </c>
      <c r="G416" s="168">
        <f t="shared" ref="G416:G479" si="85">12*(1/C416*E416)</f>
        <v>3121.2360515021455</v>
      </c>
      <c r="H416" s="212">
        <f t="shared" ref="H416:H479" si="86">SUM(F416:G416)*34%</f>
        <v>7385.6533785298388</v>
      </c>
      <c r="I416" s="168">
        <f t="shared" ref="I416:I479" si="87">SUM(F416:G416)*2%</f>
        <v>434.45019873704928</v>
      </c>
      <c r="J416" s="169">
        <v>962</v>
      </c>
      <c r="K416" s="170">
        <f t="shared" ref="K416:K479" si="88">SUM(F416:J416)</f>
        <v>30504.613514119352</v>
      </c>
      <c r="L416" s="215">
        <f t="shared" ref="L416:L479" si="89">1+L415</f>
        <v>386</v>
      </c>
      <c r="M416" s="364">
        <f t="shared" si="80"/>
        <v>15.394200000000001</v>
      </c>
      <c r="N416" s="359">
        <v>58.25</v>
      </c>
      <c r="O416" s="434">
        <v>29204</v>
      </c>
      <c r="P416" s="82">
        <v>15151</v>
      </c>
      <c r="Q416" s="167">
        <f t="shared" si="82"/>
        <v>22764.937443972405</v>
      </c>
      <c r="R416" s="168">
        <f t="shared" si="83"/>
        <v>3121.2360515021455</v>
      </c>
      <c r="S416" s="78">
        <f t="shared" ref="S416:S479" si="90">(Q416+R416)*34%</f>
        <v>8801.2989884613489</v>
      </c>
      <c r="T416" s="82">
        <f t="shared" ref="T416:T479" si="91">SUM(Q416:R416)*2%</f>
        <v>517.72346990949109</v>
      </c>
      <c r="U416" s="78">
        <v>962</v>
      </c>
      <c r="V416" s="81">
        <f t="shared" ref="V416:V479" si="92">SUM(Q416:U416)</f>
        <v>36167.195953845388</v>
      </c>
    </row>
    <row r="417" spans="1:22" s="445" customFormat="1" ht="16.5" customHeight="1" x14ac:dyDescent="0.2">
      <c r="A417" s="215">
        <f t="shared" si="81"/>
        <v>387</v>
      </c>
      <c r="B417" s="364">
        <v>18.84</v>
      </c>
      <c r="C417" s="359">
        <v>58.25</v>
      </c>
      <c r="D417" s="78">
        <v>29204</v>
      </c>
      <c r="E417" s="82">
        <v>15151</v>
      </c>
      <c r="F417" s="78">
        <f t="shared" si="84"/>
        <v>18601.273885350318</v>
      </c>
      <c r="G417" s="168">
        <f t="shared" si="85"/>
        <v>3121.2360515021455</v>
      </c>
      <c r="H417" s="212">
        <f t="shared" si="86"/>
        <v>7385.6533785298388</v>
      </c>
      <c r="I417" s="168">
        <f t="shared" si="87"/>
        <v>434.45019873704928</v>
      </c>
      <c r="J417" s="169">
        <v>962</v>
      </c>
      <c r="K417" s="170">
        <f t="shared" si="88"/>
        <v>30504.613514119352</v>
      </c>
      <c r="L417" s="215">
        <f t="shared" si="89"/>
        <v>387</v>
      </c>
      <c r="M417" s="364">
        <f t="shared" si="80"/>
        <v>15.4008</v>
      </c>
      <c r="N417" s="359">
        <v>58.25</v>
      </c>
      <c r="O417" s="434">
        <v>29204</v>
      </c>
      <c r="P417" s="82">
        <v>15151</v>
      </c>
      <c r="Q417" s="167">
        <f t="shared" si="82"/>
        <v>22755.181549010442</v>
      </c>
      <c r="R417" s="168">
        <f t="shared" si="83"/>
        <v>3121.2360515021455</v>
      </c>
      <c r="S417" s="78">
        <f t="shared" si="90"/>
        <v>8797.981984174281</v>
      </c>
      <c r="T417" s="82">
        <f t="shared" si="91"/>
        <v>517.52835201025175</v>
      </c>
      <c r="U417" s="78">
        <v>962</v>
      </c>
      <c r="V417" s="81">
        <f t="shared" si="92"/>
        <v>36153.927936697124</v>
      </c>
    </row>
    <row r="418" spans="1:22" s="445" customFormat="1" ht="16.5" customHeight="1" x14ac:dyDescent="0.2">
      <c r="A418" s="215">
        <f t="shared" si="81"/>
        <v>388</v>
      </c>
      <c r="B418" s="364">
        <v>18.84</v>
      </c>
      <c r="C418" s="359">
        <v>58.25</v>
      </c>
      <c r="D418" s="78">
        <v>29204</v>
      </c>
      <c r="E418" s="82">
        <v>15151</v>
      </c>
      <c r="F418" s="78">
        <f t="shared" si="84"/>
        <v>18601.273885350318</v>
      </c>
      <c r="G418" s="168">
        <f t="shared" si="85"/>
        <v>3121.2360515021455</v>
      </c>
      <c r="H418" s="212">
        <f t="shared" si="86"/>
        <v>7385.6533785298388</v>
      </c>
      <c r="I418" s="168">
        <f t="shared" si="87"/>
        <v>434.45019873704928</v>
      </c>
      <c r="J418" s="169">
        <v>962</v>
      </c>
      <c r="K418" s="170">
        <f t="shared" si="88"/>
        <v>30504.613514119352</v>
      </c>
      <c r="L418" s="215">
        <f t="shared" si="89"/>
        <v>388</v>
      </c>
      <c r="M418" s="364">
        <f t="shared" si="80"/>
        <v>15.407400000000001</v>
      </c>
      <c r="N418" s="359">
        <v>58.25</v>
      </c>
      <c r="O418" s="434">
        <v>29204</v>
      </c>
      <c r="P418" s="82">
        <v>15151</v>
      </c>
      <c r="Q418" s="167">
        <f t="shared" si="82"/>
        <v>22745.434012227888</v>
      </c>
      <c r="R418" s="168">
        <f t="shared" si="83"/>
        <v>3121.2360515021455</v>
      </c>
      <c r="S418" s="78">
        <f t="shared" si="90"/>
        <v>8794.6678216682121</v>
      </c>
      <c r="T418" s="82">
        <f t="shared" si="91"/>
        <v>517.33340127460065</v>
      </c>
      <c r="U418" s="78">
        <v>962</v>
      </c>
      <c r="V418" s="81">
        <f t="shared" si="92"/>
        <v>36140.671286672841</v>
      </c>
    </row>
    <row r="419" spans="1:22" s="445" customFormat="1" ht="16.5" customHeight="1" x14ac:dyDescent="0.2">
      <c r="A419" s="215">
        <f t="shared" si="81"/>
        <v>389</v>
      </c>
      <c r="B419" s="364">
        <v>18.84</v>
      </c>
      <c r="C419" s="359">
        <v>58.25</v>
      </c>
      <c r="D419" s="78">
        <v>29204</v>
      </c>
      <c r="E419" s="82">
        <v>15151</v>
      </c>
      <c r="F419" s="78">
        <f t="shared" si="84"/>
        <v>18601.273885350318</v>
      </c>
      <c r="G419" s="168">
        <f t="shared" si="85"/>
        <v>3121.2360515021455</v>
      </c>
      <c r="H419" s="212">
        <f t="shared" si="86"/>
        <v>7385.6533785298388</v>
      </c>
      <c r="I419" s="168">
        <f t="shared" si="87"/>
        <v>434.45019873704928</v>
      </c>
      <c r="J419" s="169">
        <v>962</v>
      </c>
      <c r="K419" s="170">
        <f t="shared" si="88"/>
        <v>30504.613514119352</v>
      </c>
      <c r="L419" s="215">
        <f t="shared" si="89"/>
        <v>389</v>
      </c>
      <c r="M419" s="364">
        <f t="shared" si="80"/>
        <v>15.414000000000001</v>
      </c>
      <c r="N419" s="359">
        <v>58.25</v>
      </c>
      <c r="O419" s="434">
        <v>29204</v>
      </c>
      <c r="P419" s="82">
        <v>15151</v>
      </c>
      <c r="Q419" s="167">
        <f t="shared" si="82"/>
        <v>22735.694822888279</v>
      </c>
      <c r="R419" s="168">
        <f t="shared" si="83"/>
        <v>3121.2360515021455</v>
      </c>
      <c r="S419" s="78">
        <f t="shared" si="90"/>
        <v>8791.3564972927452</v>
      </c>
      <c r="T419" s="82">
        <f t="shared" si="91"/>
        <v>517.13861748780857</v>
      </c>
      <c r="U419" s="78">
        <v>962</v>
      </c>
      <c r="V419" s="81">
        <f t="shared" si="92"/>
        <v>36127.425989170973</v>
      </c>
    </row>
    <row r="420" spans="1:22" s="445" customFormat="1" ht="16.5" customHeight="1" x14ac:dyDescent="0.2">
      <c r="A420" s="218">
        <f t="shared" si="81"/>
        <v>390</v>
      </c>
      <c r="B420" s="364">
        <v>18.84</v>
      </c>
      <c r="C420" s="359">
        <v>58.25</v>
      </c>
      <c r="D420" s="78">
        <v>29204</v>
      </c>
      <c r="E420" s="82">
        <v>15151</v>
      </c>
      <c r="F420" s="78">
        <f t="shared" si="84"/>
        <v>18601.273885350318</v>
      </c>
      <c r="G420" s="168">
        <f t="shared" si="85"/>
        <v>3121.2360515021455</v>
      </c>
      <c r="H420" s="212">
        <f t="shared" si="86"/>
        <v>7385.6533785298388</v>
      </c>
      <c r="I420" s="168">
        <f t="shared" si="87"/>
        <v>434.45019873704928</v>
      </c>
      <c r="J420" s="169">
        <v>962</v>
      </c>
      <c r="K420" s="170">
        <f t="shared" si="88"/>
        <v>30504.613514119352</v>
      </c>
      <c r="L420" s="218">
        <f t="shared" si="89"/>
        <v>390</v>
      </c>
      <c r="M420" s="364">
        <f t="shared" si="80"/>
        <v>15.4206</v>
      </c>
      <c r="N420" s="359">
        <v>58.25</v>
      </c>
      <c r="O420" s="434">
        <v>29204</v>
      </c>
      <c r="P420" s="82">
        <v>15151</v>
      </c>
      <c r="Q420" s="167">
        <f t="shared" si="82"/>
        <v>22725.963970273529</v>
      </c>
      <c r="R420" s="168">
        <f t="shared" si="83"/>
        <v>3121.2360515021455</v>
      </c>
      <c r="S420" s="78">
        <f t="shared" si="90"/>
        <v>8788.0480074037296</v>
      </c>
      <c r="T420" s="82">
        <f t="shared" si="91"/>
        <v>516.94400043551354</v>
      </c>
      <c r="U420" s="78">
        <v>962</v>
      </c>
      <c r="V420" s="81">
        <f t="shared" si="92"/>
        <v>36114.192029614918</v>
      </c>
    </row>
    <row r="421" spans="1:22" s="445" customFormat="1" ht="16.5" customHeight="1" x14ac:dyDescent="0.2">
      <c r="A421" s="215">
        <f t="shared" si="81"/>
        <v>391</v>
      </c>
      <c r="B421" s="364">
        <v>18.84</v>
      </c>
      <c r="C421" s="359">
        <v>58.25</v>
      </c>
      <c r="D421" s="78">
        <v>29204</v>
      </c>
      <c r="E421" s="82">
        <v>15151</v>
      </c>
      <c r="F421" s="78">
        <f t="shared" si="84"/>
        <v>18601.273885350318</v>
      </c>
      <c r="G421" s="168">
        <f t="shared" si="85"/>
        <v>3121.2360515021455</v>
      </c>
      <c r="H421" s="212">
        <f t="shared" si="86"/>
        <v>7385.6533785298388</v>
      </c>
      <c r="I421" s="168">
        <f t="shared" si="87"/>
        <v>434.45019873704928</v>
      </c>
      <c r="J421" s="169">
        <v>962</v>
      </c>
      <c r="K421" s="170">
        <f t="shared" si="88"/>
        <v>30504.613514119352</v>
      </c>
      <c r="L421" s="215">
        <f t="shared" si="89"/>
        <v>391</v>
      </c>
      <c r="M421" s="364">
        <f t="shared" si="80"/>
        <v>15.427200000000001</v>
      </c>
      <c r="N421" s="359">
        <v>58.25</v>
      </c>
      <c r="O421" s="434">
        <v>29204</v>
      </c>
      <c r="P421" s="82">
        <v>15151</v>
      </c>
      <c r="Q421" s="167">
        <f t="shared" si="82"/>
        <v>22716.241443683884</v>
      </c>
      <c r="R421" s="168">
        <f t="shared" si="83"/>
        <v>3121.2360515021455</v>
      </c>
      <c r="S421" s="78">
        <f t="shared" si="90"/>
        <v>8784.7423483632519</v>
      </c>
      <c r="T421" s="82">
        <f t="shared" si="91"/>
        <v>516.74954990372066</v>
      </c>
      <c r="U421" s="78">
        <v>962</v>
      </c>
      <c r="V421" s="81">
        <f t="shared" si="92"/>
        <v>36100.969393453001</v>
      </c>
    </row>
    <row r="422" spans="1:22" s="445" customFormat="1" ht="16.5" customHeight="1" x14ac:dyDescent="0.2">
      <c r="A422" s="215">
        <f t="shared" si="81"/>
        <v>392</v>
      </c>
      <c r="B422" s="364">
        <v>18.84</v>
      </c>
      <c r="C422" s="359">
        <v>58.25</v>
      </c>
      <c r="D422" s="78">
        <v>29204</v>
      </c>
      <c r="E422" s="82">
        <v>15151</v>
      </c>
      <c r="F422" s="78">
        <f t="shared" si="84"/>
        <v>18601.273885350318</v>
      </c>
      <c r="G422" s="168">
        <f t="shared" si="85"/>
        <v>3121.2360515021455</v>
      </c>
      <c r="H422" s="212">
        <f t="shared" si="86"/>
        <v>7385.6533785298388</v>
      </c>
      <c r="I422" s="168">
        <f t="shared" si="87"/>
        <v>434.45019873704928</v>
      </c>
      <c r="J422" s="169">
        <v>962</v>
      </c>
      <c r="K422" s="170">
        <f t="shared" si="88"/>
        <v>30504.613514119352</v>
      </c>
      <c r="L422" s="215">
        <f t="shared" si="89"/>
        <v>392</v>
      </c>
      <c r="M422" s="364">
        <f t="shared" si="80"/>
        <v>15.433800000000002</v>
      </c>
      <c r="N422" s="359">
        <v>58.25</v>
      </c>
      <c r="O422" s="434">
        <v>29204</v>
      </c>
      <c r="P422" s="82">
        <v>15151</v>
      </c>
      <c r="Q422" s="167">
        <f t="shared" si="82"/>
        <v>22706.527232437893</v>
      </c>
      <c r="R422" s="168">
        <f t="shared" si="83"/>
        <v>3121.2360515021455</v>
      </c>
      <c r="S422" s="78">
        <f t="shared" si="90"/>
        <v>8781.4395165396145</v>
      </c>
      <c r="T422" s="82">
        <f t="shared" si="91"/>
        <v>516.55526567880077</v>
      </c>
      <c r="U422" s="78">
        <v>962</v>
      </c>
      <c r="V422" s="81">
        <f t="shared" si="92"/>
        <v>36087.758066158451</v>
      </c>
    </row>
    <row r="423" spans="1:22" s="445" customFormat="1" ht="16.5" customHeight="1" x14ac:dyDescent="0.2">
      <c r="A423" s="215">
        <f t="shared" si="81"/>
        <v>393</v>
      </c>
      <c r="B423" s="364">
        <v>18.84</v>
      </c>
      <c r="C423" s="359">
        <v>58.25</v>
      </c>
      <c r="D423" s="78">
        <v>29204</v>
      </c>
      <c r="E423" s="82">
        <v>15151</v>
      </c>
      <c r="F423" s="78">
        <f t="shared" si="84"/>
        <v>18601.273885350318</v>
      </c>
      <c r="G423" s="168">
        <f t="shared" si="85"/>
        <v>3121.2360515021455</v>
      </c>
      <c r="H423" s="212">
        <f t="shared" si="86"/>
        <v>7385.6533785298388</v>
      </c>
      <c r="I423" s="168">
        <f t="shared" si="87"/>
        <v>434.45019873704928</v>
      </c>
      <c r="J423" s="169">
        <v>962</v>
      </c>
      <c r="K423" s="170">
        <f t="shared" si="88"/>
        <v>30504.613514119352</v>
      </c>
      <c r="L423" s="215">
        <f t="shared" si="89"/>
        <v>393</v>
      </c>
      <c r="M423" s="364">
        <f t="shared" si="80"/>
        <v>15.4404</v>
      </c>
      <c r="N423" s="359">
        <v>58.25</v>
      </c>
      <c r="O423" s="434">
        <v>29204</v>
      </c>
      <c r="P423" s="82">
        <v>15151</v>
      </c>
      <c r="Q423" s="167">
        <f t="shared" si="82"/>
        <v>22696.821325872388</v>
      </c>
      <c r="R423" s="168">
        <f t="shared" si="83"/>
        <v>3121.2360515021455</v>
      </c>
      <c r="S423" s="78">
        <f t="shared" si="90"/>
        <v>8778.1395083073421</v>
      </c>
      <c r="T423" s="82">
        <f t="shared" si="91"/>
        <v>516.36114754749065</v>
      </c>
      <c r="U423" s="78">
        <v>962</v>
      </c>
      <c r="V423" s="81">
        <f t="shared" si="92"/>
        <v>36074.558033229368</v>
      </c>
    </row>
    <row r="424" spans="1:22" s="445" customFormat="1" ht="16.5" customHeight="1" x14ac:dyDescent="0.2">
      <c r="A424" s="215">
        <f t="shared" si="81"/>
        <v>394</v>
      </c>
      <c r="B424" s="364">
        <v>18.84</v>
      </c>
      <c r="C424" s="359">
        <v>58.25</v>
      </c>
      <c r="D424" s="78">
        <v>29204</v>
      </c>
      <c r="E424" s="82">
        <v>15151</v>
      </c>
      <c r="F424" s="78">
        <f t="shared" si="84"/>
        <v>18601.273885350318</v>
      </c>
      <c r="G424" s="168">
        <f t="shared" si="85"/>
        <v>3121.2360515021455</v>
      </c>
      <c r="H424" s="212">
        <f t="shared" si="86"/>
        <v>7385.6533785298388</v>
      </c>
      <c r="I424" s="168">
        <f t="shared" si="87"/>
        <v>434.45019873704928</v>
      </c>
      <c r="J424" s="169">
        <v>962</v>
      </c>
      <c r="K424" s="170">
        <f t="shared" si="88"/>
        <v>30504.613514119352</v>
      </c>
      <c r="L424" s="215">
        <f t="shared" si="89"/>
        <v>394</v>
      </c>
      <c r="M424" s="364">
        <f t="shared" si="80"/>
        <v>15.447000000000001</v>
      </c>
      <c r="N424" s="359">
        <v>58.25</v>
      </c>
      <c r="O424" s="434">
        <v>29204</v>
      </c>
      <c r="P424" s="82">
        <v>15151</v>
      </c>
      <c r="Q424" s="167">
        <f t="shared" si="82"/>
        <v>22687.123713342393</v>
      </c>
      <c r="R424" s="168">
        <f t="shared" si="83"/>
        <v>3121.2360515021455</v>
      </c>
      <c r="S424" s="78">
        <f t="shared" si="90"/>
        <v>8774.8423200471443</v>
      </c>
      <c r="T424" s="82">
        <f t="shared" si="91"/>
        <v>516.16719529689078</v>
      </c>
      <c r="U424" s="78">
        <v>962</v>
      </c>
      <c r="V424" s="81">
        <f t="shared" si="92"/>
        <v>36061.369280188577</v>
      </c>
    </row>
    <row r="425" spans="1:22" s="445" customFormat="1" ht="16.5" customHeight="1" x14ac:dyDescent="0.2">
      <c r="A425" s="215">
        <f t="shared" si="81"/>
        <v>395</v>
      </c>
      <c r="B425" s="364">
        <v>18.84</v>
      </c>
      <c r="C425" s="359">
        <v>58.25</v>
      </c>
      <c r="D425" s="78">
        <v>29204</v>
      </c>
      <c r="E425" s="82">
        <v>15151</v>
      </c>
      <c r="F425" s="78">
        <f t="shared" si="84"/>
        <v>18601.273885350318</v>
      </c>
      <c r="G425" s="168">
        <f t="shared" si="85"/>
        <v>3121.2360515021455</v>
      </c>
      <c r="H425" s="212">
        <f t="shared" si="86"/>
        <v>7385.6533785298388</v>
      </c>
      <c r="I425" s="168">
        <f t="shared" si="87"/>
        <v>434.45019873704928</v>
      </c>
      <c r="J425" s="169">
        <v>962</v>
      </c>
      <c r="K425" s="170">
        <f t="shared" si="88"/>
        <v>30504.613514119352</v>
      </c>
      <c r="L425" s="215">
        <f t="shared" si="89"/>
        <v>395</v>
      </c>
      <c r="M425" s="364">
        <f t="shared" si="80"/>
        <v>15.453600000000002</v>
      </c>
      <c r="N425" s="359">
        <v>58.25</v>
      </c>
      <c r="O425" s="434">
        <v>29204</v>
      </c>
      <c r="P425" s="82">
        <v>15151</v>
      </c>
      <c r="Q425" s="167">
        <f t="shared" si="82"/>
        <v>22677.434384221153</v>
      </c>
      <c r="R425" s="168">
        <f t="shared" si="83"/>
        <v>3121.2360515021455</v>
      </c>
      <c r="S425" s="78">
        <f t="shared" si="90"/>
        <v>8771.5479481459224</v>
      </c>
      <c r="T425" s="82">
        <f t="shared" si="91"/>
        <v>515.97340871446602</v>
      </c>
      <c r="U425" s="78">
        <v>962</v>
      </c>
      <c r="V425" s="81">
        <f t="shared" si="92"/>
        <v>36048.19179258369</v>
      </c>
    </row>
    <row r="426" spans="1:22" s="445" customFormat="1" ht="16.5" customHeight="1" x14ac:dyDescent="0.2">
      <c r="A426" s="215">
        <f t="shared" si="81"/>
        <v>396</v>
      </c>
      <c r="B426" s="364">
        <v>18.84</v>
      </c>
      <c r="C426" s="359">
        <v>58.25</v>
      </c>
      <c r="D426" s="78">
        <v>29204</v>
      </c>
      <c r="E426" s="82">
        <v>15151</v>
      </c>
      <c r="F426" s="78">
        <f t="shared" si="84"/>
        <v>18601.273885350318</v>
      </c>
      <c r="G426" s="168">
        <f t="shared" si="85"/>
        <v>3121.2360515021455</v>
      </c>
      <c r="H426" s="212">
        <f t="shared" si="86"/>
        <v>7385.6533785298388</v>
      </c>
      <c r="I426" s="168">
        <f t="shared" si="87"/>
        <v>434.45019873704928</v>
      </c>
      <c r="J426" s="169">
        <v>962</v>
      </c>
      <c r="K426" s="170">
        <f t="shared" si="88"/>
        <v>30504.613514119352</v>
      </c>
      <c r="L426" s="215">
        <f t="shared" si="89"/>
        <v>396</v>
      </c>
      <c r="M426" s="364">
        <f t="shared" si="80"/>
        <v>15.4602</v>
      </c>
      <c r="N426" s="359">
        <v>58.25</v>
      </c>
      <c r="O426" s="434">
        <v>29204</v>
      </c>
      <c r="P426" s="82">
        <v>15151</v>
      </c>
      <c r="Q426" s="167">
        <f t="shared" si="82"/>
        <v>22667.753327900027</v>
      </c>
      <c r="R426" s="168">
        <f t="shared" si="83"/>
        <v>3121.2360515021455</v>
      </c>
      <c r="S426" s="78">
        <f t="shared" si="90"/>
        <v>8768.2563889967405</v>
      </c>
      <c r="T426" s="82">
        <f t="shared" si="91"/>
        <v>515.77978758804352</v>
      </c>
      <c r="U426" s="78">
        <v>962</v>
      </c>
      <c r="V426" s="81">
        <f t="shared" si="92"/>
        <v>36035.025555986955</v>
      </c>
    </row>
    <row r="427" spans="1:22" s="445" customFormat="1" ht="16.5" customHeight="1" x14ac:dyDescent="0.2">
      <c r="A427" s="215">
        <f t="shared" si="81"/>
        <v>397</v>
      </c>
      <c r="B427" s="364">
        <v>18.84</v>
      </c>
      <c r="C427" s="359">
        <v>58.25</v>
      </c>
      <c r="D427" s="78">
        <v>29204</v>
      </c>
      <c r="E427" s="82">
        <v>15151</v>
      </c>
      <c r="F427" s="78">
        <f t="shared" si="84"/>
        <v>18601.273885350318</v>
      </c>
      <c r="G427" s="168">
        <f t="shared" si="85"/>
        <v>3121.2360515021455</v>
      </c>
      <c r="H427" s="212">
        <f t="shared" si="86"/>
        <v>7385.6533785298388</v>
      </c>
      <c r="I427" s="168">
        <f t="shared" si="87"/>
        <v>434.45019873704928</v>
      </c>
      <c r="J427" s="169">
        <v>962</v>
      </c>
      <c r="K427" s="170">
        <f t="shared" si="88"/>
        <v>30504.613514119352</v>
      </c>
      <c r="L427" s="215">
        <f t="shared" si="89"/>
        <v>397</v>
      </c>
      <c r="M427" s="364">
        <f t="shared" si="80"/>
        <v>15.466800000000001</v>
      </c>
      <c r="N427" s="359">
        <v>58.25</v>
      </c>
      <c r="O427" s="434">
        <v>29204</v>
      </c>
      <c r="P427" s="82">
        <v>15151</v>
      </c>
      <c r="Q427" s="167">
        <f t="shared" si="82"/>
        <v>22658.080533788496</v>
      </c>
      <c r="R427" s="168">
        <f t="shared" si="83"/>
        <v>3121.2360515021455</v>
      </c>
      <c r="S427" s="78">
        <f t="shared" si="90"/>
        <v>8764.9676389988199</v>
      </c>
      <c r="T427" s="82">
        <f t="shared" si="91"/>
        <v>515.58633170581288</v>
      </c>
      <c r="U427" s="78">
        <v>962</v>
      </c>
      <c r="V427" s="81">
        <f t="shared" si="92"/>
        <v>36021.870555995272</v>
      </c>
    </row>
    <row r="428" spans="1:22" s="445" customFormat="1" ht="16.5" customHeight="1" x14ac:dyDescent="0.2">
      <c r="A428" s="215">
        <f t="shared" si="81"/>
        <v>398</v>
      </c>
      <c r="B428" s="364">
        <v>18.84</v>
      </c>
      <c r="C428" s="359">
        <v>58.25</v>
      </c>
      <c r="D428" s="78">
        <v>29204</v>
      </c>
      <c r="E428" s="82">
        <v>15151</v>
      </c>
      <c r="F428" s="78">
        <f t="shared" si="84"/>
        <v>18601.273885350318</v>
      </c>
      <c r="G428" s="168">
        <f t="shared" si="85"/>
        <v>3121.2360515021455</v>
      </c>
      <c r="H428" s="212">
        <f t="shared" si="86"/>
        <v>7385.6533785298388</v>
      </c>
      <c r="I428" s="168">
        <f t="shared" si="87"/>
        <v>434.45019873704928</v>
      </c>
      <c r="J428" s="169">
        <v>962</v>
      </c>
      <c r="K428" s="170">
        <f t="shared" si="88"/>
        <v>30504.613514119352</v>
      </c>
      <c r="L428" s="215">
        <f t="shared" si="89"/>
        <v>398</v>
      </c>
      <c r="M428" s="364">
        <f t="shared" si="80"/>
        <v>15.4734</v>
      </c>
      <c r="N428" s="359">
        <v>58.25</v>
      </c>
      <c r="O428" s="434">
        <v>29204</v>
      </c>
      <c r="P428" s="82">
        <v>15151</v>
      </c>
      <c r="Q428" s="167">
        <f t="shared" si="82"/>
        <v>22648.415991314127</v>
      </c>
      <c r="R428" s="168">
        <f t="shared" si="83"/>
        <v>3121.2360515021455</v>
      </c>
      <c r="S428" s="78">
        <f t="shared" si="90"/>
        <v>8761.6816945575338</v>
      </c>
      <c r="T428" s="82">
        <f t="shared" si="91"/>
        <v>515.39304085632546</v>
      </c>
      <c r="U428" s="78">
        <v>962</v>
      </c>
      <c r="V428" s="81">
        <f t="shared" si="92"/>
        <v>36008.726778230128</v>
      </c>
    </row>
    <row r="429" spans="1:22" s="445" customFormat="1" ht="16.5" customHeight="1" x14ac:dyDescent="0.2">
      <c r="A429" s="215">
        <f t="shared" si="81"/>
        <v>399</v>
      </c>
      <c r="B429" s="364">
        <v>18.84</v>
      </c>
      <c r="C429" s="359">
        <v>58.25</v>
      </c>
      <c r="D429" s="78">
        <v>29204</v>
      </c>
      <c r="E429" s="82">
        <v>15151</v>
      </c>
      <c r="F429" s="78">
        <f t="shared" si="84"/>
        <v>18601.273885350318</v>
      </c>
      <c r="G429" s="168">
        <f t="shared" si="85"/>
        <v>3121.2360515021455</v>
      </c>
      <c r="H429" s="212">
        <f t="shared" si="86"/>
        <v>7385.6533785298388</v>
      </c>
      <c r="I429" s="168">
        <f t="shared" si="87"/>
        <v>434.45019873704928</v>
      </c>
      <c r="J429" s="169">
        <v>962</v>
      </c>
      <c r="K429" s="170">
        <f t="shared" si="88"/>
        <v>30504.613514119352</v>
      </c>
      <c r="L429" s="215">
        <f t="shared" si="89"/>
        <v>399</v>
      </c>
      <c r="M429" s="364">
        <f t="shared" si="80"/>
        <v>15.48</v>
      </c>
      <c r="N429" s="359">
        <v>58.25</v>
      </c>
      <c r="O429" s="434">
        <v>29204</v>
      </c>
      <c r="P429" s="82">
        <v>15151</v>
      </c>
      <c r="Q429" s="167">
        <f t="shared" si="82"/>
        <v>22638.759689922481</v>
      </c>
      <c r="R429" s="168">
        <f t="shared" si="83"/>
        <v>3121.2360515021455</v>
      </c>
      <c r="S429" s="78">
        <f t="shared" si="90"/>
        <v>8758.3985520843744</v>
      </c>
      <c r="T429" s="82">
        <f t="shared" si="91"/>
        <v>515.19991482849252</v>
      </c>
      <c r="U429" s="78">
        <v>962</v>
      </c>
      <c r="V429" s="81">
        <f t="shared" si="92"/>
        <v>35995.594208337498</v>
      </c>
    </row>
    <row r="430" spans="1:22" s="445" customFormat="1" ht="16.5" customHeight="1" x14ac:dyDescent="0.2">
      <c r="A430" s="218">
        <f t="shared" si="81"/>
        <v>400</v>
      </c>
      <c r="B430" s="364">
        <v>18.84</v>
      </c>
      <c r="C430" s="359">
        <v>58.25</v>
      </c>
      <c r="D430" s="78">
        <v>29204</v>
      </c>
      <c r="E430" s="82">
        <v>15151</v>
      </c>
      <c r="F430" s="78">
        <f t="shared" si="84"/>
        <v>18601.273885350318</v>
      </c>
      <c r="G430" s="168">
        <f t="shared" si="85"/>
        <v>3121.2360515021455</v>
      </c>
      <c r="H430" s="212">
        <f t="shared" si="86"/>
        <v>7385.6533785298388</v>
      </c>
      <c r="I430" s="168">
        <f t="shared" si="87"/>
        <v>434.45019873704928</v>
      </c>
      <c r="J430" s="169">
        <v>962</v>
      </c>
      <c r="K430" s="170">
        <f t="shared" si="88"/>
        <v>30504.613514119352</v>
      </c>
      <c r="L430" s="218">
        <f t="shared" si="89"/>
        <v>400</v>
      </c>
      <c r="M430" s="364">
        <f t="shared" si="80"/>
        <v>15.486600000000001</v>
      </c>
      <c r="N430" s="359">
        <v>58.25</v>
      </c>
      <c r="O430" s="434">
        <v>29204</v>
      </c>
      <c r="P430" s="82">
        <v>15151</v>
      </c>
      <c r="Q430" s="167">
        <f t="shared" si="82"/>
        <v>22629.111619077135</v>
      </c>
      <c r="R430" s="168">
        <f t="shared" si="83"/>
        <v>3121.2360515021455</v>
      </c>
      <c r="S430" s="78">
        <f t="shared" si="90"/>
        <v>8755.1182079969567</v>
      </c>
      <c r="T430" s="82">
        <f t="shared" si="91"/>
        <v>515.00695341158564</v>
      </c>
      <c r="U430" s="78">
        <v>962</v>
      </c>
      <c r="V430" s="81">
        <f t="shared" si="92"/>
        <v>35982.47283198782</v>
      </c>
    </row>
    <row r="431" spans="1:22" s="445" customFormat="1" ht="16.5" customHeight="1" x14ac:dyDescent="0.2">
      <c r="A431" s="215">
        <f t="shared" si="81"/>
        <v>401</v>
      </c>
      <c r="B431" s="364">
        <v>18.84</v>
      </c>
      <c r="C431" s="359">
        <v>58.25</v>
      </c>
      <c r="D431" s="78">
        <v>29204</v>
      </c>
      <c r="E431" s="82">
        <v>15151</v>
      </c>
      <c r="F431" s="78">
        <f t="shared" si="84"/>
        <v>18601.273885350318</v>
      </c>
      <c r="G431" s="168">
        <f t="shared" si="85"/>
        <v>3121.2360515021455</v>
      </c>
      <c r="H431" s="212">
        <f t="shared" si="86"/>
        <v>7385.6533785298388</v>
      </c>
      <c r="I431" s="168">
        <f t="shared" si="87"/>
        <v>434.45019873704928</v>
      </c>
      <c r="J431" s="169">
        <v>962</v>
      </c>
      <c r="K431" s="170">
        <f t="shared" si="88"/>
        <v>30504.613514119352</v>
      </c>
      <c r="L431" s="215">
        <f t="shared" si="89"/>
        <v>401</v>
      </c>
      <c r="M431" s="364">
        <f t="shared" si="80"/>
        <v>15.4932</v>
      </c>
      <c r="N431" s="359">
        <v>58.25</v>
      </c>
      <c r="O431" s="434">
        <v>29204</v>
      </c>
      <c r="P431" s="82">
        <v>15151</v>
      </c>
      <c r="Q431" s="167">
        <f t="shared" si="82"/>
        <v>22619.471768259624</v>
      </c>
      <c r="R431" s="168">
        <f t="shared" si="83"/>
        <v>3121.2360515021455</v>
      </c>
      <c r="S431" s="78">
        <f t="shared" si="90"/>
        <v>8751.840658719002</v>
      </c>
      <c r="T431" s="82">
        <f t="shared" si="91"/>
        <v>514.81415639523539</v>
      </c>
      <c r="U431" s="78">
        <v>962</v>
      </c>
      <c r="V431" s="81">
        <f t="shared" si="92"/>
        <v>35969.362634876008</v>
      </c>
    </row>
    <row r="432" spans="1:22" s="445" customFormat="1" ht="16.5" customHeight="1" x14ac:dyDescent="0.2">
      <c r="A432" s="215">
        <f t="shared" si="81"/>
        <v>402</v>
      </c>
      <c r="B432" s="364">
        <v>18.84</v>
      </c>
      <c r="C432" s="359">
        <v>58.25</v>
      </c>
      <c r="D432" s="78">
        <v>29204</v>
      </c>
      <c r="E432" s="82">
        <v>15151</v>
      </c>
      <c r="F432" s="78">
        <f t="shared" si="84"/>
        <v>18601.273885350318</v>
      </c>
      <c r="G432" s="168">
        <f t="shared" si="85"/>
        <v>3121.2360515021455</v>
      </c>
      <c r="H432" s="212">
        <f t="shared" si="86"/>
        <v>7385.6533785298388</v>
      </c>
      <c r="I432" s="168">
        <f t="shared" si="87"/>
        <v>434.45019873704928</v>
      </c>
      <c r="J432" s="169">
        <v>962</v>
      </c>
      <c r="K432" s="170">
        <f t="shared" si="88"/>
        <v>30504.613514119352</v>
      </c>
      <c r="L432" s="215">
        <f t="shared" si="89"/>
        <v>402</v>
      </c>
      <c r="M432" s="364">
        <f t="shared" si="80"/>
        <v>15.4998</v>
      </c>
      <c r="N432" s="359">
        <v>58.25</v>
      </c>
      <c r="O432" s="434">
        <v>29204</v>
      </c>
      <c r="P432" s="82">
        <v>15151</v>
      </c>
      <c r="Q432" s="167">
        <f t="shared" si="82"/>
        <v>22609.840126969382</v>
      </c>
      <c r="R432" s="168">
        <f t="shared" si="83"/>
        <v>3121.2360515021455</v>
      </c>
      <c r="S432" s="78">
        <f t="shared" si="90"/>
        <v>8748.5659006803198</v>
      </c>
      <c r="T432" s="82">
        <f t="shared" si="91"/>
        <v>514.62152356943056</v>
      </c>
      <c r="U432" s="78">
        <v>962</v>
      </c>
      <c r="V432" s="81">
        <f t="shared" si="92"/>
        <v>35956.263602721279</v>
      </c>
    </row>
    <row r="433" spans="1:22" s="445" customFormat="1" ht="16.5" customHeight="1" x14ac:dyDescent="0.2">
      <c r="A433" s="215">
        <f t="shared" si="81"/>
        <v>403</v>
      </c>
      <c r="B433" s="364">
        <v>18.84</v>
      </c>
      <c r="C433" s="359">
        <v>58.25</v>
      </c>
      <c r="D433" s="78">
        <v>29204</v>
      </c>
      <c r="E433" s="82">
        <v>15151</v>
      </c>
      <c r="F433" s="78">
        <f t="shared" si="84"/>
        <v>18601.273885350318</v>
      </c>
      <c r="G433" s="168">
        <f t="shared" si="85"/>
        <v>3121.2360515021455</v>
      </c>
      <c r="H433" s="212">
        <f t="shared" si="86"/>
        <v>7385.6533785298388</v>
      </c>
      <c r="I433" s="168">
        <f t="shared" si="87"/>
        <v>434.45019873704928</v>
      </c>
      <c r="J433" s="169">
        <v>962</v>
      </c>
      <c r="K433" s="170">
        <f t="shared" si="88"/>
        <v>30504.613514119352</v>
      </c>
      <c r="L433" s="215">
        <f t="shared" si="89"/>
        <v>403</v>
      </c>
      <c r="M433" s="364">
        <f t="shared" si="80"/>
        <v>15.506400000000001</v>
      </c>
      <c r="N433" s="359">
        <v>58.25</v>
      </c>
      <c r="O433" s="434">
        <v>29204</v>
      </c>
      <c r="P433" s="82">
        <v>15151</v>
      </c>
      <c r="Q433" s="167">
        <f t="shared" si="82"/>
        <v>22600.216684723728</v>
      </c>
      <c r="R433" s="168">
        <f t="shared" si="83"/>
        <v>3121.2360515021455</v>
      </c>
      <c r="S433" s="78">
        <f t="shared" si="90"/>
        <v>8745.2939303167987</v>
      </c>
      <c r="T433" s="82">
        <f t="shared" si="91"/>
        <v>514.42905472451753</v>
      </c>
      <c r="U433" s="78">
        <v>962</v>
      </c>
      <c r="V433" s="81">
        <f t="shared" si="92"/>
        <v>35943.175721267195</v>
      </c>
    </row>
    <row r="434" spans="1:22" s="445" customFormat="1" ht="16.5" customHeight="1" x14ac:dyDescent="0.2">
      <c r="A434" s="215">
        <f t="shared" si="81"/>
        <v>404</v>
      </c>
      <c r="B434" s="364">
        <v>18.84</v>
      </c>
      <c r="C434" s="359">
        <v>58.25</v>
      </c>
      <c r="D434" s="78">
        <v>29204</v>
      </c>
      <c r="E434" s="82">
        <v>15151</v>
      </c>
      <c r="F434" s="78">
        <f t="shared" si="84"/>
        <v>18601.273885350318</v>
      </c>
      <c r="G434" s="168">
        <f t="shared" si="85"/>
        <v>3121.2360515021455</v>
      </c>
      <c r="H434" s="212">
        <f t="shared" si="86"/>
        <v>7385.6533785298388</v>
      </c>
      <c r="I434" s="168">
        <f t="shared" si="87"/>
        <v>434.45019873704928</v>
      </c>
      <c r="J434" s="169">
        <v>962</v>
      </c>
      <c r="K434" s="170">
        <f t="shared" si="88"/>
        <v>30504.613514119352</v>
      </c>
      <c r="L434" s="215">
        <f t="shared" si="89"/>
        <v>404</v>
      </c>
      <c r="M434" s="364">
        <f t="shared" si="80"/>
        <v>15.513</v>
      </c>
      <c r="N434" s="359">
        <v>58.25</v>
      </c>
      <c r="O434" s="434">
        <v>29204</v>
      </c>
      <c r="P434" s="82">
        <v>15151</v>
      </c>
      <c r="Q434" s="167">
        <f t="shared" si="82"/>
        <v>22590.601431057825</v>
      </c>
      <c r="R434" s="168">
        <f t="shared" si="83"/>
        <v>3121.2360515021455</v>
      </c>
      <c r="S434" s="78">
        <f t="shared" si="90"/>
        <v>8742.0247440703915</v>
      </c>
      <c r="T434" s="82">
        <f t="shared" si="91"/>
        <v>514.23674965119949</v>
      </c>
      <c r="U434" s="78">
        <v>962</v>
      </c>
      <c r="V434" s="81">
        <f t="shared" si="92"/>
        <v>35930.098976281566</v>
      </c>
    </row>
    <row r="435" spans="1:22" s="445" customFormat="1" ht="16.5" customHeight="1" x14ac:dyDescent="0.2">
      <c r="A435" s="215">
        <f t="shared" si="81"/>
        <v>405</v>
      </c>
      <c r="B435" s="364">
        <v>18.84</v>
      </c>
      <c r="C435" s="359">
        <v>58.25</v>
      </c>
      <c r="D435" s="78">
        <v>29204</v>
      </c>
      <c r="E435" s="82">
        <v>15151</v>
      </c>
      <c r="F435" s="78">
        <f t="shared" si="84"/>
        <v>18601.273885350318</v>
      </c>
      <c r="G435" s="168">
        <f t="shared" si="85"/>
        <v>3121.2360515021455</v>
      </c>
      <c r="H435" s="212">
        <f t="shared" si="86"/>
        <v>7385.6533785298388</v>
      </c>
      <c r="I435" s="168">
        <f t="shared" si="87"/>
        <v>434.45019873704928</v>
      </c>
      <c r="J435" s="169">
        <v>962</v>
      </c>
      <c r="K435" s="170">
        <f t="shared" si="88"/>
        <v>30504.613514119352</v>
      </c>
      <c r="L435" s="215">
        <f t="shared" si="89"/>
        <v>405</v>
      </c>
      <c r="M435" s="364">
        <f t="shared" si="80"/>
        <v>15.519600000000001</v>
      </c>
      <c r="N435" s="359">
        <v>58.25</v>
      </c>
      <c r="O435" s="434">
        <v>29204</v>
      </c>
      <c r="P435" s="82">
        <v>15151</v>
      </c>
      <c r="Q435" s="167">
        <f t="shared" si="82"/>
        <v>22580.994355524628</v>
      </c>
      <c r="R435" s="168">
        <f t="shared" si="83"/>
        <v>3121.2360515021455</v>
      </c>
      <c r="S435" s="78">
        <f t="shared" si="90"/>
        <v>8738.7583383891033</v>
      </c>
      <c r="T435" s="82">
        <f t="shared" si="91"/>
        <v>514.0446081405355</v>
      </c>
      <c r="U435" s="78">
        <v>962</v>
      </c>
      <c r="V435" s="81">
        <f t="shared" si="92"/>
        <v>35917.033353556413</v>
      </c>
    </row>
    <row r="436" spans="1:22" s="445" customFormat="1" ht="16.5" customHeight="1" x14ac:dyDescent="0.2">
      <c r="A436" s="215">
        <f t="shared" si="81"/>
        <v>406</v>
      </c>
      <c r="B436" s="364">
        <v>18.84</v>
      </c>
      <c r="C436" s="359">
        <v>58.25</v>
      </c>
      <c r="D436" s="78">
        <v>29204</v>
      </c>
      <c r="E436" s="82">
        <v>15151</v>
      </c>
      <c r="F436" s="78">
        <f t="shared" si="84"/>
        <v>18601.273885350318</v>
      </c>
      <c r="G436" s="168">
        <f t="shared" si="85"/>
        <v>3121.2360515021455</v>
      </c>
      <c r="H436" s="212">
        <f t="shared" si="86"/>
        <v>7385.6533785298388</v>
      </c>
      <c r="I436" s="168">
        <f t="shared" si="87"/>
        <v>434.45019873704928</v>
      </c>
      <c r="J436" s="169">
        <v>962</v>
      </c>
      <c r="K436" s="170">
        <f t="shared" si="88"/>
        <v>30504.613514119352</v>
      </c>
      <c r="L436" s="215">
        <f t="shared" si="89"/>
        <v>406</v>
      </c>
      <c r="M436" s="364">
        <f t="shared" si="80"/>
        <v>15.526200000000001</v>
      </c>
      <c r="N436" s="359">
        <v>58.25</v>
      </c>
      <c r="O436" s="434">
        <v>29204</v>
      </c>
      <c r="P436" s="82">
        <v>15151</v>
      </c>
      <c r="Q436" s="167">
        <f t="shared" si="82"/>
        <v>22571.39544769486</v>
      </c>
      <c r="R436" s="168">
        <f t="shared" si="83"/>
        <v>3121.2360515021455</v>
      </c>
      <c r="S436" s="78">
        <f t="shared" si="90"/>
        <v>8735.4947097269833</v>
      </c>
      <c r="T436" s="82">
        <f t="shared" si="91"/>
        <v>513.85262998394012</v>
      </c>
      <c r="U436" s="78">
        <v>962</v>
      </c>
      <c r="V436" s="81">
        <f t="shared" si="92"/>
        <v>35903.978838907933</v>
      </c>
    </row>
    <row r="437" spans="1:22" s="445" customFormat="1" ht="16.5" customHeight="1" x14ac:dyDescent="0.2">
      <c r="A437" s="215">
        <f t="shared" si="81"/>
        <v>407</v>
      </c>
      <c r="B437" s="364">
        <v>18.84</v>
      </c>
      <c r="C437" s="359">
        <v>58.25</v>
      </c>
      <c r="D437" s="78">
        <v>29204</v>
      </c>
      <c r="E437" s="82">
        <v>15151</v>
      </c>
      <c r="F437" s="78">
        <f t="shared" si="84"/>
        <v>18601.273885350318</v>
      </c>
      <c r="G437" s="168">
        <f t="shared" si="85"/>
        <v>3121.2360515021455</v>
      </c>
      <c r="H437" s="212">
        <f t="shared" si="86"/>
        <v>7385.6533785298388</v>
      </c>
      <c r="I437" s="168">
        <f t="shared" si="87"/>
        <v>434.45019873704928</v>
      </c>
      <c r="J437" s="169">
        <v>962</v>
      </c>
      <c r="K437" s="170">
        <f t="shared" si="88"/>
        <v>30504.613514119352</v>
      </c>
      <c r="L437" s="215">
        <f t="shared" si="89"/>
        <v>407</v>
      </c>
      <c r="M437" s="364">
        <f t="shared" si="80"/>
        <v>15.5328</v>
      </c>
      <c r="N437" s="359">
        <v>58.25</v>
      </c>
      <c r="O437" s="434">
        <v>29204</v>
      </c>
      <c r="P437" s="82">
        <v>15151</v>
      </c>
      <c r="Q437" s="167">
        <f t="shared" si="82"/>
        <v>22561.804697156986</v>
      </c>
      <c r="R437" s="168">
        <f t="shared" si="83"/>
        <v>3121.2360515021455</v>
      </c>
      <c r="S437" s="78">
        <f t="shared" si="90"/>
        <v>8732.2338545441053</v>
      </c>
      <c r="T437" s="82">
        <f t="shared" si="91"/>
        <v>513.6608149731826</v>
      </c>
      <c r="U437" s="78">
        <v>962</v>
      </c>
      <c r="V437" s="81">
        <f t="shared" si="92"/>
        <v>35890.935418176421</v>
      </c>
    </row>
    <row r="438" spans="1:22" s="445" customFormat="1" ht="16.5" customHeight="1" x14ac:dyDescent="0.2">
      <c r="A438" s="215">
        <f t="shared" si="81"/>
        <v>408</v>
      </c>
      <c r="B438" s="364">
        <v>18.84</v>
      </c>
      <c r="C438" s="359">
        <v>58.25</v>
      </c>
      <c r="D438" s="78">
        <v>29204</v>
      </c>
      <c r="E438" s="82">
        <v>15151</v>
      </c>
      <c r="F438" s="78">
        <f t="shared" si="84"/>
        <v>18601.273885350318</v>
      </c>
      <c r="G438" s="168">
        <f t="shared" si="85"/>
        <v>3121.2360515021455</v>
      </c>
      <c r="H438" s="212">
        <f t="shared" si="86"/>
        <v>7385.6533785298388</v>
      </c>
      <c r="I438" s="168">
        <f t="shared" si="87"/>
        <v>434.45019873704928</v>
      </c>
      <c r="J438" s="169">
        <v>962</v>
      </c>
      <c r="K438" s="170">
        <f t="shared" si="88"/>
        <v>30504.613514119352</v>
      </c>
      <c r="L438" s="215">
        <f t="shared" si="89"/>
        <v>408</v>
      </c>
      <c r="M438" s="364">
        <f t="shared" si="80"/>
        <v>15.539400000000001</v>
      </c>
      <c r="N438" s="359">
        <v>58.25</v>
      </c>
      <c r="O438" s="434">
        <v>29204</v>
      </c>
      <c r="P438" s="82">
        <v>15151</v>
      </c>
      <c r="Q438" s="167">
        <f t="shared" si="82"/>
        <v>22552.222093517124</v>
      </c>
      <c r="R438" s="168">
        <f t="shared" si="83"/>
        <v>3121.2360515021455</v>
      </c>
      <c r="S438" s="78">
        <f t="shared" si="90"/>
        <v>8728.975769306553</v>
      </c>
      <c r="T438" s="82">
        <f t="shared" si="91"/>
        <v>513.46916290038541</v>
      </c>
      <c r="U438" s="78">
        <v>962</v>
      </c>
      <c r="V438" s="81">
        <f t="shared" si="92"/>
        <v>35877.903077226212</v>
      </c>
    </row>
    <row r="439" spans="1:22" s="445" customFormat="1" ht="16.5" customHeight="1" x14ac:dyDescent="0.2">
      <c r="A439" s="215">
        <f t="shared" si="81"/>
        <v>409</v>
      </c>
      <c r="B439" s="364">
        <v>18.84</v>
      </c>
      <c r="C439" s="359">
        <v>58.25</v>
      </c>
      <c r="D439" s="78">
        <v>29204</v>
      </c>
      <c r="E439" s="82">
        <v>15151</v>
      </c>
      <c r="F439" s="78">
        <f t="shared" si="84"/>
        <v>18601.273885350318</v>
      </c>
      <c r="G439" s="168">
        <f t="shared" si="85"/>
        <v>3121.2360515021455</v>
      </c>
      <c r="H439" s="212">
        <f t="shared" si="86"/>
        <v>7385.6533785298388</v>
      </c>
      <c r="I439" s="168">
        <f t="shared" si="87"/>
        <v>434.45019873704928</v>
      </c>
      <c r="J439" s="169">
        <v>962</v>
      </c>
      <c r="K439" s="170">
        <f t="shared" si="88"/>
        <v>30504.613514119352</v>
      </c>
      <c r="L439" s="215">
        <f t="shared" si="89"/>
        <v>409</v>
      </c>
      <c r="M439" s="364">
        <f t="shared" si="80"/>
        <v>15.545999999999999</v>
      </c>
      <c r="N439" s="359">
        <v>58.25</v>
      </c>
      <c r="O439" s="434">
        <v>29204</v>
      </c>
      <c r="P439" s="82">
        <v>15151</v>
      </c>
      <c r="Q439" s="167">
        <f t="shared" si="82"/>
        <v>22542.647626399073</v>
      </c>
      <c r="R439" s="168">
        <f t="shared" si="83"/>
        <v>3121.2360515021455</v>
      </c>
      <c r="S439" s="78">
        <f t="shared" si="90"/>
        <v>8725.7204504864148</v>
      </c>
      <c r="T439" s="82">
        <f t="shared" si="91"/>
        <v>513.27767355802439</v>
      </c>
      <c r="U439" s="78">
        <v>962</v>
      </c>
      <c r="V439" s="81">
        <f t="shared" si="92"/>
        <v>35864.881801945659</v>
      </c>
    </row>
    <row r="440" spans="1:22" s="445" customFormat="1" ht="16.5" customHeight="1" x14ac:dyDescent="0.2">
      <c r="A440" s="218">
        <f t="shared" si="81"/>
        <v>410</v>
      </c>
      <c r="B440" s="364">
        <v>18.84</v>
      </c>
      <c r="C440" s="359">
        <v>58.25</v>
      </c>
      <c r="D440" s="78">
        <v>29204</v>
      </c>
      <c r="E440" s="82">
        <v>15151</v>
      </c>
      <c r="F440" s="78">
        <f t="shared" si="84"/>
        <v>18601.273885350318</v>
      </c>
      <c r="G440" s="168">
        <f t="shared" si="85"/>
        <v>3121.2360515021455</v>
      </c>
      <c r="H440" s="212">
        <f t="shared" si="86"/>
        <v>7385.6533785298388</v>
      </c>
      <c r="I440" s="168">
        <f t="shared" si="87"/>
        <v>434.45019873704928</v>
      </c>
      <c r="J440" s="169">
        <v>962</v>
      </c>
      <c r="K440" s="170">
        <f t="shared" si="88"/>
        <v>30504.613514119352</v>
      </c>
      <c r="L440" s="218">
        <f t="shared" si="89"/>
        <v>410</v>
      </c>
      <c r="M440" s="364">
        <f t="shared" si="80"/>
        <v>15.5526</v>
      </c>
      <c r="N440" s="359">
        <v>58.25</v>
      </c>
      <c r="O440" s="434">
        <v>29204</v>
      </c>
      <c r="P440" s="82">
        <v>15151</v>
      </c>
      <c r="Q440" s="167">
        <f t="shared" si="82"/>
        <v>22533.081285444234</v>
      </c>
      <c r="R440" s="168">
        <f t="shared" si="83"/>
        <v>3121.2360515021455</v>
      </c>
      <c r="S440" s="78">
        <f t="shared" si="90"/>
        <v>8722.4678945617707</v>
      </c>
      <c r="T440" s="82">
        <f t="shared" si="91"/>
        <v>513.08634673892766</v>
      </c>
      <c r="U440" s="78">
        <v>962</v>
      </c>
      <c r="V440" s="81">
        <f t="shared" si="92"/>
        <v>35851.871578247083</v>
      </c>
    </row>
    <row r="441" spans="1:22" s="445" customFormat="1" ht="16.5" customHeight="1" x14ac:dyDescent="0.2">
      <c r="A441" s="215">
        <f t="shared" si="81"/>
        <v>411</v>
      </c>
      <c r="B441" s="364">
        <v>18.84</v>
      </c>
      <c r="C441" s="359">
        <v>58.25</v>
      </c>
      <c r="D441" s="78">
        <v>29204</v>
      </c>
      <c r="E441" s="82">
        <v>15151</v>
      </c>
      <c r="F441" s="78">
        <f t="shared" si="84"/>
        <v>18601.273885350318</v>
      </c>
      <c r="G441" s="168">
        <f t="shared" si="85"/>
        <v>3121.2360515021455</v>
      </c>
      <c r="H441" s="212">
        <f t="shared" si="86"/>
        <v>7385.6533785298388</v>
      </c>
      <c r="I441" s="168">
        <f t="shared" si="87"/>
        <v>434.45019873704928</v>
      </c>
      <c r="J441" s="169">
        <v>962</v>
      </c>
      <c r="K441" s="170">
        <f t="shared" si="88"/>
        <v>30504.613514119352</v>
      </c>
      <c r="L441" s="215">
        <f t="shared" si="89"/>
        <v>411</v>
      </c>
      <c r="M441" s="364">
        <f t="shared" si="80"/>
        <v>15.559200000000001</v>
      </c>
      <c r="N441" s="359">
        <v>58.25</v>
      </c>
      <c r="O441" s="434">
        <v>29204</v>
      </c>
      <c r="P441" s="82">
        <v>15151</v>
      </c>
      <c r="Q441" s="167">
        <f t="shared" si="82"/>
        <v>22523.523060311585</v>
      </c>
      <c r="R441" s="168">
        <f t="shared" si="83"/>
        <v>3121.2360515021455</v>
      </c>
      <c r="S441" s="78">
        <f t="shared" si="90"/>
        <v>8719.2180980166686</v>
      </c>
      <c r="T441" s="82">
        <f t="shared" si="91"/>
        <v>512.89518223627465</v>
      </c>
      <c r="U441" s="78">
        <v>962</v>
      </c>
      <c r="V441" s="81">
        <f t="shared" si="92"/>
        <v>35838.872392066674</v>
      </c>
    </row>
    <row r="442" spans="1:22" s="445" customFormat="1" ht="16.5" customHeight="1" x14ac:dyDescent="0.2">
      <c r="A442" s="215">
        <f t="shared" si="81"/>
        <v>412</v>
      </c>
      <c r="B442" s="364">
        <v>18.84</v>
      </c>
      <c r="C442" s="359">
        <v>58.25</v>
      </c>
      <c r="D442" s="78">
        <v>29204</v>
      </c>
      <c r="E442" s="82">
        <v>15151</v>
      </c>
      <c r="F442" s="78">
        <f t="shared" si="84"/>
        <v>18601.273885350318</v>
      </c>
      <c r="G442" s="168">
        <f t="shared" si="85"/>
        <v>3121.2360515021455</v>
      </c>
      <c r="H442" s="212">
        <f t="shared" si="86"/>
        <v>7385.6533785298388</v>
      </c>
      <c r="I442" s="168">
        <f t="shared" si="87"/>
        <v>434.45019873704928</v>
      </c>
      <c r="J442" s="169">
        <v>962</v>
      </c>
      <c r="K442" s="170">
        <f t="shared" si="88"/>
        <v>30504.613514119352</v>
      </c>
      <c r="L442" s="215">
        <f t="shared" si="89"/>
        <v>412</v>
      </c>
      <c r="M442" s="364">
        <f t="shared" si="80"/>
        <v>15.565799999999999</v>
      </c>
      <c r="N442" s="359">
        <v>58.25</v>
      </c>
      <c r="O442" s="434">
        <v>29204</v>
      </c>
      <c r="P442" s="82">
        <v>15151</v>
      </c>
      <c r="Q442" s="167">
        <f t="shared" si="82"/>
        <v>22513.972940677639</v>
      </c>
      <c r="R442" s="168">
        <f t="shared" si="83"/>
        <v>3121.2360515021455</v>
      </c>
      <c r="S442" s="78">
        <f t="shared" si="90"/>
        <v>8715.9710573411285</v>
      </c>
      <c r="T442" s="82">
        <f t="shared" si="91"/>
        <v>512.70417984359574</v>
      </c>
      <c r="U442" s="78">
        <v>962</v>
      </c>
      <c r="V442" s="81">
        <f t="shared" si="92"/>
        <v>35825.884229364514</v>
      </c>
    </row>
    <row r="443" spans="1:22" s="445" customFormat="1" ht="16.5" customHeight="1" x14ac:dyDescent="0.2">
      <c r="A443" s="215">
        <f t="shared" si="81"/>
        <v>413</v>
      </c>
      <c r="B443" s="364">
        <v>18.84</v>
      </c>
      <c r="C443" s="359">
        <v>58.25</v>
      </c>
      <c r="D443" s="78">
        <v>29204</v>
      </c>
      <c r="E443" s="82">
        <v>15151</v>
      </c>
      <c r="F443" s="78">
        <f t="shared" si="84"/>
        <v>18601.273885350318</v>
      </c>
      <c r="G443" s="168">
        <f t="shared" si="85"/>
        <v>3121.2360515021455</v>
      </c>
      <c r="H443" s="212">
        <f t="shared" si="86"/>
        <v>7385.6533785298388</v>
      </c>
      <c r="I443" s="168">
        <f t="shared" si="87"/>
        <v>434.45019873704928</v>
      </c>
      <c r="J443" s="169">
        <v>962</v>
      </c>
      <c r="K443" s="170">
        <f t="shared" si="88"/>
        <v>30504.613514119352</v>
      </c>
      <c r="L443" s="215">
        <f t="shared" si="89"/>
        <v>413</v>
      </c>
      <c r="M443" s="364">
        <f t="shared" si="80"/>
        <v>15.5724</v>
      </c>
      <c r="N443" s="359">
        <v>58.25</v>
      </c>
      <c r="O443" s="434">
        <v>29204</v>
      </c>
      <c r="P443" s="82">
        <v>15151</v>
      </c>
      <c r="Q443" s="167">
        <f t="shared" si="82"/>
        <v>22504.430916236419</v>
      </c>
      <c r="R443" s="168">
        <f t="shared" si="83"/>
        <v>3121.2360515021455</v>
      </c>
      <c r="S443" s="78">
        <f t="shared" si="90"/>
        <v>8712.7267690311128</v>
      </c>
      <c r="T443" s="82">
        <f t="shared" si="91"/>
        <v>512.51333935477135</v>
      </c>
      <c r="U443" s="78">
        <v>962</v>
      </c>
      <c r="V443" s="81">
        <f t="shared" si="92"/>
        <v>35812.907076124451</v>
      </c>
    </row>
    <row r="444" spans="1:22" s="445" customFormat="1" ht="16.5" customHeight="1" x14ac:dyDescent="0.2">
      <c r="A444" s="215">
        <f t="shared" si="81"/>
        <v>414</v>
      </c>
      <c r="B444" s="364">
        <v>18.84</v>
      </c>
      <c r="C444" s="359">
        <v>58.25</v>
      </c>
      <c r="D444" s="78">
        <v>29204</v>
      </c>
      <c r="E444" s="82">
        <v>15151</v>
      </c>
      <c r="F444" s="78">
        <f t="shared" si="84"/>
        <v>18601.273885350318</v>
      </c>
      <c r="G444" s="168">
        <f t="shared" si="85"/>
        <v>3121.2360515021455</v>
      </c>
      <c r="H444" s="212">
        <f t="shared" si="86"/>
        <v>7385.6533785298388</v>
      </c>
      <c r="I444" s="168">
        <f t="shared" si="87"/>
        <v>434.45019873704928</v>
      </c>
      <c r="J444" s="169">
        <v>962</v>
      </c>
      <c r="K444" s="170">
        <f t="shared" si="88"/>
        <v>30504.613514119352</v>
      </c>
      <c r="L444" s="215">
        <f t="shared" si="89"/>
        <v>414</v>
      </c>
      <c r="M444" s="364">
        <f t="shared" si="80"/>
        <v>15.579000000000001</v>
      </c>
      <c r="N444" s="359">
        <v>58.25</v>
      </c>
      <c r="O444" s="434">
        <v>29204</v>
      </c>
      <c r="P444" s="82">
        <v>15151</v>
      </c>
      <c r="Q444" s="167">
        <f t="shared" si="82"/>
        <v>22494.896976699405</v>
      </c>
      <c r="R444" s="168">
        <f t="shared" si="83"/>
        <v>3121.2360515021455</v>
      </c>
      <c r="S444" s="78">
        <f t="shared" si="90"/>
        <v>8709.4852295885285</v>
      </c>
      <c r="T444" s="82">
        <f t="shared" si="91"/>
        <v>512.32266056403103</v>
      </c>
      <c r="U444" s="78">
        <v>962</v>
      </c>
      <c r="V444" s="81">
        <f t="shared" si="92"/>
        <v>35799.940918354107</v>
      </c>
    </row>
    <row r="445" spans="1:22" s="445" customFormat="1" ht="16.5" customHeight="1" x14ac:dyDescent="0.2">
      <c r="A445" s="215">
        <f t="shared" si="81"/>
        <v>415</v>
      </c>
      <c r="B445" s="364">
        <v>18.84</v>
      </c>
      <c r="C445" s="359">
        <v>58.25</v>
      </c>
      <c r="D445" s="78">
        <v>29204</v>
      </c>
      <c r="E445" s="82">
        <v>15151</v>
      </c>
      <c r="F445" s="78">
        <f t="shared" si="84"/>
        <v>18601.273885350318</v>
      </c>
      <c r="G445" s="168">
        <f t="shared" si="85"/>
        <v>3121.2360515021455</v>
      </c>
      <c r="H445" s="212">
        <f t="shared" si="86"/>
        <v>7385.6533785298388</v>
      </c>
      <c r="I445" s="168">
        <f t="shared" si="87"/>
        <v>434.45019873704928</v>
      </c>
      <c r="J445" s="169">
        <v>962</v>
      </c>
      <c r="K445" s="170">
        <f t="shared" si="88"/>
        <v>30504.613514119352</v>
      </c>
      <c r="L445" s="215">
        <f t="shared" si="89"/>
        <v>415</v>
      </c>
      <c r="M445" s="364">
        <f t="shared" si="80"/>
        <v>15.585599999999999</v>
      </c>
      <c r="N445" s="359">
        <v>58.25</v>
      </c>
      <c r="O445" s="434">
        <v>29204</v>
      </c>
      <c r="P445" s="82">
        <v>15151</v>
      </c>
      <c r="Q445" s="167">
        <f t="shared" si="82"/>
        <v>22485.371111795503</v>
      </c>
      <c r="R445" s="168">
        <f t="shared" si="83"/>
        <v>3121.2360515021455</v>
      </c>
      <c r="S445" s="78">
        <f t="shared" si="90"/>
        <v>8706.2464355212014</v>
      </c>
      <c r="T445" s="82">
        <f t="shared" si="91"/>
        <v>512.132143265953</v>
      </c>
      <c r="U445" s="78">
        <v>962</v>
      </c>
      <c r="V445" s="81">
        <f t="shared" si="92"/>
        <v>35786.985742084806</v>
      </c>
    </row>
    <row r="446" spans="1:22" s="445" customFormat="1" ht="16.5" customHeight="1" x14ac:dyDescent="0.2">
      <c r="A446" s="215">
        <f t="shared" si="81"/>
        <v>416</v>
      </c>
      <c r="B446" s="364">
        <v>18.84</v>
      </c>
      <c r="C446" s="359">
        <v>58.25</v>
      </c>
      <c r="D446" s="78">
        <v>29204</v>
      </c>
      <c r="E446" s="82">
        <v>15151</v>
      </c>
      <c r="F446" s="78">
        <f t="shared" si="84"/>
        <v>18601.273885350318</v>
      </c>
      <c r="G446" s="168">
        <f t="shared" si="85"/>
        <v>3121.2360515021455</v>
      </c>
      <c r="H446" s="212">
        <f t="shared" si="86"/>
        <v>7385.6533785298388</v>
      </c>
      <c r="I446" s="168">
        <f t="shared" si="87"/>
        <v>434.45019873704928</v>
      </c>
      <c r="J446" s="169">
        <v>962</v>
      </c>
      <c r="K446" s="170">
        <f t="shared" si="88"/>
        <v>30504.613514119352</v>
      </c>
      <c r="L446" s="215">
        <f t="shared" si="89"/>
        <v>416</v>
      </c>
      <c r="M446" s="364">
        <f t="shared" si="80"/>
        <v>15.5922</v>
      </c>
      <c r="N446" s="359">
        <v>58.25</v>
      </c>
      <c r="O446" s="434">
        <v>29204</v>
      </c>
      <c r="P446" s="82">
        <v>15151</v>
      </c>
      <c r="Q446" s="167">
        <f t="shared" si="82"/>
        <v>22475.853311271021</v>
      </c>
      <c r="R446" s="168">
        <f t="shared" si="83"/>
        <v>3121.2360515021455</v>
      </c>
      <c r="S446" s="78">
        <f t="shared" si="90"/>
        <v>8703.0103833428784</v>
      </c>
      <c r="T446" s="82">
        <f t="shared" si="91"/>
        <v>511.94178725546334</v>
      </c>
      <c r="U446" s="78">
        <v>962</v>
      </c>
      <c r="V446" s="81">
        <f t="shared" si="92"/>
        <v>35774.041533371506</v>
      </c>
    </row>
    <row r="447" spans="1:22" s="445" customFormat="1" ht="16.5" customHeight="1" x14ac:dyDescent="0.2">
      <c r="A447" s="215">
        <f t="shared" si="81"/>
        <v>417</v>
      </c>
      <c r="B447" s="364">
        <v>18.84</v>
      </c>
      <c r="C447" s="359">
        <v>58.25</v>
      </c>
      <c r="D447" s="78">
        <v>29204</v>
      </c>
      <c r="E447" s="82">
        <v>15151</v>
      </c>
      <c r="F447" s="78">
        <f t="shared" si="84"/>
        <v>18601.273885350318</v>
      </c>
      <c r="G447" s="168">
        <f t="shared" si="85"/>
        <v>3121.2360515021455</v>
      </c>
      <c r="H447" s="212">
        <f t="shared" si="86"/>
        <v>7385.6533785298388</v>
      </c>
      <c r="I447" s="168">
        <f t="shared" si="87"/>
        <v>434.45019873704928</v>
      </c>
      <c r="J447" s="169">
        <v>962</v>
      </c>
      <c r="K447" s="170">
        <f t="shared" si="88"/>
        <v>30504.613514119352</v>
      </c>
      <c r="L447" s="215">
        <f t="shared" si="89"/>
        <v>417</v>
      </c>
      <c r="M447" s="364">
        <f t="shared" si="80"/>
        <v>15.598800000000001</v>
      </c>
      <c r="N447" s="359">
        <v>58.25</v>
      </c>
      <c r="O447" s="434">
        <v>29204</v>
      </c>
      <c r="P447" s="82">
        <v>15151</v>
      </c>
      <c r="Q447" s="167">
        <f t="shared" si="82"/>
        <v>22466.343564889605</v>
      </c>
      <c r="R447" s="168">
        <f t="shared" si="83"/>
        <v>3121.2360515021455</v>
      </c>
      <c r="S447" s="78">
        <f t="shared" si="90"/>
        <v>8699.7770695731961</v>
      </c>
      <c r="T447" s="82">
        <f t="shared" si="91"/>
        <v>511.75159232783506</v>
      </c>
      <c r="U447" s="78">
        <v>962</v>
      </c>
      <c r="V447" s="81">
        <f t="shared" si="92"/>
        <v>35761.108278292777</v>
      </c>
    </row>
    <row r="448" spans="1:22" s="445" customFormat="1" ht="16.5" customHeight="1" x14ac:dyDescent="0.2">
      <c r="A448" s="215">
        <f t="shared" si="81"/>
        <v>418</v>
      </c>
      <c r="B448" s="364">
        <v>18.84</v>
      </c>
      <c r="C448" s="359">
        <v>58.25</v>
      </c>
      <c r="D448" s="78">
        <v>29204</v>
      </c>
      <c r="E448" s="82">
        <v>15151</v>
      </c>
      <c r="F448" s="78">
        <f t="shared" si="84"/>
        <v>18601.273885350318</v>
      </c>
      <c r="G448" s="168">
        <f t="shared" si="85"/>
        <v>3121.2360515021455</v>
      </c>
      <c r="H448" s="212">
        <f t="shared" si="86"/>
        <v>7385.6533785298388</v>
      </c>
      <c r="I448" s="168">
        <f t="shared" si="87"/>
        <v>434.45019873704928</v>
      </c>
      <c r="J448" s="169">
        <v>962</v>
      </c>
      <c r="K448" s="170">
        <f t="shared" si="88"/>
        <v>30504.613514119352</v>
      </c>
      <c r="L448" s="215">
        <f t="shared" si="89"/>
        <v>418</v>
      </c>
      <c r="M448" s="364">
        <f t="shared" si="80"/>
        <v>15.605399999999999</v>
      </c>
      <c r="N448" s="359">
        <v>58.25</v>
      </c>
      <c r="O448" s="434">
        <v>29204</v>
      </c>
      <c r="P448" s="82">
        <v>15151</v>
      </c>
      <c r="Q448" s="167">
        <f t="shared" si="82"/>
        <v>22456.841862432237</v>
      </c>
      <c r="R448" s="168">
        <f t="shared" si="83"/>
        <v>3121.2360515021455</v>
      </c>
      <c r="S448" s="78">
        <f t="shared" si="90"/>
        <v>8696.5464907376918</v>
      </c>
      <c r="T448" s="82">
        <f t="shared" si="91"/>
        <v>511.5615582786877</v>
      </c>
      <c r="U448" s="78">
        <v>962</v>
      </c>
      <c r="V448" s="81">
        <f t="shared" si="92"/>
        <v>35748.18596295076</v>
      </c>
    </row>
    <row r="449" spans="1:22" s="445" customFormat="1" ht="16.5" customHeight="1" x14ac:dyDescent="0.2">
      <c r="A449" s="215">
        <f t="shared" si="81"/>
        <v>419</v>
      </c>
      <c r="B449" s="364">
        <v>18.84</v>
      </c>
      <c r="C449" s="359">
        <v>58.25</v>
      </c>
      <c r="D449" s="78">
        <v>29204</v>
      </c>
      <c r="E449" s="82">
        <v>15151</v>
      </c>
      <c r="F449" s="78">
        <f t="shared" si="84"/>
        <v>18601.273885350318</v>
      </c>
      <c r="G449" s="168">
        <f t="shared" si="85"/>
        <v>3121.2360515021455</v>
      </c>
      <c r="H449" s="212">
        <f t="shared" si="86"/>
        <v>7385.6533785298388</v>
      </c>
      <c r="I449" s="168">
        <f t="shared" si="87"/>
        <v>434.45019873704928</v>
      </c>
      <c r="J449" s="169">
        <v>962</v>
      </c>
      <c r="K449" s="170">
        <f t="shared" si="88"/>
        <v>30504.613514119352</v>
      </c>
      <c r="L449" s="215">
        <f t="shared" si="89"/>
        <v>419</v>
      </c>
      <c r="M449" s="364">
        <f t="shared" si="80"/>
        <v>15.612</v>
      </c>
      <c r="N449" s="359">
        <v>58.25</v>
      </c>
      <c r="O449" s="434">
        <v>29204</v>
      </c>
      <c r="P449" s="82">
        <v>15151</v>
      </c>
      <c r="Q449" s="167">
        <f t="shared" si="82"/>
        <v>22447.348193697158</v>
      </c>
      <c r="R449" s="168">
        <f t="shared" si="83"/>
        <v>3121.2360515021455</v>
      </c>
      <c r="S449" s="78">
        <f t="shared" si="90"/>
        <v>8693.3186433677638</v>
      </c>
      <c r="T449" s="82">
        <f t="shared" si="91"/>
        <v>511.37168490398614</v>
      </c>
      <c r="U449" s="78">
        <v>962</v>
      </c>
      <c r="V449" s="81">
        <f t="shared" si="92"/>
        <v>35735.274573471055</v>
      </c>
    </row>
    <row r="450" spans="1:22" s="445" customFormat="1" ht="16.5" customHeight="1" x14ac:dyDescent="0.2">
      <c r="A450" s="218">
        <f t="shared" si="81"/>
        <v>420</v>
      </c>
      <c r="B450" s="364">
        <v>18.84</v>
      </c>
      <c r="C450" s="359">
        <v>58.25</v>
      </c>
      <c r="D450" s="78">
        <v>29204</v>
      </c>
      <c r="E450" s="82">
        <v>15151</v>
      </c>
      <c r="F450" s="78">
        <f t="shared" si="84"/>
        <v>18601.273885350318</v>
      </c>
      <c r="G450" s="168">
        <f t="shared" si="85"/>
        <v>3121.2360515021455</v>
      </c>
      <c r="H450" s="212">
        <f t="shared" si="86"/>
        <v>7385.6533785298388</v>
      </c>
      <c r="I450" s="168">
        <f t="shared" si="87"/>
        <v>434.45019873704928</v>
      </c>
      <c r="J450" s="169">
        <v>962</v>
      </c>
      <c r="K450" s="170">
        <f t="shared" si="88"/>
        <v>30504.613514119352</v>
      </c>
      <c r="L450" s="218">
        <f t="shared" si="89"/>
        <v>420</v>
      </c>
      <c r="M450" s="364">
        <f t="shared" si="80"/>
        <v>15.618600000000001</v>
      </c>
      <c r="N450" s="359">
        <v>58.25</v>
      </c>
      <c r="O450" s="434">
        <v>29204</v>
      </c>
      <c r="P450" s="82">
        <v>15151</v>
      </c>
      <c r="Q450" s="167">
        <f t="shared" si="82"/>
        <v>22437.862548499867</v>
      </c>
      <c r="R450" s="168">
        <f t="shared" si="83"/>
        <v>3121.2360515021455</v>
      </c>
      <c r="S450" s="78">
        <f t="shared" si="90"/>
        <v>8690.0935240006856</v>
      </c>
      <c r="T450" s="82">
        <f t="shared" si="91"/>
        <v>511.18197200004028</v>
      </c>
      <c r="U450" s="78">
        <v>962</v>
      </c>
      <c r="V450" s="81">
        <f t="shared" si="92"/>
        <v>35722.374096002743</v>
      </c>
    </row>
    <row r="451" spans="1:22" s="445" customFormat="1" ht="16.5" customHeight="1" x14ac:dyDescent="0.2">
      <c r="A451" s="215">
        <f t="shared" si="81"/>
        <v>421</v>
      </c>
      <c r="B451" s="364">
        <v>18.84</v>
      </c>
      <c r="C451" s="359">
        <v>58.25</v>
      </c>
      <c r="D451" s="78">
        <v>29204</v>
      </c>
      <c r="E451" s="82">
        <v>15151</v>
      </c>
      <c r="F451" s="78">
        <f t="shared" si="84"/>
        <v>18601.273885350318</v>
      </c>
      <c r="G451" s="168">
        <f t="shared" si="85"/>
        <v>3121.2360515021455</v>
      </c>
      <c r="H451" s="212">
        <f t="shared" si="86"/>
        <v>7385.6533785298388</v>
      </c>
      <c r="I451" s="168">
        <f t="shared" si="87"/>
        <v>434.45019873704928</v>
      </c>
      <c r="J451" s="169">
        <v>962</v>
      </c>
      <c r="K451" s="170">
        <f t="shared" si="88"/>
        <v>30504.613514119352</v>
      </c>
      <c r="L451" s="215">
        <f t="shared" si="89"/>
        <v>421</v>
      </c>
      <c r="M451" s="364">
        <f t="shared" si="80"/>
        <v>15.6252</v>
      </c>
      <c r="N451" s="359">
        <v>58.25</v>
      </c>
      <c r="O451" s="434">
        <v>29204</v>
      </c>
      <c r="P451" s="82">
        <v>15151</v>
      </c>
      <c r="Q451" s="167">
        <f t="shared" si="82"/>
        <v>22428.384916673065</v>
      </c>
      <c r="R451" s="168">
        <f t="shared" si="83"/>
        <v>3121.2360515021455</v>
      </c>
      <c r="S451" s="78">
        <f t="shared" si="90"/>
        <v>8686.8711291795735</v>
      </c>
      <c r="T451" s="82">
        <f t="shared" si="91"/>
        <v>510.99241936350427</v>
      </c>
      <c r="U451" s="78">
        <v>962</v>
      </c>
      <c r="V451" s="81">
        <f t="shared" si="92"/>
        <v>35709.484516718287</v>
      </c>
    </row>
    <row r="452" spans="1:22" s="445" customFormat="1" ht="16.5" customHeight="1" x14ac:dyDescent="0.2">
      <c r="A452" s="215">
        <f t="shared" si="81"/>
        <v>422</v>
      </c>
      <c r="B452" s="364">
        <v>18.84</v>
      </c>
      <c r="C452" s="359">
        <v>58.25</v>
      </c>
      <c r="D452" s="78">
        <v>29204</v>
      </c>
      <c r="E452" s="82">
        <v>15151</v>
      </c>
      <c r="F452" s="78">
        <f t="shared" si="84"/>
        <v>18601.273885350318</v>
      </c>
      <c r="G452" s="168">
        <f t="shared" si="85"/>
        <v>3121.2360515021455</v>
      </c>
      <c r="H452" s="212">
        <f t="shared" si="86"/>
        <v>7385.6533785298388</v>
      </c>
      <c r="I452" s="168">
        <f t="shared" si="87"/>
        <v>434.45019873704928</v>
      </c>
      <c r="J452" s="169">
        <v>962</v>
      </c>
      <c r="K452" s="170">
        <f t="shared" si="88"/>
        <v>30504.613514119352</v>
      </c>
      <c r="L452" s="215">
        <f t="shared" si="89"/>
        <v>422</v>
      </c>
      <c r="M452" s="364">
        <f t="shared" si="80"/>
        <v>15.6318</v>
      </c>
      <c r="N452" s="359">
        <v>58.25</v>
      </c>
      <c r="O452" s="434">
        <v>29204</v>
      </c>
      <c r="P452" s="82">
        <v>15151</v>
      </c>
      <c r="Q452" s="167">
        <f t="shared" si="82"/>
        <v>22418.91528806663</v>
      </c>
      <c r="R452" s="168">
        <f t="shared" si="83"/>
        <v>3121.2360515021455</v>
      </c>
      <c r="S452" s="78">
        <f t="shared" si="90"/>
        <v>8683.6514554533842</v>
      </c>
      <c r="T452" s="82">
        <f t="shared" si="91"/>
        <v>510.80302679137554</v>
      </c>
      <c r="U452" s="78">
        <v>962</v>
      </c>
      <c r="V452" s="81">
        <f t="shared" si="92"/>
        <v>35696.605821813537</v>
      </c>
    </row>
    <row r="453" spans="1:22" s="445" customFormat="1" ht="16.5" customHeight="1" x14ac:dyDescent="0.2">
      <c r="A453" s="215">
        <f t="shared" si="81"/>
        <v>423</v>
      </c>
      <c r="B453" s="364">
        <v>18.84</v>
      </c>
      <c r="C453" s="359">
        <v>58.25</v>
      </c>
      <c r="D453" s="78">
        <v>29204</v>
      </c>
      <c r="E453" s="82">
        <v>15151</v>
      </c>
      <c r="F453" s="78">
        <f t="shared" si="84"/>
        <v>18601.273885350318</v>
      </c>
      <c r="G453" s="168">
        <f t="shared" si="85"/>
        <v>3121.2360515021455</v>
      </c>
      <c r="H453" s="212">
        <f t="shared" si="86"/>
        <v>7385.6533785298388</v>
      </c>
      <c r="I453" s="168">
        <f t="shared" si="87"/>
        <v>434.45019873704928</v>
      </c>
      <c r="J453" s="169">
        <v>962</v>
      </c>
      <c r="K453" s="170">
        <f t="shared" si="88"/>
        <v>30504.613514119352</v>
      </c>
      <c r="L453" s="215">
        <f t="shared" si="89"/>
        <v>423</v>
      </c>
      <c r="M453" s="364">
        <f t="shared" si="80"/>
        <v>15.638400000000001</v>
      </c>
      <c r="N453" s="359">
        <v>58.25</v>
      </c>
      <c r="O453" s="434">
        <v>29204</v>
      </c>
      <c r="P453" s="82">
        <v>15151</v>
      </c>
      <c r="Q453" s="167">
        <f t="shared" si="82"/>
        <v>22409.453652547574</v>
      </c>
      <c r="R453" s="168">
        <f t="shared" si="83"/>
        <v>3121.2360515021455</v>
      </c>
      <c r="S453" s="78">
        <f t="shared" si="90"/>
        <v>8680.4344993769064</v>
      </c>
      <c r="T453" s="82">
        <f t="shared" si="91"/>
        <v>510.61379408099441</v>
      </c>
      <c r="U453" s="78">
        <v>962</v>
      </c>
      <c r="V453" s="81">
        <f t="shared" si="92"/>
        <v>35683.737997507618</v>
      </c>
    </row>
    <row r="454" spans="1:22" s="445" customFormat="1" ht="16.5" customHeight="1" x14ac:dyDescent="0.2">
      <c r="A454" s="215">
        <f t="shared" si="81"/>
        <v>424</v>
      </c>
      <c r="B454" s="364">
        <v>18.84</v>
      </c>
      <c r="C454" s="359">
        <v>58.25</v>
      </c>
      <c r="D454" s="78">
        <v>29204</v>
      </c>
      <c r="E454" s="82">
        <v>15151</v>
      </c>
      <c r="F454" s="78">
        <f t="shared" si="84"/>
        <v>18601.273885350318</v>
      </c>
      <c r="G454" s="168">
        <f t="shared" si="85"/>
        <v>3121.2360515021455</v>
      </c>
      <c r="H454" s="212">
        <f t="shared" si="86"/>
        <v>7385.6533785298388</v>
      </c>
      <c r="I454" s="168">
        <f t="shared" si="87"/>
        <v>434.45019873704928</v>
      </c>
      <c r="J454" s="169">
        <v>962</v>
      </c>
      <c r="K454" s="170">
        <f t="shared" si="88"/>
        <v>30504.613514119352</v>
      </c>
      <c r="L454" s="215">
        <f t="shared" si="89"/>
        <v>424</v>
      </c>
      <c r="M454" s="364">
        <f t="shared" si="80"/>
        <v>15.645</v>
      </c>
      <c r="N454" s="359">
        <v>58.25</v>
      </c>
      <c r="O454" s="434">
        <v>29204</v>
      </c>
      <c r="P454" s="82">
        <v>15151</v>
      </c>
      <c r="Q454" s="167">
        <f t="shared" si="82"/>
        <v>22400.000000000004</v>
      </c>
      <c r="R454" s="168">
        <f t="shared" si="83"/>
        <v>3121.2360515021455</v>
      </c>
      <c r="S454" s="78">
        <f t="shared" si="90"/>
        <v>8677.2202575107312</v>
      </c>
      <c r="T454" s="82">
        <f t="shared" si="91"/>
        <v>510.42472103004303</v>
      </c>
      <c r="U454" s="78">
        <v>962</v>
      </c>
      <c r="V454" s="81">
        <f t="shared" si="92"/>
        <v>35670.881030042925</v>
      </c>
    </row>
    <row r="455" spans="1:22" s="445" customFormat="1" ht="16.5" customHeight="1" x14ac:dyDescent="0.2">
      <c r="A455" s="215">
        <f t="shared" si="81"/>
        <v>425</v>
      </c>
      <c r="B455" s="364">
        <v>18.84</v>
      </c>
      <c r="C455" s="359">
        <v>58.25</v>
      </c>
      <c r="D455" s="78">
        <v>29204</v>
      </c>
      <c r="E455" s="82">
        <v>15151</v>
      </c>
      <c r="F455" s="78">
        <f t="shared" si="84"/>
        <v>18601.273885350318</v>
      </c>
      <c r="G455" s="168">
        <f t="shared" si="85"/>
        <v>3121.2360515021455</v>
      </c>
      <c r="H455" s="212">
        <f t="shared" si="86"/>
        <v>7385.6533785298388</v>
      </c>
      <c r="I455" s="168">
        <f t="shared" si="87"/>
        <v>434.45019873704928</v>
      </c>
      <c r="J455" s="169">
        <v>962</v>
      </c>
      <c r="K455" s="170">
        <f t="shared" si="88"/>
        <v>30504.613514119352</v>
      </c>
      <c r="L455" s="215">
        <f t="shared" si="89"/>
        <v>425</v>
      </c>
      <c r="M455" s="364">
        <f t="shared" si="80"/>
        <v>15.6516</v>
      </c>
      <c r="N455" s="359">
        <v>58.25</v>
      </c>
      <c r="O455" s="434">
        <v>29204</v>
      </c>
      <c r="P455" s="82">
        <v>15151</v>
      </c>
      <c r="Q455" s="167">
        <f t="shared" si="82"/>
        <v>22390.554320325078</v>
      </c>
      <c r="R455" s="168">
        <f t="shared" si="83"/>
        <v>3121.2360515021455</v>
      </c>
      <c r="S455" s="78">
        <f t="shared" si="90"/>
        <v>8674.0087264212561</v>
      </c>
      <c r="T455" s="82">
        <f t="shared" si="91"/>
        <v>510.23580743654452</v>
      </c>
      <c r="U455" s="78">
        <v>962</v>
      </c>
      <c r="V455" s="81">
        <f t="shared" si="92"/>
        <v>35658.034905685025</v>
      </c>
    </row>
    <row r="456" spans="1:22" s="445" customFormat="1" ht="16.5" customHeight="1" x14ac:dyDescent="0.2">
      <c r="A456" s="215">
        <f t="shared" si="81"/>
        <v>426</v>
      </c>
      <c r="B456" s="364">
        <v>18.84</v>
      </c>
      <c r="C456" s="359">
        <v>58.25</v>
      </c>
      <c r="D456" s="78">
        <v>29204</v>
      </c>
      <c r="E456" s="82">
        <v>15151</v>
      </c>
      <c r="F456" s="78">
        <f t="shared" si="84"/>
        <v>18601.273885350318</v>
      </c>
      <c r="G456" s="168">
        <f t="shared" si="85"/>
        <v>3121.2360515021455</v>
      </c>
      <c r="H456" s="212">
        <f t="shared" si="86"/>
        <v>7385.6533785298388</v>
      </c>
      <c r="I456" s="168">
        <f t="shared" si="87"/>
        <v>434.45019873704928</v>
      </c>
      <c r="J456" s="169">
        <v>962</v>
      </c>
      <c r="K456" s="170">
        <f t="shared" si="88"/>
        <v>30504.613514119352</v>
      </c>
      <c r="L456" s="215">
        <f t="shared" si="89"/>
        <v>426</v>
      </c>
      <c r="M456" s="364">
        <f t="shared" si="80"/>
        <v>15.658200000000001</v>
      </c>
      <c r="N456" s="359">
        <v>58.25</v>
      </c>
      <c r="O456" s="434">
        <v>29204</v>
      </c>
      <c r="P456" s="82">
        <v>15151</v>
      </c>
      <c r="Q456" s="167">
        <f t="shared" si="82"/>
        <v>22381.116603441009</v>
      </c>
      <c r="R456" s="168">
        <f t="shared" si="83"/>
        <v>3121.2360515021455</v>
      </c>
      <c r="S456" s="78">
        <f t="shared" si="90"/>
        <v>8670.7999026806738</v>
      </c>
      <c r="T456" s="82">
        <f t="shared" si="91"/>
        <v>510.0470530988631</v>
      </c>
      <c r="U456" s="78">
        <v>962</v>
      </c>
      <c r="V456" s="81">
        <f t="shared" si="92"/>
        <v>35645.199610722688</v>
      </c>
    </row>
    <row r="457" spans="1:22" s="445" customFormat="1" ht="16.5" customHeight="1" x14ac:dyDescent="0.2">
      <c r="A457" s="215">
        <f t="shared" si="81"/>
        <v>427</v>
      </c>
      <c r="B457" s="364">
        <v>18.84</v>
      </c>
      <c r="C457" s="359">
        <v>58.25</v>
      </c>
      <c r="D457" s="78">
        <v>29204</v>
      </c>
      <c r="E457" s="82">
        <v>15151</v>
      </c>
      <c r="F457" s="78">
        <f t="shared" si="84"/>
        <v>18601.273885350318</v>
      </c>
      <c r="G457" s="168">
        <f t="shared" si="85"/>
        <v>3121.2360515021455</v>
      </c>
      <c r="H457" s="212">
        <f t="shared" si="86"/>
        <v>7385.6533785298388</v>
      </c>
      <c r="I457" s="168">
        <f t="shared" si="87"/>
        <v>434.45019873704928</v>
      </c>
      <c r="J457" s="169">
        <v>962</v>
      </c>
      <c r="K457" s="170">
        <f t="shared" si="88"/>
        <v>30504.613514119352</v>
      </c>
      <c r="L457" s="215">
        <f t="shared" si="89"/>
        <v>427</v>
      </c>
      <c r="M457" s="364">
        <f t="shared" si="80"/>
        <v>15.6648</v>
      </c>
      <c r="N457" s="359">
        <v>58.25</v>
      </c>
      <c r="O457" s="434">
        <v>29204</v>
      </c>
      <c r="P457" s="82">
        <v>15151</v>
      </c>
      <c r="Q457" s="167">
        <f t="shared" si="82"/>
        <v>22371.686839282978</v>
      </c>
      <c r="R457" s="168">
        <f t="shared" si="83"/>
        <v>3121.2360515021455</v>
      </c>
      <c r="S457" s="78">
        <f t="shared" si="90"/>
        <v>8667.593782866943</v>
      </c>
      <c r="T457" s="82">
        <f t="shared" si="91"/>
        <v>509.85845781570248</v>
      </c>
      <c r="U457" s="78">
        <v>962</v>
      </c>
      <c r="V457" s="81">
        <f t="shared" si="92"/>
        <v>35632.375131467772</v>
      </c>
    </row>
    <row r="458" spans="1:22" s="445" customFormat="1" ht="16.5" customHeight="1" x14ac:dyDescent="0.2">
      <c r="A458" s="215">
        <f t="shared" si="81"/>
        <v>428</v>
      </c>
      <c r="B458" s="364">
        <v>18.84</v>
      </c>
      <c r="C458" s="359">
        <v>58.25</v>
      </c>
      <c r="D458" s="78">
        <v>29204</v>
      </c>
      <c r="E458" s="82">
        <v>15151</v>
      </c>
      <c r="F458" s="78">
        <f t="shared" si="84"/>
        <v>18601.273885350318</v>
      </c>
      <c r="G458" s="168">
        <f t="shared" si="85"/>
        <v>3121.2360515021455</v>
      </c>
      <c r="H458" s="212">
        <f t="shared" si="86"/>
        <v>7385.6533785298388</v>
      </c>
      <c r="I458" s="168">
        <f t="shared" si="87"/>
        <v>434.45019873704928</v>
      </c>
      <c r="J458" s="169">
        <v>962</v>
      </c>
      <c r="K458" s="170">
        <f t="shared" si="88"/>
        <v>30504.613514119352</v>
      </c>
      <c r="L458" s="215">
        <f t="shared" si="89"/>
        <v>428</v>
      </c>
      <c r="M458" s="364">
        <f t="shared" ref="M458:M479" si="93">0.0066*L458+12.8466</f>
        <v>15.6714</v>
      </c>
      <c r="N458" s="359">
        <v>58.25</v>
      </c>
      <c r="O458" s="434">
        <v>29204</v>
      </c>
      <c r="P458" s="82">
        <v>15151</v>
      </c>
      <c r="Q458" s="167">
        <f t="shared" si="82"/>
        <v>22362.265017803129</v>
      </c>
      <c r="R458" s="168">
        <f t="shared" si="83"/>
        <v>3121.2360515021455</v>
      </c>
      <c r="S458" s="78">
        <f t="shared" si="90"/>
        <v>8664.3903635637944</v>
      </c>
      <c r="T458" s="82">
        <f t="shared" si="91"/>
        <v>509.67002138610553</v>
      </c>
      <c r="U458" s="78">
        <v>962</v>
      </c>
      <c r="V458" s="81">
        <f t="shared" si="92"/>
        <v>35619.561454255178</v>
      </c>
    </row>
    <row r="459" spans="1:22" s="445" customFormat="1" ht="16.5" customHeight="1" x14ac:dyDescent="0.2">
      <c r="A459" s="215">
        <f t="shared" si="81"/>
        <v>429</v>
      </c>
      <c r="B459" s="364">
        <v>18.84</v>
      </c>
      <c r="C459" s="359">
        <v>58.25</v>
      </c>
      <c r="D459" s="78">
        <v>29204</v>
      </c>
      <c r="E459" s="82">
        <v>15151</v>
      </c>
      <c r="F459" s="78">
        <f t="shared" si="84"/>
        <v>18601.273885350318</v>
      </c>
      <c r="G459" s="168">
        <f t="shared" si="85"/>
        <v>3121.2360515021455</v>
      </c>
      <c r="H459" s="212">
        <f t="shared" si="86"/>
        <v>7385.6533785298388</v>
      </c>
      <c r="I459" s="168">
        <f t="shared" si="87"/>
        <v>434.45019873704928</v>
      </c>
      <c r="J459" s="169">
        <v>962</v>
      </c>
      <c r="K459" s="170">
        <f t="shared" si="88"/>
        <v>30504.613514119352</v>
      </c>
      <c r="L459" s="215">
        <f t="shared" si="89"/>
        <v>429</v>
      </c>
      <c r="M459" s="364">
        <f t="shared" si="93"/>
        <v>15.678000000000001</v>
      </c>
      <c r="N459" s="359">
        <v>58.25</v>
      </c>
      <c r="O459" s="434">
        <v>29204</v>
      </c>
      <c r="P459" s="82">
        <v>15151</v>
      </c>
      <c r="Q459" s="167">
        <f t="shared" si="82"/>
        <v>22352.851128970531</v>
      </c>
      <c r="R459" s="168">
        <f t="shared" si="83"/>
        <v>3121.2360515021455</v>
      </c>
      <c r="S459" s="78">
        <f t="shared" si="90"/>
        <v>8661.1896413607119</v>
      </c>
      <c r="T459" s="82">
        <f t="shared" si="91"/>
        <v>509.48174360945359</v>
      </c>
      <c r="U459" s="78">
        <v>962</v>
      </c>
      <c r="V459" s="81">
        <f t="shared" si="92"/>
        <v>35606.75856544284</v>
      </c>
    </row>
    <row r="460" spans="1:22" s="445" customFormat="1" ht="16.5" customHeight="1" x14ac:dyDescent="0.2">
      <c r="A460" s="218">
        <f t="shared" si="81"/>
        <v>430</v>
      </c>
      <c r="B460" s="364">
        <v>18.84</v>
      </c>
      <c r="C460" s="359">
        <v>58.25</v>
      </c>
      <c r="D460" s="78">
        <v>29204</v>
      </c>
      <c r="E460" s="82">
        <v>15151</v>
      </c>
      <c r="F460" s="78">
        <f t="shared" si="84"/>
        <v>18601.273885350318</v>
      </c>
      <c r="G460" s="168">
        <f t="shared" si="85"/>
        <v>3121.2360515021455</v>
      </c>
      <c r="H460" s="212">
        <f t="shared" si="86"/>
        <v>7385.6533785298388</v>
      </c>
      <c r="I460" s="168">
        <f t="shared" si="87"/>
        <v>434.45019873704928</v>
      </c>
      <c r="J460" s="169">
        <v>962</v>
      </c>
      <c r="K460" s="170">
        <f t="shared" si="88"/>
        <v>30504.613514119352</v>
      </c>
      <c r="L460" s="218">
        <f t="shared" si="89"/>
        <v>430</v>
      </c>
      <c r="M460" s="364">
        <f t="shared" si="93"/>
        <v>15.6846</v>
      </c>
      <c r="N460" s="359">
        <v>58.25</v>
      </c>
      <c r="O460" s="434">
        <v>29204</v>
      </c>
      <c r="P460" s="82">
        <v>15151</v>
      </c>
      <c r="Q460" s="167">
        <f t="shared" si="82"/>
        <v>22343.445162771124</v>
      </c>
      <c r="R460" s="168">
        <f t="shared" si="83"/>
        <v>3121.2360515021455</v>
      </c>
      <c r="S460" s="78">
        <f t="shared" si="90"/>
        <v>8657.991612852913</v>
      </c>
      <c r="T460" s="82">
        <f t="shared" si="91"/>
        <v>509.2936242854654</v>
      </c>
      <c r="U460" s="78">
        <v>962</v>
      </c>
      <c r="V460" s="81">
        <f t="shared" si="92"/>
        <v>35593.966451411645</v>
      </c>
    </row>
    <row r="461" spans="1:22" s="445" customFormat="1" ht="16.5" customHeight="1" x14ac:dyDescent="0.2">
      <c r="A461" s="215">
        <f t="shared" si="81"/>
        <v>431</v>
      </c>
      <c r="B461" s="364">
        <v>18.84</v>
      </c>
      <c r="C461" s="359">
        <v>58.25</v>
      </c>
      <c r="D461" s="78">
        <v>29204</v>
      </c>
      <c r="E461" s="82">
        <v>15151</v>
      </c>
      <c r="F461" s="78">
        <f t="shared" si="84"/>
        <v>18601.273885350318</v>
      </c>
      <c r="G461" s="168">
        <f t="shared" si="85"/>
        <v>3121.2360515021455</v>
      </c>
      <c r="H461" s="212">
        <f t="shared" si="86"/>
        <v>7385.6533785298388</v>
      </c>
      <c r="I461" s="168">
        <f t="shared" si="87"/>
        <v>434.45019873704928</v>
      </c>
      <c r="J461" s="169">
        <v>962</v>
      </c>
      <c r="K461" s="170">
        <f t="shared" si="88"/>
        <v>30504.613514119352</v>
      </c>
      <c r="L461" s="215">
        <f t="shared" si="89"/>
        <v>431</v>
      </c>
      <c r="M461" s="364">
        <f t="shared" si="93"/>
        <v>15.6912</v>
      </c>
      <c r="N461" s="359">
        <v>58.25</v>
      </c>
      <c r="O461" s="434">
        <v>29204</v>
      </c>
      <c r="P461" s="82">
        <v>15151</v>
      </c>
      <c r="Q461" s="167">
        <f t="shared" si="82"/>
        <v>22334.047109207706</v>
      </c>
      <c r="R461" s="168">
        <f t="shared" si="83"/>
        <v>3121.2360515021455</v>
      </c>
      <c r="S461" s="78">
        <f t="shared" si="90"/>
        <v>8654.7962746413505</v>
      </c>
      <c r="T461" s="82">
        <f t="shared" si="91"/>
        <v>509.10566321419708</v>
      </c>
      <c r="U461" s="78">
        <v>962</v>
      </c>
      <c r="V461" s="81">
        <f t="shared" si="92"/>
        <v>35581.185098565402</v>
      </c>
    </row>
    <row r="462" spans="1:22" s="445" customFormat="1" ht="16.5" customHeight="1" x14ac:dyDescent="0.2">
      <c r="A462" s="215">
        <f t="shared" si="81"/>
        <v>432</v>
      </c>
      <c r="B462" s="364">
        <v>18.84</v>
      </c>
      <c r="C462" s="359">
        <v>58.25</v>
      </c>
      <c r="D462" s="78">
        <v>29204</v>
      </c>
      <c r="E462" s="82">
        <v>15151</v>
      </c>
      <c r="F462" s="78">
        <f t="shared" si="84"/>
        <v>18601.273885350318</v>
      </c>
      <c r="G462" s="168">
        <f t="shared" si="85"/>
        <v>3121.2360515021455</v>
      </c>
      <c r="H462" s="212">
        <f t="shared" si="86"/>
        <v>7385.6533785298388</v>
      </c>
      <c r="I462" s="168">
        <f t="shared" si="87"/>
        <v>434.45019873704928</v>
      </c>
      <c r="J462" s="169">
        <v>962</v>
      </c>
      <c r="K462" s="170">
        <f t="shared" si="88"/>
        <v>30504.613514119352</v>
      </c>
      <c r="L462" s="215">
        <f t="shared" si="89"/>
        <v>432</v>
      </c>
      <c r="M462" s="364">
        <f t="shared" si="93"/>
        <v>15.697800000000001</v>
      </c>
      <c r="N462" s="359">
        <v>58.25</v>
      </c>
      <c r="O462" s="434">
        <v>29204</v>
      </c>
      <c r="P462" s="82">
        <v>15151</v>
      </c>
      <c r="Q462" s="167">
        <f t="shared" si="82"/>
        <v>22324.656958299885</v>
      </c>
      <c r="R462" s="168">
        <f t="shared" si="83"/>
        <v>3121.2360515021455</v>
      </c>
      <c r="S462" s="78">
        <f t="shared" si="90"/>
        <v>8651.6036233326922</v>
      </c>
      <c r="T462" s="82">
        <f t="shared" si="91"/>
        <v>508.91786019604064</v>
      </c>
      <c r="U462" s="78">
        <v>962</v>
      </c>
      <c r="V462" s="81">
        <f t="shared" si="92"/>
        <v>35568.414493330762</v>
      </c>
    </row>
    <row r="463" spans="1:22" s="445" customFormat="1" ht="16.5" customHeight="1" x14ac:dyDescent="0.2">
      <c r="A463" s="215">
        <f t="shared" si="81"/>
        <v>433</v>
      </c>
      <c r="B463" s="364">
        <v>18.84</v>
      </c>
      <c r="C463" s="359">
        <v>58.25</v>
      </c>
      <c r="D463" s="78">
        <v>29204</v>
      </c>
      <c r="E463" s="82">
        <v>15151</v>
      </c>
      <c r="F463" s="78">
        <f t="shared" si="84"/>
        <v>18601.273885350318</v>
      </c>
      <c r="G463" s="168">
        <f t="shared" si="85"/>
        <v>3121.2360515021455</v>
      </c>
      <c r="H463" s="212">
        <f t="shared" si="86"/>
        <v>7385.6533785298388</v>
      </c>
      <c r="I463" s="168">
        <f t="shared" si="87"/>
        <v>434.45019873704928</v>
      </c>
      <c r="J463" s="169">
        <v>962</v>
      </c>
      <c r="K463" s="170">
        <f t="shared" si="88"/>
        <v>30504.613514119352</v>
      </c>
      <c r="L463" s="215">
        <f t="shared" si="89"/>
        <v>433</v>
      </c>
      <c r="M463" s="364">
        <f t="shared" si="93"/>
        <v>15.7044</v>
      </c>
      <c r="N463" s="359">
        <v>58.25</v>
      </c>
      <c r="O463" s="434">
        <v>29204</v>
      </c>
      <c r="P463" s="82">
        <v>15151</v>
      </c>
      <c r="Q463" s="167">
        <f t="shared" si="82"/>
        <v>22315.27470008405</v>
      </c>
      <c r="R463" s="168">
        <f t="shared" si="83"/>
        <v>3121.2360515021455</v>
      </c>
      <c r="S463" s="78">
        <f t="shared" si="90"/>
        <v>8648.413655539307</v>
      </c>
      <c r="T463" s="82">
        <f t="shared" si="91"/>
        <v>508.73021503172396</v>
      </c>
      <c r="U463" s="78">
        <v>962</v>
      </c>
      <c r="V463" s="81">
        <f t="shared" si="92"/>
        <v>35555.654622157228</v>
      </c>
    </row>
    <row r="464" spans="1:22" s="445" customFormat="1" ht="16.5" customHeight="1" x14ac:dyDescent="0.2">
      <c r="A464" s="215">
        <f t="shared" si="81"/>
        <v>434</v>
      </c>
      <c r="B464" s="364">
        <v>18.84</v>
      </c>
      <c r="C464" s="359">
        <v>58.25</v>
      </c>
      <c r="D464" s="78">
        <v>29204</v>
      </c>
      <c r="E464" s="82">
        <v>15151</v>
      </c>
      <c r="F464" s="78">
        <f t="shared" si="84"/>
        <v>18601.273885350318</v>
      </c>
      <c r="G464" s="168">
        <f t="shared" si="85"/>
        <v>3121.2360515021455</v>
      </c>
      <c r="H464" s="212">
        <f t="shared" si="86"/>
        <v>7385.6533785298388</v>
      </c>
      <c r="I464" s="168">
        <f t="shared" si="87"/>
        <v>434.45019873704928</v>
      </c>
      <c r="J464" s="169">
        <v>962</v>
      </c>
      <c r="K464" s="170">
        <f t="shared" si="88"/>
        <v>30504.613514119352</v>
      </c>
      <c r="L464" s="215">
        <f t="shared" si="89"/>
        <v>434</v>
      </c>
      <c r="M464" s="364">
        <f t="shared" si="93"/>
        <v>15.711</v>
      </c>
      <c r="N464" s="359">
        <v>58.25</v>
      </c>
      <c r="O464" s="434">
        <v>29204</v>
      </c>
      <c r="P464" s="82">
        <v>15151</v>
      </c>
      <c r="Q464" s="167">
        <f t="shared" si="82"/>
        <v>22305.900324613325</v>
      </c>
      <c r="R464" s="168">
        <f t="shared" si="83"/>
        <v>3121.2360515021455</v>
      </c>
      <c r="S464" s="78">
        <f t="shared" si="90"/>
        <v>8645.2263678792606</v>
      </c>
      <c r="T464" s="82">
        <f t="shared" si="91"/>
        <v>508.54272752230946</v>
      </c>
      <c r="U464" s="78">
        <v>962</v>
      </c>
      <c r="V464" s="81">
        <f t="shared" si="92"/>
        <v>35542.905471517042</v>
      </c>
    </row>
    <row r="465" spans="1:22" s="445" customFormat="1" ht="16.5" customHeight="1" x14ac:dyDescent="0.2">
      <c r="A465" s="215">
        <f t="shared" si="81"/>
        <v>435</v>
      </c>
      <c r="B465" s="364">
        <v>18.84</v>
      </c>
      <c r="C465" s="359">
        <v>58.25</v>
      </c>
      <c r="D465" s="78">
        <v>29204</v>
      </c>
      <c r="E465" s="82">
        <v>15151</v>
      </c>
      <c r="F465" s="78">
        <f t="shared" si="84"/>
        <v>18601.273885350318</v>
      </c>
      <c r="G465" s="168">
        <f t="shared" si="85"/>
        <v>3121.2360515021455</v>
      </c>
      <c r="H465" s="212">
        <f t="shared" si="86"/>
        <v>7385.6533785298388</v>
      </c>
      <c r="I465" s="168">
        <f t="shared" si="87"/>
        <v>434.45019873704928</v>
      </c>
      <c r="J465" s="169">
        <v>962</v>
      </c>
      <c r="K465" s="170">
        <f t="shared" si="88"/>
        <v>30504.613514119352</v>
      </c>
      <c r="L465" s="215">
        <f t="shared" si="89"/>
        <v>435</v>
      </c>
      <c r="M465" s="364">
        <f t="shared" si="93"/>
        <v>15.717600000000001</v>
      </c>
      <c r="N465" s="359">
        <v>58.25</v>
      </c>
      <c r="O465" s="434">
        <v>29204</v>
      </c>
      <c r="P465" s="82">
        <v>15151</v>
      </c>
      <c r="Q465" s="167">
        <f t="shared" si="82"/>
        <v>22296.533821957546</v>
      </c>
      <c r="R465" s="168">
        <f t="shared" si="83"/>
        <v>3121.2360515021455</v>
      </c>
      <c r="S465" s="78">
        <f t="shared" si="90"/>
        <v>8642.0417569762958</v>
      </c>
      <c r="T465" s="82">
        <f t="shared" si="91"/>
        <v>508.35539746919386</v>
      </c>
      <c r="U465" s="78">
        <v>962</v>
      </c>
      <c r="V465" s="81">
        <f t="shared" si="92"/>
        <v>35530.167027905183</v>
      </c>
    </row>
    <row r="466" spans="1:22" s="445" customFormat="1" ht="16.5" customHeight="1" x14ac:dyDescent="0.2">
      <c r="A466" s="215">
        <f t="shared" si="81"/>
        <v>436</v>
      </c>
      <c r="B466" s="364">
        <v>18.84</v>
      </c>
      <c r="C466" s="359">
        <v>58.25</v>
      </c>
      <c r="D466" s="78">
        <v>29204</v>
      </c>
      <c r="E466" s="82">
        <v>15151</v>
      </c>
      <c r="F466" s="78">
        <f t="shared" si="84"/>
        <v>18601.273885350318</v>
      </c>
      <c r="G466" s="168">
        <f t="shared" si="85"/>
        <v>3121.2360515021455</v>
      </c>
      <c r="H466" s="212">
        <f t="shared" si="86"/>
        <v>7385.6533785298388</v>
      </c>
      <c r="I466" s="168">
        <f t="shared" si="87"/>
        <v>434.45019873704928</v>
      </c>
      <c r="J466" s="169">
        <v>962</v>
      </c>
      <c r="K466" s="170">
        <f t="shared" si="88"/>
        <v>30504.613514119352</v>
      </c>
      <c r="L466" s="215">
        <f t="shared" si="89"/>
        <v>436</v>
      </c>
      <c r="M466" s="364">
        <f t="shared" si="93"/>
        <v>15.7242</v>
      </c>
      <c r="N466" s="359">
        <v>58.25</v>
      </c>
      <c r="O466" s="434">
        <v>29204</v>
      </c>
      <c r="P466" s="82">
        <v>15151</v>
      </c>
      <c r="Q466" s="167">
        <f t="shared" si="82"/>
        <v>22287.175182203231</v>
      </c>
      <c r="R466" s="168">
        <f t="shared" si="83"/>
        <v>3121.2360515021455</v>
      </c>
      <c r="S466" s="78">
        <f t="shared" si="90"/>
        <v>8638.8598194598289</v>
      </c>
      <c r="T466" s="82">
        <f t="shared" si="91"/>
        <v>508.16822467410753</v>
      </c>
      <c r="U466" s="78">
        <v>962</v>
      </c>
      <c r="V466" s="81">
        <f t="shared" si="92"/>
        <v>35517.439277839316</v>
      </c>
    </row>
    <row r="467" spans="1:22" s="445" customFormat="1" ht="16.5" customHeight="1" x14ac:dyDescent="0.2">
      <c r="A467" s="215">
        <f t="shared" ref="A467:A530" si="94">1+A466</f>
        <v>437</v>
      </c>
      <c r="B467" s="364">
        <v>18.84</v>
      </c>
      <c r="C467" s="359">
        <v>58.25</v>
      </c>
      <c r="D467" s="78">
        <v>29204</v>
      </c>
      <c r="E467" s="82">
        <v>15151</v>
      </c>
      <c r="F467" s="78">
        <f t="shared" si="84"/>
        <v>18601.273885350318</v>
      </c>
      <c r="G467" s="168">
        <f t="shared" si="85"/>
        <v>3121.2360515021455</v>
      </c>
      <c r="H467" s="212">
        <f t="shared" si="86"/>
        <v>7385.6533785298388</v>
      </c>
      <c r="I467" s="168">
        <f t="shared" si="87"/>
        <v>434.45019873704928</v>
      </c>
      <c r="J467" s="169">
        <v>962</v>
      </c>
      <c r="K467" s="170">
        <f t="shared" si="88"/>
        <v>30504.613514119352</v>
      </c>
      <c r="L467" s="215">
        <f t="shared" si="89"/>
        <v>437</v>
      </c>
      <c r="M467" s="364">
        <f t="shared" si="93"/>
        <v>15.7308</v>
      </c>
      <c r="N467" s="359">
        <v>58.25</v>
      </c>
      <c r="O467" s="434">
        <v>29204</v>
      </c>
      <c r="P467" s="82">
        <v>15151</v>
      </c>
      <c r="Q467" s="167">
        <f t="shared" si="82"/>
        <v>22277.824395453503</v>
      </c>
      <c r="R467" s="168">
        <f t="shared" si="83"/>
        <v>3121.2360515021455</v>
      </c>
      <c r="S467" s="78">
        <f t="shared" si="90"/>
        <v>8635.6805519649206</v>
      </c>
      <c r="T467" s="82">
        <f t="shared" si="91"/>
        <v>507.981208939113</v>
      </c>
      <c r="U467" s="78">
        <v>962</v>
      </c>
      <c r="V467" s="81">
        <f t="shared" si="92"/>
        <v>35504.722207859682</v>
      </c>
    </row>
    <row r="468" spans="1:22" s="445" customFormat="1" ht="16.5" customHeight="1" x14ac:dyDescent="0.2">
      <c r="A468" s="215">
        <f t="shared" si="94"/>
        <v>438</v>
      </c>
      <c r="B468" s="364">
        <v>18.84</v>
      </c>
      <c r="C468" s="359">
        <v>58.25</v>
      </c>
      <c r="D468" s="78">
        <v>29204</v>
      </c>
      <c r="E468" s="82">
        <v>15151</v>
      </c>
      <c r="F468" s="78">
        <f t="shared" si="84"/>
        <v>18601.273885350318</v>
      </c>
      <c r="G468" s="168">
        <f t="shared" si="85"/>
        <v>3121.2360515021455</v>
      </c>
      <c r="H468" s="212">
        <f t="shared" si="86"/>
        <v>7385.6533785298388</v>
      </c>
      <c r="I468" s="168">
        <f t="shared" si="87"/>
        <v>434.45019873704928</v>
      </c>
      <c r="J468" s="169">
        <v>962</v>
      </c>
      <c r="K468" s="170">
        <f t="shared" si="88"/>
        <v>30504.613514119352</v>
      </c>
      <c r="L468" s="215">
        <f t="shared" si="89"/>
        <v>438</v>
      </c>
      <c r="M468" s="364">
        <f t="shared" si="93"/>
        <v>15.737400000000001</v>
      </c>
      <c r="N468" s="359">
        <v>58.25</v>
      </c>
      <c r="O468" s="434">
        <v>29204</v>
      </c>
      <c r="P468" s="82">
        <v>15151</v>
      </c>
      <c r="Q468" s="167">
        <f t="shared" si="82"/>
        <v>22268.481451828127</v>
      </c>
      <c r="R468" s="168">
        <f t="shared" si="83"/>
        <v>3121.2360515021455</v>
      </c>
      <c r="S468" s="78">
        <f t="shared" si="90"/>
        <v>8632.5039511322939</v>
      </c>
      <c r="T468" s="82">
        <f t="shared" si="91"/>
        <v>507.79435006660549</v>
      </c>
      <c r="U468" s="78">
        <v>962</v>
      </c>
      <c r="V468" s="81">
        <f t="shared" si="92"/>
        <v>35492.015804529176</v>
      </c>
    </row>
    <row r="469" spans="1:22" s="445" customFormat="1" ht="16.5" customHeight="1" x14ac:dyDescent="0.2">
      <c r="A469" s="215">
        <f t="shared" si="94"/>
        <v>439</v>
      </c>
      <c r="B469" s="364">
        <v>18.84</v>
      </c>
      <c r="C469" s="359">
        <v>58.25</v>
      </c>
      <c r="D469" s="78">
        <v>29204</v>
      </c>
      <c r="E469" s="82">
        <v>15151</v>
      </c>
      <c r="F469" s="78">
        <f t="shared" si="84"/>
        <v>18601.273885350318</v>
      </c>
      <c r="G469" s="168">
        <f t="shared" si="85"/>
        <v>3121.2360515021455</v>
      </c>
      <c r="H469" s="212">
        <f t="shared" si="86"/>
        <v>7385.6533785298388</v>
      </c>
      <c r="I469" s="168">
        <f t="shared" si="87"/>
        <v>434.45019873704928</v>
      </c>
      <c r="J469" s="169">
        <v>962</v>
      </c>
      <c r="K469" s="170">
        <f t="shared" si="88"/>
        <v>30504.613514119352</v>
      </c>
      <c r="L469" s="215">
        <f t="shared" si="89"/>
        <v>439</v>
      </c>
      <c r="M469" s="364">
        <f t="shared" si="93"/>
        <v>15.744</v>
      </c>
      <c r="N469" s="359">
        <v>58.25</v>
      </c>
      <c r="O469" s="434">
        <v>29204</v>
      </c>
      <c r="P469" s="82">
        <v>15151</v>
      </c>
      <c r="Q469" s="167">
        <f t="shared" si="82"/>
        <v>22259.146341463416</v>
      </c>
      <c r="R469" s="168">
        <f t="shared" si="83"/>
        <v>3121.2360515021455</v>
      </c>
      <c r="S469" s="78">
        <f t="shared" si="90"/>
        <v>8629.3300136082926</v>
      </c>
      <c r="T469" s="82">
        <f t="shared" si="91"/>
        <v>507.60764785931127</v>
      </c>
      <c r="U469" s="78">
        <v>962</v>
      </c>
      <c r="V469" s="81">
        <f t="shared" si="92"/>
        <v>35479.320054433163</v>
      </c>
    </row>
    <row r="470" spans="1:22" s="445" customFormat="1" ht="16.5" customHeight="1" x14ac:dyDescent="0.2">
      <c r="A470" s="218">
        <f t="shared" si="94"/>
        <v>440</v>
      </c>
      <c r="B470" s="364">
        <v>18.84</v>
      </c>
      <c r="C470" s="359">
        <v>58.25</v>
      </c>
      <c r="D470" s="78">
        <v>29204</v>
      </c>
      <c r="E470" s="82">
        <v>15151</v>
      </c>
      <c r="F470" s="78">
        <f t="shared" si="84"/>
        <v>18601.273885350318</v>
      </c>
      <c r="G470" s="168">
        <f t="shared" si="85"/>
        <v>3121.2360515021455</v>
      </c>
      <c r="H470" s="212">
        <f t="shared" si="86"/>
        <v>7385.6533785298388</v>
      </c>
      <c r="I470" s="168">
        <f t="shared" si="87"/>
        <v>434.45019873704928</v>
      </c>
      <c r="J470" s="169">
        <v>962</v>
      </c>
      <c r="K470" s="170">
        <f t="shared" si="88"/>
        <v>30504.613514119352</v>
      </c>
      <c r="L470" s="218">
        <f t="shared" si="89"/>
        <v>440</v>
      </c>
      <c r="M470" s="364">
        <f t="shared" si="93"/>
        <v>15.7506</v>
      </c>
      <c r="N470" s="359">
        <v>58.25</v>
      </c>
      <c r="O470" s="434">
        <v>29204</v>
      </c>
      <c r="P470" s="82">
        <v>15151</v>
      </c>
      <c r="Q470" s="167">
        <f t="shared" si="82"/>
        <v>22249.819054512209</v>
      </c>
      <c r="R470" s="168">
        <f t="shared" si="83"/>
        <v>3121.2360515021455</v>
      </c>
      <c r="S470" s="78">
        <f t="shared" si="90"/>
        <v>8626.1587360448812</v>
      </c>
      <c r="T470" s="82">
        <f t="shared" si="91"/>
        <v>507.42110212028712</v>
      </c>
      <c r="U470" s="78">
        <v>962</v>
      </c>
      <c r="V470" s="81">
        <f t="shared" si="92"/>
        <v>35466.634944179525</v>
      </c>
    </row>
    <row r="471" spans="1:22" s="445" customFormat="1" ht="16.5" customHeight="1" x14ac:dyDescent="0.2">
      <c r="A471" s="215">
        <f t="shared" si="94"/>
        <v>441</v>
      </c>
      <c r="B471" s="364">
        <v>18.84</v>
      </c>
      <c r="C471" s="359">
        <v>58.25</v>
      </c>
      <c r="D471" s="78">
        <v>29204</v>
      </c>
      <c r="E471" s="82">
        <v>15151</v>
      </c>
      <c r="F471" s="78">
        <f t="shared" si="84"/>
        <v>18601.273885350318</v>
      </c>
      <c r="G471" s="168">
        <f t="shared" si="85"/>
        <v>3121.2360515021455</v>
      </c>
      <c r="H471" s="212">
        <f t="shared" si="86"/>
        <v>7385.6533785298388</v>
      </c>
      <c r="I471" s="168">
        <f t="shared" si="87"/>
        <v>434.45019873704928</v>
      </c>
      <c r="J471" s="169">
        <v>962</v>
      </c>
      <c r="K471" s="170">
        <f t="shared" si="88"/>
        <v>30504.613514119352</v>
      </c>
      <c r="L471" s="215">
        <f t="shared" si="89"/>
        <v>441</v>
      </c>
      <c r="M471" s="364">
        <f t="shared" si="93"/>
        <v>15.757200000000001</v>
      </c>
      <c r="N471" s="359">
        <v>58.25</v>
      </c>
      <c r="O471" s="434">
        <v>29204</v>
      </c>
      <c r="P471" s="82">
        <v>15151</v>
      </c>
      <c r="Q471" s="167">
        <f t="shared" si="82"/>
        <v>22240.499581143853</v>
      </c>
      <c r="R471" s="168">
        <f t="shared" si="83"/>
        <v>3121.2360515021455</v>
      </c>
      <c r="S471" s="78">
        <f t="shared" si="90"/>
        <v>8622.9901150996411</v>
      </c>
      <c r="T471" s="82">
        <f t="shared" si="91"/>
        <v>507.23471265292</v>
      </c>
      <c r="U471" s="78">
        <v>962</v>
      </c>
      <c r="V471" s="81">
        <f t="shared" si="92"/>
        <v>35453.960460398564</v>
      </c>
    </row>
    <row r="472" spans="1:22" s="445" customFormat="1" ht="16.5" customHeight="1" x14ac:dyDescent="0.2">
      <c r="A472" s="215">
        <f t="shared" si="94"/>
        <v>442</v>
      </c>
      <c r="B472" s="364">
        <v>18.84</v>
      </c>
      <c r="C472" s="359">
        <v>58.25</v>
      </c>
      <c r="D472" s="78">
        <v>29204</v>
      </c>
      <c r="E472" s="82">
        <v>15151</v>
      </c>
      <c r="F472" s="78">
        <f t="shared" si="84"/>
        <v>18601.273885350318</v>
      </c>
      <c r="G472" s="168">
        <f t="shared" si="85"/>
        <v>3121.2360515021455</v>
      </c>
      <c r="H472" s="212">
        <f t="shared" si="86"/>
        <v>7385.6533785298388</v>
      </c>
      <c r="I472" s="168">
        <f t="shared" si="87"/>
        <v>434.45019873704928</v>
      </c>
      <c r="J472" s="169">
        <v>962</v>
      </c>
      <c r="K472" s="170">
        <f t="shared" si="88"/>
        <v>30504.613514119352</v>
      </c>
      <c r="L472" s="215">
        <f t="shared" si="89"/>
        <v>442</v>
      </c>
      <c r="M472" s="364">
        <f t="shared" si="93"/>
        <v>15.7638</v>
      </c>
      <c r="N472" s="359">
        <v>58.25</v>
      </c>
      <c r="O472" s="434">
        <v>29204</v>
      </c>
      <c r="P472" s="82">
        <v>15151</v>
      </c>
      <c r="Q472" s="167">
        <f t="shared" si="82"/>
        <v>22231.18791154417</v>
      </c>
      <c r="R472" s="168">
        <f t="shared" si="83"/>
        <v>3121.2360515021455</v>
      </c>
      <c r="S472" s="78">
        <f t="shared" si="90"/>
        <v>8619.8241474357474</v>
      </c>
      <c r="T472" s="82">
        <f t="shared" si="91"/>
        <v>507.04847926092634</v>
      </c>
      <c r="U472" s="78">
        <v>962</v>
      </c>
      <c r="V472" s="81">
        <f t="shared" si="92"/>
        <v>35441.296589742989</v>
      </c>
    </row>
    <row r="473" spans="1:22" s="445" customFormat="1" ht="16.5" customHeight="1" x14ac:dyDescent="0.2">
      <c r="A473" s="215">
        <f t="shared" si="94"/>
        <v>443</v>
      </c>
      <c r="B473" s="364">
        <v>18.84</v>
      </c>
      <c r="C473" s="359">
        <v>58.25</v>
      </c>
      <c r="D473" s="78">
        <v>29204</v>
      </c>
      <c r="E473" s="82">
        <v>15151</v>
      </c>
      <c r="F473" s="78">
        <f t="shared" si="84"/>
        <v>18601.273885350318</v>
      </c>
      <c r="G473" s="168">
        <f t="shared" si="85"/>
        <v>3121.2360515021455</v>
      </c>
      <c r="H473" s="212">
        <f t="shared" si="86"/>
        <v>7385.6533785298388</v>
      </c>
      <c r="I473" s="168">
        <f t="shared" si="87"/>
        <v>434.45019873704928</v>
      </c>
      <c r="J473" s="169">
        <v>962</v>
      </c>
      <c r="K473" s="170">
        <f t="shared" si="88"/>
        <v>30504.613514119352</v>
      </c>
      <c r="L473" s="215">
        <f t="shared" si="89"/>
        <v>443</v>
      </c>
      <c r="M473" s="364">
        <f t="shared" si="93"/>
        <v>15.7704</v>
      </c>
      <c r="N473" s="359">
        <v>58.25</v>
      </c>
      <c r="O473" s="434">
        <v>29204</v>
      </c>
      <c r="P473" s="82">
        <v>15151</v>
      </c>
      <c r="Q473" s="167">
        <f t="shared" si="82"/>
        <v>22221.884035915384</v>
      </c>
      <c r="R473" s="168">
        <f t="shared" si="83"/>
        <v>3121.2360515021455</v>
      </c>
      <c r="S473" s="78">
        <f t="shared" si="90"/>
        <v>8616.6608297219609</v>
      </c>
      <c r="T473" s="82">
        <f t="shared" si="91"/>
        <v>506.86240174835063</v>
      </c>
      <c r="U473" s="78">
        <v>962</v>
      </c>
      <c r="V473" s="81">
        <f t="shared" si="92"/>
        <v>35428.643318887844</v>
      </c>
    </row>
    <row r="474" spans="1:22" s="445" customFormat="1" ht="16.5" customHeight="1" x14ac:dyDescent="0.2">
      <c r="A474" s="215">
        <f t="shared" si="94"/>
        <v>444</v>
      </c>
      <c r="B474" s="364">
        <v>18.84</v>
      </c>
      <c r="C474" s="359">
        <v>58.25</v>
      </c>
      <c r="D474" s="78">
        <v>29204</v>
      </c>
      <c r="E474" s="82">
        <v>15151</v>
      </c>
      <c r="F474" s="78">
        <f t="shared" si="84"/>
        <v>18601.273885350318</v>
      </c>
      <c r="G474" s="168">
        <f t="shared" si="85"/>
        <v>3121.2360515021455</v>
      </c>
      <c r="H474" s="212">
        <f t="shared" si="86"/>
        <v>7385.6533785298388</v>
      </c>
      <c r="I474" s="168">
        <f t="shared" si="87"/>
        <v>434.45019873704928</v>
      </c>
      <c r="J474" s="169">
        <v>962</v>
      </c>
      <c r="K474" s="170">
        <f t="shared" si="88"/>
        <v>30504.613514119352</v>
      </c>
      <c r="L474" s="215">
        <f t="shared" si="89"/>
        <v>444</v>
      </c>
      <c r="M474" s="364">
        <f t="shared" si="93"/>
        <v>15.777000000000001</v>
      </c>
      <c r="N474" s="359">
        <v>58.25</v>
      </c>
      <c r="O474" s="434">
        <v>29204</v>
      </c>
      <c r="P474" s="82">
        <v>15151</v>
      </c>
      <c r="Q474" s="167">
        <f t="shared" si="82"/>
        <v>22212.587944476134</v>
      </c>
      <c r="R474" s="168">
        <f t="shared" si="83"/>
        <v>3121.2360515021455</v>
      </c>
      <c r="S474" s="78">
        <f t="shared" si="90"/>
        <v>8613.5001586326161</v>
      </c>
      <c r="T474" s="82">
        <f t="shared" si="91"/>
        <v>506.67647991956562</v>
      </c>
      <c r="U474" s="78">
        <v>962</v>
      </c>
      <c r="V474" s="81">
        <f t="shared" si="92"/>
        <v>35416.000634530465</v>
      </c>
    </row>
    <row r="475" spans="1:22" s="445" customFormat="1" ht="16.5" customHeight="1" x14ac:dyDescent="0.2">
      <c r="A475" s="215">
        <f t="shared" si="94"/>
        <v>445</v>
      </c>
      <c r="B475" s="364">
        <v>18.84</v>
      </c>
      <c r="C475" s="359">
        <v>58.25</v>
      </c>
      <c r="D475" s="78">
        <v>29204</v>
      </c>
      <c r="E475" s="82">
        <v>15151</v>
      </c>
      <c r="F475" s="78">
        <f t="shared" si="84"/>
        <v>18601.273885350318</v>
      </c>
      <c r="G475" s="168">
        <f t="shared" si="85"/>
        <v>3121.2360515021455</v>
      </c>
      <c r="H475" s="212">
        <f t="shared" si="86"/>
        <v>7385.6533785298388</v>
      </c>
      <c r="I475" s="168">
        <f t="shared" si="87"/>
        <v>434.45019873704928</v>
      </c>
      <c r="J475" s="169">
        <v>962</v>
      </c>
      <c r="K475" s="170">
        <f t="shared" si="88"/>
        <v>30504.613514119352</v>
      </c>
      <c r="L475" s="215">
        <f t="shared" si="89"/>
        <v>445</v>
      </c>
      <c r="M475" s="364">
        <f t="shared" si="93"/>
        <v>15.7836</v>
      </c>
      <c r="N475" s="359">
        <v>58.25</v>
      </c>
      <c r="O475" s="434">
        <v>29204</v>
      </c>
      <c r="P475" s="82">
        <v>15151</v>
      </c>
      <c r="Q475" s="167">
        <f t="shared" si="82"/>
        <v>22203.299627461416</v>
      </c>
      <c r="R475" s="168">
        <f t="shared" si="83"/>
        <v>3121.2360515021455</v>
      </c>
      <c r="S475" s="78">
        <f t="shared" si="90"/>
        <v>8610.3421308476118</v>
      </c>
      <c r="T475" s="82">
        <f t="shared" si="91"/>
        <v>506.49071357927124</v>
      </c>
      <c r="U475" s="78">
        <v>962</v>
      </c>
      <c r="V475" s="81">
        <f t="shared" si="92"/>
        <v>35403.368523390447</v>
      </c>
    </row>
    <row r="476" spans="1:22" s="445" customFormat="1" ht="16.5" customHeight="1" x14ac:dyDescent="0.2">
      <c r="A476" s="215">
        <f t="shared" si="94"/>
        <v>446</v>
      </c>
      <c r="B476" s="364">
        <v>18.84</v>
      </c>
      <c r="C476" s="359">
        <v>58.25</v>
      </c>
      <c r="D476" s="78">
        <v>29204</v>
      </c>
      <c r="E476" s="82">
        <v>15151</v>
      </c>
      <c r="F476" s="78">
        <f t="shared" si="84"/>
        <v>18601.273885350318</v>
      </c>
      <c r="G476" s="168">
        <f t="shared" si="85"/>
        <v>3121.2360515021455</v>
      </c>
      <c r="H476" s="212">
        <f t="shared" si="86"/>
        <v>7385.6533785298388</v>
      </c>
      <c r="I476" s="168">
        <f t="shared" si="87"/>
        <v>434.45019873704928</v>
      </c>
      <c r="J476" s="169">
        <v>962</v>
      </c>
      <c r="K476" s="170">
        <f t="shared" si="88"/>
        <v>30504.613514119352</v>
      </c>
      <c r="L476" s="215">
        <f t="shared" si="89"/>
        <v>446</v>
      </c>
      <c r="M476" s="364">
        <f t="shared" si="93"/>
        <v>15.7902</v>
      </c>
      <c r="N476" s="359">
        <v>58.25</v>
      </c>
      <c r="O476" s="434">
        <v>29204</v>
      </c>
      <c r="P476" s="82">
        <v>15151</v>
      </c>
      <c r="Q476" s="167">
        <f t="shared" si="82"/>
        <v>22194.019075122545</v>
      </c>
      <c r="R476" s="168">
        <f t="shared" si="83"/>
        <v>3121.2360515021455</v>
      </c>
      <c r="S476" s="78">
        <f t="shared" si="90"/>
        <v>8607.1867430523962</v>
      </c>
      <c r="T476" s="82">
        <f t="shared" si="91"/>
        <v>506.30510253249383</v>
      </c>
      <c r="U476" s="78">
        <v>962</v>
      </c>
      <c r="V476" s="81">
        <f t="shared" si="92"/>
        <v>35390.746972209585</v>
      </c>
    </row>
    <row r="477" spans="1:22" s="445" customFormat="1" ht="16.5" customHeight="1" x14ac:dyDescent="0.2">
      <c r="A477" s="215">
        <f t="shared" si="94"/>
        <v>447</v>
      </c>
      <c r="B477" s="364">
        <v>18.84</v>
      </c>
      <c r="C477" s="359">
        <v>58.25</v>
      </c>
      <c r="D477" s="78">
        <v>29204</v>
      </c>
      <c r="E477" s="82">
        <v>15151</v>
      </c>
      <c r="F477" s="78">
        <f t="shared" si="84"/>
        <v>18601.273885350318</v>
      </c>
      <c r="G477" s="168">
        <f t="shared" si="85"/>
        <v>3121.2360515021455</v>
      </c>
      <c r="H477" s="212">
        <f t="shared" si="86"/>
        <v>7385.6533785298388</v>
      </c>
      <c r="I477" s="168">
        <f t="shared" si="87"/>
        <v>434.45019873704928</v>
      </c>
      <c r="J477" s="169">
        <v>962</v>
      </c>
      <c r="K477" s="170">
        <f t="shared" si="88"/>
        <v>30504.613514119352</v>
      </c>
      <c r="L477" s="215">
        <f t="shared" si="89"/>
        <v>447</v>
      </c>
      <c r="M477" s="364">
        <f t="shared" si="93"/>
        <v>15.796800000000001</v>
      </c>
      <c r="N477" s="359">
        <v>58.25</v>
      </c>
      <c r="O477" s="434">
        <v>29204</v>
      </c>
      <c r="P477" s="82">
        <v>15151</v>
      </c>
      <c r="Q477" s="167">
        <f t="shared" si="82"/>
        <v>22184.746277727132</v>
      </c>
      <c r="R477" s="168">
        <f t="shared" si="83"/>
        <v>3121.2360515021455</v>
      </c>
      <c r="S477" s="78">
        <f t="shared" si="90"/>
        <v>8604.0339919379549</v>
      </c>
      <c r="T477" s="82">
        <f t="shared" si="91"/>
        <v>506.11964658458561</v>
      </c>
      <c r="U477" s="78">
        <v>962</v>
      </c>
      <c r="V477" s="81">
        <f t="shared" si="92"/>
        <v>35378.135967751819</v>
      </c>
    </row>
    <row r="478" spans="1:22" s="445" customFormat="1" ht="16.5" customHeight="1" x14ac:dyDescent="0.2">
      <c r="A478" s="215">
        <f t="shared" si="94"/>
        <v>448</v>
      </c>
      <c r="B478" s="364">
        <v>18.84</v>
      </c>
      <c r="C478" s="359">
        <v>58.25</v>
      </c>
      <c r="D478" s="78">
        <v>29204</v>
      </c>
      <c r="E478" s="82">
        <v>15151</v>
      </c>
      <c r="F478" s="78">
        <f t="shared" si="84"/>
        <v>18601.273885350318</v>
      </c>
      <c r="G478" s="168">
        <f t="shared" si="85"/>
        <v>3121.2360515021455</v>
      </c>
      <c r="H478" s="212">
        <f t="shared" si="86"/>
        <v>7385.6533785298388</v>
      </c>
      <c r="I478" s="168">
        <f t="shared" si="87"/>
        <v>434.45019873704928</v>
      </c>
      <c r="J478" s="169">
        <v>962</v>
      </c>
      <c r="K478" s="170">
        <f t="shared" si="88"/>
        <v>30504.613514119352</v>
      </c>
      <c r="L478" s="215">
        <f t="shared" si="89"/>
        <v>448</v>
      </c>
      <c r="M478" s="364">
        <f t="shared" si="93"/>
        <v>15.8034</v>
      </c>
      <c r="N478" s="359">
        <v>58.25</v>
      </c>
      <c r="O478" s="434">
        <v>29204</v>
      </c>
      <c r="P478" s="82">
        <v>15151</v>
      </c>
      <c r="Q478" s="167">
        <f t="shared" si="82"/>
        <v>22175.481225559055</v>
      </c>
      <c r="R478" s="168">
        <f t="shared" si="83"/>
        <v>3121.2360515021455</v>
      </c>
      <c r="S478" s="78">
        <f t="shared" si="90"/>
        <v>8600.8838742008083</v>
      </c>
      <c r="T478" s="82">
        <f t="shared" si="91"/>
        <v>505.93434554122405</v>
      </c>
      <c r="U478" s="78">
        <v>962</v>
      </c>
      <c r="V478" s="81">
        <f t="shared" si="92"/>
        <v>35365.535496803233</v>
      </c>
    </row>
    <row r="479" spans="1:22" s="445" customFormat="1" ht="16.5" customHeight="1" thickBot="1" x14ac:dyDescent="0.25">
      <c r="A479" s="215">
        <f t="shared" si="94"/>
        <v>449</v>
      </c>
      <c r="B479" s="369">
        <v>18.84</v>
      </c>
      <c r="C479" s="359">
        <v>58.25</v>
      </c>
      <c r="D479" s="78">
        <v>29204</v>
      </c>
      <c r="E479" s="82">
        <v>15151</v>
      </c>
      <c r="F479" s="78">
        <f t="shared" si="84"/>
        <v>18601.273885350318</v>
      </c>
      <c r="G479" s="82">
        <f t="shared" si="85"/>
        <v>3121.2360515021455</v>
      </c>
      <c r="H479" s="133">
        <f t="shared" si="86"/>
        <v>7385.6533785298388</v>
      </c>
      <c r="I479" s="82">
        <f t="shared" si="87"/>
        <v>434.45019873704928</v>
      </c>
      <c r="J479" s="169">
        <v>962</v>
      </c>
      <c r="K479" s="170">
        <f t="shared" si="88"/>
        <v>30504.613514119352</v>
      </c>
      <c r="L479" s="219">
        <f t="shared" si="89"/>
        <v>449</v>
      </c>
      <c r="M479" s="365">
        <f t="shared" si="93"/>
        <v>15.81</v>
      </c>
      <c r="N479" s="361">
        <v>58.25</v>
      </c>
      <c r="O479" s="473">
        <v>29204</v>
      </c>
      <c r="P479" s="82">
        <v>15151</v>
      </c>
      <c r="Q479" s="188">
        <f t="shared" ref="Q479:Q542" si="95">12*(1/M479*O479)</f>
        <v>22166.223908918404</v>
      </c>
      <c r="R479" s="94">
        <f t="shared" ref="R479:R542" si="96">12*(1/N479*P479)</f>
        <v>3121.2360515021455</v>
      </c>
      <c r="S479" s="93">
        <f t="shared" si="90"/>
        <v>8597.736386542987</v>
      </c>
      <c r="T479" s="94">
        <f t="shared" si="91"/>
        <v>505.74919920841103</v>
      </c>
      <c r="U479" s="93">
        <v>962</v>
      </c>
      <c r="V479" s="96">
        <f t="shared" si="92"/>
        <v>35352.945546171948</v>
      </c>
    </row>
    <row r="480" spans="1:22" s="445" customFormat="1" ht="16.5" customHeight="1" x14ac:dyDescent="0.2">
      <c r="A480" s="218">
        <f t="shared" si="94"/>
        <v>450</v>
      </c>
      <c r="B480" s="366">
        <v>18.84</v>
      </c>
      <c r="C480" s="357">
        <v>58.25</v>
      </c>
      <c r="D480" s="169">
        <v>29204</v>
      </c>
      <c r="E480" s="168">
        <v>15151</v>
      </c>
      <c r="F480" s="169">
        <f t="shared" ref="F480:F543" si="97">12*(1/B480*D480)</f>
        <v>18601.273885350318</v>
      </c>
      <c r="G480" s="168">
        <f t="shared" ref="G480:G543" si="98">12*(1/C480*E480)</f>
        <v>3121.2360515021455</v>
      </c>
      <c r="H480" s="212">
        <f t="shared" ref="H480:H543" si="99">SUM(F480:G480)*34%</f>
        <v>7385.6533785298388</v>
      </c>
      <c r="I480" s="168">
        <f t="shared" ref="I480:I543" si="100">SUM(F480:G480)*2%</f>
        <v>434.45019873704928</v>
      </c>
      <c r="J480" s="169">
        <v>962</v>
      </c>
      <c r="K480" s="170">
        <f t="shared" ref="K480:K543" si="101">SUM(F480:J480)</f>
        <v>30504.613514119352</v>
      </c>
      <c r="L480" s="224">
        <f t="shared" ref="L480:L543" si="102">1+L479</f>
        <v>450</v>
      </c>
      <c r="M480" s="366">
        <v>15.82</v>
      </c>
      <c r="N480" s="357">
        <v>58.25</v>
      </c>
      <c r="O480" s="432">
        <v>29204</v>
      </c>
      <c r="P480" s="168">
        <v>15151</v>
      </c>
      <c r="Q480" s="167">
        <f t="shared" si="95"/>
        <v>22152.212389380529</v>
      </c>
      <c r="R480" s="168">
        <f t="shared" si="96"/>
        <v>3121.2360515021455</v>
      </c>
      <c r="S480" s="169">
        <f t="shared" ref="S480:S543" si="103">(Q480+R480)*34%</f>
        <v>8592.9724699001108</v>
      </c>
      <c r="T480" s="168">
        <f t="shared" ref="T480:T543" si="104">SUM(Q480:R480)*2%</f>
        <v>505.46896881765355</v>
      </c>
      <c r="U480" s="169">
        <v>962</v>
      </c>
      <c r="V480" s="170">
        <f t="shared" ref="V480:V543" si="105">SUM(Q480:U480)</f>
        <v>35333.889879600436</v>
      </c>
    </row>
    <row r="481" spans="1:22" s="445" customFormat="1" ht="16.5" customHeight="1" x14ac:dyDescent="0.2">
      <c r="A481" s="215">
        <f t="shared" si="94"/>
        <v>451</v>
      </c>
      <c r="B481" s="364">
        <v>18.84</v>
      </c>
      <c r="C481" s="359">
        <v>58.25</v>
      </c>
      <c r="D481" s="78">
        <v>29204</v>
      </c>
      <c r="E481" s="82">
        <v>15151</v>
      </c>
      <c r="F481" s="78">
        <f t="shared" si="97"/>
        <v>18601.273885350318</v>
      </c>
      <c r="G481" s="168">
        <f t="shared" si="98"/>
        <v>3121.2360515021455</v>
      </c>
      <c r="H481" s="212">
        <f t="shared" si="99"/>
        <v>7385.6533785298388</v>
      </c>
      <c r="I481" s="168">
        <f t="shared" si="100"/>
        <v>434.45019873704928</v>
      </c>
      <c r="J481" s="169">
        <v>962</v>
      </c>
      <c r="K481" s="170">
        <f t="shared" si="101"/>
        <v>30504.613514119352</v>
      </c>
      <c r="L481" s="215">
        <f t="shared" si="102"/>
        <v>451</v>
      </c>
      <c r="M481" s="364">
        <v>15.82</v>
      </c>
      <c r="N481" s="359">
        <v>58.25</v>
      </c>
      <c r="O481" s="434">
        <v>29204</v>
      </c>
      <c r="P481" s="82">
        <v>15151</v>
      </c>
      <c r="Q481" s="167">
        <f t="shared" si="95"/>
        <v>22152.212389380529</v>
      </c>
      <c r="R481" s="168">
        <f t="shared" si="96"/>
        <v>3121.2360515021455</v>
      </c>
      <c r="S481" s="78">
        <f t="shared" si="103"/>
        <v>8592.9724699001108</v>
      </c>
      <c r="T481" s="82">
        <f t="shared" si="104"/>
        <v>505.46896881765355</v>
      </c>
      <c r="U481" s="78">
        <v>962</v>
      </c>
      <c r="V481" s="81">
        <f t="shared" si="105"/>
        <v>35333.889879600436</v>
      </c>
    </row>
    <row r="482" spans="1:22" s="445" customFormat="1" ht="16.5" customHeight="1" x14ac:dyDescent="0.2">
      <c r="A482" s="215">
        <f t="shared" si="94"/>
        <v>452</v>
      </c>
      <c r="B482" s="364">
        <v>18.84</v>
      </c>
      <c r="C482" s="359">
        <v>58.25</v>
      </c>
      <c r="D482" s="78">
        <v>29204</v>
      </c>
      <c r="E482" s="82">
        <v>15151</v>
      </c>
      <c r="F482" s="78">
        <f t="shared" si="97"/>
        <v>18601.273885350318</v>
      </c>
      <c r="G482" s="168">
        <f t="shared" si="98"/>
        <v>3121.2360515021455</v>
      </c>
      <c r="H482" s="212">
        <f t="shared" si="99"/>
        <v>7385.6533785298388</v>
      </c>
      <c r="I482" s="168">
        <f t="shared" si="100"/>
        <v>434.45019873704928</v>
      </c>
      <c r="J482" s="169">
        <v>962</v>
      </c>
      <c r="K482" s="170">
        <f t="shared" si="101"/>
        <v>30504.613514119352</v>
      </c>
      <c r="L482" s="215">
        <f t="shared" si="102"/>
        <v>452</v>
      </c>
      <c r="M482" s="364">
        <v>15.82</v>
      </c>
      <c r="N482" s="359">
        <v>58.25</v>
      </c>
      <c r="O482" s="434">
        <v>29204</v>
      </c>
      <c r="P482" s="82">
        <v>15151</v>
      </c>
      <c r="Q482" s="167">
        <f t="shared" si="95"/>
        <v>22152.212389380529</v>
      </c>
      <c r="R482" s="168">
        <f t="shared" si="96"/>
        <v>3121.2360515021455</v>
      </c>
      <c r="S482" s="78">
        <f t="shared" si="103"/>
        <v>8592.9724699001108</v>
      </c>
      <c r="T482" s="82">
        <f t="shared" si="104"/>
        <v>505.46896881765355</v>
      </c>
      <c r="U482" s="78">
        <v>962</v>
      </c>
      <c r="V482" s="81">
        <f t="shared" si="105"/>
        <v>35333.889879600436</v>
      </c>
    </row>
    <row r="483" spans="1:22" s="445" customFormat="1" ht="16.5" customHeight="1" x14ac:dyDescent="0.2">
      <c r="A483" s="215">
        <f t="shared" si="94"/>
        <v>453</v>
      </c>
      <c r="B483" s="364">
        <v>18.84</v>
      </c>
      <c r="C483" s="359">
        <v>58.25</v>
      </c>
      <c r="D483" s="78">
        <v>29204</v>
      </c>
      <c r="E483" s="82">
        <v>15151</v>
      </c>
      <c r="F483" s="78">
        <f t="shared" si="97"/>
        <v>18601.273885350318</v>
      </c>
      <c r="G483" s="168">
        <f t="shared" si="98"/>
        <v>3121.2360515021455</v>
      </c>
      <c r="H483" s="212">
        <f t="shared" si="99"/>
        <v>7385.6533785298388</v>
      </c>
      <c r="I483" s="168">
        <f t="shared" si="100"/>
        <v>434.45019873704928</v>
      </c>
      <c r="J483" s="169">
        <v>962</v>
      </c>
      <c r="K483" s="170">
        <f t="shared" si="101"/>
        <v>30504.613514119352</v>
      </c>
      <c r="L483" s="215">
        <f t="shared" si="102"/>
        <v>453</v>
      </c>
      <c r="M483" s="364">
        <v>15.82</v>
      </c>
      <c r="N483" s="359">
        <v>58.25</v>
      </c>
      <c r="O483" s="434">
        <v>29204</v>
      </c>
      <c r="P483" s="82">
        <v>15151</v>
      </c>
      <c r="Q483" s="167">
        <f t="shared" si="95"/>
        <v>22152.212389380529</v>
      </c>
      <c r="R483" s="168">
        <f t="shared" si="96"/>
        <v>3121.2360515021455</v>
      </c>
      <c r="S483" s="78">
        <f t="shared" si="103"/>
        <v>8592.9724699001108</v>
      </c>
      <c r="T483" s="82">
        <f t="shared" si="104"/>
        <v>505.46896881765355</v>
      </c>
      <c r="U483" s="78">
        <v>962</v>
      </c>
      <c r="V483" s="81">
        <f t="shared" si="105"/>
        <v>35333.889879600436</v>
      </c>
    </row>
    <row r="484" spans="1:22" s="445" customFormat="1" ht="16.5" customHeight="1" x14ac:dyDescent="0.2">
      <c r="A484" s="215">
        <f t="shared" si="94"/>
        <v>454</v>
      </c>
      <c r="B484" s="364">
        <v>18.84</v>
      </c>
      <c r="C484" s="359">
        <v>58.25</v>
      </c>
      <c r="D484" s="78">
        <v>29204</v>
      </c>
      <c r="E484" s="82">
        <v>15151</v>
      </c>
      <c r="F484" s="78">
        <f t="shared" si="97"/>
        <v>18601.273885350318</v>
      </c>
      <c r="G484" s="168">
        <f t="shared" si="98"/>
        <v>3121.2360515021455</v>
      </c>
      <c r="H484" s="212">
        <f t="shared" si="99"/>
        <v>7385.6533785298388</v>
      </c>
      <c r="I484" s="168">
        <f t="shared" si="100"/>
        <v>434.45019873704928</v>
      </c>
      <c r="J484" s="169">
        <v>962</v>
      </c>
      <c r="K484" s="170">
        <f t="shared" si="101"/>
        <v>30504.613514119352</v>
      </c>
      <c r="L484" s="215">
        <f t="shared" si="102"/>
        <v>454</v>
      </c>
      <c r="M484" s="364">
        <v>15.82</v>
      </c>
      <c r="N484" s="359">
        <v>58.25</v>
      </c>
      <c r="O484" s="434">
        <v>29204</v>
      </c>
      <c r="P484" s="82">
        <v>15151</v>
      </c>
      <c r="Q484" s="167">
        <f t="shared" si="95"/>
        <v>22152.212389380529</v>
      </c>
      <c r="R484" s="168">
        <f t="shared" si="96"/>
        <v>3121.2360515021455</v>
      </c>
      <c r="S484" s="78">
        <f t="shared" si="103"/>
        <v>8592.9724699001108</v>
      </c>
      <c r="T484" s="82">
        <f t="shared" si="104"/>
        <v>505.46896881765355</v>
      </c>
      <c r="U484" s="78">
        <v>962</v>
      </c>
      <c r="V484" s="81">
        <f t="shared" si="105"/>
        <v>35333.889879600436</v>
      </c>
    </row>
    <row r="485" spans="1:22" s="445" customFormat="1" ht="16.5" customHeight="1" x14ac:dyDescent="0.2">
      <c r="A485" s="215">
        <f t="shared" si="94"/>
        <v>455</v>
      </c>
      <c r="B485" s="364">
        <v>18.84</v>
      </c>
      <c r="C485" s="359">
        <v>58.25</v>
      </c>
      <c r="D485" s="78">
        <v>29204</v>
      </c>
      <c r="E485" s="82">
        <v>15151</v>
      </c>
      <c r="F485" s="78">
        <f t="shared" si="97"/>
        <v>18601.273885350318</v>
      </c>
      <c r="G485" s="168">
        <f t="shared" si="98"/>
        <v>3121.2360515021455</v>
      </c>
      <c r="H485" s="212">
        <f t="shared" si="99"/>
        <v>7385.6533785298388</v>
      </c>
      <c r="I485" s="168">
        <f t="shared" si="100"/>
        <v>434.45019873704928</v>
      </c>
      <c r="J485" s="169">
        <v>962</v>
      </c>
      <c r="K485" s="170">
        <f t="shared" si="101"/>
        <v>30504.613514119352</v>
      </c>
      <c r="L485" s="215">
        <f t="shared" si="102"/>
        <v>455</v>
      </c>
      <c r="M485" s="364">
        <v>15.82</v>
      </c>
      <c r="N485" s="359">
        <v>58.25</v>
      </c>
      <c r="O485" s="434">
        <v>29204</v>
      </c>
      <c r="P485" s="82">
        <v>15151</v>
      </c>
      <c r="Q485" s="167">
        <f t="shared" si="95"/>
        <v>22152.212389380529</v>
      </c>
      <c r="R485" s="168">
        <f t="shared" si="96"/>
        <v>3121.2360515021455</v>
      </c>
      <c r="S485" s="78">
        <f t="shared" si="103"/>
        <v>8592.9724699001108</v>
      </c>
      <c r="T485" s="82">
        <f t="shared" si="104"/>
        <v>505.46896881765355</v>
      </c>
      <c r="U485" s="78">
        <v>962</v>
      </c>
      <c r="V485" s="81">
        <f t="shared" si="105"/>
        <v>35333.889879600436</v>
      </c>
    </row>
    <row r="486" spans="1:22" s="445" customFormat="1" ht="16.5" customHeight="1" x14ac:dyDescent="0.2">
      <c r="A486" s="215">
        <f t="shared" si="94"/>
        <v>456</v>
      </c>
      <c r="B486" s="364">
        <v>18.84</v>
      </c>
      <c r="C486" s="359">
        <v>58.25</v>
      </c>
      <c r="D486" s="78">
        <v>29204</v>
      </c>
      <c r="E486" s="82">
        <v>15151</v>
      </c>
      <c r="F486" s="78">
        <f t="shared" si="97"/>
        <v>18601.273885350318</v>
      </c>
      <c r="G486" s="168">
        <f t="shared" si="98"/>
        <v>3121.2360515021455</v>
      </c>
      <c r="H486" s="212">
        <f t="shared" si="99"/>
        <v>7385.6533785298388</v>
      </c>
      <c r="I486" s="168">
        <f t="shared" si="100"/>
        <v>434.45019873704928</v>
      </c>
      <c r="J486" s="169">
        <v>962</v>
      </c>
      <c r="K486" s="170">
        <f t="shared" si="101"/>
        <v>30504.613514119352</v>
      </c>
      <c r="L486" s="215">
        <f t="shared" si="102"/>
        <v>456</v>
      </c>
      <c r="M486" s="364">
        <v>15.82</v>
      </c>
      <c r="N486" s="359">
        <v>58.25</v>
      </c>
      <c r="O486" s="434">
        <v>29204</v>
      </c>
      <c r="P486" s="82">
        <v>15151</v>
      </c>
      <c r="Q486" s="167">
        <f t="shared" si="95"/>
        <v>22152.212389380529</v>
      </c>
      <c r="R486" s="168">
        <f t="shared" si="96"/>
        <v>3121.2360515021455</v>
      </c>
      <c r="S486" s="78">
        <f t="shared" si="103"/>
        <v>8592.9724699001108</v>
      </c>
      <c r="T486" s="82">
        <f t="shared" si="104"/>
        <v>505.46896881765355</v>
      </c>
      <c r="U486" s="78">
        <v>962</v>
      </c>
      <c r="V486" s="81">
        <f t="shared" si="105"/>
        <v>35333.889879600436</v>
      </c>
    </row>
    <row r="487" spans="1:22" s="445" customFormat="1" ht="16.5" customHeight="1" x14ac:dyDescent="0.2">
      <c r="A487" s="215">
        <f t="shared" si="94"/>
        <v>457</v>
      </c>
      <c r="B487" s="364">
        <v>18.84</v>
      </c>
      <c r="C487" s="359">
        <v>58.25</v>
      </c>
      <c r="D487" s="78">
        <v>29204</v>
      </c>
      <c r="E487" s="82">
        <v>15151</v>
      </c>
      <c r="F487" s="78">
        <f t="shared" si="97"/>
        <v>18601.273885350318</v>
      </c>
      <c r="G487" s="168">
        <f t="shared" si="98"/>
        <v>3121.2360515021455</v>
      </c>
      <c r="H487" s="212">
        <f t="shared" si="99"/>
        <v>7385.6533785298388</v>
      </c>
      <c r="I487" s="168">
        <f t="shared" si="100"/>
        <v>434.45019873704928</v>
      </c>
      <c r="J487" s="169">
        <v>962</v>
      </c>
      <c r="K487" s="170">
        <f t="shared" si="101"/>
        <v>30504.613514119352</v>
      </c>
      <c r="L487" s="215">
        <f t="shared" si="102"/>
        <v>457</v>
      </c>
      <c r="M487" s="364">
        <v>15.82</v>
      </c>
      <c r="N487" s="359">
        <v>58.25</v>
      </c>
      <c r="O487" s="434">
        <v>29204</v>
      </c>
      <c r="P487" s="82">
        <v>15151</v>
      </c>
      <c r="Q487" s="167">
        <f t="shared" si="95"/>
        <v>22152.212389380529</v>
      </c>
      <c r="R487" s="168">
        <f t="shared" si="96"/>
        <v>3121.2360515021455</v>
      </c>
      <c r="S487" s="78">
        <f t="shared" si="103"/>
        <v>8592.9724699001108</v>
      </c>
      <c r="T487" s="82">
        <f t="shared" si="104"/>
        <v>505.46896881765355</v>
      </c>
      <c r="U487" s="78">
        <v>962</v>
      </c>
      <c r="V487" s="81">
        <f t="shared" si="105"/>
        <v>35333.889879600436</v>
      </c>
    </row>
    <row r="488" spans="1:22" s="445" customFormat="1" ht="16.5" customHeight="1" x14ac:dyDescent="0.2">
      <c r="A488" s="215">
        <f t="shared" si="94"/>
        <v>458</v>
      </c>
      <c r="B488" s="364">
        <v>18.84</v>
      </c>
      <c r="C488" s="359">
        <v>58.25</v>
      </c>
      <c r="D488" s="78">
        <v>29204</v>
      </c>
      <c r="E488" s="82">
        <v>15151</v>
      </c>
      <c r="F488" s="78">
        <f t="shared" si="97"/>
        <v>18601.273885350318</v>
      </c>
      <c r="G488" s="168">
        <f t="shared" si="98"/>
        <v>3121.2360515021455</v>
      </c>
      <c r="H488" s="212">
        <f t="shared" si="99"/>
        <v>7385.6533785298388</v>
      </c>
      <c r="I488" s="168">
        <f t="shared" si="100"/>
        <v>434.45019873704928</v>
      </c>
      <c r="J488" s="169">
        <v>962</v>
      </c>
      <c r="K488" s="170">
        <f t="shared" si="101"/>
        <v>30504.613514119352</v>
      </c>
      <c r="L488" s="215">
        <f t="shared" si="102"/>
        <v>458</v>
      </c>
      <c r="M488" s="364">
        <v>15.82</v>
      </c>
      <c r="N488" s="359">
        <v>58.25</v>
      </c>
      <c r="O488" s="434">
        <v>29204</v>
      </c>
      <c r="P488" s="82">
        <v>15151</v>
      </c>
      <c r="Q488" s="167">
        <f t="shared" si="95"/>
        <v>22152.212389380529</v>
      </c>
      <c r="R488" s="168">
        <f t="shared" si="96"/>
        <v>3121.2360515021455</v>
      </c>
      <c r="S488" s="78">
        <f t="shared" si="103"/>
        <v>8592.9724699001108</v>
      </c>
      <c r="T488" s="82">
        <f t="shared" si="104"/>
        <v>505.46896881765355</v>
      </c>
      <c r="U488" s="78">
        <v>962</v>
      </c>
      <c r="V488" s="81">
        <f t="shared" si="105"/>
        <v>35333.889879600436</v>
      </c>
    </row>
    <row r="489" spans="1:22" s="445" customFormat="1" ht="16.5" customHeight="1" x14ac:dyDescent="0.2">
      <c r="A489" s="215">
        <f t="shared" si="94"/>
        <v>459</v>
      </c>
      <c r="B489" s="364">
        <v>18.84</v>
      </c>
      <c r="C489" s="359">
        <v>58.25</v>
      </c>
      <c r="D489" s="78">
        <v>29204</v>
      </c>
      <c r="E489" s="82">
        <v>15151</v>
      </c>
      <c r="F489" s="78">
        <f t="shared" si="97"/>
        <v>18601.273885350318</v>
      </c>
      <c r="G489" s="168">
        <f t="shared" si="98"/>
        <v>3121.2360515021455</v>
      </c>
      <c r="H489" s="212">
        <f t="shared" si="99"/>
        <v>7385.6533785298388</v>
      </c>
      <c r="I489" s="168">
        <f t="shared" si="100"/>
        <v>434.45019873704928</v>
      </c>
      <c r="J489" s="169">
        <v>962</v>
      </c>
      <c r="K489" s="170">
        <f t="shared" si="101"/>
        <v>30504.613514119352</v>
      </c>
      <c r="L489" s="215">
        <f t="shared" si="102"/>
        <v>459</v>
      </c>
      <c r="M489" s="364">
        <v>15.82</v>
      </c>
      <c r="N489" s="359">
        <v>58.25</v>
      </c>
      <c r="O489" s="434">
        <v>29204</v>
      </c>
      <c r="P489" s="82">
        <v>15151</v>
      </c>
      <c r="Q489" s="167">
        <f t="shared" si="95"/>
        <v>22152.212389380529</v>
      </c>
      <c r="R489" s="168">
        <f t="shared" si="96"/>
        <v>3121.2360515021455</v>
      </c>
      <c r="S489" s="78">
        <f t="shared" si="103"/>
        <v>8592.9724699001108</v>
      </c>
      <c r="T489" s="82">
        <f t="shared" si="104"/>
        <v>505.46896881765355</v>
      </c>
      <c r="U489" s="78">
        <v>962</v>
      </c>
      <c r="V489" s="81">
        <f t="shared" si="105"/>
        <v>35333.889879600436</v>
      </c>
    </row>
    <row r="490" spans="1:22" s="445" customFormat="1" ht="16.5" customHeight="1" x14ac:dyDescent="0.2">
      <c r="A490" s="218">
        <f t="shared" si="94"/>
        <v>460</v>
      </c>
      <c r="B490" s="364">
        <v>18.84</v>
      </c>
      <c r="C490" s="359">
        <v>58.25</v>
      </c>
      <c r="D490" s="78">
        <v>29204</v>
      </c>
      <c r="E490" s="82">
        <v>15151</v>
      </c>
      <c r="F490" s="78">
        <f t="shared" si="97"/>
        <v>18601.273885350318</v>
      </c>
      <c r="G490" s="168">
        <f t="shared" si="98"/>
        <v>3121.2360515021455</v>
      </c>
      <c r="H490" s="212">
        <f t="shared" si="99"/>
        <v>7385.6533785298388</v>
      </c>
      <c r="I490" s="168">
        <f t="shared" si="100"/>
        <v>434.45019873704928</v>
      </c>
      <c r="J490" s="169">
        <v>962</v>
      </c>
      <c r="K490" s="170">
        <f t="shared" si="101"/>
        <v>30504.613514119352</v>
      </c>
      <c r="L490" s="218">
        <f t="shared" si="102"/>
        <v>460</v>
      </c>
      <c r="M490" s="364">
        <v>15.82</v>
      </c>
      <c r="N490" s="359">
        <v>58.25</v>
      </c>
      <c r="O490" s="434">
        <v>29204</v>
      </c>
      <c r="P490" s="82">
        <v>15151</v>
      </c>
      <c r="Q490" s="167">
        <f t="shared" si="95"/>
        <v>22152.212389380529</v>
      </c>
      <c r="R490" s="168">
        <f t="shared" si="96"/>
        <v>3121.2360515021455</v>
      </c>
      <c r="S490" s="78">
        <f t="shared" si="103"/>
        <v>8592.9724699001108</v>
      </c>
      <c r="T490" s="82">
        <f t="shared" si="104"/>
        <v>505.46896881765355</v>
      </c>
      <c r="U490" s="78">
        <v>962</v>
      </c>
      <c r="V490" s="81">
        <f t="shared" si="105"/>
        <v>35333.889879600436</v>
      </c>
    </row>
    <row r="491" spans="1:22" s="445" customFormat="1" ht="16.5" customHeight="1" x14ac:dyDescent="0.2">
      <c r="A491" s="215">
        <f t="shared" si="94"/>
        <v>461</v>
      </c>
      <c r="B491" s="364">
        <v>18.84</v>
      </c>
      <c r="C491" s="359">
        <v>58.25</v>
      </c>
      <c r="D491" s="78">
        <v>29204</v>
      </c>
      <c r="E491" s="82">
        <v>15151</v>
      </c>
      <c r="F491" s="78">
        <f t="shared" si="97"/>
        <v>18601.273885350318</v>
      </c>
      <c r="G491" s="168">
        <f t="shared" si="98"/>
        <v>3121.2360515021455</v>
      </c>
      <c r="H491" s="212">
        <f t="shared" si="99"/>
        <v>7385.6533785298388</v>
      </c>
      <c r="I491" s="168">
        <f t="shared" si="100"/>
        <v>434.45019873704928</v>
      </c>
      <c r="J491" s="169">
        <v>962</v>
      </c>
      <c r="K491" s="170">
        <f t="shared" si="101"/>
        <v>30504.613514119352</v>
      </c>
      <c r="L491" s="215">
        <f t="shared" si="102"/>
        <v>461</v>
      </c>
      <c r="M491" s="364">
        <v>15.82</v>
      </c>
      <c r="N491" s="359">
        <v>58.25</v>
      </c>
      <c r="O491" s="434">
        <v>29204</v>
      </c>
      <c r="P491" s="82">
        <v>15151</v>
      </c>
      <c r="Q491" s="167">
        <f t="shared" si="95"/>
        <v>22152.212389380529</v>
      </c>
      <c r="R491" s="168">
        <f t="shared" si="96"/>
        <v>3121.2360515021455</v>
      </c>
      <c r="S491" s="78">
        <f t="shared" si="103"/>
        <v>8592.9724699001108</v>
      </c>
      <c r="T491" s="82">
        <f t="shared" si="104"/>
        <v>505.46896881765355</v>
      </c>
      <c r="U491" s="78">
        <v>962</v>
      </c>
      <c r="V491" s="81">
        <f t="shared" si="105"/>
        <v>35333.889879600436</v>
      </c>
    </row>
    <row r="492" spans="1:22" s="445" customFormat="1" ht="16.5" customHeight="1" x14ac:dyDescent="0.2">
      <c r="A492" s="215">
        <f t="shared" si="94"/>
        <v>462</v>
      </c>
      <c r="B492" s="364">
        <v>18.84</v>
      </c>
      <c r="C492" s="359">
        <v>58.25</v>
      </c>
      <c r="D492" s="78">
        <v>29204</v>
      </c>
      <c r="E492" s="82">
        <v>15151</v>
      </c>
      <c r="F492" s="78">
        <f t="shared" si="97"/>
        <v>18601.273885350318</v>
      </c>
      <c r="G492" s="168">
        <f t="shared" si="98"/>
        <v>3121.2360515021455</v>
      </c>
      <c r="H492" s="212">
        <f t="shared" si="99"/>
        <v>7385.6533785298388</v>
      </c>
      <c r="I492" s="168">
        <f t="shared" si="100"/>
        <v>434.45019873704928</v>
      </c>
      <c r="J492" s="169">
        <v>962</v>
      </c>
      <c r="K492" s="170">
        <f t="shared" si="101"/>
        <v>30504.613514119352</v>
      </c>
      <c r="L492" s="215">
        <f t="shared" si="102"/>
        <v>462</v>
      </c>
      <c r="M492" s="364">
        <v>15.82</v>
      </c>
      <c r="N492" s="359">
        <v>58.25</v>
      </c>
      <c r="O492" s="434">
        <v>29204</v>
      </c>
      <c r="P492" s="82">
        <v>15151</v>
      </c>
      <c r="Q492" s="167">
        <f t="shared" si="95"/>
        <v>22152.212389380529</v>
      </c>
      <c r="R492" s="168">
        <f t="shared" si="96"/>
        <v>3121.2360515021455</v>
      </c>
      <c r="S492" s="78">
        <f t="shared" si="103"/>
        <v>8592.9724699001108</v>
      </c>
      <c r="T492" s="82">
        <f t="shared" si="104"/>
        <v>505.46896881765355</v>
      </c>
      <c r="U492" s="78">
        <v>962</v>
      </c>
      <c r="V492" s="81">
        <f t="shared" si="105"/>
        <v>35333.889879600436</v>
      </c>
    </row>
    <row r="493" spans="1:22" s="445" customFormat="1" ht="16.5" customHeight="1" x14ac:dyDescent="0.2">
      <c r="A493" s="215">
        <f t="shared" si="94"/>
        <v>463</v>
      </c>
      <c r="B493" s="364">
        <v>18.84</v>
      </c>
      <c r="C493" s="359">
        <v>58.25</v>
      </c>
      <c r="D493" s="78">
        <v>29204</v>
      </c>
      <c r="E493" s="82">
        <v>15151</v>
      </c>
      <c r="F493" s="78">
        <f t="shared" si="97"/>
        <v>18601.273885350318</v>
      </c>
      <c r="G493" s="168">
        <f t="shared" si="98"/>
        <v>3121.2360515021455</v>
      </c>
      <c r="H493" s="212">
        <f t="shared" si="99"/>
        <v>7385.6533785298388</v>
      </c>
      <c r="I493" s="168">
        <f t="shared" si="100"/>
        <v>434.45019873704928</v>
      </c>
      <c r="J493" s="169">
        <v>962</v>
      </c>
      <c r="K493" s="170">
        <f t="shared" si="101"/>
        <v>30504.613514119352</v>
      </c>
      <c r="L493" s="215">
        <f t="shared" si="102"/>
        <v>463</v>
      </c>
      <c r="M493" s="364">
        <v>15.82</v>
      </c>
      <c r="N493" s="359">
        <v>58.25</v>
      </c>
      <c r="O493" s="434">
        <v>29204</v>
      </c>
      <c r="P493" s="82">
        <v>15151</v>
      </c>
      <c r="Q493" s="167">
        <f t="shared" si="95"/>
        <v>22152.212389380529</v>
      </c>
      <c r="R493" s="168">
        <f t="shared" si="96"/>
        <v>3121.2360515021455</v>
      </c>
      <c r="S493" s="78">
        <f t="shared" si="103"/>
        <v>8592.9724699001108</v>
      </c>
      <c r="T493" s="82">
        <f t="shared" si="104"/>
        <v>505.46896881765355</v>
      </c>
      <c r="U493" s="78">
        <v>962</v>
      </c>
      <c r="V493" s="81">
        <f t="shared" si="105"/>
        <v>35333.889879600436</v>
      </c>
    </row>
    <row r="494" spans="1:22" s="445" customFormat="1" ht="16.5" customHeight="1" x14ac:dyDescent="0.2">
      <c r="A494" s="215">
        <f t="shared" si="94"/>
        <v>464</v>
      </c>
      <c r="B494" s="364">
        <v>18.84</v>
      </c>
      <c r="C494" s="359">
        <v>58.25</v>
      </c>
      <c r="D494" s="78">
        <v>29204</v>
      </c>
      <c r="E494" s="82">
        <v>15151</v>
      </c>
      <c r="F494" s="78">
        <f t="shared" si="97"/>
        <v>18601.273885350318</v>
      </c>
      <c r="G494" s="168">
        <f t="shared" si="98"/>
        <v>3121.2360515021455</v>
      </c>
      <c r="H494" s="212">
        <f t="shared" si="99"/>
        <v>7385.6533785298388</v>
      </c>
      <c r="I494" s="168">
        <f t="shared" si="100"/>
        <v>434.45019873704928</v>
      </c>
      <c r="J494" s="169">
        <v>962</v>
      </c>
      <c r="K494" s="170">
        <f t="shared" si="101"/>
        <v>30504.613514119352</v>
      </c>
      <c r="L494" s="215">
        <f t="shared" si="102"/>
        <v>464</v>
      </c>
      <c r="M494" s="364">
        <v>15.82</v>
      </c>
      <c r="N494" s="359">
        <v>58.25</v>
      </c>
      <c r="O494" s="434">
        <v>29204</v>
      </c>
      <c r="P494" s="82">
        <v>15151</v>
      </c>
      <c r="Q494" s="167">
        <f t="shared" si="95"/>
        <v>22152.212389380529</v>
      </c>
      <c r="R494" s="168">
        <f t="shared" si="96"/>
        <v>3121.2360515021455</v>
      </c>
      <c r="S494" s="78">
        <f t="shared" si="103"/>
        <v>8592.9724699001108</v>
      </c>
      <c r="T494" s="82">
        <f t="shared" si="104"/>
        <v>505.46896881765355</v>
      </c>
      <c r="U494" s="78">
        <v>962</v>
      </c>
      <c r="V494" s="81">
        <f t="shared" si="105"/>
        <v>35333.889879600436</v>
      </c>
    </row>
    <row r="495" spans="1:22" s="445" customFormat="1" ht="16.5" customHeight="1" x14ac:dyDescent="0.2">
      <c r="A495" s="215">
        <f t="shared" si="94"/>
        <v>465</v>
      </c>
      <c r="B495" s="364">
        <v>18.84</v>
      </c>
      <c r="C495" s="359">
        <v>58.25</v>
      </c>
      <c r="D495" s="78">
        <v>29204</v>
      </c>
      <c r="E495" s="82">
        <v>15151</v>
      </c>
      <c r="F495" s="78">
        <f t="shared" si="97"/>
        <v>18601.273885350318</v>
      </c>
      <c r="G495" s="168">
        <f t="shared" si="98"/>
        <v>3121.2360515021455</v>
      </c>
      <c r="H495" s="212">
        <f t="shared" si="99"/>
        <v>7385.6533785298388</v>
      </c>
      <c r="I495" s="168">
        <f t="shared" si="100"/>
        <v>434.45019873704928</v>
      </c>
      <c r="J495" s="169">
        <v>962</v>
      </c>
      <c r="K495" s="170">
        <f t="shared" si="101"/>
        <v>30504.613514119352</v>
      </c>
      <c r="L495" s="215">
        <f t="shared" si="102"/>
        <v>465</v>
      </c>
      <c r="M495" s="364">
        <v>15.82</v>
      </c>
      <c r="N495" s="359">
        <v>58.25</v>
      </c>
      <c r="O495" s="434">
        <v>29204</v>
      </c>
      <c r="P495" s="82">
        <v>15151</v>
      </c>
      <c r="Q495" s="167">
        <f t="shared" si="95"/>
        <v>22152.212389380529</v>
      </c>
      <c r="R495" s="168">
        <f t="shared" si="96"/>
        <v>3121.2360515021455</v>
      </c>
      <c r="S495" s="78">
        <f t="shared" si="103"/>
        <v>8592.9724699001108</v>
      </c>
      <c r="T495" s="82">
        <f t="shared" si="104"/>
        <v>505.46896881765355</v>
      </c>
      <c r="U495" s="78">
        <v>962</v>
      </c>
      <c r="V495" s="81">
        <f t="shared" si="105"/>
        <v>35333.889879600436</v>
      </c>
    </row>
    <row r="496" spans="1:22" s="445" customFormat="1" ht="16.5" customHeight="1" x14ac:dyDescent="0.2">
      <c r="A496" s="215">
        <f t="shared" si="94"/>
        <v>466</v>
      </c>
      <c r="B496" s="364">
        <v>18.84</v>
      </c>
      <c r="C496" s="359">
        <v>58.25</v>
      </c>
      <c r="D496" s="78">
        <v>29204</v>
      </c>
      <c r="E496" s="82">
        <v>15151</v>
      </c>
      <c r="F496" s="78">
        <f t="shared" si="97"/>
        <v>18601.273885350318</v>
      </c>
      <c r="G496" s="168">
        <f t="shared" si="98"/>
        <v>3121.2360515021455</v>
      </c>
      <c r="H496" s="212">
        <f t="shared" si="99"/>
        <v>7385.6533785298388</v>
      </c>
      <c r="I496" s="168">
        <f t="shared" si="100"/>
        <v>434.45019873704928</v>
      </c>
      <c r="J496" s="169">
        <v>962</v>
      </c>
      <c r="K496" s="170">
        <f t="shared" si="101"/>
        <v>30504.613514119352</v>
      </c>
      <c r="L496" s="215">
        <f t="shared" si="102"/>
        <v>466</v>
      </c>
      <c r="M496" s="364">
        <v>15.82</v>
      </c>
      <c r="N496" s="359">
        <v>58.25</v>
      </c>
      <c r="O496" s="434">
        <v>29204</v>
      </c>
      <c r="P496" s="82">
        <v>15151</v>
      </c>
      <c r="Q496" s="167">
        <f t="shared" si="95"/>
        <v>22152.212389380529</v>
      </c>
      <c r="R496" s="168">
        <f t="shared" si="96"/>
        <v>3121.2360515021455</v>
      </c>
      <c r="S496" s="78">
        <f t="shared" si="103"/>
        <v>8592.9724699001108</v>
      </c>
      <c r="T496" s="82">
        <f t="shared" si="104"/>
        <v>505.46896881765355</v>
      </c>
      <c r="U496" s="78">
        <v>962</v>
      </c>
      <c r="V496" s="81">
        <f t="shared" si="105"/>
        <v>35333.889879600436</v>
      </c>
    </row>
    <row r="497" spans="1:22" s="445" customFormat="1" ht="16.5" customHeight="1" x14ac:dyDescent="0.2">
      <c r="A497" s="215">
        <f t="shared" si="94"/>
        <v>467</v>
      </c>
      <c r="B497" s="364">
        <v>18.84</v>
      </c>
      <c r="C497" s="359">
        <v>58.25</v>
      </c>
      <c r="D497" s="78">
        <v>29204</v>
      </c>
      <c r="E497" s="82">
        <v>15151</v>
      </c>
      <c r="F497" s="78">
        <f t="shared" si="97"/>
        <v>18601.273885350318</v>
      </c>
      <c r="G497" s="168">
        <f t="shared" si="98"/>
        <v>3121.2360515021455</v>
      </c>
      <c r="H497" s="212">
        <f t="shared" si="99"/>
        <v>7385.6533785298388</v>
      </c>
      <c r="I497" s="168">
        <f t="shared" si="100"/>
        <v>434.45019873704928</v>
      </c>
      <c r="J497" s="169">
        <v>962</v>
      </c>
      <c r="K497" s="170">
        <f t="shared" si="101"/>
        <v>30504.613514119352</v>
      </c>
      <c r="L497" s="215">
        <f t="shared" si="102"/>
        <v>467</v>
      </c>
      <c r="M497" s="364">
        <v>15.82</v>
      </c>
      <c r="N497" s="359">
        <v>58.25</v>
      </c>
      <c r="O497" s="434">
        <v>29204</v>
      </c>
      <c r="P497" s="82">
        <v>15151</v>
      </c>
      <c r="Q497" s="167">
        <f t="shared" si="95"/>
        <v>22152.212389380529</v>
      </c>
      <c r="R497" s="168">
        <f t="shared" si="96"/>
        <v>3121.2360515021455</v>
      </c>
      <c r="S497" s="78">
        <f t="shared" si="103"/>
        <v>8592.9724699001108</v>
      </c>
      <c r="T497" s="82">
        <f t="shared" si="104"/>
        <v>505.46896881765355</v>
      </c>
      <c r="U497" s="78">
        <v>962</v>
      </c>
      <c r="V497" s="81">
        <f t="shared" si="105"/>
        <v>35333.889879600436</v>
      </c>
    </row>
    <row r="498" spans="1:22" s="445" customFormat="1" ht="16.5" customHeight="1" x14ac:dyDescent="0.2">
      <c r="A498" s="215">
        <f t="shared" si="94"/>
        <v>468</v>
      </c>
      <c r="B498" s="364">
        <v>18.84</v>
      </c>
      <c r="C498" s="359">
        <v>58.25</v>
      </c>
      <c r="D498" s="78">
        <v>29204</v>
      </c>
      <c r="E498" s="82">
        <v>15151</v>
      </c>
      <c r="F498" s="78">
        <f t="shared" si="97"/>
        <v>18601.273885350318</v>
      </c>
      <c r="G498" s="168">
        <f t="shared" si="98"/>
        <v>3121.2360515021455</v>
      </c>
      <c r="H498" s="212">
        <f t="shared" si="99"/>
        <v>7385.6533785298388</v>
      </c>
      <c r="I498" s="168">
        <f t="shared" si="100"/>
        <v>434.45019873704928</v>
      </c>
      <c r="J498" s="169">
        <v>962</v>
      </c>
      <c r="K498" s="170">
        <f t="shared" si="101"/>
        <v>30504.613514119352</v>
      </c>
      <c r="L498" s="215">
        <f t="shared" si="102"/>
        <v>468</v>
      </c>
      <c r="M498" s="364">
        <v>15.82</v>
      </c>
      <c r="N498" s="359">
        <v>58.25</v>
      </c>
      <c r="O498" s="434">
        <v>29204</v>
      </c>
      <c r="P498" s="82">
        <v>15151</v>
      </c>
      <c r="Q498" s="167">
        <f t="shared" si="95"/>
        <v>22152.212389380529</v>
      </c>
      <c r="R498" s="168">
        <f t="shared" si="96"/>
        <v>3121.2360515021455</v>
      </c>
      <c r="S498" s="78">
        <f t="shared" si="103"/>
        <v>8592.9724699001108</v>
      </c>
      <c r="T498" s="82">
        <f t="shared" si="104"/>
        <v>505.46896881765355</v>
      </c>
      <c r="U498" s="78">
        <v>962</v>
      </c>
      <c r="V498" s="81">
        <f t="shared" si="105"/>
        <v>35333.889879600436</v>
      </c>
    </row>
    <row r="499" spans="1:22" s="445" customFormat="1" ht="16.5" customHeight="1" x14ac:dyDescent="0.2">
      <c r="A499" s="215">
        <f t="shared" si="94"/>
        <v>469</v>
      </c>
      <c r="B499" s="364">
        <v>18.84</v>
      </c>
      <c r="C499" s="359">
        <v>58.25</v>
      </c>
      <c r="D499" s="78">
        <v>29204</v>
      </c>
      <c r="E499" s="82">
        <v>15151</v>
      </c>
      <c r="F499" s="78">
        <f t="shared" si="97"/>
        <v>18601.273885350318</v>
      </c>
      <c r="G499" s="168">
        <f t="shared" si="98"/>
        <v>3121.2360515021455</v>
      </c>
      <c r="H499" s="212">
        <f t="shared" si="99"/>
        <v>7385.6533785298388</v>
      </c>
      <c r="I499" s="168">
        <f t="shared" si="100"/>
        <v>434.45019873704928</v>
      </c>
      <c r="J499" s="169">
        <v>962</v>
      </c>
      <c r="K499" s="170">
        <f t="shared" si="101"/>
        <v>30504.613514119352</v>
      </c>
      <c r="L499" s="215">
        <f t="shared" si="102"/>
        <v>469</v>
      </c>
      <c r="M499" s="364">
        <v>15.82</v>
      </c>
      <c r="N499" s="359">
        <v>58.25</v>
      </c>
      <c r="O499" s="434">
        <v>29204</v>
      </c>
      <c r="P499" s="82">
        <v>15151</v>
      </c>
      <c r="Q499" s="167">
        <f t="shared" si="95"/>
        <v>22152.212389380529</v>
      </c>
      <c r="R499" s="168">
        <f t="shared" si="96"/>
        <v>3121.2360515021455</v>
      </c>
      <c r="S499" s="78">
        <f t="shared" si="103"/>
        <v>8592.9724699001108</v>
      </c>
      <c r="T499" s="82">
        <f t="shared" si="104"/>
        <v>505.46896881765355</v>
      </c>
      <c r="U499" s="78">
        <v>962</v>
      </c>
      <c r="V499" s="81">
        <f t="shared" si="105"/>
        <v>35333.889879600436</v>
      </c>
    </row>
    <row r="500" spans="1:22" s="445" customFormat="1" ht="16.5" customHeight="1" x14ac:dyDescent="0.2">
      <c r="A500" s="218">
        <f t="shared" si="94"/>
        <v>470</v>
      </c>
      <c r="B500" s="364">
        <v>18.84</v>
      </c>
      <c r="C500" s="359">
        <v>58.25</v>
      </c>
      <c r="D500" s="78">
        <v>29204</v>
      </c>
      <c r="E500" s="82">
        <v>15151</v>
      </c>
      <c r="F500" s="78">
        <f t="shared" si="97"/>
        <v>18601.273885350318</v>
      </c>
      <c r="G500" s="168">
        <f t="shared" si="98"/>
        <v>3121.2360515021455</v>
      </c>
      <c r="H500" s="212">
        <f t="shared" si="99"/>
        <v>7385.6533785298388</v>
      </c>
      <c r="I500" s="168">
        <f t="shared" si="100"/>
        <v>434.45019873704928</v>
      </c>
      <c r="J500" s="169">
        <v>962</v>
      </c>
      <c r="K500" s="170">
        <f t="shared" si="101"/>
        <v>30504.613514119352</v>
      </c>
      <c r="L500" s="218">
        <f t="shared" si="102"/>
        <v>470</v>
      </c>
      <c r="M500" s="364">
        <v>15.82</v>
      </c>
      <c r="N500" s="359">
        <v>58.25</v>
      </c>
      <c r="O500" s="434">
        <v>29204</v>
      </c>
      <c r="P500" s="82">
        <v>15151</v>
      </c>
      <c r="Q500" s="167">
        <f t="shared" si="95"/>
        <v>22152.212389380529</v>
      </c>
      <c r="R500" s="168">
        <f t="shared" si="96"/>
        <v>3121.2360515021455</v>
      </c>
      <c r="S500" s="78">
        <f t="shared" si="103"/>
        <v>8592.9724699001108</v>
      </c>
      <c r="T500" s="82">
        <f t="shared" si="104"/>
        <v>505.46896881765355</v>
      </c>
      <c r="U500" s="78">
        <v>962</v>
      </c>
      <c r="V500" s="81">
        <f t="shared" si="105"/>
        <v>35333.889879600436</v>
      </c>
    </row>
    <row r="501" spans="1:22" s="445" customFormat="1" ht="16.5" customHeight="1" x14ac:dyDescent="0.2">
      <c r="A501" s="215">
        <f t="shared" si="94"/>
        <v>471</v>
      </c>
      <c r="B501" s="364">
        <v>18.84</v>
      </c>
      <c r="C501" s="359">
        <v>58.25</v>
      </c>
      <c r="D501" s="78">
        <v>29204</v>
      </c>
      <c r="E501" s="82">
        <v>15151</v>
      </c>
      <c r="F501" s="78">
        <f t="shared" si="97"/>
        <v>18601.273885350318</v>
      </c>
      <c r="G501" s="168">
        <f t="shared" si="98"/>
        <v>3121.2360515021455</v>
      </c>
      <c r="H501" s="212">
        <f t="shared" si="99"/>
        <v>7385.6533785298388</v>
      </c>
      <c r="I501" s="168">
        <f t="shared" si="100"/>
        <v>434.45019873704928</v>
      </c>
      <c r="J501" s="169">
        <v>962</v>
      </c>
      <c r="K501" s="170">
        <f t="shared" si="101"/>
        <v>30504.613514119352</v>
      </c>
      <c r="L501" s="215">
        <f t="shared" si="102"/>
        <v>471</v>
      </c>
      <c r="M501" s="364">
        <v>15.82</v>
      </c>
      <c r="N501" s="359">
        <v>58.25</v>
      </c>
      <c r="O501" s="434">
        <v>29204</v>
      </c>
      <c r="P501" s="82">
        <v>15151</v>
      </c>
      <c r="Q501" s="167">
        <f t="shared" si="95"/>
        <v>22152.212389380529</v>
      </c>
      <c r="R501" s="168">
        <f t="shared" si="96"/>
        <v>3121.2360515021455</v>
      </c>
      <c r="S501" s="78">
        <f t="shared" si="103"/>
        <v>8592.9724699001108</v>
      </c>
      <c r="T501" s="82">
        <f t="shared" si="104"/>
        <v>505.46896881765355</v>
      </c>
      <c r="U501" s="78">
        <v>962</v>
      </c>
      <c r="V501" s="81">
        <f t="shared" si="105"/>
        <v>35333.889879600436</v>
      </c>
    </row>
    <row r="502" spans="1:22" s="445" customFormat="1" ht="16.5" customHeight="1" x14ac:dyDescent="0.2">
      <c r="A502" s="215">
        <f t="shared" si="94"/>
        <v>472</v>
      </c>
      <c r="B502" s="364">
        <v>18.84</v>
      </c>
      <c r="C502" s="359">
        <v>58.25</v>
      </c>
      <c r="D502" s="78">
        <v>29204</v>
      </c>
      <c r="E502" s="82">
        <v>15151</v>
      </c>
      <c r="F502" s="78">
        <f t="shared" si="97"/>
        <v>18601.273885350318</v>
      </c>
      <c r="G502" s="168">
        <f t="shared" si="98"/>
        <v>3121.2360515021455</v>
      </c>
      <c r="H502" s="212">
        <f t="shared" si="99"/>
        <v>7385.6533785298388</v>
      </c>
      <c r="I502" s="168">
        <f t="shared" si="100"/>
        <v>434.45019873704928</v>
      </c>
      <c r="J502" s="169">
        <v>962</v>
      </c>
      <c r="K502" s="170">
        <f t="shared" si="101"/>
        <v>30504.613514119352</v>
      </c>
      <c r="L502" s="215">
        <f t="shared" si="102"/>
        <v>472</v>
      </c>
      <c r="M502" s="364">
        <v>15.82</v>
      </c>
      <c r="N502" s="359">
        <v>58.25</v>
      </c>
      <c r="O502" s="434">
        <v>29204</v>
      </c>
      <c r="P502" s="82">
        <v>15151</v>
      </c>
      <c r="Q502" s="167">
        <f t="shared" si="95"/>
        <v>22152.212389380529</v>
      </c>
      <c r="R502" s="168">
        <f t="shared" si="96"/>
        <v>3121.2360515021455</v>
      </c>
      <c r="S502" s="78">
        <f t="shared" si="103"/>
        <v>8592.9724699001108</v>
      </c>
      <c r="T502" s="82">
        <f t="shared" si="104"/>
        <v>505.46896881765355</v>
      </c>
      <c r="U502" s="78">
        <v>962</v>
      </c>
      <c r="V502" s="81">
        <f t="shared" si="105"/>
        <v>35333.889879600436</v>
      </c>
    </row>
    <row r="503" spans="1:22" s="445" customFormat="1" ht="16.5" customHeight="1" x14ac:dyDescent="0.2">
      <c r="A503" s="215">
        <f t="shared" si="94"/>
        <v>473</v>
      </c>
      <c r="B503" s="364">
        <v>18.84</v>
      </c>
      <c r="C503" s="359">
        <v>58.25</v>
      </c>
      <c r="D503" s="78">
        <v>29204</v>
      </c>
      <c r="E503" s="82">
        <v>15151</v>
      </c>
      <c r="F503" s="78">
        <f t="shared" si="97"/>
        <v>18601.273885350318</v>
      </c>
      <c r="G503" s="168">
        <f t="shared" si="98"/>
        <v>3121.2360515021455</v>
      </c>
      <c r="H503" s="212">
        <f t="shared" si="99"/>
        <v>7385.6533785298388</v>
      </c>
      <c r="I503" s="168">
        <f t="shared" si="100"/>
        <v>434.45019873704928</v>
      </c>
      <c r="J503" s="169">
        <v>962</v>
      </c>
      <c r="K503" s="170">
        <f t="shared" si="101"/>
        <v>30504.613514119352</v>
      </c>
      <c r="L503" s="215">
        <f t="shared" si="102"/>
        <v>473</v>
      </c>
      <c r="M503" s="364">
        <v>15.82</v>
      </c>
      <c r="N503" s="359">
        <v>58.25</v>
      </c>
      <c r="O503" s="434">
        <v>29204</v>
      </c>
      <c r="P503" s="82">
        <v>15151</v>
      </c>
      <c r="Q503" s="167">
        <f t="shared" si="95"/>
        <v>22152.212389380529</v>
      </c>
      <c r="R503" s="168">
        <f t="shared" si="96"/>
        <v>3121.2360515021455</v>
      </c>
      <c r="S503" s="78">
        <f t="shared" si="103"/>
        <v>8592.9724699001108</v>
      </c>
      <c r="T503" s="82">
        <f t="shared" si="104"/>
        <v>505.46896881765355</v>
      </c>
      <c r="U503" s="78">
        <v>962</v>
      </c>
      <c r="V503" s="81">
        <f t="shared" si="105"/>
        <v>35333.889879600436</v>
      </c>
    </row>
    <row r="504" spans="1:22" s="445" customFormat="1" ht="16.5" customHeight="1" x14ac:dyDescent="0.2">
      <c r="A504" s="215">
        <f t="shared" si="94"/>
        <v>474</v>
      </c>
      <c r="B504" s="364">
        <v>18.84</v>
      </c>
      <c r="C504" s="359">
        <v>58.25</v>
      </c>
      <c r="D504" s="78">
        <v>29204</v>
      </c>
      <c r="E504" s="82">
        <v>15151</v>
      </c>
      <c r="F504" s="78">
        <f t="shared" si="97"/>
        <v>18601.273885350318</v>
      </c>
      <c r="G504" s="168">
        <f t="shared" si="98"/>
        <v>3121.2360515021455</v>
      </c>
      <c r="H504" s="212">
        <f t="shared" si="99"/>
        <v>7385.6533785298388</v>
      </c>
      <c r="I504" s="168">
        <f t="shared" si="100"/>
        <v>434.45019873704928</v>
      </c>
      <c r="J504" s="169">
        <v>962</v>
      </c>
      <c r="K504" s="170">
        <f t="shared" si="101"/>
        <v>30504.613514119352</v>
      </c>
      <c r="L504" s="215">
        <f t="shared" si="102"/>
        <v>474</v>
      </c>
      <c r="M504" s="364">
        <v>15.82</v>
      </c>
      <c r="N504" s="359">
        <v>58.25</v>
      </c>
      <c r="O504" s="434">
        <v>29204</v>
      </c>
      <c r="P504" s="82">
        <v>15151</v>
      </c>
      <c r="Q504" s="167">
        <f t="shared" si="95"/>
        <v>22152.212389380529</v>
      </c>
      <c r="R504" s="168">
        <f t="shared" si="96"/>
        <v>3121.2360515021455</v>
      </c>
      <c r="S504" s="78">
        <f t="shared" si="103"/>
        <v>8592.9724699001108</v>
      </c>
      <c r="T504" s="82">
        <f t="shared" si="104"/>
        <v>505.46896881765355</v>
      </c>
      <c r="U504" s="78">
        <v>962</v>
      </c>
      <c r="V504" s="81">
        <f t="shared" si="105"/>
        <v>35333.889879600436</v>
      </c>
    </row>
    <row r="505" spans="1:22" s="445" customFormat="1" ht="16.5" customHeight="1" x14ac:dyDescent="0.2">
      <c r="A505" s="215">
        <f t="shared" si="94"/>
        <v>475</v>
      </c>
      <c r="B505" s="364">
        <v>18.84</v>
      </c>
      <c r="C505" s="359">
        <v>58.25</v>
      </c>
      <c r="D505" s="78">
        <v>29204</v>
      </c>
      <c r="E505" s="82">
        <v>15151</v>
      </c>
      <c r="F505" s="78">
        <f t="shared" si="97"/>
        <v>18601.273885350318</v>
      </c>
      <c r="G505" s="168">
        <f t="shared" si="98"/>
        <v>3121.2360515021455</v>
      </c>
      <c r="H505" s="212">
        <f t="shared" si="99"/>
        <v>7385.6533785298388</v>
      </c>
      <c r="I505" s="168">
        <f t="shared" si="100"/>
        <v>434.45019873704928</v>
      </c>
      <c r="J505" s="169">
        <v>962</v>
      </c>
      <c r="K505" s="170">
        <f t="shared" si="101"/>
        <v>30504.613514119352</v>
      </c>
      <c r="L505" s="215">
        <f t="shared" si="102"/>
        <v>475</v>
      </c>
      <c r="M505" s="364">
        <v>15.82</v>
      </c>
      <c r="N505" s="359">
        <v>58.25</v>
      </c>
      <c r="O505" s="434">
        <v>29204</v>
      </c>
      <c r="P505" s="82">
        <v>15151</v>
      </c>
      <c r="Q505" s="167">
        <f t="shared" si="95"/>
        <v>22152.212389380529</v>
      </c>
      <c r="R505" s="168">
        <f t="shared" si="96"/>
        <v>3121.2360515021455</v>
      </c>
      <c r="S505" s="78">
        <f t="shared" si="103"/>
        <v>8592.9724699001108</v>
      </c>
      <c r="T505" s="82">
        <f t="shared" si="104"/>
        <v>505.46896881765355</v>
      </c>
      <c r="U505" s="78">
        <v>962</v>
      </c>
      <c r="V505" s="81">
        <f t="shared" si="105"/>
        <v>35333.889879600436</v>
      </c>
    </row>
    <row r="506" spans="1:22" s="445" customFormat="1" ht="16.5" customHeight="1" x14ac:dyDescent="0.2">
      <c r="A506" s="215">
        <f t="shared" si="94"/>
        <v>476</v>
      </c>
      <c r="B506" s="364">
        <v>18.84</v>
      </c>
      <c r="C506" s="359">
        <v>58.25</v>
      </c>
      <c r="D506" s="78">
        <v>29204</v>
      </c>
      <c r="E506" s="82">
        <v>15151</v>
      </c>
      <c r="F506" s="78">
        <f t="shared" si="97"/>
        <v>18601.273885350318</v>
      </c>
      <c r="G506" s="168">
        <f t="shared" si="98"/>
        <v>3121.2360515021455</v>
      </c>
      <c r="H506" s="212">
        <f t="shared" si="99"/>
        <v>7385.6533785298388</v>
      </c>
      <c r="I506" s="168">
        <f t="shared" si="100"/>
        <v>434.45019873704928</v>
      </c>
      <c r="J506" s="169">
        <v>962</v>
      </c>
      <c r="K506" s="170">
        <f t="shared" si="101"/>
        <v>30504.613514119352</v>
      </c>
      <c r="L506" s="215">
        <f t="shared" si="102"/>
        <v>476</v>
      </c>
      <c r="M506" s="364">
        <v>15.82</v>
      </c>
      <c r="N506" s="359">
        <v>58.25</v>
      </c>
      <c r="O506" s="434">
        <v>29204</v>
      </c>
      <c r="P506" s="82">
        <v>15151</v>
      </c>
      <c r="Q506" s="167">
        <f t="shared" si="95"/>
        <v>22152.212389380529</v>
      </c>
      <c r="R506" s="168">
        <f t="shared" si="96"/>
        <v>3121.2360515021455</v>
      </c>
      <c r="S506" s="78">
        <f t="shared" si="103"/>
        <v>8592.9724699001108</v>
      </c>
      <c r="T506" s="82">
        <f t="shared" si="104"/>
        <v>505.46896881765355</v>
      </c>
      <c r="U506" s="78">
        <v>962</v>
      </c>
      <c r="V506" s="81">
        <f t="shared" si="105"/>
        <v>35333.889879600436</v>
      </c>
    </row>
    <row r="507" spans="1:22" s="445" customFormat="1" ht="16.5" customHeight="1" x14ac:dyDescent="0.2">
      <c r="A507" s="215">
        <f t="shared" si="94"/>
        <v>477</v>
      </c>
      <c r="B507" s="364">
        <v>18.84</v>
      </c>
      <c r="C507" s="359">
        <v>58.25</v>
      </c>
      <c r="D507" s="78">
        <v>29204</v>
      </c>
      <c r="E507" s="82">
        <v>15151</v>
      </c>
      <c r="F507" s="78">
        <f t="shared" si="97"/>
        <v>18601.273885350318</v>
      </c>
      <c r="G507" s="168">
        <f t="shared" si="98"/>
        <v>3121.2360515021455</v>
      </c>
      <c r="H507" s="212">
        <f t="shared" si="99"/>
        <v>7385.6533785298388</v>
      </c>
      <c r="I507" s="168">
        <f t="shared" si="100"/>
        <v>434.45019873704928</v>
      </c>
      <c r="J507" s="169">
        <v>962</v>
      </c>
      <c r="K507" s="170">
        <f t="shared" si="101"/>
        <v>30504.613514119352</v>
      </c>
      <c r="L507" s="215">
        <f t="shared" si="102"/>
        <v>477</v>
      </c>
      <c r="M507" s="364">
        <v>15.82</v>
      </c>
      <c r="N507" s="359">
        <v>58.25</v>
      </c>
      <c r="O507" s="434">
        <v>29204</v>
      </c>
      <c r="P507" s="82">
        <v>15151</v>
      </c>
      <c r="Q507" s="167">
        <f t="shared" si="95"/>
        <v>22152.212389380529</v>
      </c>
      <c r="R507" s="168">
        <f t="shared" si="96"/>
        <v>3121.2360515021455</v>
      </c>
      <c r="S507" s="78">
        <f t="shared" si="103"/>
        <v>8592.9724699001108</v>
      </c>
      <c r="T507" s="82">
        <f t="shared" si="104"/>
        <v>505.46896881765355</v>
      </c>
      <c r="U507" s="78">
        <v>962</v>
      </c>
      <c r="V507" s="81">
        <f t="shared" si="105"/>
        <v>35333.889879600436</v>
      </c>
    </row>
    <row r="508" spans="1:22" s="445" customFormat="1" ht="16.5" customHeight="1" x14ac:dyDescent="0.2">
      <c r="A508" s="215">
        <f t="shared" si="94"/>
        <v>478</v>
      </c>
      <c r="B508" s="364">
        <v>18.84</v>
      </c>
      <c r="C508" s="359">
        <v>58.25</v>
      </c>
      <c r="D508" s="78">
        <v>29204</v>
      </c>
      <c r="E508" s="82">
        <v>15151</v>
      </c>
      <c r="F508" s="78">
        <f t="shared" si="97"/>
        <v>18601.273885350318</v>
      </c>
      <c r="G508" s="168">
        <f t="shared" si="98"/>
        <v>3121.2360515021455</v>
      </c>
      <c r="H508" s="212">
        <f t="shared" si="99"/>
        <v>7385.6533785298388</v>
      </c>
      <c r="I508" s="168">
        <f t="shared" si="100"/>
        <v>434.45019873704928</v>
      </c>
      <c r="J508" s="169">
        <v>962</v>
      </c>
      <c r="K508" s="170">
        <f t="shared" si="101"/>
        <v>30504.613514119352</v>
      </c>
      <c r="L508" s="215">
        <f t="shared" si="102"/>
        <v>478</v>
      </c>
      <c r="M508" s="364">
        <v>15.82</v>
      </c>
      <c r="N508" s="359">
        <v>58.25</v>
      </c>
      <c r="O508" s="434">
        <v>29204</v>
      </c>
      <c r="P508" s="82">
        <v>15151</v>
      </c>
      <c r="Q508" s="167">
        <f t="shared" si="95"/>
        <v>22152.212389380529</v>
      </c>
      <c r="R508" s="168">
        <f t="shared" si="96"/>
        <v>3121.2360515021455</v>
      </c>
      <c r="S508" s="78">
        <f t="shared" si="103"/>
        <v>8592.9724699001108</v>
      </c>
      <c r="T508" s="82">
        <f t="shared" si="104"/>
        <v>505.46896881765355</v>
      </c>
      <c r="U508" s="78">
        <v>962</v>
      </c>
      <c r="V508" s="81">
        <f t="shared" si="105"/>
        <v>35333.889879600436</v>
      </c>
    </row>
    <row r="509" spans="1:22" s="445" customFormat="1" ht="16.5" customHeight="1" x14ac:dyDescent="0.2">
      <c r="A509" s="215">
        <f t="shared" si="94"/>
        <v>479</v>
      </c>
      <c r="B509" s="364">
        <v>18.84</v>
      </c>
      <c r="C509" s="359">
        <v>58.25</v>
      </c>
      <c r="D509" s="78">
        <v>29204</v>
      </c>
      <c r="E509" s="82">
        <v>15151</v>
      </c>
      <c r="F509" s="78">
        <f t="shared" si="97"/>
        <v>18601.273885350318</v>
      </c>
      <c r="G509" s="168">
        <f t="shared" si="98"/>
        <v>3121.2360515021455</v>
      </c>
      <c r="H509" s="212">
        <f t="shared" si="99"/>
        <v>7385.6533785298388</v>
      </c>
      <c r="I509" s="168">
        <f t="shared" si="100"/>
        <v>434.45019873704928</v>
      </c>
      <c r="J509" s="169">
        <v>962</v>
      </c>
      <c r="K509" s="170">
        <f t="shared" si="101"/>
        <v>30504.613514119352</v>
      </c>
      <c r="L509" s="215">
        <f t="shared" si="102"/>
        <v>479</v>
      </c>
      <c r="M509" s="364">
        <v>15.82</v>
      </c>
      <c r="N509" s="359">
        <v>58.25</v>
      </c>
      <c r="O509" s="434">
        <v>29204</v>
      </c>
      <c r="P509" s="82">
        <v>15151</v>
      </c>
      <c r="Q509" s="167">
        <f t="shared" si="95"/>
        <v>22152.212389380529</v>
      </c>
      <c r="R509" s="168">
        <f t="shared" si="96"/>
        <v>3121.2360515021455</v>
      </c>
      <c r="S509" s="78">
        <f t="shared" si="103"/>
        <v>8592.9724699001108</v>
      </c>
      <c r="T509" s="82">
        <f t="shared" si="104"/>
        <v>505.46896881765355</v>
      </c>
      <c r="U509" s="78">
        <v>962</v>
      </c>
      <c r="V509" s="81">
        <f t="shared" si="105"/>
        <v>35333.889879600436</v>
      </c>
    </row>
    <row r="510" spans="1:22" s="445" customFormat="1" ht="16.5" customHeight="1" x14ac:dyDescent="0.2">
      <c r="A510" s="218">
        <f t="shared" si="94"/>
        <v>480</v>
      </c>
      <c r="B510" s="364">
        <v>18.84</v>
      </c>
      <c r="C510" s="359">
        <v>58.25</v>
      </c>
      <c r="D510" s="78">
        <v>29204</v>
      </c>
      <c r="E510" s="82">
        <v>15151</v>
      </c>
      <c r="F510" s="78">
        <f t="shared" si="97"/>
        <v>18601.273885350318</v>
      </c>
      <c r="G510" s="168">
        <f t="shared" si="98"/>
        <v>3121.2360515021455</v>
      </c>
      <c r="H510" s="212">
        <f t="shared" si="99"/>
        <v>7385.6533785298388</v>
      </c>
      <c r="I510" s="168">
        <f t="shared" si="100"/>
        <v>434.45019873704928</v>
      </c>
      <c r="J510" s="169">
        <v>962</v>
      </c>
      <c r="K510" s="170">
        <f t="shared" si="101"/>
        <v>30504.613514119352</v>
      </c>
      <c r="L510" s="218">
        <f t="shared" si="102"/>
        <v>480</v>
      </c>
      <c r="M510" s="364">
        <v>15.82</v>
      </c>
      <c r="N510" s="359">
        <v>58.25</v>
      </c>
      <c r="O510" s="434">
        <v>29204</v>
      </c>
      <c r="P510" s="82">
        <v>15151</v>
      </c>
      <c r="Q510" s="167">
        <f t="shared" si="95"/>
        <v>22152.212389380529</v>
      </c>
      <c r="R510" s="168">
        <f t="shared" si="96"/>
        <v>3121.2360515021455</v>
      </c>
      <c r="S510" s="78">
        <f t="shared" si="103"/>
        <v>8592.9724699001108</v>
      </c>
      <c r="T510" s="82">
        <f t="shared" si="104"/>
        <v>505.46896881765355</v>
      </c>
      <c r="U510" s="78">
        <v>962</v>
      </c>
      <c r="V510" s="81">
        <f t="shared" si="105"/>
        <v>35333.889879600436</v>
      </c>
    </row>
    <row r="511" spans="1:22" s="445" customFormat="1" ht="16.5" customHeight="1" x14ac:dyDescent="0.2">
      <c r="A511" s="215">
        <f t="shared" si="94"/>
        <v>481</v>
      </c>
      <c r="B511" s="364">
        <v>18.84</v>
      </c>
      <c r="C511" s="359">
        <v>58.25</v>
      </c>
      <c r="D511" s="78">
        <v>29204</v>
      </c>
      <c r="E511" s="82">
        <v>15151</v>
      </c>
      <c r="F511" s="78">
        <f t="shared" si="97"/>
        <v>18601.273885350318</v>
      </c>
      <c r="G511" s="168">
        <f t="shared" si="98"/>
        <v>3121.2360515021455</v>
      </c>
      <c r="H511" s="212">
        <f t="shared" si="99"/>
        <v>7385.6533785298388</v>
      </c>
      <c r="I511" s="168">
        <f t="shared" si="100"/>
        <v>434.45019873704928</v>
      </c>
      <c r="J511" s="169">
        <v>962</v>
      </c>
      <c r="K511" s="170">
        <f t="shared" si="101"/>
        <v>30504.613514119352</v>
      </c>
      <c r="L511" s="215">
        <f t="shared" si="102"/>
        <v>481</v>
      </c>
      <c r="M511" s="364">
        <v>15.82</v>
      </c>
      <c r="N511" s="359">
        <v>58.25</v>
      </c>
      <c r="O511" s="434">
        <v>29204</v>
      </c>
      <c r="P511" s="82">
        <v>15151</v>
      </c>
      <c r="Q511" s="167">
        <f t="shared" si="95"/>
        <v>22152.212389380529</v>
      </c>
      <c r="R511" s="168">
        <f t="shared" si="96"/>
        <v>3121.2360515021455</v>
      </c>
      <c r="S511" s="78">
        <f t="shared" si="103"/>
        <v>8592.9724699001108</v>
      </c>
      <c r="T511" s="82">
        <f t="shared" si="104"/>
        <v>505.46896881765355</v>
      </c>
      <c r="U511" s="78">
        <v>962</v>
      </c>
      <c r="V511" s="81">
        <f t="shared" si="105"/>
        <v>35333.889879600436</v>
      </c>
    </row>
    <row r="512" spans="1:22" s="445" customFormat="1" ht="16.5" customHeight="1" x14ac:dyDescent="0.2">
      <c r="A512" s="215">
        <f t="shared" si="94"/>
        <v>482</v>
      </c>
      <c r="B512" s="364">
        <v>18.84</v>
      </c>
      <c r="C512" s="359">
        <v>58.25</v>
      </c>
      <c r="D512" s="78">
        <v>29204</v>
      </c>
      <c r="E512" s="82">
        <v>15151</v>
      </c>
      <c r="F512" s="78">
        <f t="shared" si="97"/>
        <v>18601.273885350318</v>
      </c>
      <c r="G512" s="168">
        <f t="shared" si="98"/>
        <v>3121.2360515021455</v>
      </c>
      <c r="H512" s="212">
        <f t="shared" si="99"/>
        <v>7385.6533785298388</v>
      </c>
      <c r="I512" s="168">
        <f t="shared" si="100"/>
        <v>434.45019873704928</v>
      </c>
      <c r="J512" s="169">
        <v>962</v>
      </c>
      <c r="K512" s="170">
        <f t="shared" si="101"/>
        <v>30504.613514119352</v>
      </c>
      <c r="L512" s="215">
        <f t="shared" si="102"/>
        <v>482</v>
      </c>
      <c r="M512" s="364">
        <v>15.82</v>
      </c>
      <c r="N512" s="359">
        <v>58.25</v>
      </c>
      <c r="O512" s="434">
        <v>29204</v>
      </c>
      <c r="P512" s="82">
        <v>15151</v>
      </c>
      <c r="Q512" s="167">
        <f t="shared" si="95"/>
        <v>22152.212389380529</v>
      </c>
      <c r="R512" s="168">
        <f t="shared" si="96"/>
        <v>3121.2360515021455</v>
      </c>
      <c r="S512" s="78">
        <f t="shared" si="103"/>
        <v>8592.9724699001108</v>
      </c>
      <c r="T512" s="82">
        <f t="shared" si="104"/>
        <v>505.46896881765355</v>
      </c>
      <c r="U512" s="78">
        <v>962</v>
      </c>
      <c r="V512" s="81">
        <f t="shared" si="105"/>
        <v>35333.889879600436</v>
      </c>
    </row>
    <row r="513" spans="1:22" s="445" customFormat="1" ht="16.5" customHeight="1" x14ac:dyDescent="0.2">
      <c r="A513" s="215">
        <f t="shared" si="94"/>
        <v>483</v>
      </c>
      <c r="B513" s="364">
        <v>18.84</v>
      </c>
      <c r="C513" s="359">
        <v>58.25</v>
      </c>
      <c r="D513" s="78">
        <v>29204</v>
      </c>
      <c r="E513" s="82">
        <v>15151</v>
      </c>
      <c r="F513" s="78">
        <f t="shared" si="97"/>
        <v>18601.273885350318</v>
      </c>
      <c r="G513" s="168">
        <f t="shared" si="98"/>
        <v>3121.2360515021455</v>
      </c>
      <c r="H513" s="212">
        <f t="shared" si="99"/>
        <v>7385.6533785298388</v>
      </c>
      <c r="I513" s="168">
        <f t="shared" si="100"/>
        <v>434.45019873704928</v>
      </c>
      <c r="J513" s="169">
        <v>962</v>
      </c>
      <c r="K513" s="170">
        <f t="shared" si="101"/>
        <v>30504.613514119352</v>
      </c>
      <c r="L513" s="215">
        <f t="shared" si="102"/>
        <v>483</v>
      </c>
      <c r="M513" s="364">
        <v>15.82</v>
      </c>
      <c r="N513" s="359">
        <v>58.25</v>
      </c>
      <c r="O513" s="434">
        <v>29204</v>
      </c>
      <c r="P513" s="82">
        <v>15151</v>
      </c>
      <c r="Q513" s="167">
        <f t="shared" si="95"/>
        <v>22152.212389380529</v>
      </c>
      <c r="R513" s="168">
        <f t="shared" si="96"/>
        <v>3121.2360515021455</v>
      </c>
      <c r="S513" s="78">
        <f t="shared" si="103"/>
        <v>8592.9724699001108</v>
      </c>
      <c r="T513" s="82">
        <f t="shared" si="104"/>
        <v>505.46896881765355</v>
      </c>
      <c r="U513" s="78">
        <v>962</v>
      </c>
      <c r="V513" s="81">
        <f t="shared" si="105"/>
        <v>35333.889879600436</v>
      </c>
    </row>
    <row r="514" spans="1:22" s="445" customFormat="1" ht="16.5" customHeight="1" x14ac:dyDescent="0.2">
      <c r="A514" s="215">
        <f t="shared" si="94"/>
        <v>484</v>
      </c>
      <c r="B514" s="364">
        <v>18.84</v>
      </c>
      <c r="C514" s="359">
        <v>58.25</v>
      </c>
      <c r="D514" s="78">
        <v>29204</v>
      </c>
      <c r="E514" s="82">
        <v>15151</v>
      </c>
      <c r="F514" s="78">
        <f t="shared" si="97"/>
        <v>18601.273885350318</v>
      </c>
      <c r="G514" s="168">
        <f t="shared" si="98"/>
        <v>3121.2360515021455</v>
      </c>
      <c r="H514" s="212">
        <f t="shared" si="99"/>
        <v>7385.6533785298388</v>
      </c>
      <c r="I514" s="168">
        <f t="shared" si="100"/>
        <v>434.45019873704928</v>
      </c>
      <c r="J514" s="169">
        <v>962</v>
      </c>
      <c r="K514" s="170">
        <f t="shared" si="101"/>
        <v>30504.613514119352</v>
      </c>
      <c r="L514" s="215">
        <f t="shared" si="102"/>
        <v>484</v>
      </c>
      <c r="M514" s="364">
        <v>15.82</v>
      </c>
      <c r="N514" s="359">
        <v>58.25</v>
      </c>
      <c r="O514" s="434">
        <v>29204</v>
      </c>
      <c r="P514" s="82">
        <v>15151</v>
      </c>
      <c r="Q514" s="167">
        <f t="shared" si="95"/>
        <v>22152.212389380529</v>
      </c>
      <c r="R514" s="168">
        <f t="shared" si="96"/>
        <v>3121.2360515021455</v>
      </c>
      <c r="S514" s="78">
        <f t="shared" si="103"/>
        <v>8592.9724699001108</v>
      </c>
      <c r="T514" s="82">
        <f t="shared" si="104"/>
        <v>505.46896881765355</v>
      </c>
      <c r="U514" s="78">
        <v>962</v>
      </c>
      <c r="V514" s="81">
        <f t="shared" si="105"/>
        <v>35333.889879600436</v>
      </c>
    </row>
    <row r="515" spans="1:22" s="445" customFormat="1" ht="16.5" customHeight="1" x14ac:dyDescent="0.2">
      <c r="A515" s="215">
        <f t="shared" si="94"/>
        <v>485</v>
      </c>
      <c r="B515" s="364">
        <v>18.84</v>
      </c>
      <c r="C515" s="359">
        <v>58.25</v>
      </c>
      <c r="D515" s="78">
        <v>29204</v>
      </c>
      <c r="E515" s="82">
        <v>15151</v>
      </c>
      <c r="F515" s="78">
        <f t="shared" si="97"/>
        <v>18601.273885350318</v>
      </c>
      <c r="G515" s="168">
        <f t="shared" si="98"/>
        <v>3121.2360515021455</v>
      </c>
      <c r="H515" s="212">
        <f t="shared" si="99"/>
        <v>7385.6533785298388</v>
      </c>
      <c r="I515" s="168">
        <f t="shared" si="100"/>
        <v>434.45019873704928</v>
      </c>
      <c r="J515" s="169">
        <v>962</v>
      </c>
      <c r="K515" s="170">
        <f t="shared" si="101"/>
        <v>30504.613514119352</v>
      </c>
      <c r="L515" s="215">
        <f t="shared" si="102"/>
        <v>485</v>
      </c>
      <c r="M515" s="364">
        <v>15.82</v>
      </c>
      <c r="N515" s="359">
        <v>58.25</v>
      </c>
      <c r="O515" s="434">
        <v>29204</v>
      </c>
      <c r="P515" s="82">
        <v>15151</v>
      </c>
      <c r="Q515" s="167">
        <f t="shared" si="95"/>
        <v>22152.212389380529</v>
      </c>
      <c r="R515" s="168">
        <f t="shared" si="96"/>
        <v>3121.2360515021455</v>
      </c>
      <c r="S515" s="78">
        <f t="shared" si="103"/>
        <v>8592.9724699001108</v>
      </c>
      <c r="T515" s="82">
        <f t="shared" si="104"/>
        <v>505.46896881765355</v>
      </c>
      <c r="U515" s="78">
        <v>962</v>
      </c>
      <c r="V515" s="81">
        <f t="shared" si="105"/>
        <v>35333.889879600436</v>
      </c>
    </row>
    <row r="516" spans="1:22" s="445" customFormat="1" ht="16.5" customHeight="1" x14ac:dyDescent="0.2">
      <c r="A516" s="215">
        <f t="shared" si="94"/>
        <v>486</v>
      </c>
      <c r="B516" s="364">
        <v>18.84</v>
      </c>
      <c r="C516" s="359">
        <v>58.25</v>
      </c>
      <c r="D516" s="78">
        <v>29204</v>
      </c>
      <c r="E516" s="82">
        <v>15151</v>
      </c>
      <c r="F516" s="78">
        <f t="shared" si="97"/>
        <v>18601.273885350318</v>
      </c>
      <c r="G516" s="168">
        <f t="shared" si="98"/>
        <v>3121.2360515021455</v>
      </c>
      <c r="H516" s="212">
        <f t="shared" si="99"/>
        <v>7385.6533785298388</v>
      </c>
      <c r="I516" s="168">
        <f t="shared" si="100"/>
        <v>434.45019873704928</v>
      </c>
      <c r="J516" s="169">
        <v>962</v>
      </c>
      <c r="K516" s="170">
        <f t="shared" si="101"/>
        <v>30504.613514119352</v>
      </c>
      <c r="L516" s="215">
        <f t="shared" si="102"/>
        <v>486</v>
      </c>
      <c r="M516" s="364">
        <v>15.82</v>
      </c>
      <c r="N516" s="359">
        <v>58.25</v>
      </c>
      <c r="O516" s="434">
        <v>29204</v>
      </c>
      <c r="P516" s="82">
        <v>15151</v>
      </c>
      <c r="Q516" s="167">
        <f t="shared" si="95"/>
        <v>22152.212389380529</v>
      </c>
      <c r="R516" s="168">
        <f t="shared" si="96"/>
        <v>3121.2360515021455</v>
      </c>
      <c r="S516" s="78">
        <f t="shared" si="103"/>
        <v>8592.9724699001108</v>
      </c>
      <c r="T516" s="82">
        <f t="shared" si="104"/>
        <v>505.46896881765355</v>
      </c>
      <c r="U516" s="78">
        <v>962</v>
      </c>
      <c r="V516" s="81">
        <f t="shared" si="105"/>
        <v>35333.889879600436</v>
      </c>
    </row>
    <row r="517" spans="1:22" s="445" customFormat="1" ht="16.5" customHeight="1" x14ac:dyDescent="0.2">
      <c r="A517" s="215">
        <f t="shared" si="94"/>
        <v>487</v>
      </c>
      <c r="B517" s="364">
        <v>18.84</v>
      </c>
      <c r="C517" s="359">
        <v>58.25</v>
      </c>
      <c r="D517" s="78">
        <v>29204</v>
      </c>
      <c r="E517" s="82">
        <v>15151</v>
      </c>
      <c r="F517" s="78">
        <f t="shared" si="97"/>
        <v>18601.273885350318</v>
      </c>
      <c r="G517" s="168">
        <f t="shared" si="98"/>
        <v>3121.2360515021455</v>
      </c>
      <c r="H517" s="212">
        <f t="shared" si="99"/>
        <v>7385.6533785298388</v>
      </c>
      <c r="I517" s="168">
        <f t="shared" si="100"/>
        <v>434.45019873704928</v>
      </c>
      <c r="J517" s="169">
        <v>962</v>
      </c>
      <c r="K517" s="170">
        <f t="shared" si="101"/>
        <v>30504.613514119352</v>
      </c>
      <c r="L517" s="215">
        <f t="shared" si="102"/>
        <v>487</v>
      </c>
      <c r="M517" s="364">
        <v>15.82</v>
      </c>
      <c r="N517" s="359">
        <v>58.25</v>
      </c>
      <c r="O517" s="434">
        <v>29204</v>
      </c>
      <c r="P517" s="82">
        <v>15151</v>
      </c>
      <c r="Q517" s="167">
        <f t="shared" si="95"/>
        <v>22152.212389380529</v>
      </c>
      <c r="R517" s="168">
        <f t="shared" si="96"/>
        <v>3121.2360515021455</v>
      </c>
      <c r="S517" s="78">
        <f t="shared" si="103"/>
        <v>8592.9724699001108</v>
      </c>
      <c r="T517" s="82">
        <f t="shared" si="104"/>
        <v>505.46896881765355</v>
      </c>
      <c r="U517" s="78">
        <v>962</v>
      </c>
      <c r="V517" s="81">
        <f t="shared" si="105"/>
        <v>35333.889879600436</v>
      </c>
    </row>
    <row r="518" spans="1:22" s="445" customFormat="1" ht="16.5" customHeight="1" x14ac:dyDescent="0.2">
      <c r="A518" s="215">
        <f t="shared" si="94"/>
        <v>488</v>
      </c>
      <c r="B518" s="364">
        <v>18.84</v>
      </c>
      <c r="C518" s="359">
        <v>58.25</v>
      </c>
      <c r="D518" s="78">
        <v>29204</v>
      </c>
      <c r="E518" s="82">
        <v>15151</v>
      </c>
      <c r="F518" s="78">
        <f t="shared" si="97"/>
        <v>18601.273885350318</v>
      </c>
      <c r="G518" s="168">
        <f t="shared" si="98"/>
        <v>3121.2360515021455</v>
      </c>
      <c r="H518" s="212">
        <f t="shared" si="99"/>
        <v>7385.6533785298388</v>
      </c>
      <c r="I518" s="168">
        <f t="shared" si="100"/>
        <v>434.45019873704928</v>
      </c>
      <c r="J518" s="169">
        <v>962</v>
      </c>
      <c r="K518" s="170">
        <f t="shared" si="101"/>
        <v>30504.613514119352</v>
      </c>
      <c r="L518" s="215">
        <f t="shared" si="102"/>
        <v>488</v>
      </c>
      <c r="M518" s="364">
        <v>15.82</v>
      </c>
      <c r="N518" s="359">
        <v>58.25</v>
      </c>
      <c r="O518" s="434">
        <v>29204</v>
      </c>
      <c r="P518" s="82">
        <v>15151</v>
      </c>
      <c r="Q518" s="167">
        <f t="shared" si="95"/>
        <v>22152.212389380529</v>
      </c>
      <c r="R518" s="168">
        <f t="shared" si="96"/>
        <v>3121.2360515021455</v>
      </c>
      <c r="S518" s="78">
        <f t="shared" si="103"/>
        <v>8592.9724699001108</v>
      </c>
      <c r="T518" s="82">
        <f t="shared" si="104"/>
        <v>505.46896881765355</v>
      </c>
      <c r="U518" s="78">
        <v>962</v>
      </c>
      <c r="V518" s="81">
        <f t="shared" si="105"/>
        <v>35333.889879600436</v>
      </c>
    </row>
    <row r="519" spans="1:22" s="445" customFormat="1" ht="16.5" customHeight="1" x14ac:dyDescent="0.2">
      <c r="A519" s="215">
        <f t="shared" si="94"/>
        <v>489</v>
      </c>
      <c r="B519" s="364">
        <v>18.84</v>
      </c>
      <c r="C519" s="359">
        <v>58.25</v>
      </c>
      <c r="D519" s="78">
        <v>29204</v>
      </c>
      <c r="E519" s="82">
        <v>15151</v>
      </c>
      <c r="F519" s="78">
        <f t="shared" si="97"/>
        <v>18601.273885350318</v>
      </c>
      <c r="G519" s="168">
        <f t="shared" si="98"/>
        <v>3121.2360515021455</v>
      </c>
      <c r="H519" s="212">
        <f t="shared" si="99"/>
        <v>7385.6533785298388</v>
      </c>
      <c r="I519" s="168">
        <f t="shared" si="100"/>
        <v>434.45019873704928</v>
      </c>
      <c r="J519" s="169">
        <v>962</v>
      </c>
      <c r="K519" s="170">
        <f t="shared" si="101"/>
        <v>30504.613514119352</v>
      </c>
      <c r="L519" s="215">
        <f t="shared" si="102"/>
        <v>489</v>
      </c>
      <c r="M519" s="364">
        <v>15.82</v>
      </c>
      <c r="N519" s="359">
        <v>58.25</v>
      </c>
      <c r="O519" s="434">
        <v>29204</v>
      </c>
      <c r="P519" s="82">
        <v>15151</v>
      </c>
      <c r="Q519" s="167">
        <f t="shared" si="95"/>
        <v>22152.212389380529</v>
      </c>
      <c r="R519" s="168">
        <f t="shared" si="96"/>
        <v>3121.2360515021455</v>
      </c>
      <c r="S519" s="78">
        <f t="shared" si="103"/>
        <v>8592.9724699001108</v>
      </c>
      <c r="T519" s="82">
        <f t="shared" si="104"/>
        <v>505.46896881765355</v>
      </c>
      <c r="U519" s="78">
        <v>962</v>
      </c>
      <c r="V519" s="81">
        <f t="shared" si="105"/>
        <v>35333.889879600436</v>
      </c>
    </row>
    <row r="520" spans="1:22" s="445" customFormat="1" ht="16.5" customHeight="1" x14ac:dyDescent="0.2">
      <c r="A520" s="218">
        <f t="shared" si="94"/>
        <v>490</v>
      </c>
      <c r="B520" s="364">
        <v>18.84</v>
      </c>
      <c r="C520" s="359">
        <v>58.25</v>
      </c>
      <c r="D520" s="78">
        <v>29204</v>
      </c>
      <c r="E520" s="82">
        <v>15151</v>
      </c>
      <c r="F520" s="78">
        <f t="shared" si="97"/>
        <v>18601.273885350318</v>
      </c>
      <c r="G520" s="168">
        <f t="shared" si="98"/>
        <v>3121.2360515021455</v>
      </c>
      <c r="H520" s="212">
        <f t="shared" si="99"/>
        <v>7385.6533785298388</v>
      </c>
      <c r="I520" s="168">
        <f t="shared" si="100"/>
        <v>434.45019873704928</v>
      </c>
      <c r="J520" s="169">
        <v>962</v>
      </c>
      <c r="K520" s="170">
        <f t="shared" si="101"/>
        <v>30504.613514119352</v>
      </c>
      <c r="L520" s="218">
        <f t="shared" si="102"/>
        <v>490</v>
      </c>
      <c r="M520" s="364">
        <v>15.82</v>
      </c>
      <c r="N520" s="359">
        <v>58.25</v>
      </c>
      <c r="O520" s="434">
        <v>29204</v>
      </c>
      <c r="P520" s="82">
        <v>15151</v>
      </c>
      <c r="Q520" s="167">
        <f t="shared" si="95"/>
        <v>22152.212389380529</v>
      </c>
      <c r="R520" s="168">
        <f t="shared" si="96"/>
        <v>3121.2360515021455</v>
      </c>
      <c r="S520" s="78">
        <f t="shared" si="103"/>
        <v>8592.9724699001108</v>
      </c>
      <c r="T520" s="82">
        <f t="shared" si="104"/>
        <v>505.46896881765355</v>
      </c>
      <c r="U520" s="78">
        <v>962</v>
      </c>
      <c r="V520" s="81">
        <f t="shared" si="105"/>
        <v>35333.889879600436</v>
      </c>
    </row>
    <row r="521" spans="1:22" s="445" customFormat="1" ht="16.5" customHeight="1" x14ac:dyDescent="0.2">
      <c r="A521" s="215">
        <f t="shared" si="94"/>
        <v>491</v>
      </c>
      <c r="B521" s="364">
        <v>18.84</v>
      </c>
      <c r="C521" s="359">
        <v>58.25</v>
      </c>
      <c r="D521" s="78">
        <v>29204</v>
      </c>
      <c r="E521" s="82">
        <v>15151</v>
      </c>
      <c r="F521" s="78">
        <f t="shared" si="97"/>
        <v>18601.273885350318</v>
      </c>
      <c r="G521" s="168">
        <f t="shared" si="98"/>
        <v>3121.2360515021455</v>
      </c>
      <c r="H521" s="212">
        <f t="shared" si="99"/>
        <v>7385.6533785298388</v>
      </c>
      <c r="I521" s="168">
        <f t="shared" si="100"/>
        <v>434.45019873704928</v>
      </c>
      <c r="J521" s="169">
        <v>962</v>
      </c>
      <c r="K521" s="170">
        <f t="shared" si="101"/>
        <v>30504.613514119352</v>
      </c>
      <c r="L521" s="215">
        <f t="shared" si="102"/>
        <v>491</v>
      </c>
      <c r="M521" s="364">
        <v>15.82</v>
      </c>
      <c r="N521" s="359">
        <v>58.25</v>
      </c>
      <c r="O521" s="434">
        <v>29204</v>
      </c>
      <c r="P521" s="82">
        <v>15151</v>
      </c>
      <c r="Q521" s="167">
        <f t="shared" si="95"/>
        <v>22152.212389380529</v>
      </c>
      <c r="R521" s="168">
        <f t="shared" si="96"/>
        <v>3121.2360515021455</v>
      </c>
      <c r="S521" s="78">
        <f t="shared" si="103"/>
        <v>8592.9724699001108</v>
      </c>
      <c r="T521" s="82">
        <f t="shared" si="104"/>
        <v>505.46896881765355</v>
      </c>
      <c r="U521" s="78">
        <v>962</v>
      </c>
      <c r="V521" s="81">
        <f t="shared" si="105"/>
        <v>35333.889879600436</v>
      </c>
    </row>
    <row r="522" spans="1:22" s="445" customFormat="1" ht="16.5" customHeight="1" x14ac:dyDescent="0.2">
      <c r="A522" s="215">
        <f t="shared" si="94"/>
        <v>492</v>
      </c>
      <c r="B522" s="364">
        <v>18.84</v>
      </c>
      <c r="C522" s="359">
        <v>58.25</v>
      </c>
      <c r="D522" s="78">
        <v>29204</v>
      </c>
      <c r="E522" s="82">
        <v>15151</v>
      </c>
      <c r="F522" s="78">
        <f t="shared" si="97"/>
        <v>18601.273885350318</v>
      </c>
      <c r="G522" s="168">
        <f t="shared" si="98"/>
        <v>3121.2360515021455</v>
      </c>
      <c r="H522" s="212">
        <f t="shared" si="99"/>
        <v>7385.6533785298388</v>
      </c>
      <c r="I522" s="168">
        <f t="shared" si="100"/>
        <v>434.45019873704928</v>
      </c>
      <c r="J522" s="169">
        <v>962</v>
      </c>
      <c r="K522" s="170">
        <f t="shared" si="101"/>
        <v>30504.613514119352</v>
      </c>
      <c r="L522" s="215">
        <f t="shared" si="102"/>
        <v>492</v>
      </c>
      <c r="M522" s="364">
        <v>15.82</v>
      </c>
      <c r="N522" s="359">
        <v>58.25</v>
      </c>
      <c r="O522" s="434">
        <v>29204</v>
      </c>
      <c r="P522" s="82">
        <v>15151</v>
      </c>
      <c r="Q522" s="167">
        <f t="shared" si="95"/>
        <v>22152.212389380529</v>
      </c>
      <c r="R522" s="168">
        <f t="shared" si="96"/>
        <v>3121.2360515021455</v>
      </c>
      <c r="S522" s="78">
        <f t="shared" si="103"/>
        <v>8592.9724699001108</v>
      </c>
      <c r="T522" s="82">
        <f t="shared" si="104"/>
        <v>505.46896881765355</v>
      </c>
      <c r="U522" s="78">
        <v>962</v>
      </c>
      <c r="V522" s="81">
        <f t="shared" si="105"/>
        <v>35333.889879600436</v>
      </c>
    </row>
    <row r="523" spans="1:22" s="445" customFormat="1" ht="16.5" customHeight="1" x14ac:dyDescent="0.2">
      <c r="A523" s="215">
        <f t="shared" si="94"/>
        <v>493</v>
      </c>
      <c r="B523" s="364">
        <v>18.84</v>
      </c>
      <c r="C523" s="359">
        <v>58.25</v>
      </c>
      <c r="D523" s="78">
        <v>29204</v>
      </c>
      <c r="E523" s="82">
        <v>15151</v>
      </c>
      <c r="F523" s="78">
        <f t="shared" si="97"/>
        <v>18601.273885350318</v>
      </c>
      <c r="G523" s="168">
        <f t="shared" si="98"/>
        <v>3121.2360515021455</v>
      </c>
      <c r="H523" s="212">
        <f t="shared" si="99"/>
        <v>7385.6533785298388</v>
      </c>
      <c r="I523" s="168">
        <f t="shared" si="100"/>
        <v>434.45019873704928</v>
      </c>
      <c r="J523" s="169">
        <v>962</v>
      </c>
      <c r="K523" s="170">
        <f t="shared" si="101"/>
        <v>30504.613514119352</v>
      </c>
      <c r="L523" s="215">
        <f t="shared" si="102"/>
        <v>493</v>
      </c>
      <c r="M523" s="364">
        <v>15.82</v>
      </c>
      <c r="N523" s="359">
        <v>58.25</v>
      </c>
      <c r="O523" s="434">
        <v>29204</v>
      </c>
      <c r="P523" s="82">
        <v>15151</v>
      </c>
      <c r="Q523" s="167">
        <f t="shared" si="95"/>
        <v>22152.212389380529</v>
      </c>
      <c r="R523" s="168">
        <f t="shared" si="96"/>
        <v>3121.2360515021455</v>
      </c>
      <c r="S523" s="78">
        <f t="shared" si="103"/>
        <v>8592.9724699001108</v>
      </c>
      <c r="T523" s="82">
        <f t="shared" si="104"/>
        <v>505.46896881765355</v>
      </c>
      <c r="U523" s="78">
        <v>962</v>
      </c>
      <c r="V523" s="81">
        <f t="shared" si="105"/>
        <v>35333.889879600436</v>
      </c>
    </row>
    <row r="524" spans="1:22" s="445" customFormat="1" ht="16.5" customHeight="1" x14ac:dyDescent="0.2">
      <c r="A524" s="215">
        <f t="shared" si="94"/>
        <v>494</v>
      </c>
      <c r="B524" s="364">
        <v>18.84</v>
      </c>
      <c r="C524" s="359">
        <v>58.25</v>
      </c>
      <c r="D524" s="78">
        <v>29204</v>
      </c>
      <c r="E524" s="82">
        <v>15151</v>
      </c>
      <c r="F524" s="78">
        <f t="shared" si="97"/>
        <v>18601.273885350318</v>
      </c>
      <c r="G524" s="168">
        <f t="shared" si="98"/>
        <v>3121.2360515021455</v>
      </c>
      <c r="H524" s="212">
        <f t="shared" si="99"/>
        <v>7385.6533785298388</v>
      </c>
      <c r="I524" s="168">
        <f t="shared" si="100"/>
        <v>434.45019873704928</v>
      </c>
      <c r="J524" s="169">
        <v>962</v>
      </c>
      <c r="K524" s="170">
        <f t="shared" si="101"/>
        <v>30504.613514119352</v>
      </c>
      <c r="L524" s="215">
        <f t="shared" si="102"/>
        <v>494</v>
      </c>
      <c r="M524" s="364">
        <v>15.82</v>
      </c>
      <c r="N524" s="359">
        <v>58.25</v>
      </c>
      <c r="O524" s="434">
        <v>29204</v>
      </c>
      <c r="P524" s="82">
        <v>15151</v>
      </c>
      <c r="Q524" s="167">
        <f t="shared" si="95"/>
        <v>22152.212389380529</v>
      </c>
      <c r="R524" s="168">
        <f t="shared" si="96"/>
        <v>3121.2360515021455</v>
      </c>
      <c r="S524" s="78">
        <f t="shared" si="103"/>
        <v>8592.9724699001108</v>
      </c>
      <c r="T524" s="82">
        <f t="shared" si="104"/>
        <v>505.46896881765355</v>
      </c>
      <c r="U524" s="78">
        <v>962</v>
      </c>
      <c r="V524" s="81">
        <f t="shared" si="105"/>
        <v>35333.889879600436</v>
      </c>
    </row>
    <row r="525" spans="1:22" s="445" customFormat="1" ht="16.5" customHeight="1" x14ac:dyDescent="0.2">
      <c r="A525" s="215">
        <f t="shared" si="94"/>
        <v>495</v>
      </c>
      <c r="B525" s="364">
        <v>18.84</v>
      </c>
      <c r="C525" s="359">
        <v>58.25</v>
      </c>
      <c r="D525" s="78">
        <v>29204</v>
      </c>
      <c r="E525" s="82">
        <v>15151</v>
      </c>
      <c r="F525" s="78">
        <f t="shared" si="97"/>
        <v>18601.273885350318</v>
      </c>
      <c r="G525" s="168">
        <f t="shared" si="98"/>
        <v>3121.2360515021455</v>
      </c>
      <c r="H525" s="212">
        <f t="shared" si="99"/>
        <v>7385.6533785298388</v>
      </c>
      <c r="I525" s="168">
        <f t="shared" si="100"/>
        <v>434.45019873704928</v>
      </c>
      <c r="J525" s="169">
        <v>962</v>
      </c>
      <c r="K525" s="170">
        <f t="shared" si="101"/>
        <v>30504.613514119352</v>
      </c>
      <c r="L525" s="215">
        <f t="shared" si="102"/>
        <v>495</v>
      </c>
      <c r="M525" s="364">
        <v>15.82</v>
      </c>
      <c r="N525" s="359">
        <v>58.25</v>
      </c>
      <c r="O525" s="434">
        <v>29204</v>
      </c>
      <c r="P525" s="82">
        <v>15151</v>
      </c>
      <c r="Q525" s="167">
        <f t="shared" si="95"/>
        <v>22152.212389380529</v>
      </c>
      <c r="R525" s="168">
        <f t="shared" si="96"/>
        <v>3121.2360515021455</v>
      </c>
      <c r="S525" s="78">
        <f t="shared" si="103"/>
        <v>8592.9724699001108</v>
      </c>
      <c r="T525" s="82">
        <f t="shared" si="104"/>
        <v>505.46896881765355</v>
      </c>
      <c r="U525" s="78">
        <v>962</v>
      </c>
      <c r="V525" s="81">
        <f t="shared" si="105"/>
        <v>35333.889879600436</v>
      </c>
    </row>
    <row r="526" spans="1:22" s="445" customFormat="1" ht="16.5" customHeight="1" x14ac:dyDescent="0.2">
      <c r="A526" s="215">
        <f t="shared" si="94"/>
        <v>496</v>
      </c>
      <c r="B526" s="364">
        <v>18.84</v>
      </c>
      <c r="C526" s="359">
        <v>58.25</v>
      </c>
      <c r="D526" s="78">
        <v>29204</v>
      </c>
      <c r="E526" s="82">
        <v>15151</v>
      </c>
      <c r="F526" s="78">
        <f t="shared" si="97"/>
        <v>18601.273885350318</v>
      </c>
      <c r="G526" s="168">
        <f t="shared" si="98"/>
        <v>3121.2360515021455</v>
      </c>
      <c r="H526" s="212">
        <f t="shared" si="99"/>
        <v>7385.6533785298388</v>
      </c>
      <c r="I526" s="168">
        <f t="shared" si="100"/>
        <v>434.45019873704928</v>
      </c>
      <c r="J526" s="169">
        <v>962</v>
      </c>
      <c r="K526" s="170">
        <f t="shared" si="101"/>
        <v>30504.613514119352</v>
      </c>
      <c r="L526" s="215">
        <f t="shared" si="102"/>
        <v>496</v>
      </c>
      <c r="M526" s="364">
        <v>15.82</v>
      </c>
      <c r="N526" s="359">
        <v>58.25</v>
      </c>
      <c r="O526" s="434">
        <v>29204</v>
      </c>
      <c r="P526" s="82">
        <v>15151</v>
      </c>
      <c r="Q526" s="167">
        <f t="shared" si="95"/>
        <v>22152.212389380529</v>
      </c>
      <c r="R526" s="168">
        <f t="shared" si="96"/>
        <v>3121.2360515021455</v>
      </c>
      <c r="S526" s="78">
        <f t="shared" si="103"/>
        <v>8592.9724699001108</v>
      </c>
      <c r="T526" s="82">
        <f t="shared" si="104"/>
        <v>505.46896881765355</v>
      </c>
      <c r="U526" s="78">
        <v>962</v>
      </c>
      <c r="V526" s="81">
        <f t="shared" si="105"/>
        <v>35333.889879600436</v>
      </c>
    </row>
    <row r="527" spans="1:22" s="445" customFormat="1" ht="16.5" customHeight="1" x14ac:dyDescent="0.2">
      <c r="A527" s="215">
        <f t="shared" si="94"/>
        <v>497</v>
      </c>
      <c r="B527" s="364">
        <v>18.84</v>
      </c>
      <c r="C527" s="359">
        <v>58.25</v>
      </c>
      <c r="D527" s="78">
        <v>29204</v>
      </c>
      <c r="E527" s="82">
        <v>15151</v>
      </c>
      <c r="F527" s="78">
        <f t="shared" si="97"/>
        <v>18601.273885350318</v>
      </c>
      <c r="G527" s="168">
        <f t="shared" si="98"/>
        <v>3121.2360515021455</v>
      </c>
      <c r="H527" s="212">
        <f t="shared" si="99"/>
        <v>7385.6533785298388</v>
      </c>
      <c r="I527" s="168">
        <f t="shared" si="100"/>
        <v>434.45019873704928</v>
      </c>
      <c r="J527" s="169">
        <v>962</v>
      </c>
      <c r="K527" s="170">
        <f t="shared" si="101"/>
        <v>30504.613514119352</v>
      </c>
      <c r="L527" s="215">
        <f t="shared" si="102"/>
        <v>497</v>
      </c>
      <c r="M527" s="364">
        <v>15.82</v>
      </c>
      <c r="N527" s="359">
        <v>58.25</v>
      </c>
      <c r="O527" s="434">
        <v>29204</v>
      </c>
      <c r="P527" s="82">
        <v>15151</v>
      </c>
      <c r="Q527" s="167">
        <f t="shared" si="95"/>
        <v>22152.212389380529</v>
      </c>
      <c r="R527" s="168">
        <f t="shared" si="96"/>
        <v>3121.2360515021455</v>
      </c>
      <c r="S527" s="78">
        <f t="shared" si="103"/>
        <v>8592.9724699001108</v>
      </c>
      <c r="T527" s="82">
        <f t="shared" si="104"/>
        <v>505.46896881765355</v>
      </c>
      <c r="U527" s="78">
        <v>962</v>
      </c>
      <c r="V527" s="81">
        <f t="shared" si="105"/>
        <v>35333.889879600436</v>
      </c>
    </row>
    <row r="528" spans="1:22" s="445" customFormat="1" ht="16.5" customHeight="1" x14ac:dyDescent="0.2">
      <c r="A528" s="215">
        <f t="shared" si="94"/>
        <v>498</v>
      </c>
      <c r="B528" s="364">
        <v>18.84</v>
      </c>
      <c r="C528" s="359">
        <v>58.25</v>
      </c>
      <c r="D528" s="78">
        <v>29204</v>
      </c>
      <c r="E528" s="82">
        <v>15151</v>
      </c>
      <c r="F528" s="78">
        <f t="shared" si="97"/>
        <v>18601.273885350318</v>
      </c>
      <c r="G528" s="168">
        <f t="shared" si="98"/>
        <v>3121.2360515021455</v>
      </c>
      <c r="H528" s="212">
        <f t="shared" si="99"/>
        <v>7385.6533785298388</v>
      </c>
      <c r="I528" s="168">
        <f t="shared" si="100"/>
        <v>434.45019873704928</v>
      </c>
      <c r="J528" s="169">
        <v>962</v>
      </c>
      <c r="K528" s="170">
        <f t="shared" si="101"/>
        <v>30504.613514119352</v>
      </c>
      <c r="L528" s="215">
        <f t="shared" si="102"/>
        <v>498</v>
      </c>
      <c r="M528" s="364">
        <v>15.82</v>
      </c>
      <c r="N528" s="359">
        <v>58.25</v>
      </c>
      <c r="O528" s="434">
        <v>29204</v>
      </c>
      <c r="P528" s="82">
        <v>15151</v>
      </c>
      <c r="Q528" s="167">
        <f t="shared" si="95"/>
        <v>22152.212389380529</v>
      </c>
      <c r="R528" s="168">
        <f t="shared" si="96"/>
        <v>3121.2360515021455</v>
      </c>
      <c r="S528" s="78">
        <f t="shared" si="103"/>
        <v>8592.9724699001108</v>
      </c>
      <c r="T528" s="82">
        <f t="shared" si="104"/>
        <v>505.46896881765355</v>
      </c>
      <c r="U528" s="78">
        <v>962</v>
      </c>
      <c r="V528" s="81">
        <f t="shared" si="105"/>
        <v>35333.889879600436</v>
      </c>
    </row>
    <row r="529" spans="1:22" s="445" customFormat="1" ht="16.5" customHeight="1" x14ac:dyDescent="0.2">
      <c r="A529" s="215">
        <f t="shared" si="94"/>
        <v>499</v>
      </c>
      <c r="B529" s="364">
        <v>18.84</v>
      </c>
      <c r="C529" s="359">
        <v>58.25</v>
      </c>
      <c r="D529" s="78">
        <v>29204</v>
      </c>
      <c r="E529" s="82">
        <v>15151</v>
      </c>
      <c r="F529" s="78">
        <f t="shared" si="97"/>
        <v>18601.273885350318</v>
      </c>
      <c r="G529" s="168">
        <f t="shared" si="98"/>
        <v>3121.2360515021455</v>
      </c>
      <c r="H529" s="212">
        <f t="shared" si="99"/>
        <v>7385.6533785298388</v>
      </c>
      <c r="I529" s="168">
        <f t="shared" si="100"/>
        <v>434.45019873704928</v>
      </c>
      <c r="J529" s="169">
        <v>962</v>
      </c>
      <c r="K529" s="170">
        <f t="shared" si="101"/>
        <v>30504.613514119352</v>
      </c>
      <c r="L529" s="215">
        <f t="shared" si="102"/>
        <v>499</v>
      </c>
      <c r="M529" s="364">
        <v>15.82</v>
      </c>
      <c r="N529" s="359">
        <v>58.25</v>
      </c>
      <c r="O529" s="434">
        <v>29204</v>
      </c>
      <c r="P529" s="82">
        <v>15151</v>
      </c>
      <c r="Q529" s="167">
        <f t="shared" si="95"/>
        <v>22152.212389380529</v>
      </c>
      <c r="R529" s="168">
        <f t="shared" si="96"/>
        <v>3121.2360515021455</v>
      </c>
      <c r="S529" s="78">
        <f t="shared" si="103"/>
        <v>8592.9724699001108</v>
      </c>
      <c r="T529" s="82">
        <f t="shared" si="104"/>
        <v>505.46896881765355</v>
      </c>
      <c r="U529" s="78">
        <v>962</v>
      </c>
      <c r="V529" s="81">
        <f t="shared" si="105"/>
        <v>35333.889879600436</v>
      </c>
    </row>
    <row r="530" spans="1:22" s="445" customFormat="1" ht="16.5" customHeight="1" x14ac:dyDescent="0.2">
      <c r="A530" s="218">
        <f t="shared" si="94"/>
        <v>500</v>
      </c>
      <c r="B530" s="364">
        <v>18.84</v>
      </c>
      <c r="C530" s="359">
        <v>58.25</v>
      </c>
      <c r="D530" s="78">
        <v>29204</v>
      </c>
      <c r="E530" s="82">
        <v>15151</v>
      </c>
      <c r="F530" s="78">
        <f t="shared" si="97"/>
        <v>18601.273885350318</v>
      </c>
      <c r="G530" s="168">
        <f t="shared" si="98"/>
        <v>3121.2360515021455</v>
      </c>
      <c r="H530" s="212">
        <f t="shared" si="99"/>
        <v>7385.6533785298388</v>
      </c>
      <c r="I530" s="168">
        <f t="shared" si="100"/>
        <v>434.45019873704928</v>
      </c>
      <c r="J530" s="169">
        <v>962</v>
      </c>
      <c r="K530" s="170">
        <f t="shared" si="101"/>
        <v>30504.613514119352</v>
      </c>
      <c r="L530" s="218">
        <f t="shared" si="102"/>
        <v>500</v>
      </c>
      <c r="M530" s="364">
        <v>15.82</v>
      </c>
      <c r="N530" s="359">
        <v>58.25</v>
      </c>
      <c r="O530" s="434">
        <v>29204</v>
      </c>
      <c r="P530" s="82">
        <v>15151</v>
      </c>
      <c r="Q530" s="167">
        <f t="shared" si="95"/>
        <v>22152.212389380529</v>
      </c>
      <c r="R530" s="168">
        <f t="shared" si="96"/>
        <v>3121.2360515021455</v>
      </c>
      <c r="S530" s="78">
        <f t="shared" si="103"/>
        <v>8592.9724699001108</v>
      </c>
      <c r="T530" s="82">
        <f t="shared" si="104"/>
        <v>505.46896881765355</v>
      </c>
      <c r="U530" s="78">
        <v>962</v>
      </c>
      <c r="V530" s="81">
        <f t="shared" si="105"/>
        <v>35333.889879600436</v>
      </c>
    </row>
    <row r="531" spans="1:22" s="445" customFormat="1" ht="16.5" customHeight="1" x14ac:dyDescent="0.2">
      <c r="A531" s="215">
        <f t="shared" ref="A531:A594" si="106">1+A530</f>
        <v>501</v>
      </c>
      <c r="B531" s="364">
        <v>18.84</v>
      </c>
      <c r="C531" s="359">
        <v>58.25</v>
      </c>
      <c r="D531" s="78">
        <v>29204</v>
      </c>
      <c r="E531" s="82">
        <v>15151</v>
      </c>
      <c r="F531" s="78">
        <f t="shared" si="97"/>
        <v>18601.273885350318</v>
      </c>
      <c r="G531" s="168">
        <f t="shared" si="98"/>
        <v>3121.2360515021455</v>
      </c>
      <c r="H531" s="212">
        <f t="shared" si="99"/>
        <v>7385.6533785298388</v>
      </c>
      <c r="I531" s="168">
        <f t="shared" si="100"/>
        <v>434.45019873704928</v>
      </c>
      <c r="J531" s="169">
        <v>962</v>
      </c>
      <c r="K531" s="170">
        <f t="shared" si="101"/>
        <v>30504.613514119352</v>
      </c>
      <c r="L531" s="215">
        <f t="shared" si="102"/>
        <v>501</v>
      </c>
      <c r="M531" s="364">
        <v>15.82</v>
      </c>
      <c r="N531" s="359">
        <v>58.25</v>
      </c>
      <c r="O531" s="434">
        <v>29204</v>
      </c>
      <c r="P531" s="82">
        <v>15151</v>
      </c>
      <c r="Q531" s="167">
        <f t="shared" si="95"/>
        <v>22152.212389380529</v>
      </c>
      <c r="R531" s="168">
        <f t="shared" si="96"/>
        <v>3121.2360515021455</v>
      </c>
      <c r="S531" s="78">
        <f t="shared" si="103"/>
        <v>8592.9724699001108</v>
      </c>
      <c r="T531" s="82">
        <f t="shared" si="104"/>
        <v>505.46896881765355</v>
      </c>
      <c r="U531" s="78">
        <v>962</v>
      </c>
      <c r="V531" s="81">
        <f t="shared" si="105"/>
        <v>35333.889879600436</v>
      </c>
    </row>
    <row r="532" spans="1:22" s="445" customFormat="1" ht="16.5" customHeight="1" x14ac:dyDescent="0.2">
      <c r="A532" s="215">
        <f t="shared" si="106"/>
        <v>502</v>
      </c>
      <c r="B532" s="364">
        <v>18.84</v>
      </c>
      <c r="C532" s="359">
        <v>58.25</v>
      </c>
      <c r="D532" s="78">
        <v>29204</v>
      </c>
      <c r="E532" s="82">
        <v>15151</v>
      </c>
      <c r="F532" s="78">
        <f t="shared" si="97"/>
        <v>18601.273885350318</v>
      </c>
      <c r="G532" s="168">
        <f t="shared" si="98"/>
        <v>3121.2360515021455</v>
      </c>
      <c r="H532" s="212">
        <f t="shared" si="99"/>
        <v>7385.6533785298388</v>
      </c>
      <c r="I532" s="168">
        <f t="shared" si="100"/>
        <v>434.45019873704928</v>
      </c>
      <c r="J532" s="169">
        <v>962</v>
      </c>
      <c r="K532" s="170">
        <f t="shared" si="101"/>
        <v>30504.613514119352</v>
      </c>
      <c r="L532" s="215">
        <f t="shared" si="102"/>
        <v>502</v>
      </c>
      <c r="M532" s="364">
        <v>15.82</v>
      </c>
      <c r="N532" s="359">
        <v>58.25</v>
      </c>
      <c r="O532" s="434">
        <v>29204</v>
      </c>
      <c r="P532" s="82">
        <v>15151</v>
      </c>
      <c r="Q532" s="167">
        <f t="shared" si="95"/>
        <v>22152.212389380529</v>
      </c>
      <c r="R532" s="168">
        <f t="shared" si="96"/>
        <v>3121.2360515021455</v>
      </c>
      <c r="S532" s="78">
        <f t="shared" si="103"/>
        <v>8592.9724699001108</v>
      </c>
      <c r="T532" s="82">
        <f t="shared" si="104"/>
        <v>505.46896881765355</v>
      </c>
      <c r="U532" s="78">
        <v>962</v>
      </c>
      <c r="V532" s="81">
        <f t="shared" si="105"/>
        <v>35333.889879600436</v>
      </c>
    </row>
    <row r="533" spans="1:22" s="445" customFormat="1" ht="16.5" customHeight="1" x14ac:dyDescent="0.2">
      <c r="A533" s="215">
        <f t="shared" si="106"/>
        <v>503</v>
      </c>
      <c r="B533" s="364">
        <v>18.84</v>
      </c>
      <c r="C533" s="359">
        <v>58.25</v>
      </c>
      <c r="D533" s="78">
        <v>29204</v>
      </c>
      <c r="E533" s="82">
        <v>15151</v>
      </c>
      <c r="F533" s="78">
        <f t="shared" si="97"/>
        <v>18601.273885350318</v>
      </c>
      <c r="G533" s="168">
        <f t="shared" si="98"/>
        <v>3121.2360515021455</v>
      </c>
      <c r="H533" s="212">
        <f t="shared" si="99"/>
        <v>7385.6533785298388</v>
      </c>
      <c r="I533" s="168">
        <f t="shared" si="100"/>
        <v>434.45019873704928</v>
      </c>
      <c r="J533" s="169">
        <v>962</v>
      </c>
      <c r="K533" s="170">
        <f t="shared" si="101"/>
        <v>30504.613514119352</v>
      </c>
      <c r="L533" s="215">
        <f t="shared" si="102"/>
        <v>503</v>
      </c>
      <c r="M533" s="364">
        <v>15.82</v>
      </c>
      <c r="N533" s="359">
        <v>58.25</v>
      </c>
      <c r="O533" s="434">
        <v>29204</v>
      </c>
      <c r="P533" s="82">
        <v>15151</v>
      </c>
      <c r="Q533" s="167">
        <f t="shared" si="95"/>
        <v>22152.212389380529</v>
      </c>
      <c r="R533" s="168">
        <f t="shared" si="96"/>
        <v>3121.2360515021455</v>
      </c>
      <c r="S533" s="78">
        <f t="shared" si="103"/>
        <v>8592.9724699001108</v>
      </c>
      <c r="T533" s="82">
        <f t="shared" si="104"/>
        <v>505.46896881765355</v>
      </c>
      <c r="U533" s="78">
        <v>962</v>
      </c>
      <c r="V533" s="81">
        <f t="shared" si="105"/>
        <v>35333.889879600436</v>
      </c>
    </row>
    <row r="534" spans="1:22" s="445" customFormat="1" ht="16.5" customHeight="1" x14ac:dyDescent="0.2">
      <c r="A534" s="215">
        <f t="shared" si="106"/>
        <v>504</v>
      </c>
      <c r="B534" s="364">
        <v>18.84</v>
      </c>
      <c r="C534" s="359">
        <v>58.25</v>
      </c>
      <c r="D534" s="78">
        <v>29204</v>
      </c>
      <c r="E534" s="82">
        <v>15151</v>
      </c>
      <c r="F534" s="78">
        <f t="shared" si="97"/>
        <v>18601.273885350318</v>
      </c>
      <c r="G534" s="168">
        <f t="shared" si="98"/>
        <v>3121.2360515021455</v>
      </c>
      <c r="H534" s="212">
        <f t="shared" si="99"/>
        <v>7385.6533785298388</v>
      </c>
      <c r="I534" s="168">
        <f t="shared" si="100"/>
        <v>434.45019873704928</v>
      </c>
      <c r="J534" s="169">
        <v>962</v>
      </c>
      <c r="K534" s="170">
        <f t="shared" si="101"/>
        <v>30504.613514119352</v>
      </c>
      <c r="L534" s="215">
        <f t="shared" si="102"/>
        <v>504</v>
      </c>
      <c r="M534" s="364">
        <v>15.82</v>
      </c>
      <c r="N534" s="359">
        <v>58.25</v>
      </c>
      <c r="O534" s="434">
        <v>29204</v>
      </c>
      <c r="P534" s="82">
        <v>15151</v>
      </c>
      <c r="Q534" s="167">
        <f t="shared" si="95"/>
        <v>22152.212389380529</v>
      </c>
      <c r="R534" s="168">
        <f t="shared" si="96"/>
        <v>3121.2360515021455</v>
      </c>
      <c r="S534" s="78">
        <f t="shared" si="103"/>
        <v>8592.9724699001108</v>
      </c>
      <c r="T534" s="82">
        <f t="shared" si="104"/>
        <v>505.46896881765355</v>
      </c>
      <c r="U534" s="78">
        <v>962</v>
      </c>
      <c r="V534" s="81">
        <f t="shared" si="105"/>
        <v>35333.889879600436</v>
      </c>
    </row>
    <row r="535" spans="1:22" s="445" customFormat="1" ht="16.5" customHeight="1" x14ac:dyDescent="0.2">
      <c r="A535" s="215">
        <f t="shared" si="106"/>
        <v>505</v>
      </c>
      <c r="B535" s="364">
        <v>18.84</v>
      </c>
      <c r="C535" s="359">
        <v>58.25</v>
      </c>
      <c r="D535" s="78">
        <v>29204</v>
      </c>
      <c r="E535" s="82">
        <v>15151</v>
      </c>
      <c r="F535" s="78">
        <f t="shared" si="97"/>
        <v>18601.273885350318</v>
      </c>
      <c r="G535" s="168">
        <f t="shared" si="98"/>
        <v>3121.2360515021455</v>
      </c>
      <c r="H535" s="212">
        <f t="shared" si="99"/>
        <v>7385.6533785298388</v>
      </c>
      <c r="I535" s="168">
        <f t="shared" si="100"/>
        <v>434.45019873704928</v>
      </c>
      <c r="J535" s="169">
        <v>962</v>
      </c>
      <c r="K535" s="170">
        <f t="shared" si="101"/>
        <v>30504.613514119352</v>
      </c>
      <c r="L535" s="215">
        <f t="shared" si="102"/>
        <v>505</v>
      </c>
      <c r="M535" s="364">
        <v>15.82</v>
      </c>
      <c r="N535" s="359">
        <v>58.25</v>
      </c>
      <c r="O535" s="434">
        <v>29204</v>
      </c>
      <c r="P535" s="82">
        <v>15151</v>
      </c>
      <c r="Q535" s="167">
        <f t="shared" si="95"/>
        <v>22152.212389380529</v>
      </c>
      <c r="R535" s="168">
        <f t="shared" si="96"/>
        <v>3121.2360515021455</v>
      </c>
      <c r="S535" s="78">
        <f t="shared" si="103"/>
        <v>8592.9724699001108</v>
      </c>
      <c r="T535" s="82">
        <f t="shared" si="104"/>
        <v>505.46896881765355</v>
      </c>
      <c r="U535" s="78">
        <v>962</v>
      </c>
      <c r="V535" s="81">
        <f t="shared" si="105"/>
        <v>35333.889879600436</v>
      </c>
    </row>
    <row r="536" spans="1:22" s="445" customFormat="1" ht="16.5" customHeight="1" x14ac:dyDescent="0.2">
      <c r="A536" s="215">
        <f t="shared" si="106"/>
        <v>506</v>
      </c>
      <c r="B536" s="364">
        <v>18.84</v>
      </c>
      <c r="C536" s="359">
        <v>58.25</v>
      </c>
      <c r="D536" s="78">
        <v>29204</v>
      </c>
      <c r="E536" s="82">
        <v>15151</v>
      </c>
      <c r="F536" s="78">
        <f t="shared" si="97"/>
        <v>18601.273885350318</v>
      </c>
      <c r="G536" s="168">
        <f t="shared" si="98"/>
        <v>3121.2360515021455</v>
      </c>
      <c r="H536" s="212">
        <f t="shared" si="99"/>
        <v>7385.6533785298388</v>
      </c>
      <c r="I536" s="168">
        <f t="shared" si="100"/>
        <v>434.45019873704928</v>
      </c>
      <c r="J536" s="169">
        <v>962</v>
      </c>
      <c r="K536" s="170">
        <f t="shared" si="101"/>
        <v>30504.613514119352</v>
      </c>
      <c r="L536" s="215">
        <f t="shared" si="102"/>
        <v>506</v>
      </c>
      <c r="M536" s="364">
        <v>15.82</v>
      </c>
      <c r="N536" s="359">
        <v>58.25</v>
      </c>
      <c r="O536" s="434">
        <v>29204</v>
      </c>
      <c r="P536" s="82">
        <v>15151</v>
      </c>
      <c r="Q536" s="167">
        <f t="shared" si="95"/>
        <v>22152.212389380529</v>
      </c>
      <c r="R536" s="168">
        <f t="shared" si="96"/>
        <v>3121.2360515021455</v>
      </c>
      <c r="S536" s="78">
        <f t="shared" si="103"/>
        <v>8592.9724699001108</v>
      </c>
      <c r="T536" s="82">
        <f t="shared" si="104"/>
        <v>505.46896881765355</v>
      </c>
      <c r="U536" s="78">
        <v>962</v>
      </c>
      <c r="V536" s="81">
        <f t="shared" si="105"/>
        <v>35333.889879600436</v>
      </c>
    </row>
    <row r="537" spans="1:22" s="445" customFormat="1" ht="16.5" customHeight="1" x14ac:dyDescent="0.2">
      <c r="A537" s="215">
        <f t="shared" si="106"/>
        <v>507</v>
      </c>
      <c r="B537" s="364">
        <v>18.84</v>
      </c>
      <c r="C537" s="359">
        <v>58.25</v>
      </c>
      <c r="D537" s="78">
        <v>29204</v>
      </c>
      <c r="E537" s="82">
        <v>15151</v>
      </c>
      <c r="F537" s="78">
        <f t="shared" si="97"/>
        <v>18601.273885350318</v>
      </c>
      <c r="G537" s="168">
        <f t="shared" si="98"/>
        <v>3121.2360515021455</v>
      </c>
      <c r="H537" s="212">
        <f t="shared" si="99"/>
        <v>7385.6533785298388</v>
      </c>
      <c r="I537" s="168">
        <f t="shared" si="100"/>
        <v>434.45019873704928</v>
      </c>
      <c r="J537" s="169">
        <v>962</v>
      </c>
      <c r="K537" s="170">
        <f t="shared" si="101"/>
        <v>30504.613514119352</v>
      </c>
      <c r="L537" s="215">
        <f t="shared" si="102"/>
        <v>507</v>
      </c>
      <c r="M537" s="364">
        <v>15.82</v>
      </c>
      <c r="N537" s="359">
        <v>58.25</v>
      </c>
      <c r="O537" s="434">
        <v>29204</v>
      </c>
      <c r="P537" s="82">
        <v>15151</v>
      </c>
      <c r="Q537" s="167">
        <f t="shared" si="95"/>
        <v>22152.212389380529</v>
      </c>
      <c r="R537" s="168">
        <f t="shared" si="96"/>
        <v>3121.2360515021455</v>
      </c>
      <c r="S537" s="78">
        <f t="shared" si="103"/>
        <v>8592.9724699001108</v>
      </c>
      <c r="T537" s="82">
        <f t="shared" si="104"/>
        <v>505.46896881765355</v>
      </c>
      <c r="U537" s="78">
        <v>962</v>
      </c>
      <c r="V537" s="81">
        <f t="shared" si="105"/>
        <v>35333.889879600436</v>
      </c>
    </row>
    <row r="538" spans="1:22" s="445" customFormat="1" ht="16.5" customHeight="1" x14ac:dyDescent="0.2">
      <c r="A538" s="215">
        <f t="shared" si="106"/>
        <v>508</v>
      </c>
      <c r="B538" s="364">
        <v>18.84</v>
      </c>
      <c r="C538" s="359">
        <v>58.25</v>
      </c>
      <c r="D538" s="78">
        <v>29204</v>
      </c>
      <c r="E538" s="82">
        <v>15151</v>
      </c>
      <c r="F538" s="78">
        <f t="shared" si="97"/>
        <v>18601.273885350318</v>
      </c>
      <c r="G538" s="168">
        <f t="shared" si="98"/>
        <v>3121.2360515021455</v>
      </c>
      <c r="H538" s="212">
        <f t="shared" si="99"/>
        <v>7385.6533785298388</v>
      </c>
      <c r="I538" s="168">
        <f t="shared" si="100"/>
        <v>434.45019873704928</v>
      </c>
      <c r="J538" s="169">
        <v>962</v>
      </c>
      <c r="K538" s="170">
        <f t="shared" si="101"/>
        <v>30504.613514119352</v>
      </c>
      <c r="L538" s="215">
        <f t="shared" si="102"/>
        <v>508</v>
      </c>
      <c r="M538" s="364">
        <v>15.82</v>
      </c>
      <c r="N538" s="359">
        <v>58.25</v>
      </c>
      <c r="O538" s="434">
        <v>29204</v>
      </c>
      <c r="P538" s="82">
        <v>15151</v>
      </c>
      <c r="Q538" s="167">
        <f t="shared" si="95"/>
        <v>22152.212389380529</v>
      </c>
      <c r="R538" s="168">
        <f t="shared" si="96"/>
        <v>3121.2360515021455</v>
      </c>
      <c r="S538" s="78">
        <f t="shared" si="103"/>
        <v>8592.9724699001108</v>
      </c>
      <c r="T538" s="82">
        <f t="shared" si="104"/>
        <v>505.46896881765355</v>
      </c>
      <c r="U538" s="78">
        <v>962</v>
      </c>
      <c r="V538" s="81">
        <f t="shared" si="105"/>
        <v>35333.889879600436</v>
      </c>
    </row>
    <row r="539" spans="1:22" s="445" customFormat="1" ht="16.5" customHeight="1" x14ac:dyDescent="0.2">
      <c r="A539" s="215">
        <f t="shared" si="106"/>
        <v>509</v>
      </c>
      <c r="B539" s="364">
        <v>18.84</v>
      </c>
      <c r="C539" s="359">
        <v>58.25</v>
      </c>
      <c r="D539" s="78">
        <v>29204</v>
      </c>
      <c r="E539" s="82">
        <v>15151</v>
      </c>
      <c r="F539" s="78">
        <f t="shared" si="97"/>
        <v>18601.273885350318</v>
      </c>
      <c r="G539" s="168">
        <f t="shared" si="98"/>
        <v>3121.2360515021455</v>
      </c>
      <c r="H539" s="212">
        <f t="shared" si="99"/>
        <v>7385.6533785298388</v>
      </c>
      <c r="I539" s="168">
        <f t="shared" si="100"/>
        <v>434.45019873704928</v>
      </c>
      <c r="J539" s="169">
        <v>962</v>
      </c>
      <c r="K539" s="170">
        <f t="shared" si="101"/>
        <v>30504.613514119352</v>
      </c>
      <c r="L539" s="215">
        <f t="shared" si="102"/>
        <v>509</v>
      </c>
      <c r="M539" s="364">
        <v>15.82</v>
      </c>
      <c r="N539" s="359">
        <v>58.25</v>
      </c>
      <c r="O539" s="434">
        <v>29204</v>
      </c>
      <c r="P539" s="82">
        <v>15151</v>
      </c>
      <c r="Q539" s="167">
        <f t="shared" si="95"/>
        <v>22152.212389380529</v>
      </c>
      <c r="R539" s="168">
        <f t="shared" si="96"/>
        <v>3121.2360515021455</v>
      </c>
      <c r="S539" s="78">
        <f t="shared" si="103"/>
        <v>8592.9724699001108</v>
      </c>
      <c r="T539" s="82">
        <f t="shared" si="104"/>
        <v>505.46896881765355</v>
      </c>
      <c r="U539" s="78">
        <v>962</v>
      </c>
      <c r="V539" s="81">
        <f t="shared" si="105"/>
        <v>35333.889879600436</v>
      </c>
    </row>
    <row r="540" spans="1:22" s="445" customFormat="1" ht="16.5" customHeight="1" x14ac:dyDescent="0.2">
      <c r="A540" s="218">
        <f t="shared" si="106"/>
        <v>510</v>
      </c>
      <c r="B540" s="364">
        <v>18.84</v>
      </c>
      <c r="C540" s="359">
        <v>58.25</v>
      </c>
      <c r="D540" s="78">
        <v>29204</v>
      </c>
      <c r="E540" s="82">
        <v>15151</v>
      </c>
      <c r="F540" s="78">
        <f t="shared" si="97"/>
        <v>18601.273885350318</v>
      </c>
      <c r="G540" s="168">
        <f t="shared" si="98"/>
        <v>3121.2360515021455</v>
      </c>
      <c r="H540" s="212">
        <f t="shared" si="99"/>
        <v>7385.6533785298388</v>
      </c>
      <c r="I540" s="168">
        <f t="shared" si="100"/>
        <v>434.45019873704928</v>
      </c>
      <c r="J540" s="169">
        <v>962</v>
      </c>
      <c r="K540" s="170">
        <f t="shared" si="101"/>
        <v>30504.613514119352</v>
      </c>
      <c r="L540" s="218">
        <f t="shared" si="102"/>
        <v>510</v>
      </c>
      <c r="M540" s="364">
        <v>15.82</v>
      </c>
      <c r="N540" s="359">
        <v>58.25</v>
      </c>
      <c r="O540" s="434">
        <v>29204</v>
      </c>
      <c r="P540" s="82">
        <v>15151</v>
      </c>
      <c r="Q540" s="167">
        <f t="shared" si="95"/>
        <v>22152.212389380529</v>
      </c>
      <c r="R540" s="168">
        <f t="shared" si="96"/>
        <v>3121.2360515021455</v>
      </c>
      <c r="S540" s="78">
        <f t="shared" si="103"/>
        <v>8592.9724699001108</v>
      </c>
      <c r="T540" s="82">
        <f t="shared" si="104"/>
        <v>505.46896881765355</v>
      </c>
      <c r="U540" s="78">
        <v>962</v>
      </c>
      <c r="V540" s="81">
        <f t="shared" si="105"/>
        <v>35333.889879600436</v>
      </c>
    </row>
    <row r="541" spans="1:22" s="445" customFormat="1" ht="16.5" customHeight="1" x14ac:dyDescent="0.2">
      <c r="A541" s="215">
        <f t="shared" si="106"/>
        <v>511</v>
      </c>
      <c r="B541" s="364">
        <v>18.84</v>
      </c>
      <c r="C541" s="359">
        <v>58.25</v>
      </c>
      <c r="D541" s="78">
        <v>29204</v>
      </c>
      <c r="E541" s="82">
        <v>15151</v>
      </c>
      <c r="F541" s="78">
        <f t="shared" si="97"/>
        <v>18601.273885350318</v>
      </c>
      <c r="G541" s="168">
        <f t="shared" si="98"/>
        <v>3121.2360515021455</v>
      </c>
      <c r="H541" s="212">
        <f t="shared" si="99"/>
        <v>7385.6533785298388</v>
      </c>
      <c r="I541" s="168">
        <f t="shared" si="100"/>
        <v>434.45019873704928</v>
      </c>
      <c r="J541" s="169">
        <v>962</v>
      </c>
      <c r="K541" s="170">
        <f t="shared" si="101"/>
        <v>30504.613514119352</v>
      </c>
      <c r="L541" s="215">
        <f t="shared" si="102"/>
        <v>511</v>
      </c>
      <c r="M541" s="364">
        <v>15.82</v>
      </c>
      <c r="N541" s="359">
        <v>58.25</v>
      </c>
      <c r="O541" s="434">
        <v>29204</v>
      </c>
      <c r="P541" s="82">
        <v>15151</v>
      </c>
      <c r="Q541" s="167">
        <f t="shared" si="95"/>
        <v>22152.212389380529</v>
      </c>
      <c r="R541" s="168">
        <f t="shared" si="96"/>
        <v>3121.2360515021455</v>
      </c>
      <c r="S541" s="78">
        <f t="shared" si="103"/>
        <v>8592.9724699001108</v>
      </c>
      <c r="T541" s="82">
        <f t="shared" si="104"/>
        <v>505.46896881765355</v>
      </c>
      <c r="U541" s="78">
        <v>962</v>
      </c>
      <c r="V541" s="81">
        <f t="shared" si="105"/>
        <v>35333.889879600436</v>
      </c>
    </row>
    <row r="542" spans="1:22" s="445" customFormat="1" ht="16.5" customHeight="1" x14ac:dyDescent="0.2">
      <c r="A542" s="215">
        <f t="shared" si="106"/>
        <v>512</v>
      </c>
      <c r="B542" s="364">
        <v>18.84</v>
      </c>
      <c r="C542" s="359">
        <v>58.25</v>
      </c>
      <c r="D542" s="78">
        <v>29204</v>
      </c>
      <c r="E542" s="82">
        <v>15151</v>
      </c>
      <c r="F542" s="78">
        <f t="shared" si="97"/>
        <v>18601.273885350318</v>
      </c>
      <c r="G542" s="168">
        <f t="shared" si="98"/>
        <v>3121.2360515021455</v>
      </c>
      <c r="H542" s="212">
        <f t="shared" si="99"/>
        <v>7385.6533785298388</v>
      </c>
      <c r="I542" s="168">
        <f t="shared" si="100"/>
        <v>434.45019873704928</v>
      </c>
      <c r="J542" s="169">
        <v>962</v>
      </c>
      <c r="K542" s="170">
        <f t="shared" si="101"/>
        <v>30504.613514119352</v>
      </c>
      <c r="L542" s="215">
        <f t="shared" si="102"/>
        <v>512</v>
      </c>
      <c r="M542" s="364">
        <v>15.82</v>
      </c>
      <c r="N542" s="359">
        <v>58.25</v>
      </c>
      <c r="O542" s="434">
        <v>29204</v>
      </c>
      <c r="P542" s="82">
        <v>15151</v>
      </c>
      <c r="Q542" s="167">
        <f t="shared" si="95"/>
        <v>22152.212389380529</v>
      </c>
      <c r="R542" s="168">
        <f t="shared" si="96"/>
        <v>3121.2360515021455</v>
      </c>
      <c r="S542" s="78">
        <f t="shared" si="103"/>
        <v>8592.9724699001108</v>
      </c>
      <c r="T542" s="82">
        <f t="shared" si="104"/>
        <v>505.46896881765355</v>
      </c>
      <c r="U542" s="78">
        <v>962</v>
      </c>
      <c r="V542" s="81">
        <f t="shared" si="105"/>
        <v>35333.889879600436</v>
      </c>
    </row>
    <row r="543" spans="1:22" s="445" customFormat="1" ht="16.5" customHeight="1" x14ac:dyDescent="0.2">
      <c r="A543" s="215">
        <f t="shared" si="106"/>
        <v>513</v>
      </c>
      <c r="B543" s="364">
        <v>18.84</v>
      </c>
      <c r="C543" s="359">
        <v>58.25</v>
      </c>
      <c r="D543" s="78">
        <v>29204</v>
      </c>
      <c r="E543" s="82">
        <v>15151</v>
      </c>
      <c r="F543" s="78">
        <f t="shared" si="97"/>
        <v>18601.273885350318</v>
      </c>
      <c r="G543" s="168">
        <f t="shared" si="98"/>
        <v>3121.2360515021455</v>
      </c>
      <c r="H543" s="212">
        <f t="shared" si="99"/>
        <v>7385.6533785298388</v>
      </c>
      <c r="I543" s="168">
        <f t="shared" si="100"/>
        <v>434.45019873704928</v>
      </c>
      <c r="J543" s="169">
        <v>962</v>
      </c>
      <c r="K543" s="170">
        <f t="shared" si="101"/>
        <v>30504.613514119352</v>
      </c>
      <c r="L543" s="215">
        <f t="shared" si="102"/>
        <v>513</v>
      </c>
      <c r="M543" s="364">
        <v>15.82</v>
      </c>
      <c r="N543" s="359">
        <v>58.25</v>
      </c>
      <c r="O543" s="434">
        <v>29204</v>
      </c>
      <c r="P543" s="82">
        <v>15151</v>
      </c>
      <c r="Q543" s="167">
        <f t="shared" ref="Q543:Q606" si="107">12*(1/M543*O543)</f>
        <v>22152.212389380529</v>
      </c>
      <c r="R543" s="168">
        <f t="shared" ref="R543:R606" si="108">12*(1/N543*P543)</f>
        <v>3121.2360515021455</v>
      </c>
      <c r="S543" s="78">
        <f t="shared" si="103"/>
        <v>8592.9724699001108</v>
      </c>
      <c r="T543" s="82">
        <f t="shared" si="104"/>
        <v>505.46896881765355</v>
      </c>
      <c r="U543" s="78">
        <v>962</v>
      </c>
      <c r="V543" s="81">
        <f t="shared" si="105"/>
        <v>35333.889879600436</v>
      </c>
    </row>
    <row r="544" spans="1:22" s="445" customFormat="1" ht="16.5" customHeight="1" x14ac:dyDescent="0.2">
      <c r="A544" s="215">
        <f t="shared" si="106"/>
        <v>514</v>
      </c>
      <c r="B544" s="364">
        <v>18.84</v>
      </c>
      <c r="C544" s="359">
        <v>58.25</v>
      </c>
      <c r="D544" s="78">
        <v>29204</v>
      </c>
      <c r="E544" s="82">
        <v>15151</v>
      </c>
      <c r="F544" s="78">
        <f t="shared" ref="F544:F607" si="109">12*(1/B544*D544)</f>
        <v>18601.273885350318</v>
      </c>
      <c r="G544" s="168">
        <f t="shared" ref="G544:G607" si="110">12*(1/C544*E544)</f>
        <v>3121.2360515021455</v>
      </c>
      <c r="H544" s="212">
        <f t="shared" ref="H544:H607" si="111">SUM(F544:G544)*34%</f>
        <v>7385.6533785298388</v>
      </c>
      <c r="I544" s="168">
        <f t="shared" ref="I544:I607" si="112">SUM(F544:G544)*2%</f>
        <v>434.45019873704928</v>
      </c>
      <c r="J544" s="169">
        <v>962</v>
      </c>
      <c r="K544" s="170">
        <f t="shared" ref="K544:K607" si="113">SUM(F544:J544)</f>
        <v>30504.613514119352</v>
      </c>
      <c r="L544" s="215">
        <f t="shared" ref="L544:L607" si="114">1+L543</f>
        <v>514</v>
      </c>
      <c r="M544" s="364">
        <v>15.82</v>
      </c>
      <c r="N544" s="359">
        <v>58.25</v>
      </c>
      <c r="O544" s="434">
        <v>29204</v>
      </c>
      <c r="P544" s="82">
        <v>15151</v>
      </c>
      <c r="Q544" s="167">
        <f t="shared" si="107"/>
        <v>22152.212389380529</v>
      </c>
      <c r="R544" s="168">
        <f t="shared" si="108"/>
        <v>3121.2360515021455</v>
      </c>
      <c r="S544" s="78">
        <f t="shared" ref="S544:S607" si="115">(Q544+R544)*34%</f>
        <v>8592.9724699001108</v>
      </c>
      <c r="T544" s="82">
        <f t="shared" ref="T544:T607" si="116">SUM(Q544:R544)*2%</f>
        <v>505.46896881765355</v>
      </c>
      <c r="U544" s="78">
        <v>962</v>
      </c>
      <c r="V544" s="81">
        <f t="shared" ref="V544:V607" si="117">SUM(Q544:U544)</f>
        <v>35333.889879600436</v>
      </c>
    </row>
    <row r="545" spans="1:22" s="445" customFormat="1" ht="16.5" customHeight="1" x14ac:dyDescent="0.2">
      <c r="A545" s="215">
        <f t="shared" si="106"/>
        <v>515</v>
      </c>
      <c r="B545" s="364">
        <v>18.84</v>
      </c>
      <c r="C545" s="359">
        <v>58.25</v>
      </c>
      <c r="D545" s="78">
        <v>29204</v>
      </c>
      <c r="E545" s="82">
        <v>15151</v>
      </c>
      <c r="F545" s="78">
        <f t="shared" si="109"/>
        <v>18601.273885350318</v>
      </c>
      <c r="G545" s="168">
        <f t="shared" si="110"/>
        <v>3121.2360515021455</v>
      </c>
      <c r="H545" s="212">
        <f t="shared" si="111"/>
        <v>7385.6533785298388</v>
      </c>
      <c r="I545" s="168">
        <f t="shared" si="112"/>
        <v>434.45019873704928</v>
      </c>
      <c r="J545" s="169">
        <v>962</v>
      </c>
      <c r="K545" s="170">
        <f t="shared" si="113"/>
        <v>30504.613514119352</v>
      </c>
      <c r="L545" s="215">
        <f t="shared" si="114"/>
        <v>515</v>
      </c>
      <c r="M545" s="364">
        <v>15.82</v>
      </c>
      <c r="N545" s="359">
        <v>58.25</v>
      </c>
      <c r="O545" s="434">
        <v>29204</v>
      </c>
      <c r="P545" s="82">
        <v>15151</v>
      </c>
      <c r="Q545" s="167">
        <f t="shared" si="107"/>
        <v>22152.212389380529</v>
      </c>
      <c r="R545" s="168">
        <f t="shared" si="108"/>
        <v>3121.2360515021455</v>
      </c>
      <c r="S545" s="78">
        <f t="shared" si="115"/>
        <v>8592.9724699001108</v>
      </c>
      <c r="T545" s="82">
        <f t="shared" si="116"/>
        <v>505.46896881765355</v>
      </c>
      <c r="U545" s="78">
        <v>962</v>
      </c>
      <c r="V545" s="81">
        <f t="shared" si="117"/>
        <v>35333.889879600436</v>
      </c>
    </row>
    <row r="546" spans="1:22" s="445" customFormat="1" ht="16.5" customHeight="1" x14ac:dyDescent="0.2">
      <c r="A546" s="215">
        <f t="shared" si="106"/>
        <v>516</v>
      </c>
      <c r="B546" s="364">
        <v>18.84</v>
      </c>
      <c r="C546" s="359">
        <v>58.25</v>
      </c>
      <c r="D546" s="78">
        <v>29204</v>
      </c>
      <c r="E546" s="82">
        <v>15151</v>
      </c>
      <c r="F546" s="78">
        <f t="shared" si="109"/>
        <v>18601.273885350318</v>
      </c>
      <c r="G546" s="168">
        <f t="shared" si="110"/>
        <v>3121.2360515021455</v>
      </c>
      <c r="H546" s="212">
        <f t="shared" si="111"/>
        <v>7385.6533785298388</v>
      </c>
      <c r="I546" s="168">
        <f t="shared" si="112"/>
        <v>434.45019873704928</v>
      </c>
      <c r="J546" s="169">
        <v>962</v>
      </c>
      <c r="K546" s="170">
        <f t="shared" si="113"/>
        <v>30504.613514119352</v>
      </c>
      <c r="L546" s="215">
        <f t="shared" si="114"/>
        <v>516</v>
      </c>
      <c r="M546" s="364">
        <v>15.82</v>
      </c>
      <c r="N546" s="359">
        <v>58.25</v>
      </c>
      <c r="O546" s="434">
        <v>29204</v>
      </c>
      <c r="P546" s="82">
        <v>15151</v>
      </c>
      <c r="Q546" s="167">
        <f t="shared" si="107"/>
        <v>22152.212389380529</v>
      </c>
      <c r="R546" s="168">
        <f t="shared" si="108"/>
        <v>3121.2360515021455</v>
      </c>
      <c r="S546" s="78">
        <f t="shared" si="115"/>
        <v>8592.9724699001108</v>
      </c>
      <c r="T546" s="82">
        <f t="shared" si="116"/>
        <v>505.46896881765355</v>
      </c>
      <c r="U546" s="78">
        <v>962</v>
      </c>
      <c r="V546" s="81">
        <f t="shared" si="117"/>
        <v>35333.889879600436</v>
      </c>
    </row>
    <row r="547" spans="1:22" s="445" customFormat="1" ht="16.5" customHeight="1" x14ac:dyDescent="0.2">
      <c r="A547" s="215">
        <f t="shared" si="106"/>
        <v>517</v>
      </c>
      <c r="B547" s="364">
        <v>18.84</v>
      </c>
      <c r="C547" s="359">
        <v>58.25</v>
      </c>
      <c r="D547" s="78">
        <v>29204</v>
      </c>
      <c r="E547" s="82">
        <v>15151</v>
      </c>
      <c r="F547" s="78">
        <f t="shared" si="109"/>
        <v>18601.273885350318</v>
      </c>
      <c r="G547" s="168">
        <f t="shared" si="110"/>
        <v>3121.2360515021455</v>
      </c>
      <c r="H547" s="212">
        <f t="shared" si="111"/>
        <v>7385.6533785298388</v>
      </c>
      <c r="I547" s="168">
        <f t="shared" si="112"/>
        <v>434.45019873704928</v>
      </c>
      <c r="J547" s="169">
        <v>962</v>
      </c>
      <c r="K547" s="170">
        <f t="shared" si="113"/>
        <v>30504.613514119352</v>
      </c>
      <c r="L547" s="215">
        <f t="shared" si="114"/>
        <v>517</v>
      </c>
      <c r="M547" s="364">
        <v>15.82</v>
      </c>
      <c r="N547" s="359">
        <v>58.25</v>
      </c>
      <c r="O547" s="434">
        <v>29204</v>
      </c>
      <c r="P547" s="82">
        <v>15151</v>
      </c>
      <c r="Q547" s="167">
        <f t="shared" si="107"/>
        <v>22152.212389380529</v>
      </c>
      <c r="R547" s="168">
        <f t="shared" si="108"/>
        <v>3121.2360515021455</v>
      </c>
      <c r="S547" s="78">
        <f t="shared" si="115"/>
        <v>8592.9724699001108</v>
      </c>
      <c r="T547" s="82">
        <f t="shared" si="116"/>
        <v>505.46896881765355</v>
      </c>
      <c r="U547" s="78">
        <v>962</v>
      </c>
      <c r="V547" s="81">
        <f t="shared" si="117"/>
        <v>35333.889879600436</v>
      </c>
    </row>
    <row r="548" spans="1:22" s="445" customFormat="1" ht="16.5" customHeight="1" x14ac:dyDescent="0.2">
      <c r="A548" s="215">
        <f t="shared" si="106"/>
        <v>518</v>
      </c>
      <c r="B548" s="364">
        <v>18.84</v>
      </c>
      <c r="C548" s="359">
        <v>58.25</v>
      </c>
      <c r="D548" s="78">
        <v>29204</v>
      </c>
      <c r="E548" s="82">
        <v>15151</v>
      </c>
      <c r="F548" s="78">
        <f t="shared" si="109"/>
        <v>18601.273885350318</v>
      </c>
      <c r="G548" s="168">
        <f t="shared" si="110"/>
        <v>3121.2360515021455</v>
      </c>
      <c r="H548" s="212">
        <f t="shared" si="111"/>
        <v>7385.6533785298388</v>
      </c>
      <c r="I548" s="168">
        <f t="shared" si="112"/>
        <v>434.45019873704928</v>
      </c>
      <c r="J548" s="169">
        <v>962</v>
      </c>
      <c r="K548" s="170">
        <f t="shared" si="113"/>
        <v>30504.613514119352</v>
      </c>
      <c r="L548" s="215">
        <f t="shared" si="114"/>
        <v>518</v>
      </c>
      <c r="M548" s="364">
        <v>15.82</v>
      </c>
      <c r="N548" s="359">
        <v>58.25</v>
      </c>
      <c r="O548" s="434">
        <v>29204</v>
      </c>
      <c r="P548" s="82">
        <v>15151</v>
      </c>
      <c r="Q548" s="167">
        <f t="shared" si="107"/>
        <v>22152.212389380529</v>
      </c>
      <c r="R548" s="168">
        <f t="shared" si="108"/>
        <v>3121.2360515021455</v>
      </c>
      <c r="S548" s="78">
        <f t="shared" si="115"/>
        <v>8592.9724699001108</v>
      </c>
      <c r="T548" s="82">
        <f t="shared" si="116"/>
        <v>505.46896881765355</v>
      </c>
      <c r="U548" s="78">
        <v>962</v>
      </c>
      <c r="V548" s="81">
        <f t="shared" si="117"/>
        <v>35333.889879600436</v>
      </c>
    </row>
    <row r="549" spans="1:22" s="445" customFormat="1" ht="16.5" customHeight="1" x14ac:dyDescent="0.2">
      <c r="A549" s="215">
        <f t="shared" si="106"/>
        <v>519</v>
      </c>
      <c r="B549" s="364">
        <v>18.84</v>
      </c>
      <c r="C549" s="359">
        <v>58.25</v>
      </c>
      <c r="D549" s="78">
        <v>29204</v>
      </c>
      <c r="E549" s="82">
        <v>15151</v>
      </c>
      <c r="F549" s="78">
        <f t="shared" si="109"/>
        <v>18601.273885350318</v>
      </c>
      <c r="G549" s="168">
        <f t="shared" si="110"/>
        <v>3121.2360515021455</v>
      </c>
      <c r="H549" s="212">
        <f t="shared" si="111"/>
        <v>7385.6533785298388</v>
      </c>
      <c r="I549" s="168">
        <f t="shared" si="112"/>
        <v>434.45019873704928</v>
      </c>
      <c r="J549" s="169">
        <v>962</v>
      </c>
      <c r="K549" s="170">
        <f t="shared" si="113"/>
        <v>30504.613514119352</v>
      </c>
      <c r="L549" s="215">
        <f t="shared" si="114"/>
        <v>519</v>
      </c>
      <c r="M549" s="364">
        <v>15.82</v>
      </c>
      <c r="N549" s="359">
        <v>58.25</v>
      </c>
      <c r="O549" s="434">
        <v>29204</v>
      </c>
      <c r="P549" s="82">
        <v>15151</v>
      </c>
      <c r="Q549" s="167">
        <f t="shared" si="107"/>
        <v>22152.212389380529</v>
      </c>
      <c r="R549" s="168">
        <f t="shared" si="108"/>
        <v>3121.2360515021455</v>
      </c>
      <c r="S549" s="78">
        <f t="shared" si="115"/>
        <v>8592.9724699001108</v>
      </c>
      <c r="T549" s="82">
        <f t="shared" si="116"/>
        <v>505.46896881765355</v>
      </c>
      <c r="U549" s="78">
        <v>962</v>
      </c>
      <c r="V549" s="81">
        <f t="shared" si="117"/>
        <v>35333.889879600436</v>
      </c>
    </row>
    <row r="550" spans="1:22" s="445" customFormat="1" ht="16.5" customHeight="1" x14ac:dyDescent="0.2">
      <c r="A550" s="218">
        <f t="shared" si="106"/>
        <v>520</v>
      </c>
      <c r="B550" s="364">
        <v>18.84</v>
      </c>
      <c r="C550" s="359">
        <v>58.25</v>
      </c>
      <c r="D550" s="78">
        <v>29204</v>
      </c>
      <c r="E550" s="82">
        <v>15151</v>
      </c>
      <c r="F550" s="78">
        <f t="shared" si="109"/>
        <v>18601.273885350318</v>
      </c>
      <c r="G550" s="168">
        <f t="shared" si="110"/>
        <v>3121.2360515021455</v>
      </c>
      <c r="H550" s="212">
        <f t="shared" si="111"/>
        <v>7385.6533785298388</v>
      </c>
      <c r="I550" s="168">
        <f t="shared" si="112"/>
        <v>434.45019873704928</v>
      </c>
      <c r="J550" s="169">
        <v>962</v>
      </c>
      <c r="K550" s="170">
        <f t="shared" si="113"/>
        <v>30504.613514119352</v>
      </c>
      <c r="L550" s="218">
        <f t="shared" si="114"/>
        <v>520</v>
      </c>
      <c r="M550" s="364">
        <v>15.82</v>
      </c>
      <c r="N550" s="359">
        <v>58.25</v>
      </c>
      <c r="O550" s="434">
        <v>29204</v>
      </c>
      <c r="P550" s="82">
        <v>15151</v>
      </c>
      <c r="Q550" s="167">
        <f t="shared" si="107"/>
        <v>22152.212389380529</v>
      </c>
      <c r="R550" s="168">
        <f t="shared" si="108"/>
        <v>3121.2360515021455</v>
      </c>
      <c r="S550" s="78">
        <f t="shared" si="115"/>
        <v>8592.9724699001108</v>
      </c>
      <c r="T550" s="82">
        <f t="shared" si="116"/>
        <v>505.46896881765355</v>
      </c>
      <c r="U550" s="78">
        <v>962</v>
      </c>
      <c r="V550" s="81">
        <f t="shared" si="117"/>
        <v>35333.889879600436</v>
      </c>
    </row>
    <row r="551" spans="1:22" s="445" customFormat="1" ht="16.5" customHeight="1" x14ac:dyDescent="0.2">
      <c r="A551" s="215">
        <f t="shared" si="106"/>
        <v>521</v>
      </c>
      <c r="B551" s="364">
        <v>18.84</v>
      </c>
      <c r="C551" s="359">
        <v>58.25</v>
      </c>
      <c r="D551" s="78">
        <v>29204</v>
      </c>
      <c r="E551" s="82">
        <v>15151</v>
      </c>
      <c r="F551" s="78">
        <f t="shared" si="109"/>
        <v>18601.273885350318</v>
      </c>
      <c r="G551" s="168">
        <f t="shared" si="110"/>
        <v>3121.2360515021455</v>
      </c>
      <c r="H551" s="212">
        <f t="shared" si="111"/>
        <v>7385.6533785298388</v>
      </c>
      <c r="I551" s="168">
        <f t="shared" si="112"/>
        <v>434.45019873704928</v>
      </c>
      <c r="J551" s="169">
        <v>962</v>
      </c>
      <c r="K551" s="170">
        <f t="shared" si="113"/>
        <v>30504.613514119352</v>
      </c>
      <c r="L551" s="215">
        <f t="shared" si="114"/>
        <v>521</v>
      </c>
      <c r="M551" s="364">
        <v>15.82</v>
      </c>
      <c r="N551" s="359">
        <v>58.25</v>
      </c>
      <c r="O551" s="434">
        <v>29204</v>
      </c>
      <c r="P551" s="82">
        <v>15151</v>
      </c>
      <c r="Q551" s="167">
        <f t="shared" si="107"/>
        <v>22152.212389380529</v>
      </c>
      <c r="R551" s="168">
        <f t="shared" si="108"/>
        <v>3121.2360515021455</v>
      </c>
      <c r="S551" s="78">
        <f t="shared" si="115"/>
        <v>8592.9724699001108</v>
      </c>
      <c r="T551" s="82">
        <f t="shared" si="116"/>
        <v>505.46896881765355</v>
      </c>
      <c r="U551" s="78">
        <v>962</v>
      </c>
      <c r="V551" s="81">
        <f t="shared" si="117"/>
        <v>35333.889879600436</v>
      </c>
    </row>
    <row r="552" spans="1:22" s="445" customFormat="1" ht="16.5" customHeight="1" x14ac:dyDescent="0.2">
      <c r="A552" s="215">
        <f t="shared" si="106"/>
        <v>522</v>
      </c>
      <c r="B552" s="364">
        <v>18.84</v>
      </c>
      <c r="C552" s="359">
        <v>58.25</v>
      </c>
      <c r="D552" s="78">
        <v>29204</v>
      </c>
      <c r="E552" s="82">
        <v>15151</v>
      </c>
      <c r="F552" s="78">
        <f t="shared" si="109"/>
        <v>18601.273885350318</v>
      </c>
      <c r="G552" s="168">
        <f t="shared" si="110"/>
        <v>3121.2360515021455</v>
      </c>
      <c r="H552" s="212">
        <f t="shared" si="111"/>
        <v>7385.6533785298388</v>
      </c>
      <c r="I552" s="168">
        <f t="shared" si="112"/>
        <v>434.45019873704928</v>
      </c>
      <c r="J552" s="169">
        <v>962</v>
      </c>
      <c r="K552" s="170">
        <f t="shared" si="113"/>
        <v>30504.613514119352</v>
      </c>
      <c r="L552" s="215">
        <f t="shared" si="114"/>
        <v>522</v>
      </c>
      <c r="M552" s="364">
        <v>15.82</v>
      </c>
      <c r="N552" s="359">
        <v>58.25</v>
      </c>
      <c r="O552" s="434">
        <v>29204</v>
      </c>
      <c r="P552" s="82">
        <v>15151</v>
      </c>
      <c r="Q552" s="167">
        <f t="shared" si="107"/>
        <v>22152.212389380529</v>
      </c>
      <c r="R552" s="168">
        <f t="shared" si="108"/>
        <v>3121.2360515021455</v>
      </c>
      <c r="S552" s="78">
        <f t="shared" si="115"/>
        <v>8592.9724699001108</v>
      </c>
      <c r="T552" s="82">
        <f t="shared" si="116"/>
        <v>505.46896881765355</v>
      </c>
      <c r="U552" s="78">
        <v>962</v>
      </c>
      <c r="V552" s="81">
        <f t="shared" si="117"/>
        <v>35333.889879600436</v>
      </c>
    </row>
    <row r="553" spans="1:22" s="445" customFormat="1" ht="16.5" customHeight="1" x14ac:dyDescent="0.2">
      <c r="A553" s="215">
        <f t="shared" si="106"/>
        <v>523</v>
      </c>
      <c r="B553" s="364">
        <v>18.84</v>
      </c>
      <c r="C553" s="359">
        <v>58.25</v>
      </c>
      <c r="D553" s="78">
        <v>29204</v>
      </c>
      <c r="E553" s="82">
        <v>15151</v>
      </c>
      <c r="F553" s="78">
        <f t="shared" si="109"/>
        <v>18601.273885350318</v>
      </c>
      <c r="G553" s="168">
        <f t="shared" si="110"/>
        <v>3121.2360515021455</v>
      </c>
      <c r="H553" s="212">
        <f t="shared" si="111"/>
        <v>7385.6533785298388</v>
      </c>
      <c r="I553" s="168">
        <f t="shared" si="112"/>
        <v>434.45019873704928</v>
      </c>
      <c r="J553" s="169">
        <v>962</v>
      </c>
      <c r="K553" s="170">
        <f t="shared" si="113"/>
        <v>30504.613514119352</v>
      </c>
      <c r="L553" s="215">
        <f t="shared" si="114"/>
        <v>523</v>
      </c>
      <c r="M553" s="364">
        <v>15.82</v>
      </c>
      <c r="N553" s="359">
        <v>58.25</v>
      </c>
      <c r="O553" s="434">
        <v>29204</v>
      </c>
      <c r="P553" s="82">
        <v>15151</v>
      </c>
      <c r="Q553" s="167">
        <f t="shared" si="107"/>
        <v>22152.212389380529</v>
      </c>
      <c r="R553" s="168">
        <f t="shared" si="108"/>
        <v>3121.2360515021455</v>
      </c>
      <c r="S553" s="78">
        <f t="shared" si="115"/>
        <v>8592.9724699001108</v>
      </c>
      <c r="T553" s="82">
        <f t="shared" si="116"/>
        <v>505.46896881765355</v>
      </c>
      <c r="U553" s="78">
        <v>962</v>
      </c>
      <c r="V553" s="81">
        <f t="shared" si="117"/>
        <v>35333.889879600436</v>
      </c>
    </row>
    <row r="554" spans="1:22" s="445" customFormat="1" ht="16.5" customHeight="1" x14ac:dyDescent="0.2">
      <c r="A554" s="215">
        <f t="shared" si="106"/>
        <v>524</v>
      </c>
      <c r="B554" s="364">
        <v>18.84</v>
      </c>
      <c r="C554" s="359">
        <v>58.25</v>
      </c>
      <c r="D554" s="78">
        <v>29204</v>
      </c>
      <c r="E554" s="82">
        <v>15151</v>
      </c>
      <c r="F554" s="78">
        <f t="shared" si="109"/>
        <v>18601.273885350318</v>
      </c>
      <c r="G554" s="168">
        <f t="shared" si="110"/>
        <v>3121.2360515021455</v>
      </c>
      <c r="H554" s="212">
        <f t="shared" si="111"/>
        <v>7385.6533785298388</v>
      </c>
      <c r="I554" s="168">
        <f t="shared" si="112"/>
        <v>434.45019873704928</v>
      </c>
      <c r="J554" s="169">
        <v>962</v>
      </c>
      <c r="K554" s="170">
        <f t="shared" si="113"/>
        <v>30504.613514119352</v>
      </c>
      <c r="L554" s="215">
        <f t="shared" si="114"/>
        <v>524</v>
      </c>
      <c r="M554" s="364">
        <v>15.82</v>
      </c>
      <c r="N554" s="359">
        <v>58.25</v>
      </c>
      <c r="O554" s="434">
        <v>29204</v>
      </c>
      <c r="P554" s="82">
        <v>15151</v>
      </c>
      <c r="Q554" s="167">
        <f t="shared" si="107"/>
        <v>22152.212389380529</v>
      </c>
      <c r="R554" s="168">
        <f t="shared" si="108"/>
        <v>3121.2360515021455</v>
      </c>
      <c r="S554" s="78">
        <f t="shared" si="115"/>
        <v>8592.9724699001108</v>
      </c>
      <c r="T554" s="82">
        <f t="shared" si="116"/>
        <v>505.46896881765355</v>
      </c>
      <c r="U554" s="78">
        <v>962</v>
      </c>
      <c r="V554" s="81">
        <f t="shared" si="117"/>
        <v>35333.889879600436</v>
      </c>
    </row>
    <row r="555" spans="1:22" s="445" customFormat="1" ht="16.5" customHeight="1" x14ac:dyDescent="0.2">
      <c r="A555" s="215">
        <f t="shared" si="106"/>
        <v>525</v>
      </c>
      <c r="B555" s="364">
        <v>18.84</v>
      </c>
      <c r="C555" s="359">
        <v>58.25</v>
      </c>
      <c r="D555" s="78">
        <v>29204</v>
      </c>
      <c r="E555" s="82">
        <v>15151</v>
      </c>
      <c r="F555" s="78">
        <f t="shared" si="109"/>
        <v>18601.273885350318</v>
      </c>
      <c r="G555" s="168">
        <f t="shared" si="110"/>
        <v>3121.2360515021455</v>
      </c>
      <c r="H555" s="212">
        <f t="shared" si="111"/>
        <v>7385.6533785298388</v>
      </c>
      <c r="I555" s="168">
        <f t="shared" si="112"/>
        <v>434.45019873704928</v>
      </c>
      <c r="J555" s="169">
        <v>962</v>
      </c>
      <c r="K555" s="170">
        <f t="shared" si="113"/>
        <v>30504.613514119352</v>
      </c>
      <c r="L555" s="215">
        <f t="shared" si="114"/>
        <v>525</v>
      </c>
      <c r="M555" s="364">
        <v>15.82</v>
      </c>
      <c r="N555" s="359">
        <v>58.25</v>
      </c>
      <c r="O555" s="434">
        <v>29204</v>
      </c>
      <c r="P555" s="82">
        <v>15151</v>
      </c>
      <c r="Q555" s="167">
        <f t="shared" si="107"/>
        <v>22152.212389380529</v>
      </c>
      <c r="R555" s="168">
        <f t="shared" si="108"/>
        <v>3121.2360515021455</v>
      </c>
      <c r="S555" s="78">
        <f t="shared" si="115"/>
        <v>8592.9724699001108</v>
      </c>
      <c r="T555" s="82">
        <f t="shared" si="116"/>
        <v>505.46896881765355</v>
      </c>
      <c r="U555" s="78">
        <v>962</v>
      </c>
      <c r="V555" s="81">
        <f t="shared" si="117"/>
        <v>35333.889879600436</v>
      </c>
    </row>
    <row r="556" spans="1:22" s="445" customFormat="1" ht="16.5" customHeight="1" x14ac:dyDescent="0.2">
      <c r="A556" s="215">
        <f t="shared" si="106"/>
        <v>526</v>
      </c>
      <c r="B556" s="364">
        <v>18.84</v>
      </c>
      <c r="C556" s="359">
        <v>58.25</v>
      </c>
      <c r="D556" s="78">
        <v>29204</v>
      </c>
      <c r="E556" s="82">
        <v>15151</v>
      </c>
      <c r="F556" s="78">
        <f t="shared" si="109"/>
        <v>18601.273885350318</v>
      </c>
      <c r="G556" s="168">
        <f t="shared" si="110"/>
        <v>3121.2360515021455</v>
      </c>
      <c r="H556" s="212">
        <f t="shared" si="111"/>
        <v>7385.6533785298388</v>
      </c>
      <c r="I556" s="168">
        <f t="shared" si="112"/>
        <v>434.45019873704928</v>
      </c>
      <c r="J556" s="169">
        <v>962</v>
      </c>
      <c r="K556" s="170">
        <f t="shared" si="113"/>
        <v>30504.613514119352</v>
      </c>
      <c r="L556" s="215">
        <f t="shared" si="114"/>
        <v>526</v>
      </c>
      <c r="M556" s="364">
        <v>15.82</v>
      </c>
      <c r="N556" s="359">
        <v>58.25</v>
      </c>
      <c r="O556" s="434">
        <v>29204</v>
      </c>
      <c r="P556" s="82">
        <v>15151</v>
      </c>
      <c r="Q556" s="167">
        <f t="shared" si="107"/>
        <v>22152.212389380529</v>
      </c>
      <c r="R556" s="168">
        <f t="shared" si="108"/>
        <v>3121.2360515021455</v>
      </c>
      <c r="S556" s="78">
        <f t="shared" si="115"/>
        <v>8592.9724699001108</v>
      </c>
      <c r="T556" s="82">
        <f t="shared" si="116"/>
        <v>505.46896881765355</v>
      </c>
      <c r="U556" s="78">
        <v>962</v>
      </c>
      <c r="V556" s="81">
        <f t="shared" si="117"/>
        <v>35333.889879600436</v>
      </c>
    </row>
    <row r="557" spans="1:22" s="445" customFormat="1" ht="16.5" customHeight="1" x14ac:dyDescent="0.2">
      <c r="A557" s="215">
        <f t="shared" si="106"/>
        <v>527</v>
      </c>
      <c r="B557" s="364">
        <v>18.84</v>
      </c>
      <c r="C557" s="359">
        <v>58.25</v>
      </c>
      <c r="D557" s="78">
        <v>29204</v>
      </c>
      <c r="E557" s="82">
        <v>15151</v>
      </c>
      <c r="F557" s="78">
        <f t="shared" si="109"/>
        <v>18601.273885350318</v>
      </c>
      <c r="G557" s="168">
        <f t="shared" si="110"/>
        <v>3121.2360515021455</v>
      </c>
      <c r="H557" s="212">
        <f t="shared" si="111"/>
        <v>7385.6533785298388</v>
      </c>
      <c r="I557" s="168">
        <f t="shared" si="112"/>
        <v>434.45019873704928</v>
      </c>
      <c r="J557" s="169">
        <v>962</v>
      </c>
      <c r="K557" s="170">
        <f t="shared" si="113"/>
        <v>30504.613514119352</v>
      </c>
      <c r="L557" s="215">
        <f t="shared" si="114"/>
        <v>527</v>
      </c>
      <c r="M557" s="364">
        <v>15.82</v>
      </c>
      <c r="N557" s="359">
        <v>58.25</v>
      </c>
      <c r="O557" s="434">
        <v>29204</v>
      </c>
      <c r="P557" s="82">
        <v>15151</v>
      </c>
      <c r="Q557" s="167">
        <f t="shared" si="107"/>
        <v>22152.212389380529</v>
      </c>
      <c r="R557" s="168">
        <f t="shared" si="108"/>
        <v>3121.2360515021455</v>
      </c>
      <c r="S557" s="78">
        <f t="shared" si="115"/>
        <v>8592.9724699001108</v>
      </c>
      <c r="T557" s="82">
        <f t="shared" si="116"/>
        <v>505.46896881765355</v>
      </c>
      <c r="U557" s="78">
        <v>962</v>
      </c>
      <c r="V557" s="81">
        <f t="shared" si="117"/>
        <v>35333.889879600436</v>
      </c>
    </row>
    <row r="558" spans="1:22" s="445" customFormat="1" ht="16.5" customHeight="1" x14ac:dyDescent="0.2">
      <c r="A558" s="215">
        <f t="shared" si="106"/>
        <v>528</v>
      </c>
      <c r="B558" s="364">
        <v>18.84</v>
      </c>
      <c r="C558" s="359">
        <v>58.25</v>
      </c>
      <c r="D558" s="78">
        <v>29204</v>
      </c>
      <c r="E558" s="82">
        <v>15151</v>
      </c>
      <c r="F558" s="78">
        <f t="shared" si="109"/>
        <v>18601.273885350318</v>
      </c>
      <c r="G558" s="168">
        <f t="shared" si="110"/>
        <v>3121.2360515021455</v>
      </c>
      <c r="H558" s="212">
        <f t="shared" si="111"/>
        <v>7385.6533785298388</v>
      </c>
      <c r="I558" s="168">
        <f t="shared" si="112"/>
        <v>434.45019873704928</v>
      </c>
      <c r="J558" s="169">
        <v>962</v>
      </c>
      <c r="K558" s="170">
        <f t="shared" si="113"/>
        <v>30504.613514119352</v>
      </c>
      <c r="L558" s="215">
        <f t="shared" si="114"/>
        <v>528</v>
      </c>
      <c r="M558" s="364">
        <v>15.82</v>
      </c>
      <c r="N558" s="359">
        <v>58.25</v>
      </c>
      <c r="O558" s="434">
        <v>29204</v>
      </c>
      <c r="P558" s="82">
        <v>15151</v>
      </c>
      <c r="Q558" s="167">
        <f t="shared" si="107"/>
        <v>22152.212389380529</v>
      </c>
      <c r="R558" s="168">
        <f t="shared" si="108"/>
        <v>3121.2360515021455</v>
      </c>
      <c r="S558" s="78">
        <f t="shared" si="115"/>
        <v>8592.9724699001108</v>
      </c>
      <c r="T558" s="82">
        <f t="shared" si="116"/>
        <v>505.46896881765355</v>
      </c>
      <c r="U558" s="78">
        <v>962</v>
      </c>
      <c r="V558" s="81">
        <f t="shared" si="117"/>
        <v>35333.889879600436</v>
      </c>
    </row>
    <row r="559" spans="1:22" s="445" customFormat="1" ht="16.5" customHeight="1" x14ac:dyDescent="0.2">
      <c r="A559" s="215">
        <f t="shared" si="106"/>
        <v>529</v>
      </c>
      <c r="B559" s="364">
        <v>18.84</v>
      </c>
      <c r="C559" s="359">
        <v>58.25</v>
      </c>
      <c r="D559" s="78">
        <v>29204</v>
      </c>
      <c r="E559" s="82">
        <v>15151</v>
      </c>
      <c r="F559" s="78">
        <f t="shared" si="109"/>
        <v>18601.273885350318</v>
      </c>
      <c r="G559" s="168">
        <f t="shared" si="110"/>
        <v>3121.2360515021455</v>
      </c>
      <c r="H559" s="212">
        <f t="shared" si="111"/>
        <v>7385.6533785298388</v>
      </c>
      <c r="I559" s="168">
        <f t="shared" si="112"/>
        <v>434.45019873704928</v>
      </c>
      <c r="J559" s="169">
        <v>962</v>
      </c>
      <c r="K559" s="170">
        <f t="shared" si="113"/>
        <v>30504.613514119352</v>
      </c>
      <c r="L559" s="215">
        <f t="shared" si="114"/>
        <v>529</v>
      </c>
      <c r="M559" s="364">
        <v>15.82</v>
      </c>
      <c r="N559" s="359">
        <v>58.25</v>
      </c>
      <c r="O559" s="434">
        <v>29204</v>
      </c>
      <c r="P559" s="82">
        <v>15151</v>
      </c>
      <c r="Q559" s="167">
        <f t="shared" si="107"/>
        <v>22152.212389380529</v>
      </c>
      <c r="R559" s="168">
        <f t="shared" si="108"/>
        <v>3121.2360515021455</v>
      </c>
      <c r="S559" s="78">
        <f t="shared" si="115"/>
        <v>8592.9724699001108</v>
      </c>
      <c r="T559" s="82">
        <f t="shared" si="116"/>
        <v>505.46896881765355</v>
      </c>
      <c r="U559" s="78">
        <v>962</v>
      </c>
      <c r="V559" s="81">
        <f t="shared" si="117"/>
        <v>35333.889879600436</v>
      </c>
    </row>
    <row r="560" spans="1:22" s="445" customFormat="1" ht="16.5" customHeight="1" x14ac:dyDescent="0.2">
      <c r="A560" s="218">
        <f t="shared" si="106"/>
        <v>530</v>
      </c>
      <c r="B560" s="364">
        <v>18.84</v>
      </c>
      <c r="C560" s="359">
        <v>58.25</v>
      </c>
      <c r="D560" s="78">
        <v>29204</v>
      </c>
      <c r="E560" s="82">
        <v>15151</v>
      </c>
      <c r="F560" s="78">
        <f t="shared" si="109"/>
        <v>18601.273885350318</v>
      </c>
      <c r="G560" s="168">
        <f t="shared" si="110"/>
        <v>3121.2360515021455</v>
      </c>
      <c r="H560" s="212">
        <f t="shared" si="111"/>
        <v>7385.6533785298388</v>
      </c>
      <c r="I560" s="168">
        <f t="shared" si="112"/>
        <v>434.45019873704928</v>
      </c>
      <c r="J560" s="169">
        <v>962</v>
      </c>
      <c r="K560" s="170">
        <f t="shared" si="113"/>
        <v>30504.613514119352</v>
      </c>
      <c r="L560" s="218">
        <f t="shared" si="114"/>
        <v>530</v>
      </c>
      <c r="M560" s="364">
        <v>15.82</v>
      </c>
      <c r="N560" s="359">
        <v>58.25</v>
      </c>
      <c r="O560" s="434">
        <v>29204</v>
      </c>
      <c r="P560" s="82">
        <v>15151</v>
      </c>
      <c r="Q560" s="167">
        <f t="shared" si="107"/>
        <v>22152.212389380529</v>
      </c>
      <c r="R560" s="168">
        <f t="shared" si="108"/>
        <v>3121.2360515021455</v>
      </c>
      <c r="S560" s="78">
        <f t="shared" si="115"/>
        <v>8592.9724699001108</v>
      </c>
      <c r="T560" s="82">
        <f t="shared" si="116"/>
        <v>505.46896881765355</v>
      </c>
      <c r="U560" s="78">
        <v>962</v>
      </c>
      <c r="V560" s="81">
        <f t="shared" si="117"/>
        <v>35333.889879600436</v>
      </c>
    </row>
    <row r="561" spans="1:22" s="445" customFormat="1" ht="16.5" customHeight="1" x14ac:dyDescent="0.2">
      <c r="A561" s="215">
        <f t="shared" si="106"/>
        <v>531</v>
      </c>
      <c r="B561" s="364">
        <v>18.84</v>
      </c>
      <c r="C561" s="359">
        <v>58.25</v>
      </c>
      <c r="D561" s="78">
        <v>29204</v>
      </c>
      <c r="E561" s="82">
        <v>15151</v>
      </c>
      <c r="F561" s="78">
        <f t="shared" si="109"/>
        <v>18601.273885350318</v>
      </c>
      <c r="G561" s="168">
        <f t="shared" si="110"/>
        <v>3121.2360515021455</v>
      </c>
      <c r="H561" s="212">
        <f t="shared" si="111"/>
        <v>7385.6533785298388</v>
      </c>
      <c r="I561" s="168">
        <f t="shared" si="112"/>
        <v>434.45019873704928</v>
      </c>
      <c r="J561" s="169">
        <v>962</v>
      </c>
      <c r="K561" s="170">
        <f t="shared" si="113"/>
        <v>30504.613514119352</v>
      </c>
      <c r="L561" s="215">
        <f t="shared" si="114"/>
        <v>531</v>
      </c>
      <c r="M561" s="364">
        <v>15.82</v>
      </c>
      <c r="N561" s="359">
        <v>58.25</v>
      </c>
      <c r="O561" s="434">
        <v>29204</v>
      </c>
      <c r="P561" s="82">
        <v>15151</v>
      </c>
      <c r="Q561" s="167">
        <f t="shared" si="107"/>
        <v>22152.212389380529</v>
      </c>
      <c r="R561" s="168">
        <f t="shared" si="108"/>
        <v>3121.2360515021455</v>
      </c>
      <c r="S561" s="78">
        <f t="shared" si="115"/>
        <v>8592.9724699001108</v>
      </c>
      <c r="T561" s="82">
        <f t="shared" si="116"/>
        <v>505.46896881765355</v>
      </c>
      <c r="U561" s="78">
        <v>962</v>
      </c>
      <c r="V561" s="81">
        <f t="shared" si="117"/>
        <v>35333.889879600436</v>
      </c>
    </row>
    <row r="562" spans="1:22" s="445" customFormat="1" ht="16.5" customHeight="1" x14ac:dyDescent="0.2">
      <c r="A562" s="215">
        <f t="shared" si="106"/>
        <v>532</v>
      </c>
      <c r="B562" s="364">
        <v>18.84</v>
      </c>
      <c r="C562" s="359">
        <v>58.25</v>
      </c>
      <c r="D562" s="78">
        <v>29204</v>
      </c>
      <c r="E562" s="82">
        <v>15151</v>
      </c>
      <c r="F562" s="78">
        <f t="shared" si="109"/>
        <v>18601.273885350318</v>
      </c>
      <c r="G562" s="168">
        <f t="shared" si="110"/>
        <v>3121.2360515021455</v>
      </c>
      <c r="H562" s="212">
        <f t="shared" si="111"/>
        <v>7385.6533785298388</v>
      </c>
      <c r="I562" s="168">
        <f t="shared" si="112"/>
        <v>434.45019873704928</v>
      </c>
      <c r="J562" s="169">
        <v>962</v>
      </c>
      <c r="K562" s="170">
        <f t="shared" si="113"/>
        <v>30504.613514119352</v>
      </c>
      <c r="L562" s="215">
        <f t="shared" si="114"/>
        <v>532</v>
      </c>
      <c r="M562" s="364">
        <v>15.82</v>
      </c>
      <c r="N562" s="359">
        <v>58.25</v>
      </c>
      <c r="O562" s="434">
        <v>29204</v>
      </c>
      <c r="P562" s="82">
        <v>15151</v>
      </c>
      <c r="Q562" s="167">
        <f t="shared" si="107"/>
        <v>22152.212389380529</v>
      </c>
      <c r="R562" s="168">
        <f t="shared" si="108"/>
        <v>3121.2360515021455</v>
      </c>
      <c r="S562" s="78">
        <f t="shared" si="115"/>
        <v>8592.9724699001108</v>
      </c>
      <c r="T562" s="82">
        <f t="shared" si="116"/>
        <v>505.46896881765355</v>
      </c>
      <c r="U562" s="78">
        <v>962</v>
      </c>
      <c r="V562" s="81">
        <f t="shared" si="117"/>
        <v>35333.889879600436</v>
      </c>
    </row>
    <row r="563" spans="1:22" s="445" customFormat="1" ht="16.5" customHeight="1" x14ac:dyDescent="0.2">
      <c r="A563" s="215">
        <f t="shared" si="106"/>
        <v>533</v>
      </c>
      <c r="B563" s="364">
        <v>18.84</v>
      </c>
      <c r="C563" s="359">
        <v>58.25</v>
      </c>
      <c r="D563" s="78">
        <v>29204</v>
      </c>
      <c r="E563" s="82">
        <v>15151</v>
      </c>
      <c r="F563" s="78">
        <f t="shared" si="109"/>
        <v>18601.273885350318</v>
      </c>
      <c r="G563" s="168">
        <f t="shared" si="110"/>
        <v>3121.2360515021455</v>
      </c>
      <c r="H563" s="212">
        <f t="shared" si="111"/>
        <v>7385.6533785298388</v>
      </c>
      <c r="I563" s="168">
        <f t="shared" si="112"/>
        <v>434.45019873704928</v>
      </c>
      <c r="J563" s="169">
        <v>962</v>
      </c>
      <c r="K563" s="170">
        <f t="shared" si="113"/>
        <v>30504.613514119352</v>
      </c>
      <c r="L563" s="215">
        <f t="shared" si="114"/>
        <v>533</v>
      </c>
      <c r="M563" s="364">
        <v>15.82</v>
      </c>
      <c r="N563" s="359">
        <v>58.25</v>
      </c>
      <c r="O563" s="434">
        <v>29204</v>
      </c>
      <c r="P563" s="82">
        <v>15151</v>
      </c>
      <c r="Q563" s="167">
        <f t="shared" si="107"/>
        <v>22152.212389380529</v>
      </c>
      <c r="R563" s="168">
        <f t="shared" si="108"/>
        <v>3121.2360515021455</v>
      </c>
      <c r="S563" s="78">
        <f t="shared" si="115"/>
        <v>8592.9724699001108</v>
      </c>
      <c r="T563" s="82">
        <f t="shared" si="116"/>
        <v>505.46896881765355</v>
      </c>
      <c r="U563" s="78">
        <v>962</v>
      </c>
      <c r="V563" s="81">
        <f t="shared" si="117"/>
        <v>35333.889879600436</v>
      </c>
    </row>
    <row r="564" spans="1:22" s="445" customFormat="1" ht="16.5" customHeight="1" x14ac:dyDescent="0.2">
      <c r="A564" s="215">
        <f t="shared" si="106"/>
        <v>534</v>
      </c>
      <c r="B564" s="364">
        <v>18.84</v>
      </c>
      <c r="C564" s="359">
        <v>58.25</v>
      </c>
      <c r="D564" s="78">
        <v>29204</v>
      </c>
      <c r="E564" s="82">
        <v>15151</v>
      </c>
      <c r="F564" s="78">
        <f t="shared" si="109"/>
        <v>18601.273885350318</v>
      </c>
      <c r="G564" s="168">
        <f t="shared" si="110"/>
        <v>3121.2360515021455</v>
      </c>
      <c r="H564" s="212">
        <f t="shared" si="111"/>
        <v>7385.6533785298388</v>
      </c>
      <c r="I564" s="168">
        <f t="shared" si="112"/>
        <v>434.45019873704928</v>
      </c>
      <c r="J564" s="169">
        <v>962</v>
      </c>
      <c r="K564" s="170">
        <f t="shared" si="113"/>
        <v>30504.613514119352</v>
      </c>
      <c r="L564" s="215">
        <f t="shared" si="114"/>
        <v>534</v>
      </c>
      <c r="M564" s="364">
        <v>15.82</v>
      </c>
      <c r="N564" s="359">
        <v>58.25</v>
      </c>
      <c r="O564" s="434">
        <v>29204</v>
      </c>
      <c r="P564" s="82">
        <v>15151</v>
      </c>
      <c r="Q564" s="167">
        <f t="shared" si="107"/>
        <v>22152.212389380529</v>
      </c>
      <c r="R564" s="168">
        <f t="shared" si="108"/>
        <v>3121.2360515021455</v>
      </c>
      <c r="S564" s="78">
        <f t="shared" si="115"/>
        <v>8592.9724699001108</v>
      </c>
      <c r="T564" s="82">
        <f t="shared" si="116"/>
        <v>505.46896881765355</v>
      </c>
      <c r="U564" s="78">
        <v>962</v>
      </c>
      <c r="V564" s="81">
        <f t="shared" si="117"/>
        <v>35333.889879600436</v>
      </c>
    </row>
    <row r="565" spans="1:22" s="445" customFormat="1" ht="16.5" customHeight="1" x14ac:dyDescent="0.2">
      <c r="A565" s="215">
        <f t="shared" si="106"/>
        <v>535</v>
      </c>
      <c r="B565" s="364">
        <v>18.84</v>
      </c>
      <c r="C565" s="359">
        <v>58.25</v>
      </c>
      <c r="D565" s="78">
        <v>29204</v>
      </c>
      <c r="E565" s="82">
        <v>15151</v>
      </c>
      <c r="F565" s="78">
        <f t="shared" si="109"/>
        <v>18601.273885350318</v>
      </c>
      <c r="G565" s="168">
        <f t="shared" si="110"/>
        <v>3121.2360515021455</v>
      </c>
      <c r="H565" s="212">
        <f t="shared" si="111"/>
        <v>7385.6533785298388</v>
      </c>
      <c r="I565" s="168">
        <f t="shared" si="112"/>
        <v>434.45019873704928</v>
      </c>
      <c r="J565" s="169">
        <v>962</v>
      </c>
      <c r="K565" s="170">
        <f t="shared" si="113"/>
        <v>30504.613514119352</v>
      </c>
      <c r="L565" s="215">
        <f t="shared" si="114"/>
        <v>535</v>
      </c>
      <c r="M565" s="364">
        <v>15.82</v>
      </c>
      <c r="N565" s="359">
        <v>58.25</v>
      </c>
      <c r="O565" s="434">
        <v>29204</v>
      </c>
      <c r="P565" s="82">
        <v>15151</v>
      </c>
      <c r="Q565" s="167">
        <f t="shared" si="107"/>
        <v>22152.212389380529</v>
      </c>
      <c r="R565" s="168">
        <f t="shared" si="108"/>
        <v>3121.2360515021455</v>
      </c>
      <c r="S565" s="78">
        <f t="shared" si="115"/>
        <v>8592.9724699001108</v>
      </c>
      <c r="T565" s="82">
        <f t="shared" si="116"/>
        <v>505.46896881765355</v>
      </c>
      <c r="U565" s="78">
        <v>962</v>
      </c>
      <c r="V565" s="81">
        <f t="shared" si="117"/>
        <v>35333.889879600436</v>
      </c>
    </row>
    <row r="566" spans="1:22" s="445" customFormat="1" ht="16.5" customHeight="1" x14ac:dyDescent="0.2">
      <c r="A566" s="215">
        <f t="shared" si="106"/>
        <v>536</v>
      </c>
      <c r="B566" s="364">
        <v>18.84</v>
      </c>
      <c r="C566" s="359">
        <v>58.25</v>
      </c>
      <c r="D566" s="78">
        <v>29204</v>
      </c>
      <c r="E566" s="82">
        <v>15151</v>
      </c>
      <c r="F566" s="78">
        <f t="shared" si="109"/>
        <v>18601.273885350318</v>
      </c>
      <c r="G566" s="168">
        <f t="shared" si="110"/>
        <v>3121.2360515021455</v>
      </c>
      <c r="H566" s="212">
        <f t="shared" si="111"/>
        <v>7385.6533785298388</v>
      </c>
      <c r="I566" s="168">
        <f t="shared" si="112"/>
        <v>434.45019873704928</v>
      </c>
      <c r="J566" s="169">
        <v>962</v>
      </c>
      <c r="K566" s="170">
        <f t="shared" si="113"/>
        <v>30504.613514119352</v>
      </c>
      <c r="L566" s="215">
        <f t="shared" si="114"/>
        <v>536</v>
      </c>
      <c r="M566" s="364">
        <v>15.82</v>
      </c>
      <c r="N566" s="359">
        <v>58.25</v>
      </c>
      <c r="O566" s="434">
        <v>29204</v>
      </c>
      <c r="P566" s="82">
        <v>15151</v>
      </c>
      <c r="Q566" s="167">
        <f t="shared" si="107"/>
        <v>22152.212389380529</v>
      </c>
      <c r="R566" s="168">
        <f t="shared" si="108"/>
        <v>3121.2360515021455</v>
      </c>
      <c r="S566" s="78">
        <f t="shared" si="115"/>
        <v>8592.9724699001108</v>
      </c>
      <c r="T566" s="82">
        <f t="shared" si="116"/>
        <v>505.46896881765355</v>
      </c>
      <c r="U566" s="78">
        <v>962</v>
      </c>
      <c r="V566" s="81">
        <f t="shared" si="117"/>
        <v>35333.889879600436</v>
      </c>
    </row>
    <row r="567" spans="1:22" s="445" customFormat="1" ht="16.5" customHeight="1" x14ac:dyDescent="0.2">
      <c r="A567" s="215">
        <f t="shared" si="106"/>
        <v>537</v>
      </c>
      <c r="B567" s="364">
        <v>18.84</v>
      </c>
      <c r="C567" s="359">
        <v>58.25</v>
      </c>
      <c r="D567" s="78">
        <v>29204</v>
      </c>
      <c r="E567" s="82">
        <v>15151</v>
      </c>
      <c r="F567" s="78">
        <f t="shared" si="109"/>
        <v>18601.273885350318</v>
      </c>
      <c r="G567" s="168">
        <f t="shared" si="110"/>
        <v>3121.2360515021455</v>
      </c>
      <c r="H567" s="212">
        <f t="shared" si="111"/>
        <v>7385.6533785298388</v>
      </c>
      <c r="I567" s="168">
        <f t="shared" si="112"/>
        <v>434.45019873704928</v>
      </c>
      <c r="J567" s="169">
        <v>962</v>
      </c>
      <c r="K567" s="170">
        <f t="shared" si="113"/>
        <v>30504.613514119352</v>
      </c>
      <c r="L567" s="215">
        <f t="shared" si="114"/>
        <v>537</v>
      </c>
      <c r="M567" s="364">
        <v>15.82</v>
      </c>
      <c r="N567" s="359">
        <v>58.25</v>
      </c>
      <c r="O567" s="434">
        <v>29204</v>
      </c>
      <c r="P567" s="82">
        <v>15151</v>
      </c>
      <c r="Q567" s="167">
        <f t="shared" si="107"/>
        <v>22152.212389380529</v>
      </c>
      <c r="R567" s="168">
        <f t="shared" si="108"/>
        <v>3121.2360515021455</v>
      </c>
      <c r="S567" s="78">
        <f t="shared" si="115"/>
        <v>8592.9724699001108</v>
      </c>
      <c r="T567" s="82">
        <f t="shared" si="116"/>
        <v>505.46896881765355</v>
      </c>
      <c r="U567" s="78">
        <v>962</v>
      </c>
      <c r="V567" s="81">
        <f t="shared" si="117"/>
        <v>35333.889879600436</v>
      </c>
    </row>
    <row r="568" spans="1:22" s="445" customFormat="1" ht="16.5" customHeight="1" x14ac:dyDescent="0.2">
      <c r="A568" s="215">
        <f t="shared" si="106"/>
        <v>538</v>
      </c>
      <c r="B568" s="364">
        <v>18.84</v>
      </c>
      <c r="C568" s="359">
        <v>58.25</v>
      </c>
      <c r="D568" s="78">
        <v>29204</v>
      </c>
      <c r="E568" s="82">
        <v>15151</v>
      </c>
      <c r="F568" s="78">
        <f t="shared" si="109"/>
        <v>18601.273885350318</v>
      </c>
      <c r="G568" s="168">
        <f t="shared" si="110"/>
        <v>3121.2360515021455</v>
      </c>
      <c r="H568" s="212">
        <f t="shared" si="111"/>
        <v>7385.6533785298388</v>
      </c>
      <c r="I568" s="168">
        <f t="shared" si="112"/>
        <v>434.45019873704928</v>
      </c>
      <c r="J568" s="169">
        <v>962</v>
      </c>
      <c r="K568" s="170">
        <f t="shared" si="113"/>
        <v>30504.613514119352</v>
      </c>
      <c r="L568" s="215">
        <f t="shared" si="114"/>
        <v>538</v>
      </c>
      <c r="M568" s="364">
        <v>15.82</v>
      </c>
      <c r="N568" s="359">
        <v>58.25</v>
      </c>
      <c r="O568" s="434">
        <v>29204</v>
      </c>
      <c r="P568" s="82">
        <v>15151</v>
      </c>
      <c r="Q568" s="167">
        <f t="shared" si="107"/>
        <v>22152.212389380529</v>
      </c>
      <c r="R568" s="168">
        <f t="shared" si="108"/>
        <v>3121.2360515021455</v>
      </c>
      <c r="S568" s="78">
        <f t="shared" si="115"/>
        <v>8592.9724699001108</v>
      </c>
      <c r="T568" s="82">
        <f t="shared" si="116"/>
        <v>505.46896881765355</v>
      </c>
      <c r="U568" s="78">
        <v>962</v>
      </c>
      <c r="V568" s="81">
        <f t="shared" si="117"/>
        <v>35333.889879600436</v>
      </c>
    </row>
    <row r="569" spans="1:22" s="445" customFormat="1" ht="16.5" customHeight="1" x14ac:dyDescent="0.2">
      <c r="A569" s="215">
        <f t="shared" si="106"/>
        <v>539</v>
      </c>
      <c r="B569" s="364">
        <v>18.84</v>
      </c>
      <c r="C569" s="359">
        <v>58.25</v>
      </c>
      <c r="D569" s="78">
        <v>29204</v>
      </c>
      <c r="E569" s="82">
        <v>15151</v>
      </c>
      <c r="F569" s="78">
        <f t="shared" si="109"/>
        <v>18601.273885350318</v>
      </c>
      <c r="G569" s="168">
        <f t="shared" si="110"/>
        <v>3121.2360515021455</v>
      </c>
      <c r="H569" s="212">
        <f t="shared" si="111"/>
        <v>7385.6533785298388</v>
      </c>
      <c r="I569" s="168">
        <f t="shared" si="112"/>
        <v>434.45019873704928</v>
      </c>
      <c r="J569" s="169">
        <v>962</v>
      </c>
      <c r="K569" s="170">
        <f t="shared" si="113"/>
        <v>30504.613514119352</v>
      </c>
      <c r="L569" s="215">
        <f t="shared" si="114"/>
        <v>539</v>
      </c>
      <c r="M569" s="364">
        <v>15.82</v>
      </c>
      <c r="N569" s="359">
        <v>58.25</v>
      </c>
      <c r="O569" s="434">
        <v>29204</v>
      </c>
      <c r="P569" s="82">
        <v>15151</v>
      </c>
      <c r="Q569" s="167">
        <f t="shared" si="107"/>
        <v>22152.212389380529</v>
      </c>
      <c r="R569" s="168">
        <f t="shared" si="108"/>
        <v>3121.2360515021455</v>
      </c>
      <c r="S569" s="78">
        <f t="shared" si="115"/>
        <v>8592.9724699001108</v>
      </c>
      <c r="T569" s="82">
        <f t="shared" si="116"/>
        <v>505.46896881765355</v>
      </c>
      <c r="U569" s="78">
        <v>962</v>
      </c>
      <c r="V569" s="81">
        <f t="shared" si="117"/>
        <v>35333.889879600436</v>
      </c>
    </row>
    <row r="570" spans="1:22" s="445" customFormat="1" ht="16.5" customHeight="1" x14ac:dyDescent="0.2">
      <c r="A570" s="218">
        <f t="shared" si="106"/>
        <v>540</v>
      </c>
      <c r="B570" s="364">
        <v>18.84</v>
      </c>
      <c r="C570" s="359">
        <v>58.25</v>
      </c>
      <c r="D570" s="78">
        <v>29204</v>
      </c>
      <c r="E570" s="82">
        <v>15151</v>
      </c>
      <c r="F570" s="78">
        <f t="shared" si="109"/>
        <v>18601.273885350318</v>
      </c>
      <c r="G570" s="168">
        <f t="shared" si="110"/>
        <v>3121.2360515021455</v>
      </c>
      <c r="H570" s="212">
        <f t="shared" si="111"/>
        <v>7385.6533785298388</v>
      </c>
      <c r="I570" s="168">
        <f t="shared" si="112"/>
        <v>434.45019873704928</v>
      </c>
      <c r="J570" s="169">
        <v>962</v>
      </c>
      <c r="K570" s="170">
        <f t="shared" si="113"/>
        <v>30504.613514119352</v>
      </c>
      <c r="L570" s="218">
        <f t="shared" si="114"/>
        <v>540</v>
      </c>
      <c r="M570" s="364">
        <v>15.82</v>
      </c>
      <c r="N570" s="359">
        <v>58.25</v>
      </c>
      <c r="O570" s="434">
        <v>29204</v>
      </c>
      <c r="P570" s="82">
        <v>15151</v>
      </c>
      <c r="Q570" s="167">
        <f t="shared" si="107"/>
        <v>22152.212389380529</v>
      </c>
      <c r="R570" s="168">
        <f t="shared" si="108"/>
        <v>3121.2360515021455</v>
      </c>
      <c r="S570" s="78">
        <f t="shared" si="115"/>
        <v>8592.9724699001108</v>
      </c>
      <c r="T570" s="82">
        <f t="shared" si="116"/>
        <v>505.46896881765355</v>
      </c>
      <c r="U570" s="78">
        <v>962</v>
      </c>
      <c r="V570" s="81">
        <f t="shared" si="117"/>
        <v>35333.889879600436</v>
      </c>
    </row>
    <row r="571" spans="1:22" s="445" customFormat="1" ht="16.5" customHeight="1" x14ac:dyDescent="0.2">
      <c r="A571" s="215">
        <f t="shared" si="106"/>
        <v>541</v>
      </c>
      <c r="B571" s="364">
        <v>18.84</v>
      </c>
      <c r="C571" s="359">
        <v>58.25</v>
      </c>
      <c r="D571" s="78">
        <v>29204</v>
      </c>
      <c r="E571" s="82">
        <v>15151</v>
      </c>
      <c r="F571" s="78">
        <f t="shared" si="109"/>
        <v>18601.273885350318</v>
      </c>
      <c r="G571" s="168">
        <f t="shared" si="110"/>
        <v>3121.2360515021455</v>
      </c>
      <c r="H571" s="212">
        <f t="shared" si="111"/>
        <v>7385.6533785298388</v>
      </c>
      <c r="I571" s="168">
        <f t="shared" si="112"/>
        <v>434.45019873704928</v>
      </c>
      <c r="J571" s="169">
        <v>962</v>
      </c>
      <c r="K571" s="170">
        <f t="shared" si="113"/>
        <v>30504.613514119352</v>
      </c>
      <c r="L571" s="215">
        <f t="shared" si="114"/>
        <v>541</v>
      </c>
      <c r="M571" s="364">
        <v>15.82</v>
      </c>
      <c r="N571" s="359">
        <v>58.25</v>
      </c>
      <c r="O571" s="434">
        <v>29204</v>
      </c>
      <c r="P571" s="82">
        <v>15151</v>
      </c>
      <c r="Q571" s="167">
        <f t="shared" si="107"/>
        <v>22152.212389380529</v>
      </c>
      <c r="R571" s="168">
        <f t="shared" si="108"/>
        <v>3121.2360515021455</v>
      </c>
      <c r="S571" s="78">
        <f t="shared" si="115"/>
        <v>8592.9724699001108</v>
      </c>
      <c r="T571" s="82">
        <f t="shared" si="116"/>
        <v>505.46896881765355</v>
      </c>
      <c r="U571" s="78">
        <v>962</v>
      </c>
      <c r="V571" s="81">
        <f t="shared" si="117"/>
        <v>35333.889879600436</v>
      </c>
    </row>
    <row r="572" spans="1:22" s="445" customFormat="1" ht="16.5" customHeight="1" x14ac:dyDescent="0.2">
      <c r="A572" s="215">
        <f t="shared" si="106"/>
        <v>542</v>
      </c>
      <c r="B572" s="364">
        <v>18.84</v>
      </c>
      <c r="C572" s="359">
        <v>58.25</v>
      </c>
      <c r="D572" s="78">
        <v>29204</v>
      </c>
      <c r="E572" s="82">
        <v>15151</v>
      </c>
      <c r="F572" s="78">
        <f t="shared" si="109"/>
        <v>18601.273885350318</v>
      </c>
      <c r="G572" s="168">
        <f t="shared" si="110"/>
        <v>3121.2360515021455</v>
      </c>
      <c r="H572" s="212">
        <f t="shared" si="111"/>
        <v>7385.6533785298388</v>
      </c>
      <c r="I572" s="168">
        <f t="shared" si="112"/>
        <v>434.45019873704928</v>
      </c>
      <c r="J572" s="169">
        <v>962</v>
      </c>
      <c r="K572" s="170">
        <f t="shared" si="113"/>
        <v>30504.613514119352</v>
      </c>
      <c r="L572" s="215">
        <f t="shared" si="114"/>
        <v>542</v>
      </c>
      <c r="M572" s="364">
        <v>15.82</v>
      </c>
      <c r="N572" s="359">
        <v>58.25</v>
      </c>
      <c r="O572" s="434">
        <v>29204</v>
      </c>
      <c r="P572" s="82">
        <v>15151</v>
      </c>
      <c r="Q572" s="167">
        <f t="shared" si="107"/>
        <v>22152.212389380529</v>
      </c>
      <c r="R572" s="168">
        <f t="shared" si="108"/>
        <v>3121.2360515021455</v>
      </c>
      <c r="S572" s="78">
        <f t="shared" si="115"/>
        <v>8592.9724699001108</v>
      </c>
      <c r="T572" s="82">
        <f t="shared" si="116"/>
        <v>505.46896881765355</v>
      </c>
      <c r="U572" s="78">
        <v>962</v>
      </c>
      <c r="V572" s="81">
        <f t="shared" si="117"/>
        <v>35333.889879600436</v>
      </c>
    </row>
    <row r="573" spans="1:22" s="445" customFormat="1" ht="16.5" customHeight="1" x14ac:dyDescent="0.2">
      <c r="A573" s="215">
        <f t="shared" si="106"/>
        <v>543</v>
      </c>
      <c r="B573" s="364">
        <v>18.84</v>
      </c>
      <c r="C573" s="359">
        <v>58.25</v>
      </c>
      <c r="D573" s="78">
        <v>29204</v>
      </c>
      <c r="E573" s="82">
        <v>15151</v>
      </c>
      <c r="F573" s="78">
        <f t="shared" si="109"/>
        <v>18601.273885350318</v>
      </c>
      <c r="G573" s="168">
        <f t="shared" si="110"/>
        <v>3121.2360515021455</v>
      </c>
      <c r="H573" s="212">
        <f t="shared" si="111"/>
        <v>7385.6533785298388</v>
      </c>
      <c r="I573" s="168">
        <f t="shared" si="112"/>
        <v>434.45019873704928</v>
      </c>
      <c r="J573" s="169">
        <v>962</v>
      </c>
      <c r="K573" s="170">
        <f t="shared" si="113"/>
        <v>30504.613514119352</v>
      </c>
      <c r="L573" s="215">
        <f t="shared" si="114"/>
        <v>543</v>
      </c>
      <c r="M573" s="364">
        <v>15.82</v>
      </c>
      <c r="N573" s="359">
        <v>58.25</v>
      </c>
      <c r="O573" s="434">
        <v>29204</v>
      </c>
      <c r="P573" s="82">
        <v>15151</v>
      </c>
      <c r="Q573" s="167">
        <f t="shared" si="107"/>
        <v>22152.212389380529</v>
      </c>
      <c r="R573" s="168">
        <f t="shared" si="108"/>
        <v>3121.2360515021455</v>
      </c>
      <c r="S573" s="78">
        <f t="shared" si="115"/>
        <v>8592.9724699001108</v>
      </c>
      <c r="T573" s="82">
        <f t="shared" si="116"/>
        <v>505.46896881765355</v>
      </c>
      <c r="U573" s="78">
        <v>962</v>
      </c>
      <c r="V573" s="81">
        <f t="shared" si="117"/>
        <v>35333.889879600436</v>
      </c>
    </row>
    <row r="574" spans="1:22" s="445" customFormat="1" ht="16.5" customHeight="1" x14ac:dyDescent="0.2">
      <c r="A574" s="215">
        <f t="shared" si="106"/>
        <v>544</v>
      </c>
      <c r="B574" s="364">
        <v>18.84</v>
      </c>
      <c r="C574" s="359">
        <v>58.25</v>
      </c>
      <c r="D574" s="78">
        <v>29204</v>
      </c>
      <c r="E574" s="82">
        <v>15151</v>
      </c>
      <c r="F574" s="78">
        <f t="shared" si="109"/>
        <v>18601.273885350318</v>
      </c>
      <c r="G574" s="168">
        <f t="shared" si="110"/>
        <v>3121.2360515021455</v>
      </c>
      <c r="H574" s="212">
        <f t="shared" si="111"/>
        <v>7385.6533785298388</v>
      </c>
      <c r="I574" s="168">
        <f t="shared" si="112"/>
        <v>434.45019873704928</v>
      </c>
      <c r="J574" s="169">
        <v>962</v>
      </c>
      <c r="K574" s="170">
        <f t="shared" si="113"/>
        <v>30504.613514119352</v>
      </c>
      <c r="L574" s="215">
        <f t="shared" si="114"/>
        <v>544</v>
      </c>
      <c r="M574" s="364">
        <v>15.82</v>
      </c>
      <c r="N574" s="359">
        <v>58.25</v>
      </c>
      <c r="O574" s="434">
        <v>29204</v>
      </c>
      <c r="P574" s="82">
        <v>15151</v>
      </c>
      <c r="Q574" s="167">
        <f t="shared" si="107"/>
        <v>22152.212389380529</v>
      </c>
      <c r="R574" s="168">
        <f t="shared" si="108"/>
        <v>3121.2360515021455</v>
      </c>
      <c r="S574" s="78">
        <f t="shared" si="115"/>
        <v>8592.9724699001108</v>
      </c>
      <c r="T574" s="82">
        <f t="shared" si="116"/>
        <v>505.46896881765355</v>
      </c>
      <c r="U574" s="78">
        <v>962</v>
      </c>
      <c r="V574" s="81">
        <f t="shared" si="117"/>
        <v>35333.889879600436</v>
      </c>
    </row>
    <row r="575" spans="1:22" s="445" customFormat="1" ht="16.5" customHeight="1" x14ac:dyDescent="0.2">
      <c r="A575" s="215">
        <f t="shared" si="106"/>
        <v>545</v>
      </c>
      <c r="B575" s="364">
        <v>18.84</v>
      </c>
      <c r="C575" s="359">
        <v>58.25</v>
      </c>
      <c r="D575" s="78">
        <v>29204</v>
      </c>
      <c r="E575" s="82">
        <v>15151</v>
      </c>
      <c r="F575" s="78">
        <f t="shared" si="109"/>
        <v>18601.273885350318</v>
      </c>
      <c r="G575" s="168">
        <f t="shared" si="110"/>
        <v>3121.2360515021455</v>
      </c>
      <c r="H575" s="212">
        <f t="shared" si="111"/>
        <v>7385.6533785298388</v>
      </c>
      <c r="I575" s="168">
        <f t="shared" si="112"/>
        <v>434.45019873704928</v>
      </c>
      <c r="J575" s="169">
        <v>962</v>
      </c>
      <c r="K575" s="170">
        <f t="shared" si="113"/>
        <v>30504.613514119352</v>
      </c>
      <c r="L575" s="215">
        <f t="shared" si="114"/>
        <v>545</v>
      </c>
      <c r="M575" s="364">
        <v>15.82</v>
      </c>
      <c r="N575" s="359">
        <v>58.25</v>
      </c>
      <c r="O575" s="434">
        <v>29204</v>
      </c>
      <c r="P575" s="82">
        <v>15151</v>
      </c>
      <c r="Q575" s="167">
        <f t="shared" si="107"/>
        <v>22152.212389380529</v>
      </c>
      <c r="R575" s="168">
        <f t="shared" si="108"/>
        <v>3121.2360515021455</v>
      </c>
      <c r="S575" s="78">
        <f t="shared" si="115"/>
        <v>8592.9724699001108</v>
      </c>
      <c r="T575" s="82">
        <f t="shared" si="116"/>
        <v>505.46896881765355</v>
      </c>
      <c r="U575" s="78">
        <v>962</v>
      </c>
      <c r="V575" s="81">
        <f t="shared" si="117"/>
        <v>35333.889879600436</v>
      </c>
    </row>
    <row r="576" spans="1:22" s="445" customFormat="1" ht="16.5" customHeight="1" x14ac:dyDescent="0.2">
      <c r="A576" s="215">
        <f t="shared" si="106"/>
        <v>546</v>
      </c>
      <c r="B576" s="364">
        <v>18.84</v>
      </c>
      <c r="C576" s="359">
        <v>58.25</v>
      </c>
      <c r="D576" s="78">
        <v>29204</v>
      </c>
      <c r="E576" s="82">
        <v>15151</v>
      </c>
      <c r="F576" s="78">
        <f t="shared" si="109"/>
        <v>18601.273885350318</v>
      </c>
      <c r="G576" s="168">
        <f t="shared" si="110"/>
        <v>3121.2360515021455</v>
      </c>
      <c r="H576" s="212">
        <f t="shared" si="111"/>
        <v>7385.6533785298388</v>
      </c>
      <c r="I576" s="168">
        <f t="shared" si="112"/>
        <v>434.45019873704928</v>
      </c>
      <c r="J576" s="169">
        <v>962</v>
      </c>
      <c r="K576" s="170">
        <f t="shared" si="113"/>
        <v>30504.613514119352</v>
      </c>
      <c r="L576" s="215">
        <f t="shared" si="114"/>
        <v>546</v>
      </c>
      <c r="M576" s="364">
        <v>15.82</v>
      </c>
      <c r="N576" s="359">
        <v>58.25</v>
      </c>
      <c r="O576" s="434">
        <v>29204</v>
      </c>
      <c r="P576" s="82">
        <v>15151</v>
      </c>
      <c r="Q576" s="167">
        <f t="shared" si="107"/>
        <v>22152.212389380529</v>
      </c>
      <c r="R576" s="168">
        <f t="shared" si="108"/>
        <v>3121.2360515021455</v>
      </c>
      <c r="S576" s="78">
        <f t="shared" si="115"/>
        <v>8592.9724699001108</v>
      </c>
      <c r="T576" s="82">
        <f t="shared" si="116"/>
        <v>505.46896881765355</v>
      </c>
      <c r="U576" s="78">
        <v>962</v>
      </c>
      <c r="V576" s="81">
        <f t="shared" si="117"/>
        <v>35333.889879600436</v>
      </c>
    </row>
    <row r="577" spans="1:22" s="445" customFormat="1" ht="16.5" customHeight="1" x14ac:dyDescent="0.2">
      <c r="A577" s="215">
        <f t="shared" si="106"/>
        <v>547</v>
      </c>
      <c r="B577" s="364">
        <v>18.84</v>
      </c>
      <c r="C577" s="359">
        <v>58.25</v>
      </c>
      <c r="D577" s="78">
        <v>29204</v>
      </c>
      <c r="E577" s="82">
        <v>15151</v>
      </c>
      <c r="F577" s="78">
        <f t="shared" si="109"/>
        <v>18601.273885350318</v>
      </c>
      <c r="G577" s="168">
        <f t="shared" si="110"/>
        <v>3121.2360515021455</v>
      </c>
      <c r="H577" s="212">
        <f t="shared" si="111"/>
        <v>7385.6533785298388</v>
      </c>
      <c r="I577" s="168">
        <f t="shared" si="112"/>
        <v>434.45019873704928</v>
      </c>
      <c r="J577" s="169">
        <v>962</v>
      </c>
      <c r="K577" s="170">
        <f t="shared" si="113"/>
        <v>30504.613514119352</v>
      </c>
      <c r="L577" s="215">
        <f t="shared" si="114"/>
        <v>547</v>
      </c>
      <c r="M577" s="364">
        <v>15.82</v>
      </c>
      <c r="N577" s="359">
        <v>58.25</v>
      </c>
      <c r="O577" s="434">
        <v>29204</v>
      </c>
      <c r="P577" s="82">
        <v>15151</v>
      </c>
      <c r="Q577" s="167">
        <f t="shared" si="107"/>
        <v>22152.212389380529</v>
      </c>
      <c r="R577" s="168">
        <f t="shared" si="108"/>
        <v>3121.2360515021455</v>
      </c>
      <c r="S577" s="78">
        <f t="shared" si="115"/>
        <v>8592.9724699001108</v>
      </c>
      <c r="T577" s="82">
        <f t="shared" si="116"/>
        <v>505.46896881765355</v>
      </c>
      <c r="U577" s="78">
        <v>962</v>
      </c>
      <c r="V577" s="81">
        <f t="shared" si="117"/>
        <v>35333.889879600436</v>
      </c>
    </row>
    <row r="578" spans="1:22" s="445" customFormat="1" ht="16.5" customHeight="1" x14ac:dyDescent="0.2">
      <c r="A578" s="215">
        <f t="shared" si="106"/>
        <v>548</v>
      </c>
      <c r="B578" s="364">
        <v>18.84</v>
      </c>
      <c r="C578" s="359">
        <v>58.25</v>
      </c>
      <c r="D578" s="78">
        <v>29204</v>
      </c>
      <c r="E578" s="82">
        <v>15151</v>
      </c>
      <c r="F578" s="78">
        <f t="shared" si="109"/>
        <v>18601.273885350318</v>
      </c>
      <c r="G578" s="168">
        <f t="shared" si="110"/>
        <v>3121.2360515021455</v>
      </c>
      <c r="H578" s="212">
        <f t="shared" si="111"/>
        <v>7385.6533785298388</v>
      </c>
      <c r="I578" s="168">
        <f t="shared" si="112"/>
        <v>434.45019873704928</v>
      </c>
      <c r="J578" s="169">
        <v>962</v>
      </c>
      <c r="K578" s="170">
        <f t="shared" si="113"/>
        <v>30504.613514119352</v>
      </c>
      <c r="L578" s="215">
        <f t="shared" si="114"/>
        <v>548</v>
      </c>
      <c r="M578" s="364">
        <v>15.82</v>
      </c>
      <c r="N578" s="359">
        <v>58.25</v>
      </c>
      <c r="O578" s="434">
        <v>29204</v>
      </c>
      <c r="P578" s="82">
        <v>15151</v>
      </c>
      <c r="Q578" s="167">
        <f t="shared" si="107"/>
        <v>22152.212389380529</v>
      </c>
      <c r="R578" s="168">
        <f t="shared" si="108"/>
        <v>3121.2360515021455</v>
      </c>
      <c r="S578" s="78">
        <f t="shared" si="115"/>
        <v>8592.9724699001108</v>
      </c>
      <c r="T578" s="82">
        <f t="shared" si="116"/>
        <v>505.46896881765355</v>
      </c>
      <c r="U578" s="78">
        <v>962</v>
      </c>
      <c r="V578" s="81">
        <f t="shared" si="117"/>
        <v>35333.889879600436</v>
      </c>
    </row>
    <row r="579" spans="1:22" s="445" customFormat="1" ht="16.5" customHeight="1" x14ac:dyDescent="0.2">
      <c r="A579" s="215">
        <f t="shared" si="106"/>
        <v>549</v>
      </c>
      <c r="B579" s="364">
        <v>18.84</v>
      </c>
      <c r="C579" s="359">
        <v>58.25</v>
      </c>
      <c r="D579" s="78">
        <v>29204</v>
      </c>
      <c r="E579" s="82">
        <v>15151</v>
      </c>
      <c r="F579" s="78">
        <f t="shared" si="109"/>
        <v>18601.273885350318</v>
      </c>
      <c r="G579" s="168">
        <f t="shared" si="110"/>
        <v>3121.2360515021455</v>
      </c>
      <c r="H579" s="212">
        <f t="shared" si="111"/>
        <v>7385.6533785298388</v>
      </c>
      <c r="I579" s="168">
        <f t="shared" si="112"/>
        <v>434.45019873704928</v>
      </c>
      <c r="J579" s="169">
        <v>962</v>
      </c>
      <c r="K579" s="170">
        <f t="shared" si="113"/>
        <v>30504.613514119352</v>
      </c>
      <c r="L579" s="215">
        <f t="shared" si="114"/>
        <v>549</v>
      </c>
      <c r="M579" s="364">
        <v>15.82</v>
      </c>
      <c r="N579" s="359">
        <v>58.25</v>
      </c>
      <c r="O579" s="434">
        <v>29204</v>
      </c>
      <c r="P579" s="82">
        <v>15151</v>
      </c>
      <c r="Q579" s="167">
        <f t="shared" si="107"/>
        <v>22152.212389380529</v>
      </c>
      <c r="R579" s="168">
        <f t="shared" si="108"/>
        <v>3121.2360515021455</v>
      </c>
      <c r="S579" s="78">
        <f t="shared" si="115"/>
        <v>8592.9724699001108</v>
      </c>
      <c r="T579" s="82">
        <f t="shared" si="116"/>
        <v>505.46896881765355</v>
      </c>
      <c r="U579" s="78">
        <v>962</v>
      </c>
      <c r="V579" s="81">
        <f t="shared" si="117"/>
        <v>35333.889879600436</v>
      </c>
    </row>
    <row r="580" spans="1:22" s="445" customFormat="1" ht="16.5" customHeight="1" x14ac:dyDescent="0.2">
      <c r="A580" s="218">
        <f t="shared" si="106"/>
        <v>550</v>
      </c>
      <c r="B580" s="364">
        <v>18.84</v>
      </c>
      <c r="C580" s="359">
        <v>58.25</v>
      </c>
      <c r="D580" s="78">
        <v>29204</v>
      </c>
      <c r="E580" s="82">
        <v>15151</v>
      </c>
      <c r="F580" s="78">
        <f t="shared" si="109"/>
        <v>18601.273885350318</v>
      </c>
      <c r="G580" s="168">
        <f t="shared" si="110"/>
        <v>3121.2360515021455</v>
      </c>
      <c r="H580" s="212">
        <f t="shared" si="111"/>
        <v>7385.6533785298388</v>
      </c>
      <c r="I580" s="168">
        <f t="shared" si="112"/>
        <v>434.45019873704928</v>
      </c>
      <c r="J580" s="169">
        <v>962</v>
      </c>
      <c r="K580" s="170">
        <f t="shared" si="113"/>
        <v>30504.613514119352</v>
      </c>
      <c r="L580" s="218">
        <f t="shared" si="114"/>
        <v>550</v>
      </c>
      <c r="M580" s="364">
        <v>15.82</v>
      </c>
      <c r="N580" s="359">
        <v>58.25</v>
      </c>
      <c r="O580" s="434">
        <v>29204</v>
      </c>
      <c r="P580" s="82">
        <v>15151</v>
      </c>
      <c r="Q580" s="167">
        <f t="shared" si="107"/>
        <v>22152.212389380529</v>
      </c>
      <c r="R580" s="168">
        <f t="shared" si="108"/>
        <v>3121.2360515021455</v>
      </c>
      <c r="S580" s="78">
        <f t="shared" si="115"/>
        <v>8592.9724699001108</v>
      </c>
      <c r="T580" s="82">
        <f t="shared" si="116"/>
        <v>505.46896881765355</v>
      </c>
      <c r="U580" s="78">
        <v>962</v>
      </c>
      <c r="V580" s="81">
        <f t="shared" si="117"/>
        <v>35333.889879600436</v>
      </c>
    </row>
    <row r="581" spans="1:22" s="445" customFormat="1" ht="16.5" customHeight="1" x14ac:dyDescent="0.2">
      <c r="A581" s="215">
        <f t="shared" si="106"/>
        <v>551</v>
      </c>
      <c r="B581" s="364">
        <v>18.84</v>
      </c>
      <c r="C581" s="359">
        <v>58.25</v>
      </c>
      <c r="D581" s="78">
        <v>29204</v>
      </c>
      <c r="E581" s="82">
        <v>15151</v>
      </c>
      <c r="F581" s="78">
        <f t="shared" si="109"/>
        <v>18601.273885350318</v>
      </c>
      <c r="G581" s="168">
        <f t="shared" si="110"/>
        <v>3121.2360515021455</v>
      </c>
      <c r="H581" s="212">
        <f t="shared" si="111"/>
        <v>7385.6533785298388</v>
      </c>
      <c r="I581" s="168">
        <f t="shared" si="112"/>
        <v>434.45019873704928</v>
      </c>
      <c r="J581" s="169">
        <v>962</v>
      </c>
      <c r="K581" s="170">
        <f t="shared" si="113"/>
        <v>30504.613514119352</v>
      </c>
      <c r="L581" s="215">
        <f t="shared" si="114"/>
        <v>551</v>
      </c>
      <c r="M581" s="364">
        <v>15.82</v>
      </c>
      <c r="N581" s="359">
        <v>58.25</v>
      </c>
      <c r="O581" s="434">
        <v>29204</v>
      </c>
      <c r="P581" s="82">
        <v>15151</v>
      </c>
      <c r="Q581" s="167">
        <f t="shared" si="107"/>
        <v>22152.212389380529</v>
      </c>
      <c r="R581" s="168">
        <f t="shared" si="108"/>
        <v>3121.2360515021455</v>
      </c>
      <c r="S581" s="78">
        <f t="shared" si="115"/>
        <v>8592.9724699001108</v>
      </c>
      <c r="T581" s="82">
        <f t="shared" si="116"/>
        <v>505.46896881765355</v>
      </c>
      <c r="U581" s="78">
        <v>962</v>
      </c>
      <c r="V581" s="81">
        <f t="shared" si="117"/>
        <v>35333.889879600436</v>
      </c>
    </row>
    <row r="582" spans="1:22" s="445" customFormat="1" ht="16.5" customHeight="1" x14ac:dyDescent="0.2">
      <c r="A582" s="215">
        <f t="shared" si="106"/>
        <v>552</v>
      </c>
      <c r="B582" s="364">
        <v>18.84</v>
      </c>
      <c r="C582" s="359">
        <v>58.25</v>
      </c>
      <c r="D582" s="78">
        <v>29204</v>
      </c>
      <c r="E582" s="82">
        <v>15151</v>
      </c>
      <c r="F582" s="78">
        <f t="shared" si="109"/>
        <v>18601.273885350318</v>
      </c>
      <c r="G582" s="168">
        <f t="shared" si="110"/>
        <v>3121.2360515021455</v>
      </c>
      <c r="H582" s="212">
        <f t="shared" si="111"/>
        <v>7385.6533785298388</v>
      </c>
      <c r="I582" s="168">
        <f t="shared" si="112"/>
        <v>434.45019873704928</v>
      </c>
      <c r="J582" s="169">
        <v>962</v>
      </c>
      <c r="K582" s="170">
        <f t="shared" si="113"/>
        <v>30504.613514119352</v>
      </c>
      <c r="L582" s="215">
        <f t="shared" si="114"/>
        <v>552</v>
      </c>
      <c r="M582" s="364">
        <v>15.82</v>
      </c>
      <c r="N582" s="359">
        <v>58.25</v>
      </c>
      <c r="O582" s="434">
        <v>29204</v>
      </c>
      <c r="P582" s="82">
        <v>15151</v>
      </c>
      <c r="Q582" s="167">
        <f t="shared" si="107"/>
        <v>22152.212389380529</v>
      </c>
      <c r="R582" s="168">
        <f t="shared" si="108"/>
        <v>3121.2360515021455</v>
      </c>
      <c r="S582" s="78">
        <f t="shared" si="115"/>
        <v>8592.9724699001108</v>
      </c>
      <c r="T582" s="82">
        <f t="shared" si="116"/>
        <v>505.46896881765355</v>
      </c>
      <c r="U582" s="78">
        <v>962</v>
      </c>
      <c r="V582" s="81">
        <f t="shared" si="117"/>
        <v>35333.889879600436</v>
      </c>
    </row>
    <row r="583" spans="1:22" s="445" customFormat="1" ht="16.5" customHeight="1" x14ac:dyDescent="0.2">
      <c r="A583" s="215">
        <f t="shared" si="106"/>
        <v>553</v>
      </c>
      <c r="B583" s="364">
        <v>18.84</v>
      </c>
      <c r="C583" s="359">
        <v>58.25</v>
      </c>
      <c r="D583" s="78">
        <v>29204</v>
      </c>
      <c r="E583" s="82">
        <v>15151</v>
      </c>
      <c r="F583" s="78">
        <f t="shared" si="109"/>
        <v>18601.273885350318</v>
      </c>
      <c r="G583" s="168">
        <f t="shared" si="110"/>
        <v>3121.2360515021455</v>
      </c>
      <c r="H583" s="212">
        <f t="shared" si="111"/>
        <v>7385.6533785298388</v>
      </c>
      <c r="I583" s="168">
        <f t="shared" si="112"/>
        <v>434.45019873704928</v>
      </c>
      <c r="J583" s="169">
        <v>962</v>
      </c>
      <c r="K583" s="170">
        <f t="shared" si="113"/>
        <v>30504.613514119352</v>
      </c>
      <c r="L583" s="215">
        <f t="shared" si="114"/>
        <v>553</v>
      </c>
      <c r="M583" s="364">
        <v>15.82</v>
      </c>
      <c r="N583" s="359">
        <v>58.25</v>
      </c>
      <c r="O583" s="434">
        <v>29204</v>
      </c>
      <c r="P583" s="82">
        <v>15151</v>
      </c>
      <c r="Q583" s="167">
        <f t="shared" si="107"/>
        <v>22152.212389380529</v>
      </c>
      <c r="R583" s="168">
        <f t="shared" si="108"/>
        <v>3121.2360515021455</v>
      </c>
      <c r="S583" s="78">
        <f t="shared" si="115"/>
        <v>8592.9724699001108</v>
      </c>
      <c r="T583" s="82">
        <f t="shared" si="116"/>
        <v>505.46896881765355</v>
      </c>
      <c r="U583" s="78">
        <v>962</v>
      </c>
      <c r="V583" s="81">
        <f t="shared" si="117"/>
        <v>35333.889879600436</v>
      </c>
    </row>
    <row r="584" spans="1:22" s="445" customFormat="1" ht="16.5" customHeight="1" x14ac:dyDescent="0.2">
      <c r="A584" s="215">
        <f t="shared" si="106"/>
        <v>554</v>
      </c>
      <c r="B584" s="364">
        <v>18.84</v>
      </c>
      <c r="C584" s="359">
        <v>58.25</v>
      </c>
      <c r="D584" s="78">
        <v>29204</v>
      </c>
      <c r="E584" s="82">
        <v>15151</v>
      </c>
      <c r="F584" s="78">
        <f t="shared" si="109"/>
        <v>18601.273885350318</v>
      </c>
      <c r="G584" s="168">
        <f t="shared" si="110"/>
        <v>3121.2360515021455</v>
      </c>
      <c r="H584" s="212">
        <f t="shared" si="111"/>
        <v>7385.6533785298388</v>
      </c>
      <c r="I584" s="168">
        <f t="shared" si="112"/>
        <v>434.45019873704928</v>
      </c>
      <c r="J584" s="169">
        <v>962</v>
      </c>
      <c r="K584" s="170">
        <f t="shared" si="113"/>
        <v>30504.613514119352</v>
      </c>
      <c r="L584" s="215">
        <f t="shared" si="114"/>
        <v>554</v>
      </c>
      <c r="M584" s="364">
        <v>15.82</v>
      </c>
      <c r="N584" s="359">
        <v>58.25</v>
      </c>
      <c r="O584" s="434">
        <v>29204</v>
      </c>
      <c r="P584" s="82">
        <v>15151</v>
      </c>
      <c r="Q584" s="167">
        <f t="shared" si="107"/>
        <v>22152.212389380529</v>
      </c>
      <c r="R584" s="168">
        <f t="shared" si="108"/>
        <v>3121.2360515021455</v>
      </c>
      <c r="S584" s="78">
        <f t="shared" si="115"/>
        <v>8592.9724699001108</v>
      </c>
      <c r="T584" s="82">
        <f t="shared" si="116"/>
        <v>505.46896881765355</v>
      </c>
      <c r="U584" s="78">
        <v>962</v>
      </c>
      <c r="V584" s="81">
        <f t="shared" si="117"/>
        <v>35333.889879600436</v>
      </c>
    </row>
    <row r="585" spans="1:22" s="445" customFormat="1" ht="16.5" customHeight="1" x14ac:dyDescent="0.2">
      <c r="A585" s="215">
        <f t="shared" si="106"/>
        <v>555</v>
      </c>
      <c r="B585" s="364">
        <v>18.84</v>
      </c>
      <c r="C585" s="359">
        <v>58.25</v>
      </c>
      <c r="D585" s="78">
        <v>29204</v>
      </c>
      <c r="E585" s="82">
        <v>15151</v>
      </c>
      <c r="F585" s="78">
        <f t="shared" si="109"/>
        <v>18601.273885350318</v>
      </c>
      <c r="G585" s="168">
        <f t="shared" si="110"/>
        <v>3121.2360515021455</v>
      </c>
      <c r="H585" s="212">
        <f t="shared" si="111"/>
        <v>7385.6533785298388</v>
      </c>
      <c r="I585" s="168">
        <f t="shared" si="112"/>
        <v>434.45019873704928</v>
      </c>
      <c r="J585" s="169">
        <v>962</v>
      </c>
      <c r="K585" s="170">
        <f t="shared" si="113"/>
        <v>30504.613514119352</v>
      </c>
      <c r="L585" s="215">
        <f t="shared" si="114"/>
        <v>555</v>
      </c>
      <c r="M585" s="364">
        <v>15.82</v>
      </c>
      <c r="N585" s="359">
        <v>58.25</v>
      </c>
      <c r="O585" s="434">
        <v>29204</v>
      </c>
      <c r="P585" s="82">
        <v>15151</v>
      </c>
      <c r="Q585" s="167">
        <f t="shared" si="107"/>
        <v>22152.212389380529</v>
      </c>
      <c r="R585" s="168">
        <f t="shared" si="108"/>
        <v>3121.2360515021455</v>
      </c>
      <c r="S585" s="78">
        <f t="shared" si="115"/>
        <v>8592.9724699001108</v>
      </c>
      <c r="T585" s="82">
        <f t="shared" si="116"/>
        <v>505.46896881765355</v>
      </c>
      <c r="U585" s="78">
        <v>962</v>
      </c>
      <c r="V585" s="81">
        <f t="shared" si="117"/>
        <v>35333.889879600436</v>
      </c>
    </row>
    <row r="586" spans="1:22" s="445" customFormat="1" ht="16.5" customHeight="1" x14ac:dyDescent="0.2">
      <c r="A586" s="215">
        <f t="shared" si="106"/>
        <v>556</v>
      </c>
      <c r="B586" s="364">
        <v>18.84</v>
      </c>
      <c r="C586" s="359">
        <v>58.25</v>
      </c>
      <c r="D586" s="78">
        <v>29204</v>
      </c>
      <c r="E586" s="82">
        <v>15151</v>
      </c>
      <c r="F586" s="78">
        <f t="shared" si="109"/>
        <v>18601.273885350318</v>
      </c>
      <c r="G586" s="168">
        <f t="shared" si="110"/>
        <v>3121.2360515021455</v>
      </c>
      <c r="H586" s="212">
        <f t="shared" si="111"/>
        <v>7385.6533785298388</v>
      </c>
      <c r="I586" s="168">
        <f t="shared" si="112"/>
        <v>434.45019873704928</v>
      </c>
      <c r="J586" s="169">
        <v>962</v>
      </c>
      <c r="K586" s="170">
        <f t="shared" si="113"/>
        <v>30504.613514119352</v>
      </c>
      <c r="L586" s="215">
        <f t="shared" si="114"/>
        <v>556</v>
      </c>
      <c r="M586" s="364">
        <v>15.82</v>
      </c>
      <c r="N586" s="359">
        <v>58.25</v>
      </c>
      <c r="O586" s="434">
        <v>29204</v>
      </c>
      <c r="P586" s="82">
        <v>15151</v>
      </c>
      <c r="Q586" s="167">
        <f t="shared" si="107"/>
        <v>22152.212389380529</v>
      </c>
      <c r="R586" s="168">
        <f t="shared" si="108"/>
        <v>3121.2360515021455</v>
      </c>
      <c r="S586" s="78">
        <f t="shared" si="115"/>
        <v>8592.9724699001108</v>
      </c>
      <c r="T586" s="82">
        <f t="shared" si="116"/>
        <v>505.46896881765355</v>
      </c>
      <c r="U586" s="78">
        <v>962</v>
      </c>
      <c r="V586" s="81">
        <f t="shared" si="117"/>
        <v>35333.889879600436</v>
      </c>
    </row>
    <row r="587" spans="1:22" s="445" customFormat="1" ht="16.5" customHeight="1" x14ac:dyDescent="0.2">
      <c r="A587" s="215">
        <f t="shared" si="106"/>
        <v>557</v>
      </c>
      <c r="B587" s="364">
        <v>18.84</v>
      </c>
      <c r="C587" s="359">
        <v>58.25</v>
      </c>
      <c r="D587" s="78">
        <v>29204</v>
      </c>
      <c r="E587" s="82">
        <v>15151</v>
      </c>
      <c r="F587" s="78">
        <f t="shared" si="109"/>
        <v>18601.273885350318</v>
      </c>
      <c r="G587" s="168">
        <f t="shared" si="110"/>
        <v>3121.2360515021455</v>
      </c>
      <c r="H587" s="212">
        <f t="shared" si="111"/>
        <v>7385.6533785298388</v>
      </c>
      <c r="I587" s="168">
        <f t="shared" si="112"/>
        <v>434.45019873704928</v>
      </c>
      <c r="J587" s="169">
        <v>962</v>
      </c>
      <c r="K587" s="170">
        <f t="shared" si="113"/>
        <v>30504.613514119352</v>
      </c>
      <c r="L587" s="215">
        <f t="shared" si="114"/>
        <v>557</v>
      </c>
      <c r="M587" s="364">
        <v>15.82</v>
      </c>
      <c r="N587" s="359">
        <v>58.25</v>
      </c>
      <c r="O587" s="434">
        <v>29204</v>
      </c>
      <c r="P587" s="82">
        <v>15151</v>
      </c>
      <c r="Q587" s="167">
        <f t="shared" si="107"/>
        <v>22152.212389380529</v>
      </c>
      <c r="R587" s="168">
        <f t="shared" si="108"/>
        <v>3121.2360515021455</v>
      </c>
      <c r="S587" s="78">
        <f t="shared" si="115"/>
        <v>8592.9724699001108</v>
      </c>
      <c r="T587" s="82">
        <f t="shared" si="116"/>
        <v>505.46896881765355</v>
      </c>
      <c r="U587" s="78">
        <v>962</v>
      </c>
      <c r="V587" s="81">
        <f t="shared" si="117"/>
        <v>35333.889879600436</v>
      </c>
    </row>
    <row r="588" spans="1:22" s="445" customFormat="1" ht="16.5" customHeight="1" x14ac:dyDescent="0.2">
      <c r="A588" s="215">
        <f t="shared" si="106"/>
        <v>558</v>
      </c>
      <c r="B588" s="364">
        <v>18.84</v>
      </c>
      <c r="C588" s="359">
        <v>58.25</v>
      </c>
      <c r="D588" s="78">
        <v>29204</v>
      </c>
      <c r="E588" s="82">
        <v>15151</v>
      </c>
      <c r="F588" s="78">
        <f t="shared" si="109"/>
        <v>18601.273885350318</v>
      </c>
      <c r="G588" s="168">
        <f t="shared" si="110"/>
        <v>3121.2360515021455</v>
      </c>
      <c r="H588" s="212">
        <f t="shared" si="111"/>
        <v>7385.6533785298388</v>
      </c>
      <c r="I588" s="168">
        <f t="shared" si="112"/>
        <v>434.45019873704928</v>
      </c>
      <c r="J588" s="169">
        <v>962</v>
      </c>
      <c r="K588" s="170">
        <f t="shared" si="113"/>
        <v>30504.613514119352</v>
      </c>
      <c r="L588" s="215">
        <f t="shared" si="114"/>
        <v>558</v>
      </c>
      <c r="M588" s="364">
        <v>15.82</v>
      </c>
      <c r="N588" s="359">
        <v>58.25</v>
      </c>
      <c r="O588" s="434">
        <v>29204</v>
      </c>
      <c r="P588" s="82">
        <v>15151</v>
      </c>
      <c r="Q588" s="167">
        <f t="shared" si="107"/>
        <v>22152.212389380529</v>
      </c>
      <c r="R588" s="168">
        <f t="shared" si="108"/>
        <v>3121.2360515021455</v>
      </c>
      <c r="S588" s="78">
        <f t="shared" si="115"/>
        <v>8592.9724699001108</v>
      </c>
      <c r="T588" s="82">
        <f t="shared" si="116"/>
        <v>505.46896881765355</v>
      </c>
      <c r="U588" s="78">
        <v>962</v>
      </c>
      <c r="V588" s="81">
        <f t="shared" si="117"/>
        <v>35333.889879600436</v>
      </c>
    </row>
    <row r="589" spans="1:22" s="445" customFormat="1" ht="16.5" customHeight="1" x14ac:dyDescent="0.2">
      <c r="A589" s="215">
        <f t="shared" si="106"/>
        <v>559</v>
      </c>
      <c r="B589" s="364">
        <v>18.84</v>
      </c>
      <c r="C589" s="359">
        <v>58.25</v>
      </c>
      <c r="D589" s="78">
        <v>29204</v>
      </c>
      <c r="E589" s="82">
        <v>15151</v>
      </c>
      <c r="F589" s="78">
        <f t="shared" si="109"/>
        <v>18601.273885350318</v>
      </c>
      <c r="G589" s="168">
        <f t="shared" si="110"/>
        <v>3121.2360515021455</v>
      </c>
      <c r="H589" s="212">
        <f t="shared" si="111"/>
        <v>7385.6533785298388</v>
      </c>
      <c r="I589" s="168">
        <f t="shared" si="112"/>
        <v>434.45019873704928</v>
      </c>
      <c r="J589" s="169">
        <v>962</v>
      </c>
      <c r="K589" s="170">
        <f t="shared" si="113"/>
        <v>30504.613514119352</v>
      </c>
      <c r="L589" s="215">
        <f t="shared" si="114"/>
        <v>559</v>
      </c>
      <c r="M589" s="364">
        <v>15.82</v>
      </c>
      <c r="N589" s="359">
        <v>58.25</v>
      </c>
      <c r="O589" s="434">
        <v>29204</v>
      </c>
      <c r="P589" s="82">
        <v>15151</v>
      </c>
      <c r="Q589" s="167">
        <f t="shared" si="107"/>
        <v>22152.212389380529</v>
      </c>
      <c r="R589" s="168">
        <f t="shared" si="108"/>
        <v>3121.2360515021455</v>
      </c>
      <c r="S589" s="78">
        <f t="shared" si="115"/>
        <v>8592.9724699001108</v>
      </c>
      <c r="T589" s="82">
        <f t="shared" si="116"/>
        <v>505.46896881765355</v>
      </c>
      <c r="U589" s="78">
        <v>962</v>
      </c>
      <c r="V589" s="81">
        <f t="shared" si="117"/>
        <v>35333.889879600436</v>
      </c>
    </row>
    <row r="590" spans="1:22" s="445" customFormat="1" ht="16.5" customHeight="1" x14ac:dyDescent="0.2">
      <c r="A590" s="218">
        <f t="shared" si="106"/>
        <v>560</v>
      </c>
      <c r="B590" s="364">
        <v>18.84</v>
      </c>
      <c r="C590" s="359">
        <v>58.25</v>
      </c>
      <c r="D590" s="78">
        <v>29204</v>
      </c>
      <c r="E590" s="82">
        <v>15151</v>
      </c>
      <c r="F590" s="78">
        <f t="shared" si="109"/>
        <v>18601.273885350318</v>
      </c>
      <c r="G590" s="168">
        <f t="shared" si="110"/>
        <v>3121.2360515021455</v>
      </c>
      <c r="H590" s="212">
        <f t="shared" si="111"/>
        <v>7385.6533785298388</v>
      </c>
      <c r="I590" s="168">
        <f t="shared" si="112"/>
        <v>434.45019873704928</v>
      </c>
      <c r="J590" s="169">
        <v>962</v>
      </c>
      <c r="K590" s="170">
        <f t="shared" si="113"/>
        <v>30504.613514119352</v>
      </c>
      <c r="L590" s="218">
        <f t="shared" si="114"/>
        <v>560</v>
      </c>
      <c r="M590" s="364">
        <v>15.82</v>
      </c>
      <c r="N590" s="359">
        <v>58.25</v>
      </c>
      <c r="O590" s="434">
        <v>29204</v>
      </c>
      <c r="P590" s="82">
        <v>15151</v>
      </c>
      <c r="Q590" s="167">
        <f t="shared" si="107"/>
        <v>22152.212389380529</v>
      </c>
      <c r="R590" s="168">
        <f t="shared" si="108"/>
        <v>3121.2360515021455</v>
      </c>
      <c r="S590" s="78">
        <f t="shared" si="115"/>
        <v>8592.9724699001108</v>
      </c>
      <c r="T590" s="82">
        <f t="shared" si="116"/>
        <v>505.46896881765355</v>
      </c>
      <c r="U590" s="78">
        <v>962</v>
      </c>
      <c r="V590" s="81">
        <f t="shared" si="117"/>
        <v>35333.889879600436</v>
      </c>
    </row>
    <row r="591" spans="1:22" s="445" customFormat="1" ht="16.5" customHeight="1" x14ac:dyDescent="0.2">
      <c r="A591" s="215">
        <f t="shared" si="106"/>
        <v>561</v>
      </c>
      <c r="B591" s="364">
        <v>18.84</v>
      </c>
      <c r="C591" s="359">
        <v>58.25</v>
      </c>
      <c r="D591" s="78">
        <v>29204</v>
      </c>
      <c r="E591" s="82">
        <v>15151</v>
      </c>
      <c r="F591" s="78">
        <f t="shared" si="109"/>
        <v>18601.273885350318</v>
      </c>
      <c r="G591" s="168">
        <f t="shared" si="110"/>
        <v>3121.2360515021455</v>
      </c>
      <c r="H591" s="212">
        <f t="shared" si="111"/>
        <v>7385.6533785298388</v>
      </c>
      <c r="I591" s="168">
        <f t="shared" si="112"/>
        <v>434.45019873704928</v>
      </c>
      <c r="J591" s="169">
        <v>962</v>
      </c>
      <c r="K591" s="170">
        <f t="shared" si="113"/>
        <v>30504.613514119352</v>
      </c>
      <c r="L591" s="215">
        <f t="shared" si="114"/>
        <v>561</v>
      </c>
      <c r="M591" s="364">
        <v>15.82</v>
      </c>
      <c r="N591" s="359">
        <v>58.25</v>
      </c>
      <c r="O591" s="434">
        <v>29204</v>
      </c>
      <c r="P591" s="82">
        <v>15151</v>
      </c>
      <c r="Q591" s="167">
        <f t="shared" si="107"/>
        <v>22152.212389380529</v>
      </c>
      <c r="R591" s="168">
        <f t="shared" si="108"/>
        <v>3121.2360515021455</v>
      </c>
      <c r="S591" s="78">
        <f t="shared" si="115"/>
        <v>8592.9724699001108</v>
      </c>
      <c r="T591" s="82">
        <f t="shared" si="116"/>
        <v>505.46896881765355</v>
      </c>
      <c r="U591" s="78">
        <v>962</v>
      </c>
      <c r="V591" s="81">
        <f t="shared" si="117"/>
        <v>35333.889879600436</v>
      </c>
    </row>
    <row r="592" spans="1:22" s="445" customFormat="1" ht="16.5" customHeight="1" x14ac:dyDescent="0.2">
      <c r="A592" s="215">
        <f t="shared" si="106"/>
        <v>562</v>
      </c>
      <c r="B592" s="364">
        <v>18.84</v>
      </c>
      <c r="C592" s="359">
        <v>58.25</v>
      </c>
      <c r="D592" s="78">
        <v>29204</v>
      </c>
      <c r="E592" s="82">
        <v>15151</v>
      </c>
      <c r="F592" s="78">
        <f t="shared" si="109"/>
        <v>18601.273885350318</v>
      </c>
      <c r="G592" s="168">
        <f t="shared" si="110"/>
        <v>3121.2360515021455</v>
      </c>
      <c r="H592" s="212">
        <f t="shared" si="111"/>
        <v>7385.6533785298388</v>
      </c>
      <c r="I592" s="168">
        <f t="shared" si="112"/>
        <v>434.45019873704928</v>
      </c>
      <c r="J592" s="169">
        <v>962</v>
      </c>
      <c r="K592" s="170">
        <f t="shared" si="113"/>
        <v>30504.613514119352</v>
      </c>
      <c r="L592" s="215">
        <f t="shared" si="114"/>
        <v>562</v>
      </c>
      <c r="M592" s="364">
        <v>15.82</v>
      </c>
      <c r="N592" s="359">
        <v>58.25</v>
      </c>
      <c r="O592" s="434">
        <v>29204</v>
      </c>
      <c r="P592" s="82">
        <v>15151</v>
      </c>
      <c r="Q592" s="167">
        <f t="shared" si="107"/>
        <v>22152.212389380529</v>
      </c>
      <c r="R592" s="168">
        <f t="shared" si="108"/>
        <v>3121.2360515021455</v>
      </c>
      <c r="S592" s="78">
        <f t="shared" si="115"/>
        <v>8592.9724699001108</v>
      </c>
      <c r="T592" s="82">
        <f t="shared" si="116"/>
        <v>505.46896881765355</v>
      </c>
      <c r="U592" s="78">
        <v>962</v>
      </c>
      <c r="V592" s="81">
        <f t="shared" si="117"/>
        <v>35333.889879600436</v>
      </c>
    </row>
    <row r="593" spans="1:22" s="445" customFormat="1" ht="16.5" customHeight="1" x14ac:dyDescent="0.2">
      <c r="A593" s="215">
        <f t="shared" si="106"/>
        <v>563</v>
      </c>
      <c r="B593" s="364">
        <v>18.84</v>
      </c>
      <c r="C593" s="359">
        <v>58.25</v>
      </c>
      <c r="D593" s="78">
        <v>29204</v>
      </c>
      <c r="E593" s="82">
        <v>15151</v>
      </c>
      <c r="F593" s="78">
        <f t="shared" si="109"/>
        <v>18601.273885350318</v>
      </c>
      <c r="G593" s="168">
        <f t="shared" si="110"/>
        <v>3121.2360515021455</v>
      </c>
      <c r="H593" s="212">
        <f t="shared" si="111"/>
        <v>7385.6533785298388</v>
      </c>
      <c r="I593" s="168">
        <f t="shared" si="112"/>
        <v>434.45019873704928</v>
      </c>
      <c r="J593" s="169">
        <v>962</v>
      </c>
      <c r="K593" s="170">
        <f t="shared" si="113"/>
        <v>30504.613514119352</v>
      </c>
      <c r="L593" s="215">
        <f t="shared" si="114"/>
        <v>563</v>
      </c>
      <c r="M593" s="364">
        <v>15.82</v>
      </c>
      <c r="N593" s="359">
        <v>58.25</v>
      </c>
      <c r="O593" s="434">
        <v>29204</v>
      </c>
      <c r="P593" s="82">
        <v>15151</v>
      </c>
      <c r="Q593" s="167">
        <f t="shared" si="107"/>
        <v>22152.212389380529</v>
      </c>
      <c r="R593" s="168">
        <f t="shared" si="108"/>
        <v>3121.2360515021455</v>
      </c>
      <c r="S593" s="78">
        <f t="shared" si="115"/>
        <v>8592.9724699001108</v>
      </c>
      <c r="T593" s="82">
        <f t="shared" si="116"/>
        <v>505.46896881765355</v>
      </c>
      <c r="U593" s="78">
        <v>962</v>
      </c>
      <c r="V593" s="81">
        <f t="shared" si="117"/>
        <v>35333.889879600436</v>
      </c>
    </row>
    <row r="594" spans="1:22" s="445" customFormat="1" ht="16.5" customHeight="1" x14ac:dyDescent="0.2">
      <c r="A594" s="215">
        <f t="shared" si="106"/>
        <v>564</v>
      </c>
      <c r="B594" s="364">
        <v>18.84</v>
      </c>
      <c r="C594" s="359">
        <v>58.25</v>
      </c>
      <c r="D594" s="78">
        <v>29204</v>
      </c>
      <c r="E594" s="82">
        <v>15151</v>
      </c>
      <c r="F594" s="78">
        <f t="shared" si="109"/>
        <v>18601.273885350318</v>
      </c>
      <c r="G594" s="168">
        <f t="shared" si="110"/>
        <v>3121.2360515021455</v>
      </c>
      <c r="H594" s="212">
        <f t="shared" si="111"/>
        <v>7385.6533785298388</v>
      </c>
      <c r="I594" s="168">
        <f t="shared" si="112"/>
        <v>434.45019873704928</v>
      </c>
      <c r="J594" s="169">
        <v>962</v>
      </c>
      <c r="K594" s="170">
        <f t="shared" si="113"/>
        <v>30504.613514119352</v>
      </c>
      <c r="L594" s="215">
        <f t="shared" si="114"/>
        <v>564</v>
      </c>
      <c r="M594" s="364">
        <v>15.82</v>
      </c>
      <c r="N594" s="359">
        <v>58.25</v>
      </c>
      <c r="O594" s="434">
        <v>29204</v>
      </c>
      <c r="P594" s="82">
        <v>15151</v>
      </c>
      <c r="Q594" s="167">
        <f t="shared" si="107"/>
        <v>22152.212389380529</v>
      </c>
      <c r="R594" s="168">
        <f t="shared" si="108"/>
        <v>3121.2360515021455</v>
      </c>
      <c r="S594" s="78">
        <f t="shared" si="115"/>
        <v>8592.9724699001108</v>
      </c>
      <c r="T594" s="82">
        <f t="shared" si="116"/>
        <v>505.46896881765355</v>
      </c>
      <c r="U594" s="78">
        <v>962</v>
      </c>
      <c r="V594" s="81">
        <f t="shared" si="117"/>
        <v>35333.889879600436</v>
      </c>
    </row>
    <row r="595" spans="1:22" s="445" customFormat="1" ht="16.5" customHeight="1" x14ac:dyDescent="0.2">
      <c r="A595" s="215">
        <f t="shared" ref="A595:A630" si="118">1+A594</f>
        <v>565</v>
      </c>
      <c r="B595" s="364">
        <v>18.84</v>
      </c>
      <c r="C595" s="359">
        <v>58.25</v>
      </c>
      <c r="D595" s="78">
        <v>29204</v>
      </c>
      <c r="E595" s="82">
        <v>15151</v>
      </c>
      <c r="F595" s="78">
        <f t="shared" si="109"/>
        <v>18601.273885350318</v>
      </c>
      <c r="G595" s="168">
        <f t="shared" si="110"/>
        <v>3121.2360515021455</v>
      </c>
      <c r="H595" s="212">
        <f t="shared" si="111"/>
        <v>7385.6533785298388</v>
      </c>
      <c r="I595" s="168">
        <f t="shared" si="112"/>
        <v>434.45019873704928</v>
      </c>
      <c r="J595" s="169">
        <v>962</v>
      </c>
      <c r="K595" s="170">
        <f t="shared" si="113"/>
        <v>30504.613514119352</v>
      </c>
      <c r="L595" s="215">
        <f t="shared" si="114"/>
        <v>565</v>
      </c>
      <c r="M595" s="364">
        <v>15.82</v>
      </c>
      <c r="N595" s="359">
        <v>58.25</v>
      </c>
      <c r="O595" s="434">
        <v>29204</v>
      </c>
      <c r="P595" s="82">
        <v>15151</v>
      </c>
      <c r="Q595" s="167">
        <f t="shared" si="107"/>
        <v>22152.212389380529</v>
      </c>
      <c r="R595" s="168">
        <f t="shared" si="108"/>
        <v>3121.2360515021455</v>
      </c>
      <c r="S595" s="78">
        <f t="shared" si="115"/>
        <v>8592.9724699001108</v>
      </c>
      <c r="T595" s="82">
        <f t="shared" si="116"/>
        <v>505.46896881765355</v>
      </c>
      <c r="U595" s="78">
        <v>962</v>
      </c>
      <c r="V595" s="81">
        <f t="shared" si="117"/>
        <v>35333.889879600436</v>
      </c>
    </row>
    <row r="596" spans="1:22" s="445" customFormat="1" ht="16.5" customHeight="1" x14ac:dyDescent="0.2">
      <c r="A596" s="215">
        <f t="shared" si="118"/>
        <v>566</v>
      </c>
      <c r="B596" s="364">
        <v>18.84</v>
      </c>
      <c r="C596" s="359">
        <v>58.25</v>
      </c>
      <c r="D596" s="78">
        <v>29204</v>
      </c>
      <c r="E596" s="82">
        <v>15151</v>
      </c>
      <c r="F596" s="78">
        <f t="shared" si="109"/>
        <v>18601.273885350318</v>
      </c>
      <c r="G596" s="168">
        <f t="shared" si="110"/>
        <v>3121.2360515021455</v>
      </c>
      <c r="H596" s="212">
        <f t="shared" si="111"/>
        <v>7385.6533785298388</v>
      </c>
      <c r="I596" s="168">
        <f t="shared" si="112"/>
        <v>434.45019873704928</v>
      </c>
      <c r="J596" s="169">
        <v>962</v>
      </c>
      <c r="K596" s="170">
        <f t="shared" si="113"/>
        <v>30504.613514119352</v>
      </c>
      <c r="L596" s="215">
        <f t="shared" si="114"/>
        <v>566</v>
      </c>
      <c r="M596" s="364">
        <v>15.82</v>
      </c>
      <c r="N596" s="359">
        <v>58.25</v>
      </c>
      <c r="O596" s="434">
        <v>29204</v>
      </c>
      <c r="P596" s="82">
        <v>15151</v>
      </c>
      <c r="Q596" s="167">
        <f t="shared" si="107"/>
        <v>22152.212389380529</v>
      </c>
      <c r="R596" s="168">
        <f t="shared" si="108"/>
        <v>3121.2360515021455</v>
      </c>
      <c r="S596" s="78">
        <f t="shared" si="115"/>
        <v>8592.9724699001108</v>
      </c>
      <c r="T596" s="82">
        <f t="shared" si="116"/>
        <v>505.46896881765355</v>
      </c>
      <c r="U596" s="78">
        <v>962</v>
      </c>
      <c r="V596" s="81">
        <f t="shared" si="117"/>
        <v>35333.889879600436</v>
      </c>
    </row>
    <row r="597" spans="1:22" s="445" customFormat="1" ht="16.5" customHeight="1" x14ac:dyDescent="0.2">
      <c r="A597" s="215">
        <f t="shared" si="118"/>
        <v>567</v>
      </c>
      <c r="B597" s="364">
        <v>18.84</v>
      </c>
      <c r="C597" s="359">
        <v>58.25</v>
      </c>
      <c r="D597" s="78">
        <v>29204</v>
      </c>
      <c r="E597" s="82">
        <v>15151</v>
      </c>
      <c r="F597" s="78">
        <f t="shared" si="109"/>
        <v>18601.273885350318</v>
      </c>
      <c r="G597" s="168">
        <f t="shared" si="110"/>
        <v>3121.2360515021455</v>
      </c>
      <c r="H597" s="212">
        <f t="shared" si="111"/>
        <v>7385.6533785298388</v>
      </c>
      <c r="I597" s="168">
        <f t="shared" si="112"/>
        <v>434.45019873704928</v>
      </c>
      <c r="J597" s="169">
        <v>962</v>
      </c>
      <c r="K597" s="170">
        <f t="shared" si="113"/>
        <v>30504.613514119352</v>
      </c>
      <c r="L597" s="215">
        <f t="shared" si="114"/>
        <v>567</v>
      </c>
      <c r="M597" s="364">
        <v>15.82</v>
      </c>
      <c r="N597" s="359">
        <v>58.25</v>
      </c>
      <c r="O597" s="434">
        <v>29204</v>
      </c>
      <c r="P597" s="82">
        <v>15151</v>
      </c>
      <c r="Q597" s="167">
        <f t="shared" si="107"/>
        <v>22152.212389380529</v>
      </c>
      <c r="R597" s="168">
        <f t="shared" si="108"/>
        <v>3121.2360515021455</v>
      </c>
      <c r="S597" s="78">
        <f t="shared" si="115"/>
        <v>8592.9724699001108</v>
      </c>
      <c r="T597" s="82">
        <f t="shared" si="116"/>
        <v>505.46896881765355</v>
      </c>
      <c r="U597" s="78">
        <v>962</v>
      </c>
      <c r="V597" s="81">
        <f t="shared" si="117"/>
        <v>35333.889879600436</v>
      </c>
    </row>
    <row r="598" spans="1:22" s="445" customFormat="1" ht="16.5" customHeight="1" x14ac:dyDescent="0.2">
      <c r="A598" s="215">
        <f t="shared" si="118"/>
        <v>568</v>
      </c>
      <c r="B598" s="364">
        <v>18.84</v>
      </c>
      <c r="C598" s="359">
        <v>58.25</v>
      </c>
      <c r="D598" s="78">
        <v>29204</v>
      </c>
      <c r="E598" s="82">
        <v>15151</v>
      </c>
      <c r="F598" s="78">
        <f t="shared" si="109"/>
        <v>18601.273885350318</v>
      </c>
      <c r="G598" s="168">
        <f t="shared" si="110"/>
        <v>3121.2360515021455</v>
      </c>
      <c r="H598" s="212">
        <f t="shared" si="111"/>
        <v>7385.6533785298388</v>
      </c>
      <c r="I598" s="168">
        <f t="shared" si="112"/>
        <v>434.45019873704928</v>
      </c>
      <c r="J598" s="169">
        <v>962</v>
      </c>
      <c r="K598" s="170">
        <f t="shared" si="113"/>
        <v>30504.613514119352</v>
      </c>
      <c r="L598" s="215">
        <f t="shared" si="114"/>
        <v>568</v>
      </c>
      <c r="M598" s="364">
        <v>15.82</v>
      </c>
      <c r="N598" s="359">
        <v>58.25</v>
      </c>
      <c r="O598" s="434">
        <v>29204</v>
      </c>
      <c r="P598" s="82">
        <v>15151</v>
      </c>
      <c r="Q598" s="167">
        <f t="shared" si="107"/>
        <v>22152.212389380529</v>
      </c>
      <c r="R598" s="168">
        <f t="shared" si="108"/>
        <v>3121.2360515021455</v>
      </c>
      <c r="S598" s="78">
        <f t="shared" si="115"/>
        <v>8592.9724699001108</v>
      </c>
      <c r="T598" s="82">
        <f t="shared" si="116"/>
        <v>505.46896881765355</v>
      </c>
      <c r="U598" s="78">
        <v>962</v>
      </c>
      <c r="V598" s="81">
        <f t="shared" si="117"/>
        <v>35333.889879600436</v>
      </c>
    </row>
    <row r="599" spans="1:22" s="445" customFormat="1" ht="16.5" customHeight="1" x14ac:dyDescent="0.2">
      <c r="A599" s="215">
        <f t="shared" si="118"/>
        <v>569</v>
      </c>
      <c r="B599" s="364">
        <v>18.84</v>
      </c>
      <c r="C599" s="359">
        <v>58.25</v>
      </c>
      <c r="D599" s="78">
        <v>29204</v>
      </c>
      <c r="E599" s="82">
        <v>15151</v>
      </c>
      <c r="F599" s="78">
        <f t="shared" si="109"/>
        <v>18601.273885350318</v>
      </c>
      <c r="G599" s="168">
        <f t="shared" si="110"/>
        <v>3121.2360515021455</v>
      </c>
      <c r="H599" s="212">
        <f t="shared" si="111"/>
        <v>7385.6533785298388</v>
      </c>
      <c r="I599" s="168">
        <f t="shared" si="112"/>
        <v>434.45019873704928</v>
      </c>
      <c r="J599" s="169">
        <v>962</v>
      </c>
      <c r="K599" s="170">
        <f t="shared" si="113"/>
        <v>30504.613514119352</v>
      </c>
      <c r="L599" s="215">
        <f t="shared" si="114"/>
        <v>569</v>
      </c>
      <c r="M599" s="364">
        <v>15.82</v>
      </c>
      <c r="N599" s="359">
        <v>58.25</v>
      </c>
      <c r="O599" s="434">
        <v>29204</v>
      </c>
      <c r="P599" s="82">
        <v>15151</v>
      </c>
      <c r="Q599" s="167">
        <f t="shared" si="107"/>
        <v>22152.212389380529</v>
      </c>
      <c r="R599" s="168">
        <f t="shared" si="108"/>
        <v>3121.2360515021455</v>
      </c>
      <c r="S599" s="78">
        <f t="shared" si="115"/>
        <v>8592.9724699001108</v>
      </c>
      <c r="T599" s="82">
        <f t="shared" si="116"/>
        <v>505.46896881765355</v>
      </c>
      <c r="U599" s="78">
        <v>962</v>
      </c>
      <c r="V599" s="81">
        <f t="shared" si="117"/>
        <v>35333.889879600436</v>
      </c>
    </row>
    <row r="600" spans="1:22" s="445" customFormat="1" ht="16.5" customHeight="1" x14ac:dyDescent="0.2">
      <c r="A600" s="218">
        <f t="shared" si="118"/>
        <v>570</v>
      </c>
      <c r="B600" s="364">
        <v>18.84</v>
      </c>
      <c r="C600" s="359">
        <v>58.25</v>
      </c>
      <c r="D600" s="78">
        <v>29204</v>
      </c>
      <c r="E600" s="82">
        <v>15151</v>
      </c>
      <c r="F600" s="78">
        <f t="shared" si="109"/>
        <v>18601.273885350318</v>
      </c>
      <c r="G600" s="168">
        <f t="shared" si="110"/>
        <v>3121.2360515021455</v>
      </c>
      <c r="H600" s="212">
        <f t="shared" si="111"/>
        <v>7385.6533785298388</v>
      </c>
      <c r="I600" s="168">
        <f t="shared" si="112"/>
        <v>434.45019873704928</v>
      </c>
      <c r="J600" s="169">
        <v>962</v>
      </c>
      <c r="K600" s="170">
        <f t="shared" si="113"/>
        <v>30504.613514119352</v>
      </c>
      <c r="L600" s="218">
        <f t="shared" si="114"/>
        <v>570</v>
      </c>
      <c r="M600" s="364">
        <v>15.82</v>
      </c>
      <c r="N600" s="359">
        <v>58.25</v>
      </c>
      <c r="O600" s="434">
        <v>29204</v>
      </c>
      <c r="P600" s="82">
        <v>15151</v>
      </c>
      <c r="Q600" s="167">
        <f t="shared" si="107"/>
        <v>22152.212389380529</v>
      </c>
      <c r="R600" s="168">
        <f t="shared" si="108"/>
        <v>3121.2360515021455</v>
      </c>
      <c r="S600" s="78">
        <f t="shared" si="115"/>
        <v>8592.9724699001108</v>
      </c>
      <c r="T600" s="82">
        <f t="shared" si="116"/>
        <v>505.46896881765355</v>
      </c>
      <c r="U600" s="78">
        <v>962</v>
      </c>
      <c r="V600" s="81">
        <f t="shared" si="117"/>
        <v>35333.889879600436</v>
      </c>
    </row>
    <row r="601" spans="1:22" s="445" customFormat="1" ht="16.5" customHeight="1" x14ac:dyDescent="0.2">
      <c r="A601" s="215">
        <f t="shared" si="118"/>
        <v>571</v>
      </c>
      <c r="B601" s="364">
        <v>18.84</v>
      </c>
      <c r="C601" s="359">
        <v>58.25</v>
      </c>
      <c r="D601" s="78">
        <v>29204</v>
      </c>
      <c r="E601" s="82">
        <v>15151</v>
      </c>
      <c r="F601" s="78">
        <f t="shared" si="109"/>
        <v>18601.273885350318</v>
      </c>
      <c r="G601" s="168">
        <f t="shared" si="110"/>
        <v>3121.2360515021455</v>
      </c>
      <c r="H601" s="212">
        <f t="shared" si="111"/>
        <v>7385.6533785298388</v>
      </c>
      <c r="I601" s="168">
        <f t="shared" si="112"/>
        <v>434.45019873704928</v>
      </c>
      <c r="J601" s="169">
        <v>962</v>
      </c>
      <c r="K601" s="170">
        <f t="shared" si="113"/>
        <v>30504.613514119352</v>
      </c>
      <c r="L601" s="215">
        <f t="shared" si="114"/>
        <v>571</v>
      </c>
      <c r="M601" s="364">
        <v>15.82</v>
      </c>
      <c r="N601" s="359">
        <v>58.25</v>
      </c>
      <c r="O601" s="434">
        <v>29204</v>
      </c>
      <c r="P601" s="82">
        <v>15151</v>
      </c>
      <c r="Q601" s="167">
        <f t="shared" si="107"/>
        <v>22152.212389380529</v>
      </c>
      <c r="R601" s="168">
        <f t="shared" si="108"/>
        <v>3121.2360515021455</v>
      </c>
      <c r="S601" s="78">
        <f t="shared" si="115"/>
        <v>8592.9724699001108</v>
      </c>
      <c r="T601" s="82">
        <f t="shared" si="116"/>
        <v>505.46896881765355</v>
      </c>
      <c r="U601" s="78">
        <v>962</v>
      </c>
      <c r="V601" s="81">
        <f t="shared" si="117"/>
        <v>35333.889879600436</v>
      </c>
    </row>
    <row r="602" spans="1:22" s="445" customFormat="1" ht="16.5" customHeight="1" x14ac:dyDescent="0.2">
      <c r="A602" s="215">
        <f t="shared" si="118"/>
        <v>572</v>
      </c>
      <c r="B602" s="364">
        <v>18.84</v>
      </c>
      <c r="C602" s="359">
        <v>58.25</v>
      </c>
      <c r="D602" s="78">
        <v>29204</v>
      </c>
      <c r="E602" s="82">
        <v>15151</v>
      </c>
      <c r="F602" s="78">
        <f t="shared" si="109"/>
        <v>18601.273885350318</v>
      </c>
      <c r="G602" s="168">
        <f t="shared" si="110"/>
        <v>3121.2360515021455</v>
      </c>
      <c r="H602" s="212">
        <f t="shared" si="111"/>
        <v>7385.6533785298388</v>
      </c>
      <c r="I602" s="168">
        <f t="shared" si="112"/>
        <v>434.45019873704928</v>
      </c>
      <c r="J602" s="169">
        <v>962</v>
      </c>
      <c r="K602" s="170">
        <f t="shared" si="113"/>
        <v>30504.613514119352</v>
      </c>
      <c r="L602" s="215">
        <f t="shared" si="114"/>
        <v>572</v>
      </c>
      <c r="M602" s="364">
        <v>15.82</v>
      </c>
      <c r="N602" s="359">
        <v>58.25</v>
      </c>
      <c r="O602" s="434">
        <v>29204</v>
      </c>
      <c r="P602" s="82">
        <v>15151</v>
      </c>
      <c r="Q602" s="167">
        <f t="shared" si="107"/>
        <v>22152.212389380529</v>
      </c>
      <c r="R602" s="168">
        <f t="shared" si="108"/>
        <v>3121.2360515021455</v>
      </c>
      <c r="S602" s="78">
        <f t="shared" si="115"/>
        <v>8592.9724699001108</v>
      </c>
      <c r="T602" s="82">
        <f t="shared" si="116"/>
        <v>505.46896881765355</v>
      </c>
      <c r="U602" s="78">
        <v>962</v>
      </c>
      <c r="V602" s="81">
        <f t="shared" si="117"/>
        <v>35333.889879600436</v>
      </c>
    </row>
    <row r="603" spans="1:22" s="445" customFormat="1" ht="16.5" customHeight="1" x14ac:dyDescent="0.2">
      <c r="A603" s="215">
        <f t="shared" si="118"/>
        <v>573</v>
      </c>
      <c r="B603" s="364">
        <v>18.84</v>
      </c>
      <c r="C603" s="359">
        <v>58.25</v>
      </c>
      <c r="D603" s="78">
        <v>29204</v>
      </c>
      <c r="E603" s="82">
        <v>15151</v>
      </c>
      <c r="F603" s="78">
        <f t="shared" si="109"/>
        <v>18601.273885350318</v>
      </c>
      <c r="G603" s="168">
        <f t="shared" si="110"/>
        <v>3121.2360515021455</v>
      </c>
      <c r="H603" s="212">
        <f t="shared" si="111"/>
        <v>7385.6533785298388</v>
      </c>
      <c r="I603" s="168">
        <f t="shared" si="112"/>
        <v>434.45019873704928</v>
      </c>
      <c r="J603" s="169">
        <v>962</v>
      </c>
      <c r="K603" s="170">
        <f t="shared" si="113"/>
        <v>30504.613514119352</v>
      </c>
      <c r="L603" s="215">
        <f t="shared" si="114"/>
        <v>573</v>
      </c>
      <c r="M603" s="364">
        <v>15.82</v>
      </c>
      <c r="N603" s="359">
        <v>58.25</v>
      </c>
      <c r="O603" s="434">
        <v>29204</v>
      </c>
      <c r="P603" s="82">
        <v>15151</v>
      </c>
      <c r="Q603" s="167">
        <f t="shared" si="107"/>
        <v>22152.212389380529</v>
      </c>
      <c r="R603" s="168">
        <f t="shared" si="108"/>
        <v>3121.2360515021455</v>
      </c>
      <c r="S603" s="78">
        <f t="shared" si="115"/>
        <v>8592.9724699001108</v>
      </c>
      <c r="T603" s="82">
        <f t="shared" si="116"/>
        <v>505.46896881765355</v>
      </c>
      <c r="U603" s="78">
        <v>962</v>
      </c>
      <c r="V603" s="81">
        <f t="shared" si="117"/>
        <v>35333.889879600436</v>
      </c>
    </row>
    <row r="604" spans="1:22" s="445" customFormat="1" ht="16.5" customHeight="1" x14ac:dyDescent="0.2">
      <c r="A604" s="215">
        <f t="shared" si="118"/>
        <v>574</v>
      </c>
      <c r="B604" s="364">
        <v>18.84</v>
      </c>
      <c r="C604" s="359">
        <v>58.25</v>
      </c>
      <c r="D604" s="78">
        <v>29204</v>
      </c>
      <c r="E604" s="82">
        <v>15151</v>
      </c>
      <c r="F604" s="78">
        <f t="shared" si="109"/>
        <v>18601.273885350318</v>
      </c>
      <c r="G604" s="168">
        <f t="shared" si="110"/>
        <v>3121.2360515021455</v>
      </c>
      <c r="H604" s="212">
        <f t="shared" si="111"/>
        <v>7385.6533785298388</v>
      </c>
      <c r="I604" s="168">
        <f t="shared" si="112"/>
        <v>434.45019873704928</v>
      </c>
      <c r="J604" s="169">
        <v>962</v>
      </c>
      <c r="K604" s="170">
        <f t="shared" si="113"/>
        <v>30504.613514119352</v>
      </c>
      <c r="L604" s="215">
        <f t="shared" si="114"/>
        <v>574</v>
      </c>
      <c r="M604" s="364">
        <v>15.82</v>
      </c>
      <c r="N604" s="359">
        <v>58.25</v>
      </c>
      <c r="O604" s="434">
        <v>29204</v>
      </c>
      <c r="P604" s="82">
        <v>15151</v>
      </c>
      <c r="Q604" s="167">
        <f t="shared" si="107"/>
        <v>22152.212389380529</v>
      </c>
      <c r="R604" s="168">
        <f t="shared" si="108"/>
        <v>3121.2360515021455</v>
      </c>
      <c r="S604" s="78">
        <f t="shared" si="115"/>
        <v>8592.9724699001108</v>
      </c>
      <c r="T604" s="82">
        <f t="shared" si="116"/>
        <v>505.46896881765355</v>
      </c>
      <c r="U604" s="78">
        <v>962</v>
      </c>
      <c r="V604" s="81">
        <f t="shared" si="117"/>
        <v>35333.889879600436</v>
      </c>
    </row>
    <row r="605" spans="1:22" s="445" customFormat="1" ht="16.5" customHeight="1" x14ac:dyDescent="0.2">
      <c r="A605" s="215">
        <f t="shared" si="118"/>
        <v>575</v>
      </c>
      <c r="B605" s="364">
        <v>18.84</v>
      </c>
      <c r="C605" s="359">
        <v>58.25</v>
      </c>
      <c r="D605" s="78">
        <v>29204</v>
      </c>
      <c r="E605" s="82">
        <v>15151</v>
      </c>
      <c r="F605" s="78">
        <f t="shared" si="109"/>
        <v>18601.273885350318</v>
      </c>
      <c r="G605" s="168">
        <f t="shared" si="110"/>
        <v>3121.2360515021455</v>
      </c>
      <c r="H605" s="212">
        <f t="shared" si="111"/>
        <v>7385.6533785298388</v>
      </c>
      <c r="I605" s="168">
        <f t="shared" si="112"/>
        <v>434.45019873704928</v>
      </c>
      <c r="J605" s="169">
        <v>962</v>
      </c>
      <c r="K605" s="170">
        <f t="shared" si="113"/>
        <v>30504.613514119352</v>
      </c>
      <c r="L605" s="215">
        <f t="shared" si="114"/>
        <v>575</v>
      </c>
      <c r="M605" s="364">
        <v>15.82</v>
      </c>
      <c r="N605" s="359">
        <v>58.25</v>
      </c>
      <c r="O605" s="434">
        <v>29204</v>
      </c>
      <c r="P605" s="82">
        <v>15151</v>
      </c>
      <c r="Q605" s="167">
        <f t="shared" si="107"/>
        <v>22152.212389380529</v>
      </c>
      <c r="R605" s="168">
        <f t="shared" si="108"/>
        <v>3121.2360515021455</v>
      </c>
      <c r="S605" s="78">
        <f t="shared" si="115"/>
        <v>8592.9724699001108</v>
      </c>
      <c r="T605" s="82">
        <f t="shared" si="116"/>
        <v>505.46896881765355</v>
      </c>
      <c r="U605" s="78">
        <v>962</v>
      </c>
      <c r="V605" s="81">
        <f t="shared" si="117"/>
        <v>35333.889879600436</v>
      </c>
    </row>
    <row r="606" spans="1:22" s="445" customFormat="1" ht="16.5" customHeight="1" x14ac:dyDescent="0.2">
      <c r="A606" s="215">
        <f t="shared" si="118"/>
        <v>576</v>
      </c>
      <c r="B606" s="364">
        <v>18.84</v>
      </c>
      <c r="C606" s="359">
        <v>58.25</v>
      </c>
      <c r="D606" s="78">
        <v>29204</v>
      </c>
      <c r="E606" s="82">
        <v>15151</v>
      </c>
      <c r="F606" s="78">
        <f t="shared" si="109"/>
        <v>18601.273885350318</v>
      </c>
      <c r="G606" s="168">
        <f t="shared" si="110"/>
        <v>3121.2360515021455</v>
      </c>
      <c r="H606" s="212">
        <f t="shared" si="111"/>
        <v>7385.6533785298388</v>
      </c>
      <c r="I606" s="168">
        <f t="shared" si="112"/>
        <v>434.45019873704928</v>
      </c>
      <c r="J606" s="169">
        <v>962</v>
      </c>
      <c r="K606" s="170">
        <f t="shared" si="113"/>
        <v>30504.613514119352</v>
      </c>
      <c r="L606" s="215">
        <f t="shared" si="114"/>
        <v>576</v>
      </c>
      <c r="M606" s="364">
        <v>15.82</v>
      </c>
      <c r="N606" s="359">
        <v>58.25</v>
      </c>
      <c r="O606" s="434">
        <v>29204</v>
      </c>
      <c r="P606" s="82">
        <v>15151</v>
      </c>
      <c r="Q606" s="167">
        <f t="shared" si="107"/>
        <v>22152.212389380529</v>
      </c>
      <c r="R606" s="168">
        <f t="shared" si="108"/>
        <v>3121.2360515021455</v>
      </c>
      <c r="S606" s="78">
        <f t="shared" si="115"/>
        <v>8592.9724699001108</v>
      </c>
      <c r="T606" s="82">
        <f t="shared" si="116"/>
        <v>505.46896881765355</v>
      </c>
      <c r="U606" s="78">
        <v>962</v>
      </c>
      <c r="V606" s="81">
        <f t="shared" si="117"/>
        <v>35333.889879600436</v>
      </c>
    </row>
    <row r="607" spans="1:22" s="445" customFormat="1" ht="16.5" customHeight="1" x14ac:dyDescent="0.2">
      <c r="A607" s="215">
        <f t="shared" si="118"/>
        <v>577</v>
      </c>
      <c r="B607" s="364">
        <v>18.84</v>
      </c>
      <c r="C607" s="359">
        <v>58.25</v>
      </c>
      <c r="D607" s="78">
        <v>29204</v>
      </c>
      <c r="E607" s="82">
        <v>15151</v>
      </c>
      <c r="F607" s="78">
        <f t="shared" si="109"/>
        <v>18601.273885350318</v>
      </c>
      <c r="G607" s="168">
        <f t="shared" si="110"/>
        <v>3121.2360515021455</v>
      </c>
      <c r="H607" s="212">
        <f t="shared" si="111"/>
        <v>7385.6533785298388</v>
      </c>
      <c r="I607" s="168">
        <f t="shared" si="112"/>
        <v>434.45019873704928</v>
      </c>
      <c r="J607" s="169">
        <v>962</v>
      </c>
      <c r="K607" s="170">
        <f t="shared" si="113"/>
        <v>30504.613514119352</v>
      </c>
      <c r="L607" s="215">
        <f t="shared" si="114"/>
        <v>577</v>
      </c>
      <c r="M607" s="364">
        <v>15.82</v>
      </c>
      <c r="N607" s="359">
        <v>58.25</v>
      </c>
      <c r="O607" s="434">
        <v>29204</v>
      </c>
      <c r="P607" s="82">
        <v>15151</v>
      </c>
      <c r="Q607" s="167">
        <f t="shared" ref="Q607:Q630" si="119">12*(1/M607*O607)</f>
        <v>22152.212389380529</v>
      </c>
      <c r="R607" s="168">
        <f t="shared" ref="R607:R630" si="120">12*(1/N607*P607)</f>
        <v>3121.2360515021455</v>
      </c>
      <c r="S607" s="78">
        <f t="shared" si="115"/>
        <v>8592.9724699001108</v>
      </c>
      <c r="T607" s="82">
        <f t="shared" si="116"/>
        <v>505.46896881765355</v>
      </c>
      <c r="U607" s="78">
        <v>962</v>
      </c>
      <c r="V607" s="81">
        <f t="shared" si="117"/>
        <v>35333.889879600436</v>
      </c>
    </row>
    <row r="608" spans="1:22" s="445" customFormat="1" ht="16.5" customHeight="1" x14ac:dyDescent="0.2">
      <c r="A608" s="215">
        <f t="shared" si="118"/>
        <v>578</v>
      </c>
      <c r="B608" s="364">
        <v>18.84</v>
      </c>
      <c r="C608" s="359">
        <v>58.25</v>
      </c>
      <c r="D608" s="78">
        <v>29204</v>
      </c>
      <c r="E608" s="82">
        <v>15151</v>
      </c>
      <c r="F608" s="78">
        <f t="shared" ref="F608:F630" si="121">12*(1/B608*D608)</f>
        <v>18601.273885350318</v>
      </c>
      <c r="G608" s="168">
        <f t="shared" ref="G608:G630" si="122">12*(1/C608*E608)</f>
        <v>3121.2360515021455</v>
      </c>
      <c r="H608" s="212">
        <f t="shared" ref="H608:H630" si="123">SUM(F608:G608)*34%</f>
        <v>7385.6533785298388</v>
      </c>
      <c r="I608" s="168">
        <f t="shared" ref="I608:I630" si="124">SUM(F608:G608)*2%</f>
        <v>434.45019873704928</v>
      </c>
      <c r="J608" s="169">
        <v>962</v>
      </c>
      <c r="K608" s="170">
        <f t="shared" ref="K608:K630" si="125">SUM(F608:J608)</f>
        <v>30504.613514119352</v>
      </c>
      <c r="L608" s="215">
        <f t="shared" ref="L608:L630" si="126">1+L607</f>
        <v>578</v>
      </c>
      <c r="M608" s="364">
        <v>15.82</v>
      </c>
      <c r="N608" s="359">
        <v>58.25</v>
      </c>
      <c r="O608" s="434">
        <v>29204</v>
      </c>
      <c r="P608" s="82">
        <v>15151</v>
      </c>
      <c r="Q608" s="167">
        <f t="shared" si="119"/>
        <v>22152.212389380529</v>
      </c>
      <c r="R608" s="168">
        <f t="shared" si="120"/>
        <v>3121.2360515021455</v>
      </c>
      <c r="S608" s="78">
        <f t="shared" ref="S608:S630" si="127">(Q608+R608)*34%</f>
        <v>8592.9724699001108</v>
      </c>
      <c r="T608" s="82">
        <f t="shared" ref="T608:T630" si="128">SUM(Q608:R608)*2%</f>
        <v>505.46896881765355</v>
      </c>
      <c r="U608" s="78">
        <v>962</v>
      </c>
      <c r="V608" s="81">
        <f t="shared" ref="V608:V630" si="129">SUM(Q608:U608)</f>
        <v>35333.889879600436</v>
      </c>
    </row>
    <row r="609" spans="1:22" s="445" customFormat="1" ht="16.5" customHeight="1" x14ac:dyDescent="0.2">
      <c r="A609" s="215">
        <f t="shared" si="118"/>
        <v>579</v>
      </c>
      <c r="B609" s="364">
        <v>18.84</v>
      </c>
      <c r="C609" s="359">
        <v>58.25</v>
      </c>
      <c r="D609" s="78">
        <v>29204</v>
      </c>
      <c r="E609" s="82">
        <v>15151</v>
      </c>
      <c r="F609" s="78">
        <f t="shared" si="121"/>
        <v>18601.273885350318</v>
      </c>
      <c r="G609" s="168">
        <f t="shared" si="122"/>
        <v>3121.2360515021455</v>
      </c>
      <c r="H609" s="212">
        <f t="shared" si="123"/>
        <v>7385.6533785298388</v>
      </c>
      <c r="I609" s="168">
        <f t="shared" si="124"/>
        <v>434.45019873704928</v>
      </c>
      <c r="J609" s="169">
        <v>962</v>
      </c>
      <c r="K609" s="170">
        <f t="shared" si="125"/>
        <v>30504.613514119352</v>
      </c>
      <c r="L609" s="215">
        <f t="shared" si="126"/>
        <v>579</v>
      </c>
      <c r="M609" s="364">
        <v>15.82</v>
      </c>
      <c r="N609" s="359">
        <v>58.25</v>
      </c>
      <c r="O609" s="434">
        <v>29204</v>
      </c>
      <c r="P609" s="82">
        <v>15151</v>
      </c>
      <c r="Q609" s="167">
        <f t="shared" si="119"/>
        <v>22152.212389380529</v>
      </c>
      <c r="R609" s="168">
        <f t="shared" si="120"/>
        <v>3121.2360515021455</v>
      </c>
      <c r="S609" s="78">
        <f t="shared" si="127"/>
        <v>8592.9724699001108</v>
      </c>
      <c r="T609" s="82">
        <f t="shared" si="128"/>
        <v>505.46896881765355</v>
      </c>
      <c r="U609" s="78">
        <v>962</v>
      </c>
      <c r="V609" s="81">
        <f t="shared" si="129"/>
        <v>35333.889879600436</v>
      </c>
    </row>
    <row r="610" spans="1:22" s="445" customFormat="1" ht="16.5" customHeight="1" x14ac:dyDescent="0.2">
      <c r="A610" s="218">
        <f t="shared" si="118"/>
        <v>580</v>
      </c>
      <c r="B610" s="364">
        <v>18.84</v>
      </c>
      <c r="C610" s="359">
        <v>58.25</v>
      </c>
      <c r="D610" s="78">
        <v>29204</v>
      </c>
      <c r="E610" s="82">
        <v>15151</v>
      </c>
      <c r="F610" s="78">
        <f t="shared" si="121"/>
        <v>18601.273885350318</v>
      </c>
      <c r="G610" s="168">
        <f t="shared" si="122"/>
        <v>3121.2360515021455</v>
      </c>
      <c r="H610" s="212">
        <f t="shared" si="123"/>
        <v>7385.6533785298388</v>
      </c>
      <c r="I610" s="168">
        <f t="shared" si="124"/>
        <v>434.45019873704928</v>
      </c>
      <c r="J610" s="169">
        <v>962</v>
      </c>
      <c r="K610" s="170">
        <f t="shared" si="125"/>
        <v>30504.613514119352</v>
      </c>
      <c r="L610" s="218">
        <f t="shared" si="126"/>
        <v>580</v>
      </c>
      <c r="M610" s="364">
        <v>15.82</v>
      </c>
      <c r="N610" s="359">
        <v>58.25</v>
      </c>
      <c r="O610" s="434">
        <v>29204</v>
      </c>
      <c r="P610" s="82">
        <v>15151</v>
      </c>
      <c r="Q610" s="167">
        <f t="shared" si="119"/>
        <v>22152.212389380529</v>
      </c>
      <c r="R610" s="168">
        <f t="shared" si="120"/>
        <v>3121.2360515021455</v>
      </c>
      <c r="S610" s="78">
        <f t="shared" si="127"/>
        <v>8592.9724699001108</v>
      </c>
      <c r="T610" s="82">
        <f t="shared" si="128"/>
        <v>505.46896881765355</v>
      </c>
      <c r="U610" s="78">
        <v>962</v>
      </c>
      <c r="V610" s="81">
        <f t="shared" si="129"/>
        <v>35333.889879600436</v>
      </c>
    </row>
    <row r="611" spans="1:22" s="445" customFormat="1" ht="16.5" customHeight="1" x14ac:dyDescent="0.2">
      <c r="A611" s="215">
        <f t="shared" si="118"/>
        <v>581</v>
      </c>
      <c r="B611" s="364">
        <v>18.84</v>
      </c>
      <c r="C611" s="359">
        <v>58.25</v>
      </c>
      <c r="D611" s="78">
        <v>29204</v>
      </c>
      <c r="E611" s="82">
        <v>15151</v>
      </c>
      <c r="F611" s="78">
        <f t="shared" si="121"/>
        <v>18601.273885350318</v>
      </c>
      <c r="G611" s="168">
        <f t="shared" si="122"/>
        <v>3121.2360515021455</v>
      </c>
      <c r="H611" s="212">
        <f t="shared" si="123"/>
        <v>7385.6533785298388</v>
      </c>
      <c r="I611" s="168">
        <f t="shared" si="124"/>
        <v>434.45019873704928</v>
      </c>
      <c r="J611" s="169">
        <v>962</v>
      </c>
      <c r="K611" s="170">
        <f t="shared" si="125"/>
        <v>30504.613514119352</v>
      </c>
      <c r="L611" s="215">
        <f t="shared" si="126"/>
        <v>581</v>
      </c>
      <c r="M611" s="364">
        <v>15.82</v>
      </c>
      <c r="N611" s="359">
        <v>58.25</v>
      </c>
      <c r="O611" s="434">
        <v>29204</v>
      </c>
      <c r="P611" s="82">
        <v>15151</v>
      </c>
      <c r="Q611" s="167">
        <f t="shared" si="119"/>
        <v>22152.212389380529</v>
      </c>
      <c r="R611" s="168">
        <f t="shared" si="120"/>
        <v>3121.2360515021455</v>
      </c>
      <c r="S611" s="78">
        <f t="shared" si="127"/>
        <v>8592.9724699001108</v>
      </c>
      <c r="T611" s="82">
        <f t="shared" si="128"/>
        <v>505.46896881765355</v>
      </c>
      <c r="U611" s="78">
        <v>962</v>
      </c>
      <c r="V611" s="81">
        <f t="shared" si="129"/>
        <v>35333.889879600436</v>
      </c>
    </row>
    <row r="612" spans="1:22" s="445" customFormat="1" ht="16.5" customHeight="1" x14ac:dyDescent="0.2">
      <c r="A612" s="215">
        <f t="shared" si="118"/>
        <v>582</v>
      </c>
      <c r="B612" s="364">
        <v>18.84</v>
      </c>
      <c r="C612" s="359">
        <v>58.25</v>
      </c>
      <c r="D612" s="78">
        <v>29204</v>
      </c>
      <c r="E612" s="82">
        <v>15151</v>
      </c>
      <c r="F612" s="78">
        <f t="shared" si="121"/>
        <v>18601.273885350318</v>
      </c>
      <c r="G612" s="168">
        <f t="shared" si="122"/>
        <v>3121.2360515021455</v>
      </c>
      <c r="H612" s="212">
        <f t="shared" si="123"/>
        <v>7385.6533785298388</v>
      </c>
      <c r="I612" s="168">
        <f t="shared" si="124"/>
        <v>434.45019873704928</v>
      </c>
      <c r="J612" s="169">
        <v>962</v>
      </c>
      <c r="K612" s="170">
        <f t="shared" si="125"/>
        <v>30504.613514119352</v>
      </c>
      <c r="L612" s="215">
        <f t="shared" si="126"/>
        <v>582</v>
      </c>
      <c r="M612" s="364">
        <v>15.82</v>
      </c>
      <c r="N612" s="359">
        <v>58.25</v>
      </c>
      <c r="O612" s="434">
        <v>29204</v>
      </c>
      <c r="P612" s="82">
        <v>15151</v>
      </c>
      <c r="Q612" s="167">
        <f t="shared" si="119"/>
        <v>22152.212389380529</v>
      </c>
      <c r="R612" s="168">
        <f t="shared" si="120"/>
        <v>3121.2360515021455</v>
      </c>
      <c r="S612" s="78">
        <f t="shared" si="127"/>
        <v>8592.9724699001108</v>
      </c>
      <c r="T612" s="82">
        <f t="shared" si="128"/>
        <v>505.46896881765355</v>
      </c>
      <c r="U612" s="78">
        <v>962</v>
      </c>
      <c r="V612" s="81">
        <f t="shared" si="129"/>
        <v>35333.889879600436</v>
      </c>
    </row>
    <row r="613" spans="1:22" s="445" customFormat="1" ht="16.5" customHeight="1" x14ac:dyDescent="0.2">
      <c r="A613" s="215">
        <f t="shared" si="118"/>
        <v>583</v>
      </c>
      <c r="B613" s="364">
        <v>18.84</v>
      </c>
      <c r="C613" s="359">
        <v>58.25</v>
      </c>
      <c r="D613" s="78">
        <v>29204</v>
      </c>
      <c r="E613" s="82">
        <v>15151</v>
      </c>
      <c r="F613" s="78">
        <f t="shared" si="121"/>
        <v>18601.273885350318</v>
      </c>
      <c r="G613" s="168">
        <f t="shared" si="122"/>
        <v>3121.2360515021455</v>
      </c>
      <c r="H613" s="212">
        <f t="shared" si="123"/>
        <v>7385.6533785298388</v>
      </c>
      <c r="I613" s="168">
        <f t="shared" si="124"/>
        <v>434.45019873704928</v>
      </c>
      <c r="J613" s="169">
        <v>962</v>
      </c>
      <c r="K613" s="170">
        <f t="shared" si="125"/>
        <v>30504.613514119352</v>
      </c>
      <c r="L613" s="215">
        <f t="shared" si="126"/>
        <v>583</v>
      </c>
      <c r="M613" s="364">
        <v>15.82</v>
      </c>
      <c r="N613" s="359">
        <v>58.25</v>
      </c>
      <c r="O613" s="434">
        <v>29204</v>
      </c>
      <c r="P613" s="82">
        <v>15151</v>
      </c>
      <c r="Q613" s="167">
        <f t="shared" si="119"/>
        <v>22152.212389380529</v>
      </c>
      <c r="R613" s="168">
        <f t="shared" si="120"/>
        <v>3121.2360515021455</v>
      </c>
      <c r="S613" s="78">
        <f t="shared" si="127"/>
        <v>8592.9724699001108</v>
      </c>
      <c r="T613" s="82">
        <f t="shared" si="128"/>
        <v>505.46896881765355</v>
      </c>
      <c r="U613" s="78">
        <v>962</v>
      </c>
      <c r="V613" s="81">
        <f t="shared" si="129"/>
        <v>35333.889879600436</v>
      </c>
    </row>
    <row r="614" spans="1:22" s="445" customFormat="1" ht="16.5" customHeight="1" x14ac:dyDescent="0.2">
      <c r="A614" s="215">
        <f t="shared" si="118"/>
        <v>584</v>
      </c>
      <c r="B614" s="364">
        <v>18.84</v>
      </c>
      <c r="C614" s="359">
        <v>58.25</v>
      </c>
      <c r="D614" s="78">
        <v>29204</v>
      </c>
      <c r="E614" s="82">
        <v>15151</v>
      </c>
      <c r="F614" s="78">
        <f t="shared" si="121"/>
        <v>18601.273885350318</v>
      </c>
      <c r="G614" s="168">
        <f t="shared" si="122"/>
        <v>3121.2360515021455</v>
      </c>
      <c r="H614" s="212">
        <f t="shared" si="123"/>
        <v>7385.6533785298388</v>
      </c>
      <c r="I614" s="168">
        <f t="shared" si="124"/>
        <v>434.45019873704928</v>
      </c>
      <c r="J614" s="169">
        <v>962</v>
      </c>
      <c r="K614" s="170">
        <f t="shared" si="125"/>
        <v>30504.613514119352</v>
      </c>
      <c r="L614" s="215">
        <f t="shared" si="126"/>
        <v>584</v>
      </c>
      <c r="M614" s="364">
        <v>15.82</v>
      </c>
      <c r="N614" s="359">
        <v>58.25</v>
      </c>
      <c r="O614" s="434">
        <v>29204</v>
      </c>
      <c r="P614" s="82">
        <v>15151</v>
      </c>
      <c r="Q614" s="167">
        <f t="shared" si="119"/>
        <v>22152.212389380529</v>
      </c>
      <c r="R614" s="168">
        <f t="shared" si="120"/>
        <v>3121.2360515021455</v>
      </c>
      <c r="S614" s="78">
        <f t="shared" si="127"/>
        <v>8592.9724699001108</v>
      </c>
      <c r="T614" s="82">
        <f t="shared" si="128"/>
        <v>505.46896881765355</v>
      </c>
      <c r="U614" s="78">
        <v>962</v>
      </c>
      <c r="V614" s="81">
        <f t="shared" si="129"/>
        <v>35333.889879600436</v>
      </c>
    </row>
    <row r="615" spans="1:22" s="445" customFormat="1" ht="16.5" customHeight="1" x14ac:dyDescent="0.2">
      <c r="A615" s="215">
        <f t="shared" si="118"/>
        <v>585</v>
      </c>
      <c r="B615" s="364">
        <v>18.84</v>
      </c>
      <c r="C615" s="359">
        <v>58.25</v>
      </c>
      <c r="D615" s="78">
        <v>29204</v>
      </c>
      <c r="E615" s="82">
        <v>15151</v>
      </c>
      <c r="F615" s="78">
        <f t="shared" si="121"/>
        <v>18601.273885350318</v>
      </c>
      <c r="G615" s="168">
        <f t="shared" si="122"/>
        <v>3121.2360515021455</v>
      </c>
      <c r="H615" s="212">
        <f t="shared" si="123"/>
        <v>7385.6533785298388</v>
      </c>
      <c r="I615" s="168">
        <f t="shared" si="124"/>
        <v>434.45019873704928</v>
      </c>
      <c r="J615" s="169">
        <v>962</v>
      </c>
      <c r="K615" s="170">
        <f t="shared" si="125"/>
        <v>30504.613514119352</v>
      </c>
      <c r="L615" s="215">
        <f t="shared" si="126"/>
        <v>585</v>
      </c>
      <c r="M615" s="364">
        <v>15.82</v>
      </c>
      <c r="N615" s="359">
        <v>58.25</v>
      </c>
      <c r="O615" s="434">
        <v>29204</v>
      </c>
      <c r="P615" s="82">
        <v>15151</v>
      </c>
      <c r="Q615" s="167">
        <f t="shared" si="119"/>
        <v>22152.212389380529</v>
      </c>
      <c r="R615" s="168">
        <f t="shared" si="120"/>
        <v>3121.2360515021455</v>
      </c>
      <c r="S615" s="78">
        <f t="shared" si="127"/>
        <v>8592.9724699001108</v>
      </c>
      <c r="T615" s="82">
        <f t="shared" si="128"/>
        <v>505.46896881765355</v>
      </c>
      <c r="U615" s="78">
        <v>962</v>
      </c>
      <c r="V615" s="81">
        <f t="shared" si="129"/>
        <v>35333.889879600436</v>
      </c>
    </row>
    <row r="616" spans="1:22" s="445" customFormat="1" ht="16.5" customHeight="1" x14ac:dyDescent="0.2">
      <c r="A616" s="215">
        <f t="shared" si="118"/>
        <v>586</v>
      </c>
      <c r="B616" s="364">
        <v>18.84</v>
      </c>
      <c r="C616" s="359">
        <v>58.25</v>
      </c>
      <c r="D616" s="78">
        <v>29204</v>
      </c>
      <c r="E616" s="82">
        <v>15151</v>
      </c>
      <c r="F616" s="78">
        <f t="shared" si="121"/>
        <v>18601.273885350318</v>
      </c>
      <c r="G616" s="168">
        <f t="shared" si="122"/>
        <v>3121.2360515021455</v>
      </c>
      <c r="H616" s="212">
        <f t="shared" si="123"/>
        <v>7385.6533785298388</v>
      </c>
      <c r="I616" s="168">
        <f t="shared" si="124"/>
        <v>434.45019873704928</v>
      </c>
      <c r="J616" s="169">
        <v>962</v>
      </c>
      <c r="K616" s="170">
        <f t="shared" si="125"/>
        <v>30504.613514119352</v>
      </c>
      <c r="L616" s="215">
        <f t="shared" si="126"/>
        <v>586</v>
      </c>
      <c r="M616" s="364">
        <v>15.82</v>
      </c>
      <c r="N616" s="359">
        <v>58.25</v>
      </c>
      <c r="O616" s="434">
        <v>29204</v>
      </c>
      <c r="P616" s="82">
        <v>15151</v>
      </c>
      <c r="Q616" s="167">
        <f t="shared" si="119"/>
        <v>22152.212389380529</v>
      </c>
      <c r="R616" s="168">
        <f t="shared" si="120"/>
        <v>3121.2360515021455</v>
      </c>
      <c r="S616" s="78">
        <f t="shared" si="127"/>
        <v>8592.9724699001108</v>
      </c>
      <c r="T616" s="82">
        <f t="shared" si="128"/>
        <v>505.46896881765355</v>
      </c>
      <c r="U616" s="78">
        <v>962</v>
      </c>
      <c r="V616" s="81">
        <f t="shared" si="129"/>
        <v>35333.889879600436</v>
      </c>
    </row>
    <row r="617" spans="1:22" s="445" customFormat="1" ht="16.5" customHeight="1" x14ac:dyDescent="0.2">
      <c r="A617" s="215">
        <f t="shared" si="118"/>
        <v>587</v>
      </c>
      <c r="B617" s="364">
        <v>18.84</v>
      </c>
      <c r="C617" s="359">
        <v>58.25</v>
      </c>
      <c r="D617" s="78">
        <v>29204</v>
      </c>
      <c r="E617" s="82">
        <v>15151</v>
      </c>
      <c r="F617" s="78">
        <f t="shared" si="121"/>
        <v>18601.273885350318</v>
      </c>
      <c r="G617" s="168">
        <f t="shared" si="122"/>
        <v>3121.2360515021455</v>
      </c>
      <c r="H617" s="212">
        <f t="shared" si="123"/>
        <v>7385.6533785298388</v>
      </c>
      <c r="I617" s="168">
        <f t="shared" si="124"/>
        <v>434.45019873704928</v>
      </c>
      <c r="J617" s="169">
        <v>962</v>
      </c>
      <c r="K617" s="170">
        <f t="shared" si="125"/>
        <v>30504.613514119352</v>
      </c>
      <c r="L617" s="215">
        <f t="shared" si="126"/>
        <v>587</v>
      </c>
      <c r="M617" s="364">
        <v>15.82</v>
      </c>
      <c r="N617" s="359">
        <v>58.25</v>
      </c>
      <c r="O617" s="434">
        <v>29204</v>
      </c>
      <c r="P617" s="82">
        <v>15151</v>
      </c>
      <c r="Q617" s="167">
        <f t="shared" si="119"/>
        <v>22152.212389380529</v>
      </c>
      <c r="R617" s="168">
        <f t="shared" si="120"/>
        <v>3121.2360515021455</v>
      </c>
      <c r="S617" s="78">
        <f t="shared" si="127"/>
        <v>8592.9724699001108</v>
      </c>
      <c r="T617" s="82">
        <f t="shared" si="128"/>
        <v>505.46896881765355</v>
      </c>
      <c r="U617" s="78">
        <v>962</v>
      </c>
      <c r="V617" s="81">
        <f t="shared" si="129"/>
        <v>35333.889879600436</v>
      </c>
    </row>
    <row r="618" spans="1:22" s="445" customFormat="1" ht="16.5" customHeight="1" x14ac:dyDescent="0.2">
      <c r="A618" s="215">
        <f t="shared" si="118"/>
        <v>588</v>
      </c>
      <c r="B618" s="364">
        <v>18.84</v>
      </c>
      <c r="C618" s="359">
        <v>58.25</v>
      </c>
      <c r="D618" s="78">
        <v>29204</v>
      </c>
      <c r="E618" s="82">
        <v>15151</v>
      </c>
      <c r="F618" s="78">
        <f t="shared" si="121"/>
        <v>18601.273885350318</v>
      </c>
      <c r="G618" s="168">
        <f t="shared" si="122"/>
        <v>3121.2360515021455</v>
      </c>
      <c r="H618" s="212">
        <f t="shared" si="123"/>
        <v>7385.6533785298388</v>
      </c>
      <c r="I618" s="168">
        <f t="shared" si="124"/>
        <v>434.45019873704928</v>
      </c>
      <c r="J618" s="169">
        <v>962</v>
      </c>
      <c r="K618" s="170">
        <f t="shared" si="125"/>
        <v>30504.613514119352</v>
      </c>
      <c r="L618" s="215">
        <f t="shared" si="126"/>
        <v>588</v>
      </c>
      <c r="M618" s="364">
        <v>15.82</v>
      </c>
      <c r="N618" s="359">
        <v>58.25</v>
      </c>
      <c r="O618" s="434">
        <v>29204</v>
      </c>
      <c r="P618" s="82">
        <v>15151</v>
      </c>
      <c r="Q618" s="167">
        <f t="shared" si="119"/>
        <v>22152.212389380529</v>
      </c>
      <c r="R618" s="168">
        <f t="shared" si="120"/>
        <v>3121.2360515021455</v>
      </c>
      <c r="S618" s="78">
        <f t="shared" si="127"/>
        <v>8592.9724699001108</v>
      </c>
      <c r="T618" s="82">
        <f t="shared" si="128"/>
        <v>505.46896881765355</v>
      </c>
      <c r="U618" s="78">
        <v>962</v>
      </c>
      <c r="V618" s="81">
        <f t="shared" si="129"/>
        <v>35333.889879600436</v>
      </c>
    </row>
    <row r="619" spans="1:22" s="445" customFormat="1" ht="16.5" customHeight="1" x14ac:dyDescent="0.2">
      <c r="A619" s="215">
        <f t="shared" si="118"/>
        <v>589</v>
      </c>
      <c r="B619" s="364">
        <v>18.84</v>
      </c>
      <c r="C619" s="359">
        <v>58.25</v>
      </c>
      <c r="D619" s="78">
        <v>29204</v>
      </c>
      <c r="E619" s="82">
        <v>15151</v>
      </c>
      <c r="F619" s="78">
        <f t="shared" si="121"/>
        <v>18601.273885350318</v>
      </c>
      <c r="G619" s="168">
        <f t="shared" si="122"/>
        <v>3121.2360515021455</v>
      </c>
      <c r="H619" s="212">
        <f t="shared" si="123"/>
        <v>7385.6533785298388</v>
      </c>
      <c r="I619" s="168">
        <f t="shared" si="124"/>
        <v>434.45019873704928</v>
      </c>
      <c r="J619" s="169">
        <v>962</v>
      </c>
      <c r="K619" s="170">
        <f t="shared" si="125"/>
        <v>30504.613514119352</v>
      </c>
      <c r="L619" s="215">
        <f t="shared" si="126"/>
        <v>589</v>
      </c>
      <c r="M619" s="364">
        <v>15.82</v>
      </c>
      <c r="N619" s="359">
        <v>58.25</v>
      </c>
      <c r="O619" s="434">
        <v>29204</v>
      </c>
      <c r="P619" s="82">
        <v>15151</v>
      </c>
      <c r="Q619" s="167">
        <f t="shared" si="119"/>
        <v>22152.212389380529</v>
      </c>
      <c r="R619" s="168">
        <f t="shared" si="120"/>
        <v>3121.2360515021455</v>
      </c>
      <c r="S619" s="78">
        <f t="shared" si="127"/>
        <v>8592.9724699001108</v>
      </c>
      <c r="T619" s="82">
        <f t="shared" si="128"/>
        <v>505.46896881765355</v>
      </c>
      <c r="U619" s="78">
        <v>962</v>
      </c>
      <c r="V619" s="81">
        <f t="shared" si="129"/>
        <v>35333.889879600436</v>
      </c>
    </row>
    <row r="620" spans="1:22" s="445" customFormat="1" ht="16.5" customHeight="1" x14ac:dyDescent="0.2">
      <c r="A620" s="218">
        <f t="shared" si="118"/>
        <v>590</v>
      </c>
      <c r="B620" s="364">
        <v>18.84</v>
      </c>
      <c r="C620" s="359">
        <v>58.25</v>
      </c>
      <c r="D620" s="78">
        <v>29204</v>
      </c>
      <c r="E620" s="82">
        <v>15151</v>
      </c>
      <c r="F620" s="78">
        <f t="shared" si="121"/>
        <v>18601.273885350318</v>
      </c>
      <c r="G620" s="168">
        <f t="shared" si="122"/>
        <v>3121.2360515021455</v>
      </c>
      <c r="H620" s="212">
        <f t="shared" si="123"/>
        <v>7385.6533785298388</v>
      </c>
      <c r="I620" s="168">
        <f t="shared" si="124"/>
        <v>434.45019873704928</v>
      </c>
      <c r="J620" s="169">
        <v>962</v>
      </c>
      <c r="K620" s="170">
        <f t="shared" si="125"/>
        <v>30504.613514119352</v>
      </c>
      <c r="L620" s="218">
        <f t="shared" si="126"/>
        <v>590</v>
      </c>
      <c r="M620" s="364">
        <v>15.82</v>
      </c>
      <c r="N620" s="359">
        <v>58.25</v>
      </c>
      <c r="O620" s="434">
        <v>29204</v>
      </c>
      <c r="P620" s="82">
        <v>15151</v>
      </c>
      <c r="Q620" s="167">
        <f t="shared" si="119"/>
        <v>22152.212389380529</v>
      </c>
      <c r="R620" s="168">
        <f t="shared" si="120"/>
        <v>3121.2360515021455</v>
      </c>
      <c r="S620" s="78">
        <f t="shared" si="127"/>
        <v>8592.9724699001108</v>
      </c>
      <c r="T620" s="82">
        <f t="shared" si="128"/>
        <v>505.46896881765355</v>
      </c>
      <c r="U620" s="78">
        <v>962</v>
      </c>
      <c r="V620" s="81">
        <f t="shared" si="129"/>
        <v>35333.889879600436</v>
      </c>
    </row>
    <row r="621" spans="1:22" s="445" customFormat="1" ht="16.5" customHeight="1" x14ac:dyDescent="0.2">
      <c r="A621" s="215">
        <f t="shared" si="118"/>
        <v>591</v>
      </c>
      <c r="B621" s="364">
        <v>18.84</v>
      </c>
      <c r="C621" s="359">
        <v>58.25</v>
      </c>
      <c r="D621" s="78">
        <v>29204</v>
      </c>
      <c r="E621" s="82">
        <v>15151</v>
      </c>
      <c r="F621" s="78">
        <f t="shared" si="121"/>
        <v>18601.273885350318</v>
      </c>
      <c r="G621" s="168">
        <f t="shared" si="122"/>
        <v>3121.2360515021455</v>
      </c>
      <c r="H621" s="212">
        <f t="shared" si="123"/>
        <v>7385.6533785298388</v>
      </c>
      <c r="I621" s="168">
        <f t="shared" si="124"/>
        <v>434.45019873704928</v>
      </c>
      <c r="J621" s="169">
        <v>962</v>
      </c>
      <c r="K621" s="170">
        <f t="shared" si="125"/>
        <v>30504.613514119352</v>
      </c>
      <c r="L621" s="215">
        <f t="shared" si="126"/>
        <v>591</v>
      </c>
      <c r="M621" s="364">
        <v>15.82</v>
      </c>
      <c r="N621" s="359">
        <v>58.25</v>
      </c>
      <c r="O621" s="434">
        <v>29204</v>
      </c>
      <c r="P621" s="82">
        <v>15151</v>
      </c>
      <c r="Q621" s="167">
        <f t="shared" si="119"/>
        <v>22152.212389380529</v>
      </c>
      <c r="R621" s="168">
        <f t="shared" si="120"/>
        <v>3121.2360515021455</v>
      </c>
      <c r="S621" s="78">
        <f t="shared" si="127"/>
        <v>8592.9724699001108</v>
      </c>
      <c r="T621" s="82">
        <f t="shared" si="128"/>
        <v>505.46896881765355</v>
      </c>
      <c r="U621" s="78">
        <v>962</v>
      </c>
      <c r="V621" s="81">
        <f t="shared" si="129"/>
        <v>35333.889879600436</v>
      </c>
    </row>
    <row r="622" spans="1:22" s="445" customFormat="1" ht="16.5" customHeight="1" x14ac:dyDescent="0.2">
      <c r="A622" s="215">
        <f t="shared" si="118"/>
        <v>592</v>
      </c>
      <c r="B622" s="364">
        <v>18.84</v>
      </c>
      <c r="C622" s="359">
        <v>58.25</v>
      </c>
      <c r="D622" s="78">
        <v>29204</v>
      </c>
      <c r="E622" s="82">
        <v>15151</v>
      </c>
      <c r="F622" s="78">
        <f t="shared" si="121"/>
        <v>18601.273885350318</v>
      </c>
      <c r="G622" s="168">
        <f t="shared" si="122"/>
        <v>3121.2360515021455</v>
      </c>
      <c r="H622" s="212">
        <f t="shared" si="123"/>
        <v>7385.6533785298388</v>
      </c>
      <c r="I622" s="168">
        <f t="shared" si="124"/>
        <v>434.45019873704928</v>
      </c>
      <c r="J622" s="169">
        <v>962</v>
      </c>
      <c r="K622" s="170">
        <f t="shared" si="125"/>
        <v>30504.613514119352</v>
      </c>
      <c r="L622" s="215">
        <f t="shared" si="126"/>
        <v>592</v>
      </c>
      <c r="M622" s="364">
        <v>15.82</v>
      </c>
      <c r="N622" s="359">
        <v>58.25</v>
      </c>
      <c r="O622" s="434">
        <v>29204</v>
      </c>
      <c r="P622" s="82">
        <v>15151</v>
      </c>
      <c r="Q622" s="167">
        <f t="shared" si="119"/>
        <v>22152.212389380529</v>
      </c>
      <c r="R622" s="168">
        <f t="shared" si="120"/>
        <v>3121.2360515021455</v>
      </c>
      <c r="S622" s="78">
        <f t="shared" si="127"/>
        <v>8592.9724699001108</v>
      </c>
      <c r="T622" s="82">
        <f t="shared" si="128"/>
        <v>505.46896881765355</v>
      </c>
      <c r="U622" s="78">
        <v>962</v>
      </c>
      <c r="V622" s="81">
        <f t="shared" si="129"/>
        <v>35333.889879600436</v>
      </c>
    </row>
    <row r="623" spans="1:22" s="445" customFormat="1" ht="16.5" customHeight="1" x14ac:dyDescent="0.2">
      <c r="A623" s="215">
        <f t="shared" si="118"/>
        <v>593</v>
      </c>
      <c r="B623" s="364">
        <v>18.84</v>
      </c>
      <c r="C623" s="359">
        <v>58.25</v>
      </c>
      <c r="D623" s="78">
        <v>29204</v>
      </c>
      <c r="E623" s="82">
        <v>15151</v>
      </c>
      <c r="F623" s="78">
        <f t="shared" si="121"/>
        <v>18601.273885350318</v>
      </c>
      <c r="G623" s="168">
        <f t="shared" si="122"/>
        <v>3121.2360515021455</v>
      </c>
      <c r="H623" s="212">
        <f t="shared" si="123"/>
        <v>7385.6533785298388</v>
      </c>
      <c r="I623" s="168">
        <f t="shared" si="124"/>
        <v>434.45019873704928</v>
      </c>
      <c r="J623" s="169">
        <v>962</v>
      </c>
      <c r="K623" s="170">
        <f t="shared" si="125"/>
        <v>30504.613514119352</v>
      </c>
      <c r="L623" s="215">
        <f t="shared" si="126"/>
        <v>593</v>
      </c>
      <c r="M623" s="364">
        <v>15.82</v>
      </c>
      <c r="N623" s="359">
        <v>58.25</v>
      </c>
      <c r="O623" s="434">
        <v>29204</v>
      </c>
      <c r="P623" s="82">
        <v>15151</v>
      </c>
      <c r="Q623" s="167">
        <f t="shared" si="119"/>
        <v>22152.212389380529</v>
      </c>
      <c r="R623" s="168">
        <f t="shared" si="120"/>
        <v>3121.2360515021455</v>
      </c>
      <c r="S623" s="78">
        <f t="shared" si="127"/>
        <v>8592.9724699001108</v>
      </c>
      <c r="T623" s="82">
        <f t="shared" si="128"/>
        <v>505.46896881765355</v>
      </c>
      <c r="U623" s="78">
        <v>962</v>
      </c>
      <c r="V623" s="81">
        <f t="shared" si="129"/>
        <v>35333.889879600436</v>
      </c>
    </row>
    <row r="624" spans="1:22" s="445" customFormat="1" ht="16.5" customHeight="1" x14ac:dyDescent="0.2">
      <c r="A624" s="215">
        <f t="shared" si="118"/>
        <v>594</v>
      </c>
      <c r="B624" s="364">
        <v>18.84</v>
      </c>
      <c r="C624" s="359">
        <v>58.25</v>
      </c>
      <c r="D624" s="78">
        <v>29204</v>
      </c>
      <c r="E624" s="82">
        <v>15151</v>
      </c>
      <c r="F624" s="78">
        <f t="shared" si="121"/>
        <v>18601.273885350318</v>
      </c>
      <c r="G624" s="168">
        <f t="shared" si="122"/>
        <v>3121.2360515021455</v>
      </c>
      <c r="H624" s="212">
        <f t="shared" si="123"/>
        <v>7385.6533785298388</v>
      </c>
      <c r="I624" s="168">
        <f t="shared" si="124"/>
        <v>434.45019873704928</v>
      </c>
      <c r="J624" s="169">
        <v>962</v>
      </c>
      <c r="K624" s="170">
        <f t="shared" si="125"/>
        <v>30504.613514119352</v>
      </c>
      <c r="L624" s="215">
        <f t="shared" si="126"/>
        <v>594</v>
      </c>
      <c r="M624" s="364">
        <v>15.82</v>
      </c>
      <c r="N624" s="359">
        <v>58.25</v>
      </c>
      <c r="O624" s="434">
        <v>29204</v>
      </c>
      <c r="P624" s="82">
        <v>15151</v>
      </c>
      <c r="Q624" s="167">
        <f t="shared" si="119"/>
        <v>22152.212389380529</v>
      </c>
      <c r="R624" s="168">
        <f t="shared" si="120"/>
        <v>3121.2360515021455</v>
      </c>
      <c r="S624" s="78">
        <f t="shared" si="127"/>
        <v>8592.9724699001108</v>
      </c>
      <c r="T624" s="82">
        <f t="shared" si="128"/>
        <v>505.46896881765355</v>
      </c>
      <c r="U624" s="78">
        <v>962</v>
      </c>
      <c r="V624" s="81">
        <f t="shared" si="129"/>
        <v>35333.889879600436</v>
      </c>
    </row>
    <row r="625" spans="1:22" s="445" customFormat="1" ht="16.5" customHeight="1" x14ac:dyDescent="0.2">
      <c r="A625" s="215">
        <f t="shared" si="118"/>
        <v>595</v>
      </c>
      <c r="B625" s="364">
        <v>18.84</v>
      </c>
      <c r="C625" s="359">
        <v>58.25</v>
      </c>
      <c r="D625" s="78">
        <v>29204</v>
      </c>
      <c r="E625" s="82">
        <v>15151</v>
      </c>
      <c r="F625" s="78">
        <f t="shared" si="121"/>
        <v>18601.273885350318</v>
      </c>
      <c r="G625" s="168">
        <f t="shared" si="122"/>
        <v>3121.2360515021455</v>
      </c>
      <c r="H625" s="212">
        <f t="shared" si="123"/>
        <v>7385.6533785298388</v>
      </c>
      <c r="I625" s="168">
        <f t="shared" si="124"/>
        <v>434.45019873704928</v>
      </c>
      <c r="J625" s="169">
        <v>962</v>
      </c>
      <c r="K625" s="170">
        <f t="shared" si="125"/>
        <v>30504.613514119352</v>
      </c>
      <c r="L625" s="215">
        <f t="shared" si="126"/>
        <v>595</v>
      </c>
      <c r="M625" s="364">
        <v>15.82</v>
      </c>
      <c r="N625" s="359">
        <v>58.25</v>
      </c>
      <c r="O625" s="434">
        <v>29204</v>
      </c>
      <c r="P625" s="82">
        <v>15151</v>
      </c>
      <c r="Q625" s="167">
        <f t="shared" si="119"/>
        <v>22152.212389380529</v>
      </c>
      <c r="R625" s="168">
        <f t="shared" si="120"/>
        <v>3121.2360515021455</v>
      </c>
      <c r="S625" s="78">
        <f t="shared" si="127"/>
        <v>8592.9724699001108</v>
      </c>
      <c r="T625" s="82">
        <f t="shared" si="128"/>
        <v>505.46896881765355</v>
      </c>
      <c r="U625" s="78">
        <v>962</v>
      </c>
      <c r="V625" s="81">
        <f t="shared" si="129"/>
        <v>35333.889879600436</v>
      </c>
    </row>
    <row r="626" spans="1:22" s="445" customFormat="1" ht="16.5" customHeight="1" x14ac:dyDescent="0.2">
      <c r="A626" s="215">
        <f t="shared" si="118"/>
        <v>596</v>
      </c>
      <c r="B626" s="364">
        <v>18.84</v>
      </c>
      <c r="C626" s="359">
        <v>58.25</v>
      </c>
      <c r="D626" s="78">
        <v>29204</v>
      </c>
      <c r="E626" s="82">
        <v>15151</v>
      </c>
      <c r="F626" s="78">
        <f t="shared" si="121"/>
        <v>18601.273885350318</v>
      </c>
      <c r="G626" s="168">
        <f t="shared" si="122"/>
        <v>3121.2360515021455</v>
      </c>
      <c r="H626" s="212">
        <f t="shared" si="123"/>
        <v>7385.6533785298388</v>
      </c>
      <c r="I626" s="168">
        <f t="shared" si="124"/>
        <v>434.45019873704928</v>
      </c>
      <c r="J626" s="169">
        <v>962</v>
      </c>
      <c r="K626" s="170">
        <f t="shared" si="125"/>
        <v>30504.613514119352</v>
      </c>
      <c r="L626" s="215">
        <f t="shared" si="126"/>
        <v>596</v>
      </c>
      <c r="M626" s="364">
        <v>15.82</v>
      </c>
      <c r="N626" s="359">
        <v>58.25</v>
      </c>
      <c r="O626" s="434">
        <v>29204</v>
      </c>
      <c r="P626" s="82">
        <v>15151</v>
      </c>
      <c r="Q626" s="167">
        <f t="shared" si="119"/>
        <v>22152.212389380529</v>
      </c>
      <c r="R626" s="168">
        <f t="shared" si="120"/>
        <v>3121.2360515021455</v>
      </c>
      <c r="S626" s="78">
        <f t="shared" si="127"/>
        <v>8592.9724699001108</v>
      </c>
      <c r="T626" s="82">
        <f t="shared" si="128"/>
        <v>505.46896881765355</v>
      </c>
      <c r="U626" s="78">
        <v>962</v>
      </c>
      <c r="V626" s="81">
        <f t="shared" si="129"/>
        <v>35333.889879600436</v>
      </c>
    </row>
    <row r="627" spans="1:22" s="445" customFormat="1" ht="16.5" customHeight="1" x14ac:dyDescent="0.2">
      <c r="A627" s="215">
        <f t="shared" si="118"/>
        <v>597</v>
      </c>
      <c r="B627" s="364">
        <v>18.84</v>
      </c>
      <c r="C627" s="359">
        <v>58.25</v>
      </c>
      <c r="D627" s="78">
        <v>29204</v>
      </c>
      <c r="E627" s="82">
        <v>15151</v>
      </c>
      <c r="F627" s="78">
        <f t="shared" si="121"/>
        <v>18601.273885350318</v>
      </c>
      <c r="G627" s="168">
        <f t="shared" si="122"/>
        <v>3121.2360515021455</v>
      </c>
      <c r="H627" s="212">
        <f t="shared" si="123"/>
        <v>7385.6533785298388</v>
      </c>
      <c r="I627" s="168">
        <f t="shared" si="124"/>
        <v>434.45019873704928</v>
      </c>
      <c r="J627" s="169">
        <v>962</v>
      </c>
      <c r="K627" s="170">
        <f t="shared" si="125"/>
        <v>30504.613514119352</v>
      </c>
      <c r="L627" s="215">
        <f t="shared" si="126"/>
        <v>597</v>
      </c>
      <c r="M627" s="364">
        <v>15.82</v>
      </c>
      <c r="N627" s="359">
        <v>58.25</v>
      </c>
      <c r="O627" s="434">
        <v>29204</v>
      </c>
      <c r="P627" s="82">
        <v>15151</v>
      </c>
      <c r="Q627" s="167">
        <f t="shared" si="119"/>
        <v>22152.212389380529</v>
      </c>
      <c r="R627" s="168">
        <f t="shared" si="120"/>
        <v>3121.2360515021455</v>
      </c>
      <c r="S627" s="78">
        <f t="shared" si="127"/>
        <v>8592.9724699001108</v>
      </c>
      <c r="T627" s="82">
        <f t="shared" si="128"/>
        <v>505.46896881765355</v>
      </c>
      <c r="U627" s="78">
        <v>962</v>
      </c>
      <c r="V627" s="81">
        <f t="shared" si="129"/>
        <v>35333.889879600436</v>
      </c>
    </row>
    <row r="628" spans="1:22" s="445" customFormat="1" ht="16.5" customHeight="1" x14ac:dyDescent="0.2">
      <c r="A628" s="215">
        <f t="shared" si="118"/>
        <v>598</v>
      </c>
      <c r="B628" s="364">
        <v>18.84</v>
      </c>
      <c r="C628" s="359">
        <v>58.25</v>
      </c>
      <c r="D628" s="78">
        <v>29204</v>
      </c>
      <c r="E628" s="82">
        <v>15151</v>
      </c>
      <c r="F628" s="78">
        <f t="shared" si="121"/>
        <v>18601.273885350318</v>
      </c>
      <c r="G628" s="168">
        <f t="shared" si="122"/>
        <v>3121.2360515021455</v>
      </c>
      <c r="H628" s="212">
        <f t="shared" si="123"/>
        <v>7385.6533785298388</v>
      </c>
      <c r="I628" s="168">
        <f t="shared" si="124"/>
        <v>434.45019873704928</v>
      </c>
      <c r="J628" s="169">
        <v>962</v>
      </c>
      <c r="K628" s="170">
        <f t="shared" si="125"/>
        <v>30504.613514119352</v>
      </c>
      <c r="L628" s="215">
        <f t="shared" si="126"/>
        <v>598</v>
      </c>
      <c r="M628" s="364">
        <v>15.82</v>
      </c>
      <c r="N628" s="359">
        <v>58.25</v>
      </c>
      <c r="O628" s="434">
        <v>29204</v>
      </c>
      <c r="P628" s="82">
        <v>15151</v>
      </c>
      <c r="Q628" s="167">
        <f t="shared" si="119"/>
        <v>22152.212389380529</v>
      </c>
      <c r="R628" s="168">
        <f t="shared" si="120"/>
        <v>3121.2360515021455</v>
      </c>
      <c r="S628" s="78">
        <f t="shared" si="127"/>
        <v>8592.9724699001108</v>
      </c>
      <c r="T628" s="82">
        <f t="shared" si="128"/>
        <v>505.46896881765355</v>
      </c>
      <c r="U628" s="78">
        <v>962</v>
      </c>
      <c r="V628" s="81">
        <f t="shared" si="129"/>
        <v>35333.889879600436</v>
      </c>
    </row>
    <row r="629" spans="1:22" s="445" customFormat="1" ht="16.5" customHeight="1" x14ac:dyDescent="0.2">
      <c r="A629" s="215">
        <f t="shared" si="118"/>
        <v>599</v>
      </c>
      <c r="B629" s="364">
        <v>18.84</v>
      </c>
      <c r="C629" s="359">
        <v>58.25</v>
      </c>
      <c r="D629" s="78">
        <v>29204</v>
      </c>
      <c r="E629" s="82">
        <v>15151</v>
      </c>
      <c r="F629" s="78">
        <f t="shared" si="121"/>
        <v>18601.273885350318</v>
      </c>
      <c r="G629" s="168">
        <f t="shared" si="122"/>
        <v>3121.2360515021455</v>
      </c>
      <c r="H629" s="212">
        <f t="shared" si="123"/>
        <v>7385.6533785298388</v>
      </c>
      <c r="I629" s="168">
        <f t="shared" si="124"/>
        <v>434.45019873704928</v>
      </c>
      <c r="J629" s="169">
        <v>962</v>
      </c>
      <c r="K629" s="170">
        <f t="shared" si="125"/>
        <v>30504.613514119352</v>
      </c>
      <c r="L629" s="215">
        <f t="shared" si="126"/>
        <v>599</v>
      </c>
      <c r="M629" s="364">
        <v>15.82</v>
      </c>
      <c r="N629" s="359">
        <v>58.25</v>
      </c>
      <c r="O629" s="434">
        <v>29204</v>
      </c>
      <c r="P629" s="82">
        <v>15151</v>
      </c>
      <c r="Q629" s="167">
        <f t="shared" si="119"/>
        <v>22152.212389380529</v>
      </c>
      <c r="R629" s="168">
        <f t="shared" si="120"/>
        <v>3121.2360515021455</v>
      </c>
      <c r="S629" s="78">
        <f t="shared" si="127"/>
        <v>8592.9724699001108</v>
      </c>
      <c r="T629" s="82">
        <f t="shared" si="128"/>
        <v>505.46896881765355</v>
      </c>
      <c r="U629" s="78">
        <v>962</v>
      </c>
      <c r="V629" s="81">
        <f t="shared" si="129"/>
        <v>35333.889879600436</v>
      </c>
    </row>
    <row r="630" spans="1:22" s="445" customFormat="1" ht="16.5" customHeight="1" thickBot="1" x14ac:dyDescent="0.25">
      <c r="A630" s="227">
        <f t="shared" si="118"/>
        <v>600</v>
      </c>
      <c r="B630" s="365">
        <v>18.84</v>
      </c>
      <c r="C630" s="361">
        <v>58.25</v>
      </c>
      <c r="D630" s="93">
        <v>29204</v>
      </c>
      <c r="E630" s="94">
        <v>15151</v>
      </c>
      <c r="F630" s="93">
        <f t="shared" si="121"/>
        <v>18601.273885350318</v>
      </c>
      <c r="G630" s="94">
        <f t="shared" si="122"/>
        <v>3121.2360515021455</v>
      </c>
      <c r="H630" s="222">
        <f t="shared" si="123"/>
        <v>7385.6533785298388</v>
      </c>
      <c r="I630" s="94">
        <f t="shared" si="124"/>
        <v>434.45019873704928</v>
      </c>
      <c r="J630" s="93">
        <v>962</v>
      </c>
      <c r="K630" s="96">
        <f t="shared" si="125"/>
        <v>30504.613514119352</v>
      </c>
      <c r="L630" s="227">
        <f t="shared" si="126"/>
        <v>600</v>
      </c>
      <c r="M630" s="365">
        <v>15.82</v>
      </c>
      <c r="N630" s="361">
        <v>58.25</v>
      </c>
      <c r="O630" s="473">
        <v>29204</v>
      </c>
      <c r="P630" s="94">
        <v>15151</v>
      </c>
      <c r="Q630" s="185">
        <f t="shared" si="119"/>
        <v>22152.212389380529</v>
      </c>
      <c r="R630" s="186">
        <f t="shared" si="120"/>
        <v>3121.2360515021455</v>
      </c>
      <c r="S630" s="93">
        <f t="shared" si="127"/>
        <v>8592.9724699001108</v>
      </c>
      <c r="T630" s="94">
        <f t="shared" si="128"/>
        <v>505.46896881765355</v>
      </c>
      <c r="U630" s="93">
        <v>962</v>
      </c>
      <c r="V630" s="96">
        <f t="shared" si="129"/>
        <v>35333.889879600436</v>
      </c>
    </row>
    <row r="631" spans="1:22" ht="15" x14ac:dyDescent="0.25">
      <c r="A631" s="321"/>
      <c r="B631" s="321"/>
      <c r="C631" s="321"/>
      <c r="D631" s="321"/>
      <c r="E631" s="321"/>
      <c r="F631" s="321"/>
      <c r="G631" s="321"/>
      <c r="H631" s="321"/>
      <c r="I631" s="321"/>
      <c r="J631" s="321"/>
      <c r="K631" s="321"/>
      <c r="L631" s="321"/>
      <c r="M631" s="321"/>
      <c r="N631" s="321"/>
      <c r="O631" s="321"/>
      <c r="P631" s="321"/>
      <c r="Q631" s="321"/>
      <c r="R631" s="321"/>
      <c r="S631" s="321"/>
      <c r="T631" s="321"/>
      <c r="U631" s="321"/>
      <c r="V631" s="321"/>
    </row>
    <row r="632" spans="1:22" ht="15" x14ac:dyDescent="0.25">
      <c r="A632" s="321"/>
      <c r="B632" s="321"/>
      <c r="C632" s="321"/>
      <c r="D632" s="321"/>
      <c r="E632" s="321"/>
      <c r="F632" s="321"/>
      <c r="G632" s="321"/>
      <c r="H632" s="321"/>
      <c r="I632" s="321"/>
      <c r="J632" s="321"/>
      <c r="K632" s="321"/>
      <c r="L632" s="321"/>
      <c r="M632" s="321"/>
      <c r="N632" s="321"/>
      <c r="O632" s="321"/>
      <c r="P632" s="321"/>
      <c r="Q632" s="321"/>
      <c r="R632" s="321"/>
      <c r="S632" s="321"/>
      <c r="T632" s="321"/>
      <c r="U632" s="321"/>
      <c r="V632" s="321"/>
    </row>
    <row r="633" spans="1:22" ht="15" x14ac:dyDescent="0.25">
      <c r="A633" s="321"/>
      <c r="B633" s="321"/>
      <c r="C633" s="321"/>
      <c r="D633" s="321"/>
      <c r="E633" s="321"/>
      <c r="F633" s="321"/>
      <c r="G633" s="321"/>
      <c r="H633" s="321"/>
      <c r="I633" s="321"/>
      <c r="J633" s="321"/>
      <c r="K633" s="321"/>
      <c r="L633" s="321"/>
      <c r="M633" s="321"/>
      <c r="N633" s="321"/>
      <c r="O633" s="321"/>
      <c r="P633" s="321"/>
      <c r="Q633" s="321"/>
      <c r="R633" s="321"/>
      <c r="S633" s="321"/>
      <c r="T633" s="321"/>
      <c r="U633" s="321"/>
      <c r="V633" s="321"/>
    </row>
    <row r="634" spans="1:22" ht="15" x14ac:dyDescent="0.25">
      <c r="A634" s="321"/>
      <c r="B634" s="321"/>
      <c r="C634" s="321"/>
      <c r="D634" s="321"/>
      <c r="E634" s="321"/>
      <c r="F634" s="321"/>
      <c r="G634" s="321"/>
      <c r="H634" s="321"/>
      <c r="I634" s="321"/>
      <c r="J634" s="321"/>
      <c r="K634" s="321"/>
      <c r="L634" s="321"/>
      <c r="M634" s="321"/>
      <c r="N634" s="321"/>
      <c r="O634" s="321"/>
      <c r="P634" s="321"/>
      <c r="Q634" s="321"/>
      <c r="R634" s="321"/>
      <c r="S634" s="321"/>
      <c r="T634" s="321"/>
      <c r="U634" s="321"/>
      <c r="V634" s="321"/>
    </row>
    <row r="635" spans="1:22" ht="15" x14ac:dyDescent="0.25">
      <c r="A635" s="321"/>
      <c r="B635" s="321"/>
      <c r="C635" s="321"/>
      <c r="D635" s="321"/>
      <c r="E635" s="321"/>
      <c r="F635" s="321"/>
      <c r="G635" s="321"/>
      <c r="H635" s="321"/>
      <c r="I635" s="321"/>
      <c r="J635" s="321"/>
      <c r="K635" s="321"/>
      <c r="L635" s="321"/>
      <c r="M635" s="321"/>
      <c r="N635" s="321"/>
      <c r="O635" s="321"/>
      <c r="P635" s="321"/>
      <c r="Q635" s="321"/>
      <c r="R635" s="321"/>
      <c r="S635" s="321"/>
      <c r="T635" s="321"/>
      <c r="U635" s="321"/>
      <c r="V635" s="321"/>
    </row>
    <row r="636" spans="1:22" ht="15" x14ac:dyDescent="0.25">
      <c r="A636" s="321"/>
      <c r="B636" s="321"/>
      <c r="C636" s="321"/>
      <c r="D636" s="321"/>
      <c r="E636" s="321"/>
      <c r="F636" s="321"/>
      <c r="G636" s="321"/>
      <c r="H636" s="321"/>
      <c r="I636" s="321"/>
      <c r="J636" s="321"/>
      <c r="K636" s="321"/>
      <c r="L636" s="321"/>
      <c r="M636" s="321"/>
      <c r="N636" s="321"/>
      <c r="O636" s="321"/>
      <c r="P636" s="321"/>
      <c r="Q636" s="321"/>
      <c r="R636" s="321"/>
      <c r="S636" s="321"/>
      <c r="T636" s="321"/>
      <c r="U636" s="321"/>
      <c r="V636" s="321"/>
    </row>
    <row r="637" spans="1:22" ht="15" x14ac:dyDescent="0.25">
      <c r="A637" s="321"/>
      <c r="B637" s="321"/>
      <c r="C637" s="321"/>
      <c r="D637" s="321"/>
      <c r="E637" s="321"/>
      <c r="F637" s="321"/>
      <c r="G637" s="321"/>
      <c r="H637" s="321"/>
      <c r="I637" s="321"/>
      <c r="J637" s="321"/>
      <c r="K637" s="321"/>
      <c r="L637" s="321"/>
      <c r="M637" s="321"/>
      <c r="N637" s="321"/>
      <c r="O637" s="321"/>
      <c r="P637" s="321"/>
      <c r="Q637" s="321"/>
      <c r="R637" s="321"/>
      <c r="S637" s="321"/>
      <c r="T637" s="321"/>
      <c r="U637" s="321"/>
      <c r="V637" s="321"/>
    </row>
    <row r="638" spans="1:22" ht="15" x14ac:dyDescent="0.25">
      <c r="A638" s="321"/>
      <c r="B638" s="321"/>
      <c r="C638" s="321"/>
      <c r="D638" s="321"/>
      <c r="E638" s="321"/>
      <c r="F638" s="321"/>
      <c r="G638" s="321"/>
      <c r="H638" s="321"/>
      <c r="I638" s="321"/>
      <c r="J638" s="321"/>
      <c r="K638" s="321"/>
      <c r="L638" s="321"/>
      <c r="M638" s="321"/>
      <c r="N638" s="321"/>
      <c r="O638" s="321"/>
      <c r="P638" s="321"/>
      <c r="Q638" s="321"/>
      <c r="R638" s="321"/>
      <c r="S638" s="321"/>
      <c r="T638" s="321"/>
      <c r="U638" s="321"/>
      <c r="V638" s="321"/>
    </row>
    <row r="639" spans="1:22" ht="15" x14ac:dyDescent="0.25">
      <c r="A639" s="321"/>
      <c r="B639" s="321"/>
      <c r="C639" s="321"/>
      <c r="D639" s="321"/>
      <c r="E639" s="321"/>
      <c r="F639" s="321"/>
      <c r="G639" s="321"/>
      <c r="H639" s="321"/>
      <c r="I639" s="321"/>
      <c r="J639" s="321"/>
      <c r="K639" s="321"/>
      <c r="L639" s="321"/>
      <c r="M639" s="321"/>
      <c r="N639" s="321"/>
      <c r="O639" s="321"/>
      <c r="P639" s="321"/>
      <c r="Q639" s="321"/>
      <c r="R639" s="321"/>
      <c r="S639" s="321"/>
      <c r="T639" s="321"/>
      <c r="U639" s="321"/>
      <c r="V639" s="321"/>
    </row>
    <row r="640" spans="1:22" ht="15" x14ac:dyDescent="0.25">
      <c r="A640" s="321"/>
      <c r="B640" s="321"/>
      <c r="C640" s="321"/>
      <c r="D640" s="321"/>
      <c r="E640" s="321"/>
      <c r="F640" s="321"/>
      <c r="G640" s="321"/>
      <c r="H640" s="321"/>
      <c r="I640" s="321"/>
      <c r="J640" s="321"/>
      <c r="K640" s="321"/>
      <c r="L640" s="321"/>
      <c r="M640" s="321"/>
      <c r="N640" s="321"/>
      <c r="O640" s="321"/>
      <c r="P640" s="321"/>
      <c r="Q640" s="321"/>
      <c r="R640" s="321"/>
      <c r="S640" s="321"/>
      <c r="T640" s="321"/>
      <c r="U640" s="321"/>
      <c r="V640" s="321"/>
    </row>
    <row r="641" spans="1:22" ht="15" x14ac:dyDescent="0.25">
      <c r="A641" s="321"/>
      <c r="B641" s="321"/>
      <c r="C641" s="321"/>
      <c r="D641" s="321"/>
      <c r="E641" s="321"/>
      <c r="F641" s="321"/>
      <c r="G641" s="321"/>
      <c r="H641" s="321"/>
      <c r="I641" s="321"/>
      <c r="J641" s="321"/>
      <c r="K641" s="321"/>
      <c r="L641" s="321"/>
      <c r="M641" s="321"/>
      <c r="N641" s="321"/>
      <c r="O641" s="321"/>
      <c r="P641" s="321"/>
      <c r="Q641" s="321"/>
      <c r="R641" s="321"/>
      <c r="S641" s="321"/>
      <c r="T641" s="321"/>
      <c r="U641" s="321"/>
      <c r="V641" s="321"/>
    </row>
    <row r="642" spans="1:22" ht="15" x14ac:dyDescent="0.25">
      <c r="A642" s="321"/>
      <c r="B642" s="321"/>
      <c r="C642" s="321"/>
      <c r="D642" s="321"/>
      <c r="E642" s="321"/>
      <c r="F642" s="321"/>
      <c r="G642" s="321"/>
      <c r="H642" s="321"/>
      <c r="I642" s="321"/>
      <c r="J642" s="321"/>
      <c r="K642" s="321"/>
      <c r="L642" s="321"/>
      <c r="M642" s="321"/>
      <c r="N642" s="321"/>
      <c r="O642" s="321"/>
      <c r="P642" s="321"/>
      <c r="Q642" s="321"/>
      <c r="R642" s="321"/>
      <c r="S642" s="321"/>
      <c r="T642" s="321"/>
      <c r="U642" s="321"/>
      <c r="V642" s="321"/>
    </row>
    <row r="643" spans="1:22" ht="15" x14ac:dyDescent="0.25">
      <c r="A643" s="321"/>
      <c r="B643" s="321"/>
      <c r="C643" s="321"/>
      <c r="D643" s="321"/>
      <c r="E643" s="321"/>
      <c r="F643" s="321"/>
      <c r="G643" s="321"/>
      <c r="H643" s="321"/>
      <c r="I643" s="321"/>
      <c r="J643" s="321"/>
      <c r="K643" s="321"/>
      <c r="L643" s="321"/>
      <c r="M643" s="321"/>
      <c r="N643" s="321"/>
      <c r="O643" s="321"/>
      <c r="P643" s="321"/>
      <c r="Q643" s="321"/>
      <c r="R643" s="321"/>
      <c r="S643" s="321"/>
      <c r="T643" s="321"/>
      <c r="U643" s="321"/>
      <c r="V643" s="321"/>
    </row>
    <row r="644" spans="1:22" ht="15" x14ac:dyDescent="0.25">
      <c r="A644" s="321"/>
      <c r="B644" s="321"/>
      <c r="C644" s="321"/>
      <c r="D644" s="321"/>
      <c r="E644" s="321"/>
      <c r="F644" s="321"/>
      <c r="G644" s="321"/>
      <c r="H644" s="321"/>
      <c r="I644" s="321"/>
      <c r="J644" s="321"/>
      <c r="K644" s="321"/>
      <c r="L644" s="321"/>
      <c r="M644" s="321"/>
      <c r="N644" s="321"/>
      <c r="O644" s="321"/>
      <c r="P644" s="321"/>
      <c r="Q644" s="321"/>
      <c r="R644" s="321"/>
      <c r="S644" s="321"/>
      <c r="T644" s="321"/>
      <c r="U644" s="321"/>
      <c r="V644" s="321"/>
    </row>
    <row r="645" spans="1:22" ht="15" x14ac:dyDescent="0.25">
      <c r="A645" s="321"/>
      <c r="B645" s="321"/>
      <c r="C645" s="321"/>
      <c r="D645" s="321"/>
      <c r="E645" s="321"/>
      <c r="F645" s="321"/>
      <c r="G645" s="321"/>
      <c r="H645" s="321"/>
      <c r="I645" s="321"/>
      <c r="J645" s="321"/>
      <c r="K645" s="321"/>
      <c r="L645" s="321"/>
      <c r="M645" s="321"/>
      <c r="N645" s="321"/>
      <c r="O645" s="321"/>
      <c r="P645" s="321"/>
      <c r="Q645" s="321"/>
      <c r="R645" s="321"/>
      <c r="S645" s="321"/>
      <c r="T645" s="321"/>
      <c r="U645" s="321"/>
      <c r="V645" s="321"/>
    </row>
    <row r="646" spans="1:22" ht="15" x14ac:dyDescent="0.25">
      <c r="A646" s="321"/>
      <c r="B646" s="321"/>
      <c r="C646" s="321"/>
      <c r="D646" s="321"/>
      <c r="E646" s="321"/>
      <c r="F646" s="321"/>
      <c r="G646" s="321"/>
      <c r="H646" s="321"/>
      <c r="I646" s="321"/>
      <c r="J646" s="321"/>
      <c r="K646" s="321"/>
      <c r="L646" s="321"/>
      <c r="M646" s="321"/>
      <c r="N646" s="321"/>
      <c r="O646" s="321"/>
      <c r="P646" s="321"/>
      <c r="Q646" s="321"/>
      <c r="R646" s="321"/>
      <c r="S646" s="321"/>
      <c r="T646" s="321"/>
      <c r="U646" s="321"/>
      <c r="V646" s="321"/>
    </row>
    <row r="647" spans="1:22" ht="15" x14ac:dyDescent="0.25">
      <c r="A647" s="321"/>
      <c r="B647" s="321"/>
      <c r="C647" s="321"/>
      <c r="D647" s="321"/>
      <c r="E647" s="321"/>
      <c r="F647" s="321"/>
      <c r="G647" s="321"/>
      <c r="H647" s="321"/>
      <c r="I647" s="321"/>
      <c r="J647" s="321"/>
      <c r="K647" s="321"/>
      <c r="L647" s="321"/>
      <c r="M647" s="321"/>
      <c r="N647" s="321"/>
      <c r="O647" s="321"/>
      <c r="P647" s="321"/>
      <c r="Q647" s="321"/>
      <c r="R647" s="321"/>
      <c r="S647" s="321"/>
      <c r="T647" s="321"/>
      <c r="U647" s="321"/>
      <c r="V647" s="321"/>
    </row>
    <row r="648" spans="1:22" ht="15" x14ac:dyDescent="0.25">
      <c r="A648" s="321"/>
      <c r="B648" s="321"/>
      <c r="C648" s="321"/>
      <c r="D648" s="321"/>
      <c r="E648" s="321"/>
      <c r="F648" s="321"/>
      <c r="G648" s="321"/>
      <c r="H648" s="321"/>
      <c r="I648" s="321"/>
      <c r="J648" s="321"/>
      <c r="K648" s="321"/>
      <c r="L648" s="321"/>
      <c r="M648" s="321"/>
      <c r="N648" s="321"/>
      <c r="O648" s="321"/>
      <c r="P648" s="321"/>
      <c r="Q648" s="321"/>
      <c r="R648" s="321"/>
      <c r="S648" s="321"/>
      <c r="T648" s="321"/>
      <c r="U648" s="321"/>
      <c r="V648" s="321"/>
    </row>
    <row r="649" spans="1:22" ht="15" x14ac:dyDescent="0.25">
      <c r="A649" s="321"/>
      <c r="B649" s="321"/>
      <c r="C649" s="321"/>
      <c r="D649" s="321"/>
      <c r="E649" s="321"/>
      <c r="F649" s="321"/>
      <c r="G649" s="321"/>
      <c r="H649" s="321"/>
      <c r="I649" s="321"/>
      <c r="J649" s="321"/>
      <c r="K649" s="321"/>
      <c r="L649" s="321"/>
      <c r="M649" s="321"/>
      <c r="N649" s="321"/>
      <c r="O649" s="321"/>
      <c r="P649" s="321"/>
      <c r="Q649" s="321"/>
      <c r="R649" s="321"/>
      <c r="S649" s="321"/>
      <c r="T649" s="321"/>
      <c r="U649" s="321"/>
      <c r="V649" s="321"/>
    </row>
    <row r="650" spans="1:22" ht="15" x14ac:dyDescent="0.25">
      <c r="A650" s="321"/>
      <c r="B650" s="321"/>
      <c r="C650" s="321"/>
      <c r="D650" s="321"/>
      <c r="E650" s="321"/>
      <c r="F650" s="321"/>
      <c r="G650" s="321"/>
      <c r="H650" s="321"/>
      <c r="I650" s="321"/>
      <c r="J650" s="321"/>
      <c r="K650" s="321"/>
      <c r="L650" s="321"/>
      <c r="M650" s="321"/>
      <c r="N650" s="321"/>
      <c r="O650" s="321"/>
      <c r="P650" s="321"/>
      <c r="Q650" s="321"/>
      <c r="R650" s="321"/>
      <c r="S650" s="321"/>
      <c r="T650" s="321"/>
      <c r="U650" s="321"/>
      <c r="V650" s="321"/>
    </row>
    <row r="651" spans="1:22" ht="15" x14ac:dyDescent="0.25">
      <c r="A651" s="321"/>
      <c r="B651" s="321"/>
      <c r="C651" s="321"/>
      <c r="D651" s="321"/>
      <c r="E651" s="321"/>
      <c r="F651" s="321"/>
      <c r="G651" s="321"/>
      <c r="H651" s="321"/>
      <c r="I651" s="321"/>
      <c r="J651" s="321"/>
      <c r="K651" s="321"/>
      <c r="L651" s="321"/>
      <c r="M651" s="321"/>
      <c r="N651" s="321"/>
      <c r="O651" s="321"/>
      <c r="P651" s="321"/>
      <c r="Q651" s="321"/>
      <c r="R651" s="321"/>
      <c r="S651" s="321"/>
      <c r="T651" s="321"/>
      <c r="U651" s="321"/>
      <c r="V651" s="321"/>
    </row>
    <row r="652" spans="1:22" ht="15" x14ac:dyDescent="0.25">
      <c r="A652" s="321"/>
      <c r="B652" s="321"/>
      <c r="C652" s="321"/>
      <c r="D652" s="321"/>
      <c r="E652" s="321"/>
      <c r="F652" s="321"/>
      <c r="G652" s="321"/>
      <c r="H652" s="321"/>
      <c r="I652" s="321"/>
      <c r="J652" s="321"/>
      <c r="K652" s="321"/>
      <c r="L652" s="321"/>
      <c r="M652" s="321"/>
      <c r="N652" s="321"/>
      <c r="O652" s="321"/>
      <c r="P652" s="321"/>
      <c r="Q652" s="321"/>
      <c r="R652" s="321"/>
      <c r="S652" s="321"/>
      <c r="T652" s="321"/>
      <c r="U652" s="321"/>
      <c r="V652" s="321"/>
    </row>
    <row r="653" spans="1:22" ht="15" x14ac:dyDescent="0.25">
      <c r="A653" s="321"/>
      <c r="B653" s="321"/>
      <c r="C653" s="321"/>
      <c r="D653" s="321"/>
      <c r="E653" s="321"/>
      <c r="F653" s="321"/>
      <c r="G653" s="321"/>
      <c r="H653" s="321"/>
      <c r="I653" s="321"/>
      <c r="J653" s="321"/>
      <c r="K653" s="321"/>
      <c r="L653" s="321"/>
      <c r="M653" s="321"/>
      <c r="N653" s="321"/>
      <c r="O653" s="321"/>
      <c r="P653" s="321"/>
      <c r="Q653" s="321"/>
      <c r="R653" s="321"/>
      <c r="S653" s="321"/>
      <c r="T653" s="321"/>
      <c r="U653" s="321"/>
      <c r="V653" s="321"/>
    </row>
    <row r="654" spans="1:22" ht="15" x14ac:dyDescent="0.25">
      <c r="A654" s="321"/>
      <c r="B654" s="321"/>
      <c r="C654" s="321"/>
      <c r="D654" s="321"/>
      <c r="E654" s="321"/>
      <c r="F654" s="321"/>
      <c r="G654" s="321"/>
      <c r="H654" s="321"/>
      <c r="I654" s="321"/>
      <c r="J654" s="321"/>
      <c r="K654" s="321"/>
      <c r="L654" s="321"/>
      <c r="M654" s="321"/>
      <c r="N654" s="321"/>
      <c r="O654" s="321"/>
      <c r="P654" s="321"/>
      <c r="Q654" s="321"/>
      <c r="R654" s="321"/>
      <c r="S654" s="321"/>
      <c r="T654" s="321"/>
      <c r="U654" s="321"/>
      <c r="V654" s="321"/>
    </row>
    <row r="655" spans="1:22" ht="15" x14ac:dyDescent="0.25">
      <c r="A655" s="321"/>
      <c r="B655" s="321"/>
      <c r="C655" s="321"/>
      <c r="D655" s="321"/>
      <c r="E655" s="321"/>
      <c r="F655" s="321"/>
      <c r="G655" s="321"/>
      <c r="H655" s="321"/>
      <c r="I655" s="321"/>
      <c r="J655" s="321"/>
      <c r="K655" s="321"/>
      <c r="L655" s="321"/>
      <c r="M655" s="321"/>
      <c r="N655" s="321"/>
      <c r="O655" s="321"/>
      <c r="P655" s="321"/>
      <c r="Q655" s="321"/>
      <c r="R655" s="321"/>
      <c r="S655" s="321"/>
      <c r="T655" s="321"/>
      <c r="U655" s="321"/>
      <c r="V655" s="321"/>
    </row>
    <row r="656" spans="1:22" ht="15" x14ac:dyDescent="0.25">
      <c r="A656" s="321"/>
      <c r="B656" s="321"/>
      <c r="C656" s="321"/>
      <c r="D656" s="321"/>
      <c r="E656" s="321"/>
      <c r="F656" s="321"/>
      <c r="G656" s="321"/>
      <c r="H656" s="321"/>
      <c r="I656" s="321"/>
      <c r="J656" s="321"/>
      <c r="K656" s="321"/>
      <c r="L656" s="321"/>
      <c r="M656" s="321"/>
      <c r="N656" s="321"/>
      <c r="O656" s="321"/>
      <c r="P656" s="321"/>
      <c r="Q656" s="321"/>
      <c r="R656" s="321"/>
      <c r="S656" s="321"/>
      <c r="T656" s="321"/>
      <c r="U656" s="321"/>
      <c r="V656" s="321"/>
    </row>
    <row r="657" spans="1:22" ht="15" x14ac:dyDescent="0.25">
      <c r="A657" s="321"/>
      <c r="B657" s="321"/>
      <c r="C657" s="321"/>
      <c r="D657" s="321"/>
      <c r="E657" s="321"/>
      <c r="F657" s="321"/>
      <c r="G657" s="321"/>
      <c r="H657" s="321"/>
      <c r="I657" s="321"/>
      <c r="J657" s="321"/>
      <c r="K657" s="321"/>
      <c r="L657" s="321"/>
      <c r="M657" s="321"/>
      <c r="N657" s="321"/>
      <c r="O657" s="321"/>
      <c r="P657" s="321"/>
      <c r="Q657" s="321"/>
      <c r="R657" s="321"/>
      <c r="S657" s="321"/>
      <c r="T657" s="321"/>
      <c r="U657" s="321"/>
      <c r="V657" s="321"/>
    </row>
    <row r="658" spans="1:22" ht="15" x14ac:dyDescent="0.25">
      <c r="A658" s="321"/>
      <c r="B658" s="321"/>
      <c r="C658" s="321"/>
      <c r="D658" s="321"/>
      <c r="E658" s="321"/>
      <c r="F658" s="321"/>
      <c r="G658" s="321"/>
      <c r="H658" s="321"/>
      <c r="I658" s="321"/>
      <c r="J658" s="321"/>
      <c r="K658" s="321"/>
      <c r="L658" s="321"/>
      <c r="M658" s="321"/>
      <c r="N658" s="321"/>
      <c r="O658" s="321"/>
      <c r="P658" s="321"/>
      <c r="Q658" s="321"/>
      <c r="R658" s="321"/>
      <c r="S658" s="321"/>
      <c r="T658" s="321"/>
      <c r="U658" s="321"/>
      <c r="V658" s="321"/>
    </row>
    <row r="659" spans="1:22" ht="15" x14ac:dyDescent="0.25">
      <c r="A659" s="321"/>
      <c r="B659" s="321"/>
      <c r="C659" s="321"/>
      <c r="D659" s="321"/>
      <c r="E659" s="321"/>
      <c r="F659" s="321"/>
      <c r="G659" s="321"/>
      <c r="H659" s="321"/>
      <c r="I659" s="321"/>
      <c r="J659" s="321"/>
      <c r="K659" s="321"/>
      <c r="L659" s="321"/>
      <c r="M659" s="321"/>
      <c r="N659" s="321"/>
      <c r="O659" s="321"/>
      <c r="P659" s="321"/>
      <c r="Q659" s="321"/>
      <c r="R659" s="321"/>
      <c r="S659" s="321"/>
      <c r="T659" s="321"/>
      <c r="U659" s="321"/>
      <c r="V659" s="321"/>
    </row>
    <row r="660" spans="1:22" ht="15" x14ac:dyDescent="0.25">
      <c r="A660" s="321"/>
      <c r="B660" s="321"/>
      <c r="C660" s="321"/>
      <c r="D660" s="321"/>
      <c r="E660" s="321"/>
      <c r="F660" s="321"/>
      <c r="G660" s="321"/>
      <c r="H660" s="321"/>
      <c r="I660" s="321"/>
      <c r="J660" s="321"/>
      <c r="K660" s="321"/>
      <c r="L660" s="321"/>
      <c r="M660" s="321"/>
      <c r="N660" s="321"/>
      <c r="O660" s="321"/>
      <c r="P660" s="321"/>
      <c r="Q660" s="321"/>
      <c r="R660" s="321"/>
      <c r="S660" s="321"/>
      <c r="T660" s="321"/>
      <c r="U660" s="321"/>
      <c r="V660" s="321"/>
    </row>
    <row r="661" spans="1:22" ht="15" x14ac:dyDescent="0.25">
      <c r="A661" s="321"/>
      <c r="B661" s="321"/>
      <c r="C661" s="321"/>
      <c r="D661" s="321"/>
      <c r="E661" s="321"/>
      <c r="F661" s="321"/>
      <c r="G661" s="321"/>
      <c r="H661" s="321"/>
      <c r="I661" s="321"/>
      <c r="J661" s="321"/>
      <c r="K661" s="321"/>
      <c r="L661" s="321"/>
      <c r="M661" s="321"/>
      <c r="N661" s="321"/>
      <c r="O661" s="321"/>
      <c r="P661" s="321"/>
      <c r="Q661" s="321"/>
      <c r="R661" s="321"/>
      <c r="S661" s="321"/>
      <c r="T661" s="321"/>
      <c r="U661" s="321"/>
      <c r="V661" s="321"/>
    </row>
    <row r="662" spans="1:22" ht="15" x14ac:dyDescent="0.25">
      <c r="A662" s="321"/>
      <c r="B662" s="321"/>
      <c r="C662" s="321"/>
      <c r="D662" s="321"/>
      <c r="E662" s="321"/>
      <c r="F662" s="321"/>
      <c r="G662" s="321"/>
      <c r="H662" s="321"/>
      <c r="I662" s="321"/>
      <c r="J662" s="321"/>
      <c r="K662" s="321"/>
      <c r="L662" s="321"/>
      <c r="M662" s="321"/>
      <c r="N662" s="321"/>
      <c r="O662" s="321"/>
      <c r="P662" s="321"/>
      <c r="Q662" s="321"/>
      <c r="R662" s="321"/>
      <c r="S662" s="321"/>
      <c r="T662" s="321"/>
      <c r="U662" s="321"/>
      <c r="V662" s="321"/>
    </row>
    <row r="663" spans="1:22" ht="15" x14ac:dyDescent="0.25">
      <c r="A663" s="321"/>
      <c r="B663" s="321"/>
      <c r="C663" s="321"/>
      <c r="D663" s="321"/>
      <c r="E663" s="321"/>
      <c r="F663" s="321"/>
      <c r="G663" s="321"/>
      <c r="H663" s="321"/>
      <c r="I663" s="321"/>
      <c r="J663" s="321"/>
      <c r="K663" s="321"/>
      <c r="L663" s="321"/>
      <c r="M663" s="321"/>
      <c r="N663" s="321"/>
      <c r="O663" s="321"/>
      <c r="P663" s="321"/>
      <c r="Q663" s="321"/>
      <c r="R663" s="321"/>
      <c r="S663" s="321"/>
      <c r="T663" s="321"/>
      <c r="U663" s="321"/>
      <c r="V663" s="321"/>
    </row>
    <row r="664" spans="1:22" ht="15" x14ac:dyDescent="0.25">
      <c r="A664" s="321"/>
      <c r="B664" s="321"/>
      <c r="C664" s="321"/>
      <c r="D664" s="321"/>
      <c r="E664" s="321"/>
      <c r="F664" s="321"/>
      <c r="G664" s="321"/>
      <c r="H664" s="321"/>
      <c r="I664" s="321"/>
      <c r="J664" s="321"/>
      <c r="K664" s="321"/>
      <c r="L664" s="321"/>
      <c r="M664" s="321"/>
      <c r="N664" s="321"/>
      <c r="O664" s="321"/>
      <c r="P664" s="321"/>
      <c r="Q664" s="321"/>
      <c r="R664" s="321"/>
      <c r="S664" s="321"/>
      <c r="T664" s="321"/>
      <c r="U664" s="321"/>
      <c r="V664" s="321"/>
    </row>
    <row r="665" spans="1:22" ht="15" x14ac:dyDescent="0.25">
      <c r="A665" s="321"/>
      <c r="B665" s="321"/>
      <c r="C665" s="321"/>
      <c r="D665" s="321"/>
      <c r="E665" s="321"/>
      <c r="F665" s="321"/>
      <c r="G665" s="321"/>
      <c r="H665" s="321"/>
      <c r="I665" s="321"/>
      <c r="J665" s="321"/>
      <c r="K665" s="321"/>
      <c r="L665" s="321"/>
      <c r="M665" s="321"/>
      <c r="N665" s="321"/>
      <c r="O665" s="321"/>
      <c r="P665" s="321"/>
      <c r="Q665" s="321"/>
      <c r="R665" s="321"/>
      <c r="S665" s="321"/>
      <c r="T665" s="321"/>
      <c r="U665" s="321"/>
      <c r="V665" s="321"/>
    </row>
    <row r="666" spans="1:22" ht="15" x14ac:dyDescent="0.25">
      <c r="A666" s="321"/>
      <c r="B666" s="321"/>
      <c r="C666" s="321"/>
      <c r="D666" s="321"/>
      <c r="E666" s="321"/>
      <c r="F666" s="321"/>
      <c r="G666" s="321"/>
      <c r="H666" s="321"/>
      <c r="I666" s="321"/>
      <c r="J666" s="321"/>
      <c r="K666" s="321"/>
      <c r="L666" s="321"/>
      <c r="M666" s="321"/>
      <c r="N666" s="321"/>
      <c r="O666" s="321"/>
      <c r="P666" s="321"/>
      <c r="Q666" s="321"/>
      <c r="R666" s="321"/>
      <c r="S666" s="321"/>
      <c r="T666" s="321"/>
      <c r="U666" s="321"/>
      <c r="V666" s="321"/>
    </row>
    <row r="667" spans="1:22" ht="15" x14ac:dyDescent="0.25">
      <c r="A667" s="321"/>
      <c r="B667" s="321"/>
      <c r="C667" s="321"/>
      <c r="D667" s="321"/>
      <c r="E667" s="321"/>
      <c r="F667" s="321"/>
      <c r="G667" s="321"/>
      <c r="H667" s="321"/>
      <c r="I667" s="321"/>
      <c r="J667" s="321"/>
      <c r="K667" s="321"/>
      <c r="L667" s="321"/>
      <c r="M667" s="321"/>
      <c r="N667" s="321"/>
      <c r="O667" s="321"/>
      <c r="P667" s="321"/>
      <c r="Q667" s="321"/>
      <c r="R667" s="321"/>
      <c r="S667" s="321"/>
      <c r="T667" s="321"/>
      <c r="U667" s="321"/>
      <c r="V667" s="321"/>
    </row>
    <row r="668" spans="1:22" ht="15" x14ac:dyDescent="0.25">
      <c r="A668" s="321"/>
      <c r="B668" s="321"/>
      <c r="C668" s="321"/>
      <c r="D668" s="321"/>
      <c r="E668" s="321"/>
      <c r="F668" s="321"/>
      <c r="G668" s="321"/>
      <c r="H668" s="321"/>
      <c r="I668" s="321"/>
      <c r="J668" s="321"/>
      <c r="K668" s="321"/>
      <c r="L668" s="321"/>
      <c r="M668" s="321"/>
      <c r="N668" s="321"/>
      <c r="O668" s="321"/>
      <c r="P668" s="321"/>
      <c r="Q668" s="321"/>
      <c r="R668" s="321"/>
      <c r="S668" s="321"/>
      <c r="T668" s="321"/>
      <c r="U668" s="321"/>
      <c r="V668" s="321"/>
    </row>
    <row r="669" spans="1:22" ht="15" x14ac:dyDescent="0.25">
      <c r="A669" s="321"/>
      <c r="B669" s="321"/>
      <c r="C669" s="321"/>
      <c r="D669" s="321"/>
      <c r="E669" s="321"/>
      <c r="F669" s="321"/>
      <c r="G669" s="321"/>
      <c r="H669" s="321"/>
      <c r="I669" s="321"/>
      <c r="J669" s="321"/>
      <c r="K669" s="321"/>
      <c r="L669" s="321"/>
      <c r="M669" s="321"/>
      <c r="N669" s="321"/>
      <c r="O669" s="321"/>
      <c r="P669" s="321"/>
      <c r="Q669" s="321"/>
      <c r="R669" s="321"/>
      <c r="S669" s="321"/>
      <c r="T669" s="321"/>
      <c r="U669" s="321"/>
      <c r="V669" s="321"/>
    </row>
    <row r="670" spans="1:22" ht="15" x14ac:dyDescent="0.25">
      <c r="A670" s="321"/>
      <c r="B670" s="321"/>
      <c r="C670" s="321"/>
      <c r="D670" s="321"/>
      <c r="E670" s="321"/>
      <c r="F670" s="321"/>
      <c r="G670" s="321"/>
      <c r="H670" s="321"/>
      <c r="I670" s="321"/>
      <c r="J670" s="321"/>
      <c r="K670" s="321"/>
      <c r="L670" s="321"/>
      <c r="M670" s="321"/>
      <c r="N670" s="321"/>
      <c r="O670" s="321"/>
      <c r="P670" s="321"/>
      <c r="Q670" s="321"/>
      <c r="R670" s="321"/>
      <c r="S670" s="321"/>
      <c r="T670" s="321"/>
      <c r="U670" s="321"/>
      <c r="V670" s="321"/>
    </row>
    <row r="671" spans="1:22" ht="15" x14ac:dyDescent="0.25">
      <c r="A671" s="321"/>
      <c r="B671" s="321"/>
      <c r="C671" s="321"/>
      <c r="D671" s="321"/>
      <c r="E671" s="321"/>
      <c r="F671" s="321"/>
      <c r="G671" s="321"/>
      <c r="H671" s="321"/>
      <c r="I671" s="321"/>
      <c r="J671" s="321"/>
      <c r="K671" s="321"/>
      <c r="L671" s="321"/>
      <c r="M671" s="321"/>
      <c r="N671" s="321"/>
      <c r="O671" s="321"/>
      <c r="P671" s="321"/>
      <c r="Q671" s="321"/>
      <c r="R671" s="321"/>
      <c r="S671" s="321"/>
      <c r="T671" s="321"/>
      <c r="U671" s="321"/>
      <c r="V671" s="321"/>
    </row>
    <row r="672" spans="1:22" ht="15" x14ac:dyDescent="0.25">
      <c r="A672" s="321"/>
      <c r="B672" s="321"/>
      <c r="C672" s="321"/>
      <c r="D672" s="321"/>
      <c r="E672" s="321"/>
      <c r="F672" s="321"/>
      <c r="G672" s="321"/>
      <c r="H672" s="321"/>
      <c r="I672" s="321"/>
      <c r="J672" s="321"/>
      <c r="K672" s="321"/>
      <c r="L672" s="321"/>
      <c r="M672" s="321"/>
      <c r="N672" s="321"/>
      <c r="O672" s="321"/>
      <c r="P672" s="321"/>
      <c r="Q672" s="321"/>
      <c r="R672" s="321"/>
      <c r="S672" s="321"/>
      <c r="T672" s="321"/>
      <c r="U672" s="321"/>
      <c r="V672" s="321"/>
    </row>
    <row r="673" spans="1:22" ht="15" x14ac:dyDescent="0.25">
      <c r="A673" s="321"/>
      <c r="B673" s="321"/>
      <c r="C673" s="321"/>
      <c r="D673" s="321"/>
      <c r="E673" s="321"/>
      <c r="F673" s="321"/>
      <c r="G673" s="321"/>
      <c r="H673" s="321"/>
      <c r="I673" s="321"/>
      <c r="J673" s="321"/>
      <c r="K673" s="321"/>
      <c r="L673" s="321"/>
      <c r="M673" s="321"/>
      <c r="N673" s="321"/>
      <c r="O673" s="321"/>
      <c r="P673" s="321"/>
      <c r="Q673" s="321"/>
      <c r="R673" s="321"/>
      <c r="S673" s="321"/>
      <c r="T673" s="321"/>
      <c r="U673" s="321"/>
      <c r="V673" s="321"/>
    </row>
    <row r="674" spans="1:22" ht="15" x14ac:dyDescent="0.25">
      <c r="A674" s="321"/>
      <c r="B674" s="321"/>
      <c r="C674" s="321"/>
      <c r="D674" s="321"/>
      <c r="E674" s="321"/>
      <c r="F674" s="321"/>
      <c r="G674" s="321"/>
      <c r="H674" s="321"/>
      <c r="I674" s="321"/>
      <c r="J674" s="321"/>
      <c r="K674" s="321"/>
      <c r="L674" s="321"/>
      <c r="M674" s="321"/>
      <c r="N674" s="321"/>
      <c r="O674" s="321"/>
      <c r="P674" s="321"/>
      <c r="Q674" s="321"/>
      <c r="R674" s="321"/>
      <c r="S674" s="321"/>
      <c r="T674" s="321"/>
      <c r="U674" s="321"/>
      <c r="V674" s="321"/>
    </row>
    <row r="675" spans="1:22" ht="15" x14ac:dyDescent="0.25">
      <c r="A675" s="321"/>
      <c r="B675" s="321"/>
      <c r="C675" s="321"/>
      <c r="D675" s="321"/>
      <c r="E675" s="321"/>
      <c r="F675" s="321"/>
      <c r="G675" s="321"/>
      <c r="H675" s="321"/>
      <c r="I675" s="321"/>
      <c r="J675" s="321"/>
      <c r="K675" s="321"/>
      <c r="L675" s="321"/>
      <c r="M675" s="321"/>
      <c r="N675" s="321"/>
      <c r="O675" s="321"/>
      <c r="P675" s="321"/>
      <c r="Q675" s="321"/>
      <c r="R675" s="321"/>
      <c r="S675" s="321"/>
      <c r="T675" s="321"/>
      <c r="U675" s="321"/>
      <c r="V675" s="321"/>
    </row>
    <row r="676" spans="1:22" ht="15" x14ac:dyDescent="0.25">
      <c r="A676" s="321"/>
      <c r="B676" s="321"/>
      <c r="C676" s="321"/>
      <c r="D676" s="321"/>
      <c r="E676" s="321"/>
      <c r="F676" s="321"/>
      <c r="G676" s="321"/>
      <c r="H676" s="321"/>
      <c r="I676" s="321"/>
      <c r="J676" s="321"/>
      <c r="K676" s="321"/>
      <c r="L676" s="321"/>
      <c r="M676" s="321"/>
      <c r="N676" s="321"/>
      <c r="O676" s="321"/>
      <c r="P676" s="321"/>
      <c r="Q676" s="321"/>
      <c r="R676" s="321"/>
      <c r="S676" s="321"/>
      <c r="T676" s="321"/>
      <c r="U676" s="321"/>
      <c r="V676" s="321"/>
    </row>
    <row r="677" spans="1:22" ht="15" x14ac:dyDescent="0.25">
      <c r="A677" s="321"/>
      <c r="B677" s="321"/>
      <c r="C677" s="321"/>
      <c r="D677" s="321"/>
      <c r="E677" s="321"/>
      <c r="F677" s="321"/>
      <c r="G677" s="321"/>
      <c r="H677" s="321"/>
      <c r="I677" s="321"/>
      <c r="J677" s="321"/>
      <c r="K677" s="321"/>
      <c r="L677" s="321"/>
      <c r="M677" s="321"/>
      <c r="N677" s="321"/>
      <c r="O677" s="321"/>
      <c r="P677" s="321"/>
      <c r="Q677" s="321"/>
      <c r="R677" s="321"/>
      <c r="S677" s="321"/>
      <c r="T677" s="321"/>
      <c r="U677" s="321"/>
      <c r="V677" s="321"/>
    </row>
    <row r="678" spans="1:22" ht="15" x14ac:dyDescent="0.25">
      <c r="A678" s="321"/>
      <c r="B678" s="321"/>
      <c r="C678" s="321"/>
      <c r="D678" s="321"/>
      <c r="E678" s="321"/>
      <c r="F678" s="321"/>
      <c r="G678" s="321"/>
      <c r="H678" s="321"/>
      <c r="I678" s="321"/>
      <c r="J678" s="321"/>
      <c r="K678" s="321"/>
      <c r="L678" s="321"/>
      <c r="M678" s="321"/>
      <c r="N678" s="321"/>
      <c r="O678" s="321"/>
      <c r="P678" s="321"/>
      <c r="Q678" s="321"/>
      <c r="R678" s="321"/>
      <c r="S678" s="321"/>
      <c r="T678" s="321"/>
      <c r="U678" s="321"/>
      <c r="V678" s="321"/>
    </row>
    <row r="679" spans="1:22" ht="15" x14ac:dyDescent="0.25">
      <c r="A679" s="321"/>
      <c r="B679" s="321"/>
      <c r="C679" s="321"/>
      <c r="D679" s="321"/>
      <c r="E679" s="321"/>
      <c r="F679" s="321"/>
      <c r="G679" s="321"/>
      <c r="H679" s="321"/>
      <c r="I679" s="321"/>
      <c r="J679" s="321"/>
      <c r="K679" s="321"/>
      <c r="L679" s="321"/>
      <c r="M679" s="321"/>
      <c r="N679" s="321"/>
      <c r="O679" s="321"/>
      <c r="P679" s="321"/>
      <c r="Q679" s="321"/>
      <c r="R679" s="321"/>
      <c r="S679" s="321"/>
      <c r="T679" s="321"/>
      <c r="U679" s="321"/>
      <c r="V679" s="321"/>
    </row>
    <row r="680" spans="1:22" ht="15" x14ac:dyDescent="0.25">
      <c r="A680" s="321"/>
      <c r="B680" s="321"/>
      <c r="C680" s="321"/>
      <c r="D680" s="321"/>
      <c r="E680" s="321"/>
      <c r="F680" s="321"/>
      <c r="G680" s="321"/>
      <c r="H680" s="321"/>
      <c r="I680" s="321"/>
      <c r="J680" s="321"/>
      <c r="K680" s="321"/>
      <c r="L680" s="321"/>
      <c r="M680" s="321"/>
      <c r="N680" s="321"/>
      <c r="O680" s="321"/>
      <c r="P680" s="321"/>
      <c r="Q680" s="321"/>
      <c r="R680" s="321"/>
      <c r="S680" s="321"/>
      <c r="T680" s="321"/>
      <c r="U680" s="321"/>
      <c r="V680" s="321"/>
    </row>
    <row r="681" spans="1:22" ht="15" x14ac:dyDescent="0.25">
      <c r="A681" s="321"/>
      <c r="B681" s="321"/>
      <c r="C681" s="321"/>
      <c r="D681" s="321"/>
      <c r="E681" s="321"/>
      <c r="F681" s="321"/>
      <c r="G681" s="321"/>
      <c r="H681" s="321"/>
      <c r="I681" s="321"/>
      <c r="J681" s="321"/>
      <c r="K681" s="321"/>
      <c r="L681" s="321"/>
      <c r="M681" s="321"/>
      <c r="N681" s="321"/>
      <c r="O681" s="321"/>
      <c r="P681" s="321"/>
      <c r="Q681" s="321"/>
      <c r="R681" s="321"/>
      <c r="S681" s="321"/>
      <c r="T681" s="321"/>
      <c r="U681" s="321"/>
      <c r="V681" s="321"/>
    </row>
    <row r="682" spans="1:22" ht="15" x14ac:dyDescent="0.25">
      <c r="A682" s="321"/>
      <c r="B682" s="321"/>
      <c r="C682" s="321"/>
      <c r="D682" s="321"/>
      <c r="E682" s="321"/>
      <c r="F682" s="321"/>
      <c r="G682" s="321"/>
      <c r="H682" s="321"/>
      <c r="I682" s="321"/>
      <c r="J682" s="321"/>
      <c r="K682" s="321"/>
      <c r="L682" s="321"/>
      <c r="M682" s="321"/>
      <c r="N682" s="321"/>
      <c r="O682" s="321"/>
      <c r="P682" s="321"/>
      <c r="Q682" s="321"/>
      <c r="R682" s="321"/>
      <c r="S682" s="321"/>
      <c r="T682" s="321"/>
      <c r="U682" s="321"/>
      <c r="V682" s="321"/>
    </row>
    <row r="683" spans="1:22" ht="15" x14ac:dyDescent="0.25">
      <c r="A683" s="321"/>
      <c r="B683" s="321"/>
      <c r="C683" s="321"/>
      <c r="D683" s="321"/>
      <c r="E683" s="321"/>
      <c r="F683" s="321"/>
      <c r="G683" s="321"/>
      <c r="H683" s="321"/>
      <c r="I683" s="321"/>
      <c r="J683" s="321"/>
      <c r="K683" s="321"/>
      <c r="L683" s="321"/>
      <c r="M683" s="321"/>
      <c r="N683" s="321"/>
      <c r="O683" s="321"/>
      <c r="P683" s="321"/>
      <c r="Q683" s="321"/>
      <c r="R683" s="321"/>
      <c r="S683" s="321"/>
      <c r="T683" s="321"/>
      <c r="U683" s="321"/>
      <c r="V683" s="321"/>
    </row>
    <row r="684" spans="1:22" ht="15" x14ac:dyDescent="0.25">
      <c r="A684" s="321"/>
      <c r="B684" s="321"/>
      <c r="C684" s="321"/>
      <c r="D684" s="321"/>
      <c r="E684" s="321"/>
      <c r="F684" s="321"/>
      <c r="G684" s="321"/>
      <c r="H684" s="321"/>
      <c r="I684" s="321"/>
      <c r="J684" s="321"/>
      <c r="K684" s="321"/>
      <c r="L684" s="321"/>
      <c r="M684" s="321"/>
      <c r="N684" s="321"/>
      <c r="O684" s="321"/>
      <c r="P684" s="321"/>
      <c r="Q684" s="321"/>
      <c r="R684" s="321"/>
      <c r="S684" s="321"/>
      <c r="T684" s="321"/>
      <c r="U684" s="321"/>
      <c r="V684" s="321"/>
    </row>
    <row r="685" spans="1:22" ht="15" x14ac:dyDescent="0.25">
      <c r="A685" s="321"/>
      <c r="B685" s="321"/>
      <c r="C685" s="321"/>
      <c r="D685" s="321"/>
      <c r="E685" s="321"/>
      <c r="F685" s="321"/>
      <c r="G685" s="321"/>
      <c r="H685" s="321"/>
      <c r="I685" s="321"/>
      <c r="J685" s="321"/>
      <c r="K685" s="321"/>
      <c r="L685" s="321"/>
      <c r="M685" s="321"/>
      <c r="N685" s="321"/>
      <c r="O685" s="321"/>
      <c r="P685" s="321"/>
      <c r="Q685" s="321"/>
      <c r="R685" s="321"/>
      <c r="S685" s="321"/>
      <c r="T685" s="321"/>
      <c r="U685" s="321"/>
      <c r="V685" s="321"/>
    </row>
    <row r="686" spans="1:22" ht="15" x14ac:dyDescent="0.25">
      <c r="A686" s="321"/>
      <c r="B686" s="321"/>
      <c r="C686" s="321"/>
      <c r="D686" s="321"/>
      <c r="E686" s="321"/>
      <c r="F686" s="321"/>
      <c r="G686" s="321"/>
      <c r="H686" s="321"/>
      <c r="I686" s="321"/>
      <c r="J686" s="321"/>
      <c r="K686" s="321"/>
      <c r="L686" s="321"/>
      <c r="M686" s="321"/>
      <c r="N686" s="321"/>
      <c r="O686" s="321"/>
      <c r="P686" s="321"/>
      <c r="Q686" s="321"/>
      <c r="R686" s="321"/>
      <c r="S686" s="321"/>
      <c r="T686" s="321"/>
      <c r="U686" s="321"/>
      <c r="V686" s="321"/>
    </row>
    <row r="687" spans="1:22" ht="15" x14ac:dyDescent="0.25">
      <c r="A687" s="321"/>
      <c r="B687" s="321"/>
      <c r="C687" s="321"/>
      <c r="D687" s="321"/>
      <c r="E687" s="321"/>
      <c r="F687" s="321"/>
      <c r="G687" s="321"/>
      <c r="H687" s="321"/>
      <c r="I687" s="321"/>
      <c r="J687" s="321"/>
      <c r="K687" s="321"/>
      <c r="L687" s="321"/>
      <c r="M687" s="321"/>
      <c r="N687" s="321"/>
      <c r="O687" s="321"/>
      <c r="P687" s="321"/>
      <c r="Q687" s="321"/>
      <c r="R687" s="321"/>
      <c r="S687" s="321"/>
      <c r="T687" s="321"/>
      <c r="U687" s="321"/>
      <c r="V687" s="321"/>
    </row>
    <row r="688" spans="1:22" ht="15" x14ac:dyDescent="0.25">
      <c r="A688" s="321"/>
      <c r="B688" s="321"/>
      <c r="C688" s="321"/>
      <c r="D688" s="321"/>
      <c r="E688" s="321"/>
      <c r="F688" s="321"/>
      <c r="G688" s="321"/>
      <c r="H688" s="321"/>
      <c r="I688" s="321"/>
      <c r="J688" s="321"/>
      <c r="K688" s="321"/>
      <c r="L688" s="321"/>
      <c r="M688" s="321"/>
      <c r="N688" s="321"/>
      <c r="O688" s="321"/>
      <c r="P688" s="321"/>
      <c r="Q688" s="321"/>
      <c r="R688" s="321"/>
      <c r="S688" s="321"/>
      <c r="T688" s="321"/>
      <c r="U688" s="321"/>
      <c r="V688" s="321"/>
    </row>
    <row r="689" spans="1:22" ht="15" x14ac:dyDescent="0.25">
      <c r="A689" s="321"/>
      <c r="B689" s="321"/>
      <c r="C689" s="321"/>
      <c r="D689" s="321"/>
      <c r="E689" s="321"/>
      <c r="F689" s="321"/>
      <c r="G689" s="321"/>
      <c r="H689" s="321"/>
      <c r="I689" s="321"/>
      <c r="J689" s="321"/>
      <c r="K689" s="321"/>
      <c r="L689" s="321"/>
      <c r="M689" s="321"/>
      <c r="N689" s="321"/>
      <c r="O689" s="321"/>
      <c r="P689" s="321"/>
      <c r="Q689" s="321"/>
      <c r="R689" s="321"/>
      <c r="S689" s="321"/>
      <c r="T689" s="321"/>
      <c r="U689" s="321"/>
      <c r="V689" s="321"/>
    </row>
    <row r="690" spans="1:22" ht="15" x14ac:dyDescent="0.25">
      <c r="A690" s="321"/>
      <c r="B690" s="321"/>
      <c r="C690" s="321"/>
      <c r="D690" s="321"/>
      <c r="E690" s="321"/>
      <c r="F690" s="321"/>
      <c r="G690" s="321"/>
      <c r="H690" s="321"/>
      <c r="I690" s="321"/>
      <c r="J690" s="321"/>
      <c r="K690" s="321"/>
      <c r="L690" s="321"/>
      <c r="M690" s="321"/>
      <c r="N690" s="321"/>
      <c r="O690" s="321"/>
      <c r="P690" s="321"/>
      <c r="Q690" s="321"/>
      <c r="R690" s="321"/>
      <c r="S690" s="321"/>
      <c r="T690" s="321"/>
      <c r="U690" s="321"/>
      <c r="V690" s="321"/>
    </row>
    <row r="691" spans="1:22" ht="15" x14ac:dyDescent="0.25">
      <c r="A691" s="321"/>
      <c r="B691" s="321"/>
      <c r="C691" s="321"/>
      <c r="D691" s="321"/>
      <c r="E691" s="321"/>
      <c r="F691" s="321"/>
      <c r="G691" s="321"/>
      <c r="H691" s="321"/>
      <c r="I691" s="321"/>
      <c r="J691" s="321"/>
      <c r="K691" s="321"/>
      <c r="L691" s="321"/>
      <c r="M691" s="321"/>
      <c r="N691" s="321"/>
      <c r="O691" s="321"/>
      <c r="P691" s="321"/>
      <c r="Q691" s="321"/>
      <c r="R691" s="321"/>
      <c r="S691" s="321"/>
      <c r="T691" s="321"/>
      <c r="U691" s="321"/>
      <c r="V691" s="321"/>
    </row>
    <row r="692" spans="1:22" ht="15" x14ac:dyDescent="0.25">
      <c r="A692" s="321"/>
      <c r="B692" s="321"/>
      <c r="C692" s="321"/>
      <c r="D692" s="321"/>
      <c r="E692" s="321"/>
      <c r="F692" s="321"/>
      <c r="G692" s="321"/>
      <c r="H692" s="321"/>
      <c r="I692" s="321"/>
      <c r="J692" s="321"/>
      <c r="K692" s="321"/>
      <c r="L692" s="321"/>
      <c r="M692" s="321"/>
      <c r="N692" s="321"/>
      <c r="O692" s="321"/>
      <c r="P692" s="321"/>
      <c r="Q692" s="321"/>
      <c r="R692" s="321"/>
      <c r="S692" s="321"/>
      <c r="T692" s="321"/>
      <c r="U692" s="321"/>
      <c r="V692" s="321"/>
    </row>
    <row r="693" spans="1:22" ht="15" x14ac:dyDescent="0.25">
      <c r="A693" s="321"/>
      <c r="B693" s="321"/>
      <c r="C693" s="321"/>
      <c r="D693" s="321"/>
      <c r="E693" s="321"/>
      <c r="F693" s="321"/>
      <c r="G693" s="321"/>
      <c r="H693" s="321"/>
      <c r="I693" s="321"/>
      <c r="J693" s="321"/>
      <c r="K693" s="321"/>
      <c r="L693" s="321"/>
      <c r="M693" s="321"/>
      <c r="N693" s="321"/>
      <c r="O693" s="321"/>
      <c r="P693" s="321"/>
      <c r="Q693" s="321"/>
      <c r="R693" s="321"/>
      <c r="S693" s="321"/>
      <c r="T693" s="321"/>
      <c r="U693" s="321"/>
      <c r="V693" s="321"/>
    </row>
    <row r="694" spans="1:22" ht="15" x14ac:dyDescent="0.25">
      <c r="A694" s="321"/>
      <c r="B694" s="321"/>
      <c r="C694" s="321"/>
      <c r="D694" s="321"/>
      <c r="E694" s="321"/>
      <c r="F694" s="321"/>
      <c r="G694" s="321"/>
      <c r="H694" s="321"/>
      <c r="I694" s="321"/>
      <c r="J694" s="321"/>
      <c r="K694" s="321"/>
      <c r="L694" s="321"/>
      <c r="M694" s="321"/>
      <c r="N694" s="321"/>
      <c r="O694" s="321"/>
      <c r="P694" s="321"/>
      <c r="Q694" s="321"/>
      <c r="R694" s="321"/>
      <c r="S694" s="321"/>
      <c r="T694" s="321"/>
      <c r="U694" s="321"/>
      <c r="V694" s="321"/>
    </row>
    <row r="695" spans="1:22" ht="15" x14ac:dyDescent="0.25">
      <c r="A695" s="321"/>
      <c r="B695" s="321"/>
      <c r="C695" s="321"/>
      <c r="D695" s="321"/>
      <c r="E695" s="321"/>
      <c r="F695" s="321"/>
      <c r="G695" s="321"/>
      <c r="H695" s="321"/>
      <c r="I695" s="321"/>
      <c r="J695" s="321"/>
      <c r="K695" s="321"/>
      <c r="L695" s="321"/>
      <c r="M695" s="321"/>
      <c r="N695" s="321"/>
      <c r="O695" s="321"/>
      <c r="P695" s="321"/>
      <c r="Q695" s="321"/>
      <c r="R695" s="321"/>
      <c r="S695" s="321"/>
      <c r="T695" s="321"/>
      <c r="U695" s="321"/>
      <c r="V695" s="321"/>
    </row>
    <row r="696" spans="1:22" ht="15" x14ac:dyDescent="0.25">
      <c r="A696" s="321"/>
      <c r="B696" s="321"/>
      <c r="C696" s="321"/>
      <c r="D696" s="321"/>
      <c r="E696" s="321"/>
      <c r="F696" s="321"/>
      <c r="G696" s="321"/>
      <c r="H696" s="321"/>
      <c r="I696" s="321"/>
      <c r="J696" s="321"/>
      <c r="K696" s="321"/>
      <c r="L696" s="321"/>
      <c r="M696" s="321"/>
      <c r="N696" s="321"/>
      <c r="O696" s="321"/>
      <c r="P696" s="321"/>
      <c r="Q696" s="321"/>
      <c r="R696" s="321"/>
      <c r="S696" s="321"/>
      <c r="T696" s="321"/>
      <c r="U696" s="321"/>
      <c r="V696" s="321"/>
    </row>
    <row r="697" spans="1:22" ht="15" x14ac:dyDescent="0.25">
      <c r="A697" s="321"/>
      <c r="B697" s="321"/>
      <c r="C697" s="321"/>
      <c r="D697" s="321"/>
      <c r="E697" s="321"/>
      <c r="F697" s="321"/>
      <c r="G697" s="321"/>
      <c r="H697" s="321"/>
      <c r="I697" s="321"/>
      <c r="J697" s="321"/>
      <c r="K697" s="321"/>
      <c r="L697" s="321"/>
      <c r="M697" s="321"/>
      <c r="N697" s="321"/>
      <c r="O697" s="321"/>
      <c r="P697" s="321"/>
      <c r="Q697" s="321"/>
      <c r="R697" s="321"/>
      <c r="S697" s="321"/>
      <c r="T697" s="321"/>
      <c r="U697" s="321"/>
      <c r="V697" s="321"/>
    </row>
    <row r="698" spans="1:22" ht="15" x14ac:dyDescent="0.25">
      <c r="A698" s="321"/>
      <c r="B698" s="321"/>
      <c r="C698" s="321"/>
      <c r="D698" s="321"/>
      <c r="E698" s="321"/>
      <c r="F698" s="321"/>
      <c r="G698" s="321"/>
      <c r="H698" s="321"/>
      <c r="I698" s="321"/>
      <c r="J698" s="321"/>
      <c r="K698" s="321"/>
      <c r="L698" s="321"/>
      <c r="M698" s="321"/>
      <c r="N698" s="321"/>
      <c r="O698" s="321"/>
      <c r="P698" s="321"/>
      <c r="Q698" s="321"/>
      <c r="R698" s="321"/>
      <c r="S698" s="321"/>
      <c r="T698" s="321"/>
      <c r="U698" s="321"/>
      <c r="V698" s="321"/>
    </row>
    <row r="699" spans="1:22" ht="15" x14ac:dyDescent="0.25">
      <c r="A699" s="321"/>
      <c r="B699" s="321"/>
      <c r="C699" s="321"/>
      <c r="D699" s="321"/>
      <c r="E699" s="321"/>
      <c r="F699" s="321"/>
      <c r="G699" s="321"/>
      <c r="H699" s="321"/>
      <c r="I699" s="321"/>
      <c r="J699" s="321"/>
      <c r="K699" s="321"/>
      <c r="L699" s="321"/>
      <c r="M699" s="321"/>
      <c r="N699" s="321"/>
      <c r="O699" s="321"/>
      <c r="P699" s="321"/>
      <c r="Q699" s="321"/>
      <c r="R699" s="321"/>
      <c r="S699" s="321"/>
      <c r="T699" s="321"/>
      <c r="U699" s="321"/>
      <c r="V699" s="321"/>
    </row>
    <row r="700" spans="1:22" ht="15" x14ac:dyDescent="0.25">
      <c r="A700" s="321"/>
      <c r="B700" s="321"/>
      <c r="C700" s="321"/>
      <c r="D700" s="321"/>
      <c r="E700" s="321"/>
      <c r="F700" s="321"/>
      <c r="G700" s="321"/>
      <c r="H700" s="321"/>
      <c r="I700" s="321"/>
      <c r="J700" s="321"/>
      <c r="K700" s="321"/>
      <c r="L700" s="321"/>
      <c r="M700" s="321"/>
      <c r="N700" s="321"/>
      <c r="O700" s="321"/>
      <c r="P700" s="321"/>
      <c r="Q700" s="321"/>
      <c r="R700" s="321"/>
      <c r="S700" s="321"/>
      <c r="T700" s="321"/>
      <c r="U700" s="321"/>
      <c r="V700" s="321"/>
    </row>
    <row r="701" spans="1:22" ht="15" x14ac:dyDescent="0.25">
      <c r="A701" s="321"/>
      <c r="B701" s="321"/>
      <c r="C701" s="321"/>
      <c r="D701" s="321"/>
      <c r="E701" s="321"/>
      <c r="F701" s="321"/>
      <c r="G701" s="321"/>
      <c r="H701" s="321"/>
      <c r="I701" s="321"/>
      <c r="J701" s="321"/>
      <c r="K701" s="321"/>
      <c r="L701" s="321"/>
      <c r="M701" s="321"/>
      <c r="N701" s="321"/>
      <c r="O701" s="321"/>
      <c r="P701" s="321"/>
      <c r="Q701" s="321"/>
      <c r="R701" s="321"/>
      <c r="S701" s="321"/>
      <c r="T701" s="321"/>
      <c r="U701" s="321"/>
      <c r="V701" s="321"/>
    </row>
    <row r="702" spans="1:22" ht="15" x14ac:dyDescent="0.25">
      <c r="A702" s="321"/>
      <c r="B702" s="321"/>
      <c r="C702" s="321"/>
      <c r="D702" s="321"/>
      <c r="E702" s="321"/>
      <c r="F702" s="321"/>
      <c r="G702" s="321"/>
      <c r="H702" s="321"/>
      <c r="I702" s="321"/>
      <c r="J702" s="321"/>
      <c r="K702" s="321"/>
      <c r="L702" s="321"/>
      <c r="M702" s="321"/>
      <c r="N702" s="321"/>
      <c r="O702" s="321"/>
      <c r="P702" s="321"/>
      <c r="Q702" s="321"/>
      <c r="R702" s="321"/>
      <c r="S702" s="321"/>
      <c r="T702" s="321"/>
      <c r="U702" s="321"/>
      <c r="V702" s="321"/>
    </row>
    <row r="703" spans="1:22" ht="15" x14ac:dyDescent="0.25">
      <c r="A703" s="321"/>
      <c r="B703" s="321"/>
      <c r="C703" s="321"/>
      <c r="D703" s="321"/>
      <c r="E703" s="321"/>
      <c r="F703" s="321"/>
      <c r="G703" s="321"/>
      <c r="H703" s="321"/>
      <c r="I703" s="321"/>
      <c r="J703" s="321"/>
      <c r="K703" s="321"/>
      <c r="L703" s="321"/>
      <c r="M703" s="321"/>
      <c r="N703" s="321"/>
      <c r="O703" s="321"/>
      <c r="P703" s="321"/>
      <c r="Q703" s="321"/>
      <c r="R703" s="321"/>
      <c r="S703" s="321"/>
      <c r="T703" s="321"/>
      <c r="U703" s="321"/>
      <c r="V703" s="321"/>
    </row>
    <row r="704" spans="1:22" ht="15" x14ac:dyDescent="0.25">
      <c r="A704" s="321"/>
      <c r="B704" s="321"/>
      <c r="C704" s="321"/>
      <c r="D704" s="321"/>
      <c r="E704" s="321"/>
      <c r="F704" s="321"/>
      <c r="G704" s="321"/>
      <c r="H704" s="321"/>
      <c r="I704" s="321"/>
      <c r="J704" s="321"/>
      <c r="K704" s="321"/>
      <c r="L704" s="321"/>
      <c r="M704" s="321"/>
      <c r="N704" s="321"/>
      <c r="O704" s="321"/>
      <c r="P704" s="321"/>
      <c r="Q704" s="321"/>
      <c r="R704" s="321"/>
      <c r="S704" s="321"/>
      <c r="T704" s="321"/>
      <c r="U704" s="321"/>
      <c r="V704" s="321"/>
    </row>
    <row r="705" spans="1:22" ht="15" x14ac:dyDescent="0.25">
      <c r="A705" s="321"/>
      <c r="B705" s="321"/>
      <c r="C705" s="321"/>
      <c r="D705" s="321"/>
      <c r="E705" s="321"/>
      <c r="F705" s="321"/>
      <c r="G705" s="321"/>
      <c r="H705" s="321"/>
      <c r="I705" s="321"/>
      <c r="J705" s="321"/>
      <c r="K705" s="321"/>
      <c r="L705" s="321"/>
      <c r="M705" s="321"/>
      <c r="N705" s="321"/>
      <c r="O705" s="321"/>
      <c r="P705" s="321"/>
      <c r="Q705" s="321"/>
      <c r="R705" s="321"/>
      <c r="S705" s="321"/>
      <c r="T705" s="321"/>
      <c r="U705" s="321"/>
      <c r="V705" s="321"/>
    </row>
    <row r="706" spans="1:22" ht="15" x14ac:dyDescent="0.25">
      <c r="A706" s="321"/>
      <c r="B706" s="321"/>
      <c r="C706" s="321"/>
      <c r="D706" s="321"/>
      <c r="E706" s="321"/>
      <c r="F706" s="321"/>
      <c r="G706" s="321"/>
      <c r="H706" s="321"/>
      <c r="I706" s="321"/>
      <c r="J706" s="321"/>
      <c r="K706" s="321"/>
      <c r="L706" s="321"/>
      <c r="M706" s="321"/>
      <c r="N706" s="321"/>
      <c r="O706" s="321"/>
      <c r="P706" s="321"/>
      <c r="Q706" s="321"/>
      <c r="R706" s="321"/>
      <c r="S706" s="321"/>
      <c r="T706" s="321"/>
      <c r="U706" s="321"/>
      <c r="V706" s="321"/>
    </row>
    <row r="707" spans="1:22" ht="15" x14ac:dyDescent="0.25">
      <c r="A707" s="321"/>
      <c r="B707" s="321"/>
      <c r="C707" s="321"/>
      <c r="D707" s="321"/>
      <c r="E707" s="321"/>
      <c r="F707" s="321"/>
      <c r="G707" s="321"/>
      <c r="H707" s="321"/>
      <c r="I707" s="321"/>
      <c r="J707" s="321"/>
      <c r="K707" s="321"/>
      <c r="L707" s="321"/>
      <c r="M707" s="321"/>
      <c r="N707" s="321"/>
      <c r="O707" s="321"/>
      <c r="P707" s="321"/>
      <c r="Q707" s="321"/>
      <c r="R707" s="321"/>
      <c r="S707" s="321"/>
      <c r="T707" s="321"/>
      <c r="U707" s="321"/>
      <c r="V707" s="321"/>
    </row>
    <row r="708" spans="1:22" ht="15" x14ac:dyDescent="0.25">
      <c r="A708" s="321"/>
      <c r="B708" s="321"/>
      <c r="C708" s="321"/>
      <c r="D708" s="321"/>
      <c r="E708" s="321"/>
      <c r="F708" s="321"/>
      <c r="G708" s="321"/>
      <c r="H708" s="321"/>
      <c r="I708" s="321"/>
      <c r="J708" s="321"/>
      <c r="K708" s="321"/>
      <c r="L708" s="321"/>
      <c r="M708" s="321"/>
      <c r="N708" s="321"/>
      <c r="O708" s="321"/>
      <c r="P708" s="321"/>
      <c r="Q708" s="321"/>
      <c r="R708" s="321"/>
      <c r="S708" s="321"/>
      <c r="T708" s="321"/>
      <c r="U708" s="321"/>
      <c r="V708" s="321"/>
    </row>
    <row r="709" spans="1:22" ht="15" x14ac:dyDescent="0.25">
      <c r="A709" s="321"/>
      <c r="B709" s="321"/>
      <c r="C709" s="321"/>
      <c r="D709" s="321"/>
      <c r="E709" s="321"/>
      <c r="F709" s="321"/>
      <c r="G709" s="321"/>
      <c r="H709" s="321"/>
      <c r="I709" s="321"/>
      <c r="J709" s="321"/>
      <c r="K709" s="321"/>
      <c r="L709" s="321"/>
      <c r="M709" s="321"/>
      <c r="N709" s="321"/>
      <c r="O709" s="321"/>
      <c r="P709" s="321"/>
      <c r="Q709" s="321"/>
      <c r="R709" s="321"/>
      <c r="S709" s="321"/>
      <c r="T709" s="321"/>
      <c r="U709" s="321"/>
      <c r="V709" s="321"/>
    </row>
    <row r="710" spans="1:22" ht="15" x14ac:dyDescent="0.25">
      <c r="A710" s="321"/>
      <c r="B710" s="321"/>
      <c r="C710" s="321"/>
      <c r="D710" s="321"/>
      <c r="E710" s="321"/>
      <c r="F710" s="321"/>
      <c r="G710" s="321"/>
      <c r="H710" s="321"/>
      <c r="I710" s="321"/>
      <c r="J710" s="321"/>
      <c r="K710" s="321"/>
      <c r="L710" s="321"/>
      <c r="M710" s="321"/>
      <c r="N710" s="321"/>
      <c r="O710" s="321"/>
      <c r="P710" s="321"/>
      <c r="Q710" s="321"/>
      <c r="R710" s="321"/>
      <c r="S710" s="321"/>
      <c r="T710" s="321"/>
      <c r="U710" s="321"/>
      <c r="V710" s="321"/>
    </row>
    <row r="711" spans="1:22" ht="15" x14ac:dyDescent="0.25">
      <c r="A711" s="321"/>
      <c r="B711" s="321"/>
      <c r="C711" s="321"/>
      <c r="D711" s="321"/>
      <c r="E711" s="321"/>
      <c r="F711" s="321"/>
      <c r="G711" s="321"/>
      <c r="H711" s="321"/>
      <c r="I711" s="321"/>
      <c r="J711" s="321"/>
      <c r="K711" s="321"/>
      <c r="L711" s="321"/>
      <c r="M711" s="321"/>
      <c r="N711" s="321"/>
      <c r="O711" s="321"/>
      <c r="P711" s="321"/>
      <c r="Q711" s="321"/>
      <c r="R711" s="321"/>
      <c r="S711" s="321"/>
      <c r="T711" s="321"/>
      <c r="U711" s="321"/>
      <c r="V711" s="321"/>
    </row>
    <row r="712" spans="1:22" ht="15" x14ac:dyDescent="0.25">
      <c r="A712" s="321"/>
      <c r="B712" s="321"/>
      <c r="C712" s="321"/>
      <c r="D712" s="321"/>
      <c r="E712" s="321"/>
      <c r="F712" s="321"/>
      <c r="G712" s="321"/>
      <c r="H712" s="321"/>
      <c r="I712" s="321"/>
      <c r="J712" s="321"/>
      <c r="K712" s="321"/>
      <c r="L712" s="321"/>
      <c r="M712" s="321"/>
      <c r="N712" s="321"/>
      <c r="O712" s="321"/>
      <c r="P712" s="321"/>
      <c r="Q712" s="321"/>
      <c r="R712" s="321"/>
      <c r="S712" s="321"/>
      <c r="T712" s="321"/>
      <c r="U712" s="321"/>
      <c r="V712" s="321"/>
    </row>
    <row r="713" spans="1:22" ht="15" x14ac:dyDescent="0.25">
      <c r="A713" s="321"/>
      <c r="B713" s="321"/>
      <c r="C713" s="321"/>
      <c r="D713" s="321"/>
      <c r="E713" s="321"/>
      <c r="F713" s="321"/>
      <c r="G713" s="321"/>
      <c r="H713" s="321"/>
      <c r="I713" s="321"/>
      <c r="J713" s="321"/>
      <c r="K713" s="321"/>
      <c r="L713" s="321"/>
      <c r="M713" s="321"/>
      <c r="N713" s="321"/>
      <c r="O713" s="321"/>
      <c r="P713" s="321"/>
      <c r="Q713" s="321"/>
      <c r="R713" s="321"/>
      <c r="S713" s="321"/>
      <c r="T713" s="321"/>
      <c r="U713" s="321"/>
      <c r="V713" s="321"/>
    </row>
    <row r="714" spans="1:22" ht="15" x14ac:dyDescent="0.25">
      <c r="A714" s="321"/>
      <c r="B714" s="321"/>
      <c r="C714" s="321"/>
      <c r="D714" s="321"/>
      <c r="E714" s="321"/>
      <c r="F714" s="321"/>
      <c r="G714" s="321"/>
      <c r="H714" s="321"/>
      <c r="I714" s="321"/>
      <c r="J714" s="321"/>
      <c r="K714" s="321"/>
      <c r="L714" s="321"/>
      <c r="M714" s="321"/>
      <c r="N714" s="321"/>
      <c r="O714" s="321"/>
      <c r="P714" s="321"/>
      <c r="Q714" s="321"/>
      <c r="R714" s="321"/>
      <c r="S714" s="321"/>
      <c r="T714" s="321"/>
      <c r="U714" s="321"/>
      <c r="V714" s="321"/>
    </row>
    <row r="715" spans="1:22" ht="15" x14ac:dyDescent="0.25">
      <c r="A715" s="321"/>
      <c r="B715" s="321"/>
      <c r="C715" s="321"/>
      <c r="D715" s="321"/>
      <c r="E715" s="321"/>
      <c r="F715" s="321"/>
      <c r="G715" s="321"/>
      <c r="H715" s="321"/>
      <c r="I715" s="321"/>
      <c r="J715" s="321"/>
      <c r="K715" s="321"/>
      <c r="L715" s="321"/>
      <c r="M715" s="321"/>
      <c r="N715" s="321"/>
      <c r="O715" s="321"/>
      <c r="P715" s="321"/>
      <c r="Q715" s="321"/>
      <c r="R715" s="321"/>
      <c r="S715" s="321"/>
      <c r="T715" s="321"/>
      <c r="U715" s="321"/>
      <c r="V715" s="321"/>
    </row>
    <row r="716" spans="1:22" ht="15" x14ac:dyDescent="0.25">
      <c r="A716" s="321"/>
      <c r="B716" s="321"/>
      <c r="C716" s="321"/>
      <c r="D716" s="321"/>
      <c r="E716" s="321"/>
      <c r="F716" s="321"/>
      <c r="G716" s="321"/>
      <c r="H716" s="321"/>
      <c r="I716" s="321"/>
      <c r="J716" s="321"/>
      <c r="K716" s="321"/>
      <c r="L716" s="321"/>
      <c r="M716" s="321"/>
      <c r="N716" s="321"/>
      <c r="O716" s="321"/>
      <c r="P716" s="321"/>
      <c r="Q716" s="321"/>
      <c r="R716" s="321"/>
      <c r="S716" s="321"/>
      <c r="T716" s="321"/>
      <c r="U716" s="321"/>
      <c r="V716" s="321"/>
    </row>
    <row r="717" spans="1:22" ht="15" x14ac:dyDescent="0.25">
      <c r="A717" s="321"/>
      <c r="B717" s="321"/>
      <c r="C717" s="321"/>
      <c r="D717" s="321"/>
      <c r="E717" s="321"/>
      <c r="F717" s="321"/>
      <c r="G717" s="321"/>
      <c r="H717" s="321"/>
      <c r="I717" s="321"/>
      <c r="J717" s="321"/>
      <c r="K717" s="321"/>
      <c r="L717" s="321"/>
      <c r="M717" s="321"/>
      <c r="N717" s="321"/>
      <c r="O717" s="321"/>
      <c r="P717" s="321"/>
      <c r="Q717" s="321"/>
      <c r="R717" s="321"/>
      <c r="S717" s="321"/>
      <c r="T717" s="321"/>
      <c r="U717" s="321"/>
      <c r="V717" s="321"/>
    </row>
    <row r="718" spans="1:22" ht="15" x14ac:dyDescent="0.25">
      <c r="A718" s="321"/>
      <c r="B718" s="321"/>
      <c r="C718" s="321"/>
      <c r="D718" s="321"/>
      <c r="E718" s="321"/>
      <c r="F718" s="321"/>
      <c r="G718" s="321"/>
      <c r="H718" s="321"/>
      <c r="I718" s="321"/>
      <c r="J718" s="321"/>
      <c r="K718" s="321"/>
      <c r="L718" s="321"/>
      <c r="M718" s="321"/>
      <c r="N718" s="321"/>
      <c r="O718" s="321"/>
      <c r="P718" s="321"/>
      <c r="Q718" s="321"/>
      <c r="R718" s="321"/>
      <c r="S718" s="321"/>
      <c r="T718" s="321"/>
      <c r="U718" s="321"/>
      <c r="V718" s="321"/>
    </row>
    <row r="719" spans="1:22" ht="15" x14ac:dyDescent="0.25">
      <c r="A719" s="321"/>
      <c r="B719" s="321"/>
      <c r="C719" s="321"/>
      <c r="D719" s="321"/>
      <c r="E719" s="321"/>
      <c r="F719" s="321"/>
      <c r="G719" s="321"/>
      <c r="H719" s="321"/>
      <c r="I719" s="321"/>
      <c r="J719" s="321"/>
      <c r="K719" s="321"/>
      <c r="L719" s="321"/>
      <c r="M719" s="321"/>
      <c r="N719" s="321"/>
      <c r="O719" s="321"/>
      <c r="P719" s="321"/>
      <c r="Q719" s="321"/>
      <c r="R719" s="321"/>
      <c r="S719" s="321"/>
      <c r="T719" s="321"/>
      <c r="U719" s="321"/>
      <c r="V719" s="321"/>
    </row>
    <row r="720" spans="1:22" ht="15" x14ac:dyDescent="0.25">
      <c r="A720" s="321"/>
      <c r="B720" s="321"/>
      <c r="C720" s="321"/>
      <c r="D720" s="321"/>
      <c r="E720" s="321"/>
      <c r="F720" s="321"/>
      <c r="G720" s="321"/>
      <c r="H720" s="321"/>
      <c r="I720" s="321"/>
      <c r="J720" s="321"/>
      <c r="K720" s="321"/>
      <c r="L720" s="321"/>
      <c r="M720" s="321"/>
      <c r="N720" s="321"/>
      <c r="O720" s="321"/>
      <c r="P720" s="321"/>
      <c r="Q720" s="321"/>
      <c r="R720" s="321"/>
      <c r="S720" s="321"/>
      <c r="T720" s="321"/>
      <c r="U720" s="321"/>
      <c r="V720" s="321"/>
    </row>
    <row r="721" spans="1:22" ht="15" x14ac:dyDescent="0.25">
      <c r="A721" s="321"/>
      <c r="B721" s="321"/>
      <c r="C721" s="321"/>
      <c r="D721" s="321"/>
      <c r="E721" s="321"/>
      <c r="F721" s="321"/>
      <c r="G721" s="321"/>
      <c r="H721" s="321"/>
      <c r="I721" s="321"/>
      <c r="J721" s="321"/>
      <c r="K721" s="321"/>
      <c r="L721" s="321"/>
      <c r="M721" s="321"/>
      <c r="N721" s="321"/>
      <c r="O721" s="321"/>
      <c r="P721" s="321"/>
      <c r="Q721" s="321"/>
      <c r="R721" s="321"/>
      <c r="S721" s="321"/>
      <c r="T721" s="321"/>
      <c r="U721" s="321"/>
      <c r="V721" s="321"/>
    </row>
    <row r="722" spans="1:22" ht="15" x14ac:dyDescent="0.25">
      <c r="A722" s="321"/>
      <c r="B722" s="321"/>
      <c r="C722" s="321"/>
      <c r="D722" s="321"/>
      <c r="E722" s="321"/>
      <c r="F722" s="321"/>
      <c r="G722" s="321"/>
      <c r="H722" s="321"/>
      <c r="I722" s="321"/>
      <c r="J722" s="321"/>
      <c r="K722" s="321"/>
      <c r="L722" s="321"/>
      <c r="M722" s="321"/>
      <c r="N722" s="321"/>
      <c r="O722" s="321"/>
      <c r="P722" s="321"/>
      <c r="Q722" s="321"/>
      <c r="R722" s="321"/>
      <c r="S722" s="321"/>
      <c r="T722" s="321"/>
      <c r="U722" s="321"/>
      <c r="V722" s="321"/>
    </row>
    <row r="723" spans="1:22" ht="15" x14ac:dyDescent="0.25">
      <c r="A723" s="321"/>
      <c r="B723" s="321"/>
      <c r="C723" s="321"/>
      <c r="D723" s="321"/>
      <c r="E723" s="321"/>
      <c r="F723" s="321"/>
      <c r="G723" s="321"/>
      <c r="H723" s="321"/>
      <c r="I723" s="321"/>
      <c r="J723" s="321"/>
      <c r="K723" s="321"/>
      <c r="L723" s="321"/>
      <c r="M723" s="321"/>
      <c r="N723" s="321"/>
      <c r="O723" s="321"/>
      <c r="P723" s="321"/>
      <c r="Q723" s="321"/>
      <c r="R723" s="321"/>
      <c r="S723" s="321"/>
      <c r="T723" s="321"/>
      <c r="U723" s="321"/>
      <c r="V723" s="321"/>
    </row>
    <row r="724" spans="1:22" ht="15" x14ac:dyDescent="0.25">
      <c r="A724" s="321"/>
      <c r="B724" s="321"/>
      <c r="C724" s="321"/>
      <c r="D724" s="321"/>
      <c r="E724" s="321"/>
      <c r="F724" s="321"/>
      <c r="G724" s="321"/>
      <c r="H724" s="321"/>
      <c r="I724" s="321"/>
      <c r="J724" s="321"/>
      <c r="K724" s="321"/>
      <c r="L724" s="321"/>
      <c r="M724" s="321"/>
      <c r="N724" s="321"/>
      <c r="O724" s="321"/>
      <c r="P724" s="321"/>
      <c r="Q724" s="321"/>
      <c r="R724" s="321"/>
      <c r="S724" s="321"/>
      <c r="T724" s="321"/>
      <c r="U724" s="321"/>
      <c r="V724" s="321"/>
    </row>
    <row r="725" spans="1:22" ht="15" x14ac:dyDescent="0.25">
      <c r="A725" s="321"/>
      <c r="B725" s="321"/>
      <c r="C725" s="321"/>
      <c r="D725" s="321"/>
      <c r="E725" s="321"/>
      <c r="F725" s="321"/>
      <c r="G725" s="321"/>
      <c r="H725" s="321"/>
      <c r="I725" s="321"/>
      <c r="J725" s="321"/>
      <c r="K725" s="321"/>
      <c r="L725" s="321"/>
      <c r="M725" s="321"/>
      <c r="N725" s="321"/>
      <c r="O725" s="321"/>
      <c r="P725" s="321"/>
      <c r="Q725" s="321"/>
      <c r="R725" s="321"/>
      <c r="S725" s="321"/>
      <c r="T725" s="321"/>
      <c r="U725" s="321"/>
      <c r="V725" s="321"/>
    </row>
    <row r="726" spans="1:22" ht="15" x14ac:dyDescent="0.25">
      <c r="A726" s="321"/>
      <c r="B726" s="321"/>
      <c r="C726" s="321"/>
      <c r="D726" s="321"/>
      <c r="E726" s="321"/>
      <c r="F726" s="321"/>
      <c r="G726" s="321"/>
      <c r="H726" s="321"/>
      <c r="I726" s="321"/>
      <c r="J726" s="321"/>
      <c r="K726" s="321"/>
      <c r="L726" s="321"/>
      <c r="M726" s="321"/>
      <c r="N726" s="321"/>
      <c r="O726" s="321"/>
      <c r="P726" s="321"/>
      <c r="Q726" s="321"/>
      <c r="R726" s="321"/>
      <c r="S726" s="321"/>
      <c r="T726" s="321"/>
      <c r="U726" s="321"/>
      <c r="V726" s="321"/>
    </row>
    <row r="727" spans="1:22" ht="15" x14ac:dyDescent="0.25">
      <c r="A727" s="321"/>
      <c r="B727" s="321"/>
      <c r="C727" s="321"/>
      <c r="D727" s="321"/>
      <c r="E727" s="321"/>
      <c r="F727" s="321"/>
      <c r="G727" s="321"/>
      <c r="H727" s="321"/>
      <c r="I727" s="321"/>
      <c r="J727" s="321"/>
      <c r="K727" s="321"/>
      <c r="L727" s="321"/>
      <c r="M727" s="321"/>
      <c r="N727" s="321"/>
      <c r="O727" s="321"/>
      <c r="P727" s="321"/>
      <c r="Q727" s="321"/>
      <c r="R727" s="321"/>
      <c r="S727" s="321"/>
      <c r="T727" s="321"/>
      <c r="U727" s="321"/>
      <c r="V727" s="321"/>
    </row>
    <row r="728" spans="1:22" ht="15" x14ac:dyDescent="0.25">
      <c r="A728" s="321"/>
      <c r="B728" s="321"/>
      <c r="C728" s="321"/>
      <c r="D728" s="321"/>
      <c r="E728" s="321"/>
      <c r="F728" s="321"/>
      <c r="G728" s="321"/>
      <c r="H728" s="321"/>
      <c r="I728" s="321"/>
      <c r="J728" s="321"/>
      <c r="K728" s="321"/>
      <c r="L728" s="321"/>
      <c r="M728" s="321"/>
      <c r="N728" s="321"/>
      <c r="O728" s="321"/>
      <c r="P728" s="321"/>
      <c r="Q728" s="321"/>
      <c r="R728" s="321"/>
      <c r="S728" s="321"/>
      <c r="T728" s="321"/>
      <c r="U728" s="321"/>
      <c r="V728" s="321"/>
    </row>
    <row r="729" spans="1:22" ht="15" x14ac:dyDescent="0.25">
      <c r="A729" s="321"/>
      <c r="B729" s="321"/>
      <c r="C729" s="321"/>
      <c r="D729" s="321"/>
      <c r="E729" s="321"/>
      <c r="F729" s="321"/>
      <c r="G729" s="321"/>
      <c r="H729" s="321"/>
      <c r="I729" s="321"/>
      <c r="J729" s="321"/>
      <c r="K729" s="321"/>
      <c r="L729" s="321"/>
      <c r="M729" s="321"/>
      <c r="N729" s="321"/>
      <c r="O729" s="321"/>
      <c r="P729" s="321"/>
      <c r="Q729" s="321"/>
      <c r="R729" s="321"/>
      <c r="S729" s="321"/>
      <c r="T729" s="321"/>
      <c r="U729" s="321"/>
      <c r="V729" s="321"/>
    </row>
    <row r="730" spans="1:22" ht="15" x14ac:dyDescent="0.25">
      <c r="A730" s="321"/>
      <c r="B730" s="321"/>
      <c r="C730" s="321"/>
      <c r="D730" s="321"/>
      <c r="E730" s="321"/>
      <c r="F730" s="321"/>
      <c r="G730" s="321"/>
      <c r="H730" s="321"/>
      <c r="I730" s="321"/>
      <c r="J730" s="321"/>
      <c r="K730" s="321"/>
      <c r="L730" s="321"/>
      <c r="M730" s="321"/>
      <c r="N730" s="321"/>
      <c r="O730" s="321"/>
      <c r="P730" s="321"/>
      <c r="Q730" s="321"/>
      <c r="R730" s="321"/>
      <c r="S730" s="321"/>
      <c r="T730" s="321"/>
      <c r="U730" s="321"/>
      <c r="V730" s="321"/>
    </row>
    <row r="731" spans="1:22" ht="15" x14ac:dyDescent="0.25">
      <c r="A731" s="321"/>
      <c r="B731" s="321"/>
      <c r="C731" s="321"/>
      <c r="D731" s="321"/>
      <c r="E731" s="321"/>
      <c r="F731" s="321"/>
      <c r="G731" s="321"/>
      <c r="H731" s="321"/>
      <c r="I731" s="321"/>
      <c r="J731" s="321"/>
      <c r="K731" s="321"/>
      <c r="L731" s="321"/>
      <c r="M731" s="321"/>
      <c r="N731" s="321"/>
      <c r="O731" s="321"/>
      <c r="P731" s="321"/>
      <c r="Q731" s="321"/>
      <c r="R731" s="321"/>
      <c r="S731" s="321"/>
      <c r="T731" s="321"/>
      <c r="U731" s="321"/>
      <c r="V731" s="321"/>
    </row>
    <row r="732" spans="1:22" ht="15" x14ac:dyDescent="0.25">
      <c r="A732" s="321"/>
      <c r="B732" s="321"/>
      <c r="C732" s="321"/>
      <c r="D732" s="321"/>
      <c r="E732" s="321"/>
      <c r="F732" s="321"/>
      <c r="G732" s="321"/>
      <c r="H732" s="321"/>
      <c r="I732" s="321"/>
      <c r="J732" s="321"/>
      <c r="K732" s="321"/>
      <c r="L732" s="321"/>
      <c r="M732" s="321"/>
      <c r="N732" s="321"/>
      <c r="O732" s="321"/>
      <c r="P732" s="321"/>
      <c r="Q732" s="321"/>
      <c r="R732" s="321"/>
      <c r="S732" s="321"/>
      <c r="T732" s="321"/>
      <c r="U732" s="321"/>
      <c r="V732" s="321"/>
    </row>
    <row r="733" spans="1:22" ht="15" x14ac:dyDescent="0.25">
      <c r="A733" s="321"/>
      <c r="B733" s="321"/>
      <c r="C733" s="321"/>
      <c r="D733" s="321"/>
      <c r="E733" s="321"/>
      <c r="F733" s="321"/>
      <c r="G733" s="321"/>
      <c r="H733" s="321"/>
      <c r="I733" s="321"/>
      <c r="J733" s="321"/>
      <c r="K733" s="321"/>
      <c r="L733" s="321"/>
      <c r="M733" s="321"/>
      <c r="N733" s="321"/>
      <c r="O733" s="321"/>
      <c r="P733" s="321"/>
      <c r="Q733" s="321"/>
      <c r="R733" s="321"/>
      <c r="S733" s="321"/>
      <c r="T733" s="321"/>
      <c r="U733" s="321"/>
      <c r="V733" s="321"/>
    </row>
    <row r="734" spans="1:22" ht="15" x14ac:dyDescent="0.25">
      <c r="A734" s="321"/>
      <c r="B734" s="321"/>
      <c r="C734" s="321"/>
      <c r="D734" s="321"/>
      <c r="E734" s="321"/>
      <c r="F734" s="321"/>
      <c r="G734" s="321"/>
      <c r="H734" s="321"/>
      <c r="I734" s="321"/>
      <c r="J734" s="321"/>
      <c r="K734" s="321"/>
      <c r="L734" s="321"/>
      <c r="M734" s="321"/>
      <c r="N734" s="321"/>
      <c r="O734" s="321"/>
      <c r="P734" s="321"/>
      <c r="Q734" s="321"/>
      <c r="R734" s="321"/>
      <c r="S734" s="321"/>
      <c r="T734" s="321"/>
      <c r="U734" s="321"/>
      <c r="V734" s="321"/>
    </row>
    <row r="735" spans="1:22" ht="15" x14ac:dyDescent="0.25">
      <c r="A735" s="321"/>
      <c r="B735" s="321"/>
      <c r="C735" s="321"/>
      <c r="D735" s="321"/>
      <c r="E735" s="321"/>
      <c r="F735" s="321"/>
      <c r="G735" s="321"/>
      <c r="H735" s="321"/>
      <c r="I735" s="321"/>
      <c r="J735" s="321"/>
      <c r="K735" s="321"/>
      <c r="L735" s="321"/>
      <c r="M735" s="321"/>
      <c r="N735" s="321"/>
      <c r="O735" s="321"/>
      <c r="P735" s="321"/>
      <c r="Q735" s="321"/>
      <c r="R735" s="321"/>
      <c r="S735" s="321"/>
      <c r="T735" s="321"/>
      <c r="U735" s="321"/>
      <c r="V735" s="321"/>
    </row>
    <row r="736" spans="1:22" ht="15" x14ac:dyDescent="0.25">
      <c r="A736" s="321"/>
      <c r="B736" s="321"/>
      <c r="C736" s="321"/>
      <c r="D736" s="321"/>
      <c r="E736" s="321"/>
      <c r="F736" s="321"/>
      <c r="G736" s="321"/>
      <c r="H736" s="321"/>
      <c r="I736" s="321"/>
      <c r="J736" s="321"/>
      <c r="K736" s="321"/>
      <c r="L736" s="321"/>
      <c r="M736" s="321"/>
      <c r="N736" s="321"/>
      <c r="O736" s="321"/>
      <c r="P736" s="321"/>
      <c r="Q736" s="321"/>
      <c r="R736" s="321"/>
      <c r="S736" s="321"/>
      <c r="T736" s="321"/>
      <c r="U736" s="321"/>
      <c r="V736" s="321"/>
    </row>
    <row r="737" spans="1:22" ht="15" x14ac:dyDescent="0.25">
      <c r="A737" s="321"/>
      <c r="B737" s="321"/>
      <c r="C737" s="321"/>
      <c r="D737" s="321"/>
      <c r="E737" s="321"/>
      <c r="F737" s="321"/>
      <c r="G737" s="321"/>
      <c r="H737" s="321"/>
      <c r="I737" s="321"/>
      <c r="J737" s="321"/>
      <c r="K737" s="321"/>
      <c r="L737" s="321"/>
      <c r="M737" s="321"/>
      <c r="N737" s="321"/>
      <c r="O737" s="321"/>
      <c r="P737" s="321"/>
      <c r="Q737" s="321"/>
      <c r="R737" s="321"/>
      <c r="S737" s="321"/>
      <c r="T737" s="321"/>
      <c r="U737" s="321"/>
      <c r="V737" s="321"/>
    </row>
    <row r="738" spans="1:22" ht="15" x14ac:dyDescent="0.25">
      <c r="A738" s="321"/>
      <c r="B738" s="321"/>
      <c r="C738" s="321"/>
      <c r="D738" s="321"/>
      <c r="E738" s="321"/>
      <c r="F738" s="321"/>
      <c r="G738" s="321"/>
      <c r="H738" s="321"/>
      <c r="I738" s="321"/>
      <c r="J738" s="321"/>
      <c r="K738" s="321"/>
      <c r="L738" s="321"/>
      <c r="M738" s="321"/>
      <c r="N738" s="321"/>
      <c r="O738" s="321"/>
      <c r="P738" s="321"/>
      <c r="Q738" s="321"/>
      <c r="R738" s="321"/>
      <c r="S738" s="321"/>
      <c r="T738" s="321"/>
      <c r="U738" s="321"/>
      <c r="V738" s="321"/>
    </row>
    <row r="739" spans="1:22" ht="15" x14ac:dyDescent="0.25">
      <c r="A739" s="321"/>
      <c r="B739" s="321"/>
      <c r="C739" s="321"/>
      <c r="D739" s="321"/>
      <c r="E739" s="321"/>
      <c r="F739" s="321"/>
      <c r="G739" s="321"/>
      <c r="H739" s="321"/>
      <c r="I739" s="321"/>
      <c r="J739" s="321"/>
      <c r="K739" s="321"/>
      <c r="L739" s="321"/>
      <c r="M739" s="321"/>
      <c r="N739" s="321"/>
      <c r="O739" s="321"/>
      <c r="P739" s="321"/>
      <c r="Q739" s="321"/>
      <c r="R739" s="321"/>
      <c r="S739" s="321"/>
      <c r="T739" s="321"/>
      <c r="U739" s="321"/>
      <c r="V739" s="321"/>
    </row>
    <row r="740" spans="1:22" ht="15" x14ac:dyDescent="0.25">
      <c r="A740" s="321"/>
      <c r="B740" s="321"/>
      <c r="C740" s="321"/>
      <c r="D740" s="321"/>
      <c r="E740" s="321"/>
      <c r="F740" s="321"/>
      <c r="G740" s="321"/>
      <c r="H740" s="321"/>
      <c r="I740" s="321"/>
      <c r="J740" s="321"/>
      <c r="K740" s="321"/>
      <c r="L740" s="321"/>
      <c r="M740" s="321"/>
      <c r="N740" s="321"/>
      <c r="O740" s="321"/>
      <c r="P740" s="321"/>
      <c r="Q740" s="321"/>
      <c r="R740" s="321"/>
      <c r="S740" s="321"/>
      <c r="T740" s="321"/>
      <c r="U740" s="321"/>
      <c r="V740" s="321"/>
    </row>
    <row r="741" spans="1:22" ht="15" x14ac:dyDescent="0.25">
      <c r="A741" s="321"/>
      <c r="B741" s="321"/>
      <c r="C741" s="321"/>
      <c r="D741" s="321"/>
      <c r="E741" s="321"/>
      <c r="F741" s="321"/>
      <c r="G741" s="321"/>
      <c r="H741" s="321"/>
      <c r="I741" s="321"/>
      <c r="J741" s="321"/>
      <c r="K741" s="321"/>
      <c r="L741" s="321"/>
      <c r="M741" s="321"/>
      <c r="N741" s="321"/>
      <c r="O741" s="321"/>
      <c r="P741" s="321"/>
      <c r="Q741" s="321"/>
      <c r="R741" s="321"/>
      <c r="S741" s="321"/>
      <c r="T741" s="321"/>
      <c r="U741" s="321"/>
      <c r="V741" s="321"/>
    </row>
    <row r="742" spans="1:22" ht="15" x14ac:dyDescent="0.25">
      <c r="A742" s="321"/>
      <c r="B742" s="321"/>
      <c r="C742" s="321"/>
      <c r="D742" s="321"/>
      <c r="E742" s="321"/>
      <c r="F742" s="321"/>
      <c r="G742" s="321"/>
      <c r="H742" s="321"/>
      <c r="I742" s="321"/>
      <c r="J742" s="321"/>
      <c r="K742" s="321"/>
      <c r="L742" s="321"/>
      <c r="M742" s="321"/>
      <c r="N742" s="321"/>
      <c r="O742" s="321"/>
      <c r="P742" s="321"/>
      <c r="Q742" s="321"/>
      <c r="R742" s="321"/>
      <c r="S742" s="321"/>
      <c r="T742" s="321"/>
      <c r="U742" s="321"/>
      <c r="V742" s="321"/>
    </row>
    <row r="743" spans="1:22" ht="15" x14ac:dyDescent="0.25">
      <c r="A743" s="321"/>
      <c r="B743" s="321"/>
      <c r="C743" s="321"/>
      <c r="D743" s="321"/>
      <c r="E743" s="321"/>
      <c r="F743" s="321"/>
      <c r="G743" s="321"/>
      <c r="H743" s="321"/>
      <c r="I743" s="321"/>
      <c r="J743" s="321"/>
      <c r="K743" s="321"/>
      <c r="L743" s="321"/>
      <c r="M743" s="321"/>
      <c r="N743" s="321"/>
      <c r="O743" s="321"/>
      <c r="P743" s="321"/>
      <c r="Q743" s="321"/>
      <c r="R743" s="321"/>
      <c r="S743" s="321"/>
      <c r="T743" s="321"/>
      <c r="U743" s="321"/>
      <c r="V743" s="321"/>
    </row>
    <row r="744" spans="1:22" ht="15" x14ac:dyDescent="0.25">
      <c r="A744" s="321"/>
      <c r="B744" s="321"/>
      <c r="C744" s="321"/>
      <c r="D744" s="321"/>
      <c r="E744" s="321"/>
      <c r="F744" s="321"/>
      <c r="G744" s="321"/>
      <c r="H744" s="321"/>
      <c r="I744" s="321"/>
      <c r="J744" s="321"/>
      <c r="K744" s="321"/>
      <c r="L744" s="321"/>
      <c r="M744" s="321"/>
      <c r="N744" s="321"/>
      <c r="O744" s="321"/>
      <c r="P744" s="321"/>
      <c r="Q744" s="321"/>
      <c r="R744" s="321"/>
      <c r="S744" s="321"/>
      <c r="T744" s="321"/>
      <c r="U744" s="321"/>
      <c r="V744" s="321"/>
    </row>
    <row r="745" spans="1:22" ht="15" x14ac:dyDescent="0.25">
      <c r="A745" s="321"/>
      <c r="B745" s="321"/>
      <c r="C745" s="321"/>
      <c r="D745" s="321"/>
      <c r="E745" s="321"/>
      <c r="F745" s="321"/>
      <c r="G745" s="321"/>
      <c r="H745" s="321"/>
      <c r="I745" s="321"/>
      <c r="J745" s="321"/>
      <c r="K745" s="321"/>
      <c r="L745" s="321"/>
      <c r="M745" s="321"/>
      <c r="N745" s="321"/>
      <c r="O745" s="321"/>
      <c r="P745" s="321"/>
      <c r="Q745" s="321"/>
      <c r="R745" s="321"/>
      <c r="S745" s="321"/>
      <c r="T745" s="321"/>
      <c r="U745" s="321"/>
      <c r="V745" s="321"/>
    </row>
    <row r="746" spans="1:22" ht="15" x14ac:dyDescent="0.25">
      <c r="A746" s="321"/>
      <c r="B746" s="321"/>
      <c r="C746" s="321"/>
      <c r="D746" s="321"/>
      <c r="E746" s="321"/>
      <c r="F746" s="321"/>
      <c r="G746" s="321"/>
      <c r="H746" s="321"/>
      <c r="I746" s="321"/>
      <c r="J746" s="321"/>
      <c r="K746" s="321"/>
      <c r="L746" s="321"/>
      <c r="M746" s="321"/>
      <c r="N746" s="321"/>
      <c r="O746" s="321"/>
      <c r="P746" s="321"/>
      <c r="Q746" s="321"/>
      <c r="R746" s="321"/>
      <c r="S746" s="321"/>
      <c r="T746" s="321"/>
      <c r="U746" s="321"/>
      <c r="V746" s="321"/>
    </row>
    <row r="747" spans="1:22" ht="15" x14ac:dyDescent="0.25">
      <c r="A747" s="321"/>
      <c r="B747" s="321"/>
      <c r="C747" s="321"/>
      <c r="D747" s="321"/>
      <c r="E747" s="321"/>
      <c r="F747" s="321"/>
      <c r="G747" s="321"/>
      <c r="H747" s="321"/>
      <c r="I747" s="321"/>
      <c r="J747" s="321"/>
      <c r="K747" s="321"/>
      <c r="L747" s="321"/>
      <c r="M747" s="321"/>
      <c r="N747" s="321"/>
      <c r="O747" s="321"/>
      <c r="P747" s="321"/>
      <c r="Q747" s="321"/>
      <c r="R747" s="321"/>
      <c r="S747" s="321"/>
      <c r="T747" s="321"/>
      <c r="U747" s="321"/>
      <c r="V747" s="321"/>
    </row>
    <row r="748" spans="1:22" ht="15" x14ac:dyDescent="0.25">
      <c r="A748" s="321"/>
      <c r="B748" s="321"/>
      <c r="C748" s="321"/>
      <c r="D748" s="321"/>
      <c r="E748" s="321"/>
      <c r="F748" s="321"/>
      <c r="G748" s="321"/>
      <c r="H748" s="321"/>
      <c r="I748" s="321"/>
      <c r="J748" s="321"/>
      <c r="K748" s="321"/>
      <c r="L748" s="321"/>
      <c r="M748" s="321"/>
      <c r="N748" s="321"/>
      <c r="O748" s="321"/>
      <c r="P748" s="321"/>
      <c r="Q748" s="321"/>
      <c r="R748" s="321"/>
      <c r="S748" s="321"/>
      <c r="T748" s="321"/>
      <c r="U748" s="321"/>
      <c r="V748" s="321"/>
    </row>
    <row r="749" spans="1:22" ht="15" x14ac:dyDescent="0.25">
      <c r="A749" s="321"/>
      <c r="B749" s="321"/>
      <c r="C749" s="321"/>
      <c r="D749" s="321"/>
      <c r="E749" s="321"/>
      <c r="F749" s="321"/>
      <c r="G749" s="321"/>
      <c r="H749" s="321"/>
      <c r="I749" s="321"/>
      <c r="J749" s="321"/>
      <c r="K749" s="321"/>
      <c r="L749" s="321"/>
      <c r="M749" s="321"/>
      <c r="N749" s="321"/>
      <c r="O749" s="321"/>
      <c r="P749" s="321"/>
      <c r="Q749" s="321"/>
      <c r="R749" s="321"/>
      <c r="S749" s="321"/>
      <c r="T749" s="321"/>
      <c r="U749" s="321"/>
      <c r="V749" s="321"/>
    </row>
    <row r="750" spans="1:22" ht="15" x14ac:dyDescent="0.25">
      <c r="A750" s="321"/>
      <c r="B750" s="321"/>
      <c r="C750" s="321"/>
      <c r="D750" s="321"/>
      <c r="E750" s="321"/>
      <c r="F750" s="321"/>
      <c r="G750" s="321"/>
      <c r="H750" s="321"/>
      <c r="I750" s="321"/>
      <c r="J750" s="321"/>
      <c r="K750" s="321"/>
      <c r="L750" s="321"/>
      <c r="M750" s="321"/>
      <c r="N750" s="321"/>
      <c r="O750" s="321"/>
      <c r="P750" s="321"/>
      <c r="Q750" s="321"/>
      <c r="R750" s="321"/>
      <c r="S750" s="321"/>
      <c r="T750" s="321"/>
      <c r="U750" s="321"/>
      <c r="V750" s="321"/>
    </row>
    <row r="751" spans="1:22" ht="15" x14ac:dyDescent="0.25">
      <c r="A751" s="321"/>
      <c r="B751" s="321"/>
      <c r="C751" s="321"/>
      <c r="D751" s="321"/>
      <c r="E751" s="321"/>
      <c r="F751" s="321"/>
      <c r="G751" s="321"/>
      <c r="H751" s="321"/>
      <c r="I751" s="321"/>
      <c r="J751" s="321"/>
      <c r="K751" s="321"/>
      <c r="L751" s="321"/>
      <c r="M751" s="321"/>
      <c r="N751" s="321"/>
      <c r="O751" s="321"/>
      <c r="P751" s="321"/>
      <c r="Q751" s="321"/>
      <c r="R751" s="321"/>
      <c r="S751" s="321"/>
      <c r="T751" s="321"/>
      <c r="U751" s="321"/>
      <c r="V751" s="321"/>
    </row>
    <row r="752" spans="1:22" ht="15" x14ac:dyDescent="0.25">
      <c r="A752" s="321"/>
      <c r="B752" s="321"/>
      <c r="C752" s="321"/>
      <c r="D752" s="321"/>
      <c r="E752" s="321"/>
      <c r="F752" s="321"/>
      <c r="G752" s="321"/>
      <c r="H752" s="321"/>
      <c r="I752" s="321"/>
      <c r="J752" s="321"/>
      <c r="K752" s="321"/>
      <c r="L752" s="321"/>
      <c r="M752" s="321"/>
      <c r="N752" s="321"/>
      <c r="O752" s="321"/>
      <c r="P752" s="321"/>
      <c r="Q752" s="321"/>
      <c r="R752" s="321"/>
      <c r="S752" s="321"/>
      <c r="T752" s="321"/>
      <c r="U752" s="321"/>
      <c r="V752" s="321"/>
    </row>
    <row r="753" spans="1:22" ht="15" x14ac:dyDescent="0.25">
      <c r="A753" s="321"/>
      <c r="B753" s="321"/>
      <c r="C753" s="321"/>
      <c r="D753" s="321"/>
      <c r="E753" s="321"/>
      <c r="F753" s="321"/>
      <c r="G753" s="321"/>
      <c r="H753" s="321"/>
      <c r="I753" s="321"/>
      <c r="J753" s="321"/>
      <c r="K753" s="321"/>
      <c r="L753" s="321"/>
      <c r="M753" s="321"/>
      <c r="N753" s="321"/>
      <c r="O753" s="321"/>
      <c r="P753" s="321"/>
      <c r="Q753" s="321"/>
      <c r="R753" s="321"/>
      <c r="S753" s="321"/>
      <c r="T753" s="321"/>
      <c r="U753" s="321"/>
      <c r="V753" s="321"/>
    </row>
    <row r="754" spans="1:22" ht="15" x14ac:dyDescent="0.25">
      <c r="A754" s="321"/>
      <c r="B754" s="321"/>
      <c r="C754" s="321"/>
      <c r="D754" s="321"/>
      <c r="E754" s="321"/>
      <c r="F754" s="321"/>
      <c r="G754" s="321"/>
      <c r="H754" s="321"/>
      <c r="I754" s="321"/>
      <c r="J754" s="321"/>
      <c r="K754" s="321"/>
      <c r="L754" s="321"/>
      <c r="M754" s="321"/>
      <c r="N754" s="321"/>
      <c r="O754" s="321"/>
      <c r="P754" s="321"/>
      <c r="Q754" s="321"/>
      <c r="R754" s="321"/>
      <c r="S754" s="321"/>
      <c r="T754" s="321"/>
      <c r="U754" s="321"/>
      <c r="V754" s="321"/>
    </row>
    <row r="755" spans="1:22" ht="15" x14ac:dyDescent="0.25">
      <c r="A755" s="321"/>
      <c r="B755" s="321"/>
      <c r="C755" s="321"/>
      <c r="D755" s="321"/>
      <c r="E755" s="321"/>
      <c r="F755" s="321"/>
      <c r="G755" s="321"/>
      <c r="H755" s="321"/>
      <c r="I755" s="321"/>
      <c r="J755" s="321"/>
      <c r="K755" s="321"/>
      <c r="L755" s="321"/>
      <c r="M755" s="321"/>
      <c r="N755" s="321"/>
      <c r="O755" s="321"/>
      <c r="P755" s="321"/>
      <c r="Q755" s="321"/>
      <c r="R755" s="321"/>
      <c r="S755" s="321"/>
      <c r="T755" s="321"/>
      <c r="U755" s="321"/>
      <c r="V755" s="321"/>
    </row>
    <row r="756" spans="1:22" ht="15" x14ac:dyDescent="0.25">
      <c r="A756" s="321"/>
      <c r="B756" s="321"/>
      <c r="C756" s="321"/>
      <c r="D756" s="321"/>
      <c r="E756" s="321"/>
      <c r="F756" s="321"/>
      <c r="G756" s="321"/>
      <c r="H756" s="321"/>
      <c r="I756" s="321"/>
      <c r="J756" s="321"/>
      <c r="K756" s="321"/>
      <c r="L756" s="321"/>
      <c r="M756" s="321"/>
      <c r="N756" s="321"/>
      <c r="O756" s="321"/>
      <c r="P756" s="321"/>
      <c r="Q756" s="321"/>
      <c r="R756" s="321"/>
      <c r="S756" s="321"/>
      <c r="T756" s="321"/>
      <c r="U756" s="321"/>
      <c r="V756" s="321"/>
    </row>
    <row r="757" spans="1:22" ht="15" x14ac:dyDescent="0.25">
      <c r="A757" s="321"/>
      <c r="B757" s="321"/>
      <c r="C757" s="321"/>
      <c r="D757" s="321"/>
      <c r="E757" s="321"/>
      <c r="F757" s="321"/>
      <c r="G757" s="321"/>
      <c r="H757" s="321"/>
      <c r="I757" s="321"/>
      <c r="J757" s="321"/>
      <c r="K757" s="321"/>
      <c r="L757" s="321"/>
      <c r="M757" s="321"/>
      <c r="N757" s="321"/>
      <c r="O757" s="321"/>
      <c r="P757" s="321"/>
      <c r="Q757" s="321"/>
      <c r="R757" s="321"/>
      <c r="S757" s="321"/>
      <c r="T757" s="321"/>
      <c r="U757" s="321"/>
      <c r="V757" s="321"/>
    </row>
    <row r="758" spans="1:22" ht="15" x14ac:dyDescent="0.25">
      <c r="A758" s="321"/>
      <c r="B758" s="321"/>
      <c r="C758" s="321"/>
      <c r="D758" s="321"/>
      <c r="E758" s="321"/>
      <c r="F758" s="321"/>
      <c r="G758" s="321"/>
      <c r="H758" s="321"/>
      <c r="I758" s="321"/>
      <c r="J758" s="321"/>
      <c r="K758" s="321"/>
      <c r="L758" s="321"/>
      <c r="M758" s="321"/>
      <c r="N758" s="321"/>
      <c r="O758" s="321"/>
      <c r="P758" s="321"/>
      <c r="Q758" s="321"/>
      <c r="R758" s="321"/>
      <c r="S758" s="321"/>
      <c r="T758" s="321"/>
      <c r="U758" s="321"/>
      <c r="V758" s="321"/>
    </row>
    <row r="759" spans="1:22" ht="15" x14ac:dyDescent="0.25">
      <c r="A759" s="321"/>
      <c r="B759" s="321"/>
      <c r="C759" s="321"/>
      <c r="D759" s="321"/>
      <c r="E759" s="321"/>
      <c r="F759" s="321"/>
      <c r="G759" s="321"/>
      <c r="H759" s="321"/>
      <c r="I759" s="321"/>
      <c r="J759" s="321"/>
      <c r="K759" s="321"/>
      <c r="L759" s="321"/>
      <c r="M759" s="321"/>
      <c r="N759" s="321"/>
      <c r="O759" s="321"/>
      <c r="P759" s="321"/>
      <c r="Q759" s="321"/>
      <c r="R759" s="321"/>
      <c r="S759" s="321"/>
      <c r="T759" s="321"/>
      <c r="U759" s="321"/>
      <c r="V759" s="321"/>
    </row>
    <row r="760" spans="1:22" ht="15" x14ac:dyDescent="0.25">
      <c r="A760" s="321"/>
      <c r="B760" s="321"/>
      <c r="C760" s="321"/>
      <c r="D760" s="321"/>
      <c r="E760" s="321"/>
      <c r="F760" s="321"/>
      <c r="G760" s="321"/>
      <c r="H760" s="321"/>
      <c r="I760" s="321"/>
      <c r="J760" s="321"/>
      <c r="K760" s="321"/>
      <c r="L760" s="321"/>
      <c r="M760" s="321"/>
      <c r="N760" s="321"/>
      <c r="O760" s="321"/>
      <c r="P760" s="321"/>
      <c r="Q760" s="321"/>
      <c r="R760" s="321"/>
      <c r="S760" s="321"/>
      <c r="T760" s="321"/>
      <c r="U760" s="321"/>
      <c r="V760" s="321"/>
    </row>
    <row r="761" spans="1:22" ht="15" x14ac:dyDescent="0.25">
      <c r="A761" s="321"/>
      <c r="B761" s="321"/>
      <c r="C761" s="321"/>
      <c r="D761" s="321"/>
      <c r="E761" s="321"/>
      <c r="F761" s="321"/>
      <c r="G761" s="321"/>
      <c r="H761" s="321"/>
      <c r="I761" s="321"/>
      <c r="J761" s="321"/>
      <c r="K761" s="321"/>
      <c r="L761" s="321"/>
      <c r="M761" s="321"/>
      <c r="N761" s="321"/>
      <c r="O761" s="321"/>
      <c r="P761" s="321"/>
      <c r="Q761" s="321"/>
      <c r="R761" s="321"/>
      <c r="S761" s="321"/>
      <c r="T761" s="321"/>
      <c r="U761" s="321"/>
      <c r="V761" s="321"/>
    </row>
    <row r="762" spans="1:22" ht="15" x14ac:dyDescent="0.25">
      <c r="A762" s="321"/>
      <c r="B762" s="321"/>
      <c r="C762" s="321"/>
      <c r="D762" s="321"/>
      <c r="E762" s="321"/>
      <c r="F762" s="321"/>
      <c r="G762" s="321"/>
      <c r="H762" s="321"/>
      <c r="I762" s="321"/>
      <c r="J762" s="321"/>
      <c r="K762" s="321"/>
      <c r="L762" s="321"/>
      <c r="M762" s="321"/>
      <c r="N762" s="321"/>
      <c r="O762" s="321"/>
      <c r="P762" s="321"/>
      <c r="Q762" s="321"/>
      <c r="R762" s="321"/>
      <c r="S762" s="321"/>
      <c r="T762" s="321"/>
      <c r="U762" s="321"/>
      <c r="V762" s="321"/>
    </row>
    <row r="763" spans="1:22" ht="15" x14ac:dyDescent="0.25">
      <c r="A763" s="321"/>
      <c r="B763" s="321"/>
      <c r="C763" s="321"/>
      <c r="D763" s="321"/>
      <c r="E763" s="321"/>
      <c r="F763" s="321"/>
      <c r="G763" s="321"/>
      <c r="H763" s="321"/>
      <c r="I763" s="321"/>
      <c r="J763" s="321"/>
      <c r="K763" s="321"/>
      <c r="L763" s="321"/>
      <c r="M763" s="321"/>
      <c r="N763" s="321"/>
      <c r="O763" s="321"/>
      <c r="P763" s="321"/>
      <c r="Q763" s="321"/>
      <c r="R763" s="321"/>
      <c r="S763" s="321"/>
      <c r="T763" s="321"/>
      <c r="U763" s="321"/>
      <c r="V763" s="321"/>
    </row>
    <row r="764" spans="1:22" ht="15" x14ac:dyDescent="0.25">
      <c r="A764" s="321"/>
      <c r="B764" s="321"/>
      <c r="C764" s="321"/>
      <c r="D764" s="321"/>
      <c r="E764" s="321"/>
      <c r="F764" s="321"/>
      <c r="G764" s="321"/>
      <c r="H764" s="321"/>
      <c r="I764" s="321"/>
      <c r="J764" s="321"/>
      <c r="K764" s="321"/>
      <c r="L764" s="321"/>
      <c r="M764" s="321"/>
      <c r="N764" s="321"/>
      <c r="O764" s="321"/>
      <c r="P764" s="321"/>
      <c r="Q764" s="321"/>
      <c r="R764" s="321"/>
      <c r="S764" s="321"/>
      <c r="T764" s="321"/>
      <c r="U764" s="321"/>
      <c r="V764" s="321"/>
    </row>
    <row r="765" spans="1:22" ht="15" x14ac:dyDescent="0.25">
      <c r="A765" s="321"/>
      <c r="B765" s="321"/>
      <c r="C765" s="321"/>
      <c r="D765" s="321"/>
      <c r="E765" s="321"/>
      <c r="F765" s="321"/>
      <c r="G765" s="321"/>
      <c r="H765" s="321"/>
      <c r="I765" s="321"/>
      <c r="J765" s="321"/>
      <c r="K765" s="321"/>
      <c r="L765" s="321"/>
      <c r="M765" s="321"/>
      <c r="N765" s="321"/>
      <c r="O765" s="321"/>
      <c r="P765" s="321"/>
      <c r="Q765" s="321"/>
      <c r="R765" s="321"/>
      <c r="S765" s="321"/>
      <c r="T765" s="321"/>
      <c r="U765" s="321"/>
      <c r="V765" s="321"/>
    </row>
    <row r="766" spans="1:22" ht="15" x14ac:dyDescent="0.25">
      <c r="A766" s="321"/>
      <c r="B766" s="321"/>
      <c r="C766" s="321"/>
      <c r="D766" s="321"/>
      <c r="E766" s="321"/>
      <c r="F766" s="321"/>
      <c r="G766" s="321"/>
      <c r="H766" s="321"/>
      <c r="I766" s="321"/>
      <c r="J766" s="321"/>
      <c r="K766" s="321"/>
      <c r="L766" s="321"/>
      <c r="M766" s="321"/>
      <c r="N766" s="321"/>
      <c r="O766" s="321"/>
      <c r="P766" s="321"/>
      <c r="Q766" s="321"/>
      <c r="R766" s="321"/>
      <c r="S766" s="321"/>
      <c r="T766" s="321"/>
      <c r="U766" s="321"/>
      <c r="V766" s="321"/>
    </row>
    <row r="767" spans="1:22" ht="15" x14ac:dyDescent="0.25">
      <c r="A767" s="321"/>
      <c r="B767" s="321"/>
      <c r="C767" s="321"/>
      <c r="D767" s="321"/>
      <c r="E767" s="321"/>
      <c r="F767" s="321"/>
      <c r="G767" s="321"/>
      <c r="H767" s="321"/>
      <c r="I767" s="321"/>
      <c r="J767" s="321"/>
      <c r="K767" s="321"/>
      <c r="L767" s="321"/>
      <c r="M767" s="321"/>
      <c r="N767" s="321"/>
      <c r="O767" s="321"/>
      <c r="P767" s="321"/>
      <c r="Q767" s="321"/>
      <c r="R767" s="321"/>
      <c r="S767" s="321"/>
      <c r="T767" s="321"/>
      <c r="U767" s="321"/>
      <c r="V767" s="321"/>
    </row>
    <row r="768" spans="1:22" ht="15" x14ac:dyDescent="0.25">
      <c r="A768" s="321"/>
      <c r="B768" s="321"/>
      <c r="C768" s="321"/>
      <c r="D768" s="321"/>
      <c r="E768" s="321"/>
      <c r="F768" s="321"/>
      <c r="G768" s="321"/>
      <c r="H768" s="321"/>
      <c r="I768" s="321"/>
      <c r="J768" s="321"/>
      <c r="K768" s="321"/>
      <c r="L768" s="321"/>
      <c r="M768" s="321"/>
      <c r="N768" s="321"/>
      <c r="O768" s="321"/>
      <c r="P768" s="321"/>
      <c r="Q768" s="321"/>
      <c r="R768" s="321"/>
      <c r="S768" s="321"/>
      <c r="T768" s="321"/>
      <c r="U768" s="321"/>
      <c r="V768" s="321"/>
    </row>
    <row r="769" spans="1:22" ht="15" x14ac:dyDescent="0.25">
      <c r="A769" s="321"/>
      <c r="B769" s="321"/>
      <c r="C769" s="321"/>
      <c r="D769" s="321"/>
      <c r="E769" s="321"/>
      <c r="F769" s="321"/>
      <c r="G769" s="321"/>
      <c r="H769" s="321"/>
      <c r="I769" s="321"/>
      <c r="J769" s="321"/>
      <c r="K769" s="321"/>
      <c r="L769" s="321"/>
      <c r="M769" s="321"/>
      <c r="N769" s="321"/>
      <c r="O769" s="321"/>
      <c r="P769" s="321"/>
      <c r="Q769" s="321"/>
      <c r="R769" s="321"/>
      <c r="S769" s="321"/>
      <c r="T769" s="321"/>
      <c r="U769" s="321"/>
      <c r="V769" s="321"/>
    </row>
    <row r="770" spans="1:22" ht="15" x14ac:dyDescent="0.25">
      <c r="A770" s="321"/>
      <c r="B770" s="321"/>
      <c r="C770" s="321"/>
      <c r="D770" s="321"/>
      <c r="E770" s="321"/>
      <c r="F770" s="321"/>
      <c r="G770" s="321"/>
      <c r="H770" s="321"/>
      <c r="I770" s="321"/>
      <c r="J770" s="321"/>
      <c r="K770" s="321"/>
      <c r="L770" s="321"/>
      <c r="M770" s="321"/>
      <c r="N770" s="321"/>
      <c r="O770" s="321"/>
      <c r="P770" s="321"/>
      <c r="Q770" s="321"/>
      <c r="R770" s="321"/>
      <c r="S770" s="321"/>
      <c r="T770" s="321"/>
      <c r="U770" s="321"/>
      <c r="V770" s="321"/>
    </row>
    <row r="771" spans="1:22" ht="15" x14ac:dyDescent="0.25">
      <c r="A771" s="321"/>
      <c r="B771" s="321"/>
      <c r="C771" s="321"/>
      <c r="D771" s="321"/>
      <c r="E771" s="321"/>
      <c r="F771" s="321"/>
      <c r="G771" s="321"/>
      <c r="H771" s="321"/>
      <c r="I771" s="321"/>
      <c r="J771" s="321"/>
      <c r="K771" s="321"/>
      <c r="L771" s="321"/>
      <c r="M771" s="321"/>
      <c r="N771" s="321"/>
      <c r="O771" s="321"/>
      <c r="P771" s="321"/>
      <c r="Q771" s="321"/>
      <c r="R771" s="321"/>
      <c r="S771" s="321"/>
      <c r="T771" s="321"/>
      <c r="U771" s="321"/>
      <c r="V771" s="321"/>
    </row>
    <row r="772" spans="1:22" ht="15" x14ac:dyDescent="0.25">
      <c r="A772" s="321"/>
      <c r="B772" s="321"/>
      <c r="C772" s="321"/>
      <c r="D772" s="321"/>
      <c r="E772" s="321"/>
      <c r="F772" s="321"/>
      <c r="G772" s="321"/>
      <c r="H772" s="321"/>
      <c r="I772" s="321"/>
      <c r="J772" s="321"/>
      <c r="K772" s="321"/>
      <c r="L772" s="321"/>
      <c r="M772" s="321"/>
      <c r="N772" s="321"/>
      <c r="O772" s="321"/>
      <c r="P772" s="321"/>
      <c r="Q772" s="321"/>
      <c r="R772" s="321"/>
      <c r="S772" s="321"/>
      <c r="T772" s="321"/>
      <c r="U772" s="321"/>
      <c r="V772" s="321"/>
    </row>
    <row r="773" spans="1:22" ht="15" x14ac:dyDescent="0.25">
      <c r="A773" s="321"/>
      <c r="B773" s="321"/>
      <c r="C773" s="321"/>
      <c r="D773" s="321"/>
      <c r="E773" s="321"/>
      <c r="F773" s="321"/>
      <c r="G773" s="321"/>
      <c r="H773" s="321"/>
      <c r="I773" s="321"/>
      <c r="J773" s="321"/>
      <c r="K773" s="321"/>
      <c r="L773" s="321"/>
      <c r="M773" s="321"/>
      <c r="N773" s="321"/>
      <c r="O773" s="321"/>
      <c r="P773" s="321"/>
      <c r="Q773" s="321"/>
      <c r="R773" s="321"/>
      <c r="S773" s="321"/>
      <c r="T773" s="321"/>
      <c r="U773" s="321"/>
      <c r="V773" s="321"/>
    </row>
    <row r="774" spans="1:22" ht="15" x14ac:dyDescent="0.25">
      <c r="A774" s="321"/>
      <c r="B774" s="321"/>
      <c r="C774" s="321"/>
      <c r="D774" s="321"/>
      <c r="E774" s="321"/>
      <c r="F774" s="321"/>
      <c r="G774" s="321"/>
      <c r="H774" s="321"/>
      <c r="I774" s="321"/>
      <c r="J774" s="321"/>
      <c r="K774" s="321"/>
      <c r="L774" s="321"/>
      <c r="M774" s="321"/>
      <c r="N774" s="321"/>
      <c r="O774" s="321"/>
      <c r="P774" s="321"/>
      <c r="Q774" s="321"/>
      <c r="R774" s="321"/>
      <c r="S774" s="321"/>
      <c r="T774" s="321"/>
      <c r="U774" s="321"/>
      <c r="V774" s="321"/>
    </row>
    <row r="775" spans="1:22" ht="14.25" x14ac:dyDescent="0.2">
      <c r="A775" s="189"/>
      <c r="B775" s="189"/>
      <c r="C775" s="189"/>
      <c r="D775" s="189"/>
      <c r="E775" s="189"/>
      <c r="F775" s="189"/>
      <c r="G775" s="189"/>
      <c r="H775" s="189"/>
      <c r="I775" s="189"/>
      <c r="J775" s="189"/>
      <c r="K775" s="189"/>
      <c r="L775" s="189"/>
      <c r="M775" s="189"/>
      <c r="N775" s="189"/>
      <c r="O775" s="189"/>
      <c r="P775" s="189"/>
      <c r="Q775" s="189"/>
      <c r="R775" s="189"/>
      <c r="S775" s="189"/>
      <c r="T775" s="189"/>
      <c r="U775" s="189"/>
      <c r="V775" s="189"/>
    </row>
    <row r="776" spans="1:22" ht="14.25" x14ac:dyDescent="0.2">
      <c r="A776" s="189"/>
      <c r="B776" s="189"/>
      <c r="C776" s="189"/>
      <c r="D776" s="189"/>
      <c r="E776" s="189"/>
      <c r="F776" s="189"/>
      <c r="G776" s="189"/>
      <c r="H776" s="189"/>
      <c r="I776" s="189"/>
      <c r="J776" s="189"/>
      <c r="K776" s="189"/>
      <c r="L776" s="189"/>
      <c r="M776" s="189"/>
      <c r="N776" s="189"/>
      <c r="O776" s="189"/>
      <c r="P776" s="189"/>
      <c r="Q776" s="189"/>
      <c r="R776" s="189"/>
      <c r="S776" s="189"/>
      <c r="T776" s="189"/>
      <c r="U776" s="189"/>
      <c r="V776" s="189"/>
    </row>
    <row r="777" spans="1:22" ht="14.25" x14ac:dyDescent="0.2">
      <c r="A777" s="189"/>
      <c r="B777" s="189"/>
      <c r="C777" s="189"/>
      <c r="D777" s="189"/>
      <c r="E777" s="189"/>
      <c r="F777" s="189"/>
      <c r="G777" s="189"/>
      <c r="H777" s="189"/>
      <c r="I777" s="189"/>
      <c r="J777" s="189"/>
      <c r="K777" s="189"/>
      <c r="L777" s="189"/>
      <c r="M777" s="189"/>
      <c r="N777" s="189"/>
      <c r="O777" s="189"/>
      <c r="P777" s="189"/>
      <c r="Q777" s="189"/>
      <c r="R777" s="189"/>
      <c r="S777" s="189"/>
      <c r="T777" s="189"/>
      <c r="U777" s="189"/>
      <c r="V777" s="189"/>
    </row>
    <row r="778" spans="1:22" ht="14.25" x14ac:dyDescent="0.2">
      <c r="A778" s="189"/>
      <c r="B778" s="189"/>
      <c r="C778" s="189"/>
      <c r="D778" s="189"/>
      <c r="E778" s="189"/>
      <c r="F778" s="189"/>
      <c r="G778" s="189"/>
      <c r="H778" s="189"/>
      <c r="I778" s="189"/>
      <c r="J778" s="189"/>
      <c r="K778" s="189"/>
      <c r="L778" s="189"/>
      <c r="M778" s="189"/>
      <c r="N778" s="189"/>
      <c r="O778" s="189"/>
      <c r="P778" s="189"/>
      <c r="Q778" s="189"/>
      <c r="R778" s="189"/>
      <c r="S778" s="189"/>
      <c r="T778" s="189"/>
      <c r="U778" s="189"/>
      <c r="V778" s="189"/>
    </row>
    <row r="779" spans="1:22" ht="14.25" x14ac:dyDescent="0.2">
      <c r="A779" s="189"/>
      <c r="B779" s="189"/>
      <c r="C779" s="189"/>
      <c r="D779" s="189"/>
      <c r="E779" s="189"/>
      <c r="F779" s="189"/>
      <c r="G779" s="189"/>
      <c r="H779" s="189"/>
      <c r="I779" s="189"/>
      <c r="J779" s="189"/>
      <c r="K779" s="189"/>
      <c r="L779" s="189"/>
      <c r="M779" s="189"/>
      <c r="N779" s="189"/>
      <c r="O779" s="189"/>
      <c r="P779" s="189"/>
      <c r="Q779" s="189"/>
      <c r="R779" s="189"/>
      <c r="S779" s="189"/>
      <c r="T779" s="189"/>
      <c r="U779" s="189"/>
      <c r="V779" s="189"/>
    </row>
    <row r="780" spans="1:22" ht="14.25" x14ac:dyDescent="0.2">
      <c r="A780" s="189"/>
      <c r="B780" s="189"/>
      <c r="C780" s="189"/>
      <c r="D780" s="189"/>
      <c r="E780" s="189"/>
      <c r="F780" s="189"/>
      <c r="G780" s="189"/>
      <c r="H780" s="189"/>
      <c r="I780" s="189"/>
      <c r="J780" s="189"/>
      <c r="K780" s="189"/>
      <c r="L780" s="189"/>
      <c r="M780" s="189"/>
      <c r="N780" s="189"/>
      <c r="O780" s="189"/>
      <c r="P780" s="189"/>
      <c r="Q780" s="189"/>
      <c r="R780" s="189"/>
      <c r="S780" s="189"/>
      <c r="T780" s="189"/>
      <c r="U780" s="189"/>
      <c r="V780" s="189"/>
    </row>
    <row r="781" spans="1:22" ht="14.25" x14ac:dyDescent="0.2">
      <c r="A781" s="189"/>
      <c r="B781" s="189"/>
      <c r="C781" s="189"/>
      <c r="D781" s="189"/>
      <c r="E781" s="189"/>
      <c r="F781" s="189"/>
      <c r="G781" s="189"/>
      <c r="H781" s="189"/>
      <c r="I781" s="189"/>
      <c r="J781" s="189"/>
      <c r="K781" s="189"/>
      <c r="L781" s="189"/>
      <c r="M781" s="189"/>
      <c r="N781" s="189"/>
      <c r="O781" s="189"/>
      <c r="P781" s="189"/>
      <c r="Q781" s="189"/>
      <c r="R781" s="189"/>
      <c r="S781" s="189"/>
      <c r="T781" s="189"/>
      <c r="U781" s="189"/>
      <c r="V781" s="189"/>
    </row>
    <row r="782" spans="1:22" ht="14.25" x14ac:dyDescent="0.2">
      <c r="A782" s="189"/>
      <c r="B782" s="189"/>
      <c r="C782" s="189"/>
      <c r="D782" s="189"/>
      <c r="E782" s="189"/>
      <c r="F782" s="189"/>
      <c r="G782" s="189"/>
      <c r="H782" s="189"/>
      <c r="I782" s="189"/>
      <c r="J782" s="189"/>
      <c r="K782" s="189"/>
      <c r="L782" s="189"/>
      <c r="M782" s="189"/>
      <c r="N782" s="189"/>
      <c r="O782" s="189"/>
      <c r="P782" s="189"/>
      <c r="Q782" s="189"/>
      <c r="R782" s="189"/>
      <c r="S782" s="189"/>
      <c r="T782" s="189"/>
      <c r="U782" s="189"/>
      <c r="V782" s="189"/>
    </row>
    <row r="783" spans="1:22" ht="14.25" x14ac:dyDescent="0.2">
      <c r="A783" s="189"/>
      <c r="B783" s="189"/>
      <c r="C783" s="189"/>
      <c r="D783" s="189"/>
      <c r="E783" s="189"/>
      <c r="F783" s="189"/>
      <c r="G783" s="189"/>
      <c r="H783" s="189"/>
      <c r="I783" s="189"/>
      <c r="J783" s="189"/>
      <c r="K783" s="189"/>
      <c r="L783" s="189"/>
      <c r="M783" s="189"/>
      <c r="N783" s="189"/>
      <c r="O783" s="189"/>
      <c r="P783" s="189"/>
      <c r="Q783" s="189"/>
      <c r="R783" s="189"/>
      <c r="S783" s="189"/>
      <c r="T783" s="189"/>
      <c r="U783" s="189"/>
      <c r="V783" s="189"/>
    </row>
    <row r="784" spans="1:22" ht="14.25" x14ac:dyDescent="0.2">
      <c r="A784" s="189"/>
      <c r="B784" s="189"/>
      <c r="C784" s="189"/>
      <c r="D784" s="189"/>
      <c r="E784" s="189"/>
      <c r="F784" s="189"/>
      <c r="G784" s="189"/>
      <c r="H784" s="189"/>
      <c r="I784" s="189"/>
      <c r="J784" s="189"/>
      <c r="K784" s="189"/>
      <c r="L784" s="189"/>
      <c r="M784" s="189"/>
      <c r="N784" s="189"/>
      <c r="O784" s="189"/>
      <c r="P784" s="189"/>
      <c r="Q784" s="189"/>
      <c r="R784" s="189"/>
      <c r="S784" s="189"/>
      <c r="T784" s="189"/>
      <c r="U784" s="189"/>
      <c r="V784" s="189"/>
    </row>
    <row r="785" spans="1:22" ht="14.25" x14ac:dyDescent="0.2">
      <c r="A785" s="189"/>
      <c r="B785" s="189"/>
      <c r="C785" s="189"/>
      <c r="D785" s="189"/>
      <c r="E785" s="189"/>
      <c r="F785" s="189"/>
      <c r="G785" s="189"/>
      <c r="H785" s="189"/>
      <c r="I785" s="189"/>
      <c r="J785" s="189"/>
      <c r="K785" s="189"/>
      <c r="L785" s="189"/>
      <c r="M785" s="189"/>
      <c r="N785" s="189"/>
      <c r="O785" s="189"/>
      <c r="P785" s="189"/>
      <c r="Q785" s="189"/>
      <c r="R785" s="189"/>
      <c r="S785" s="189"/>
      <c r="T785" s="189"/>
      <c r="U785" s="189"/>
      <c r="V785" s="189"/>
    </row>
    <row r="786" spans="1:22" ht="14.25" x14ac:dyDescent="0.2">
      <c r="A786" s="189"/>
      <c r="B786" s="189"/>
      <c r="C786" s="189"/>
      <c r="D786" s="189"/>
      <c r="E786" s="189"/>
      <c r="F786" s="189"/>
      <c r="G786" s="189"/>
      <c r="H786" s="189"/>
      <c r="I786" s="189"/>
      <c r="J786" s="189"/>
      <c r="K786" s="189"/>
      <c r="L786" s="189"/>
      <c r="M786" s="189"/>
      <c r="N786" s="189"/>
      <c r="O786" s="189"/>
      <c r="P786" s="189"/>
      <c r="Q786" s="189"/>
      <c r="R786" s="189"/>
      <c r="S786" s="189"/>
      <c r="T786" s="189"/>
      <c r="U786" s="189"/>
      <c r="V786" s="189"/>
    </row>
    <row r="787" spans="1:22" ht="14.25" x14ac:dyDescent="0.2">
      <c r="A787" s="189"/>
      <c r="B787" s="189"/>
      <c r="C787" s="189"/>
      <c r="D787" s="189"/>
      <c r="E787" s="189"/>
      <c r="F787" s="189"/>
      <c r="G787" s="189"/>
      <c r="H787" s="189"/>
      <c r="I787" s="189"/>
      <c r="J787" s="189"/>
      <c r="K787" s="189"/>
      <c r="L787" s="189"/>
      <c r="M787" s="189"/>
      <c r="N787" s="189"/>
      <c r="O787" s="189"/>
      <c r="P787" s="189"/>
      <c r="Q787" s="189"/>
      <c r="R787" s="189"/>
      <c r="S787" s="189"/>
      <c r="T787" s="189"/>
      <c r="U787" s="189"/>
      <c r="V787" s="189"/>
    </row>
    <row r="788" spans="1:22" ht="14.25" x14ac:dyDescent="0.2">
      <c r="A788" s="189"/>
      <c r="B788" s="189"/>
      <c r="C788" s="189"/>
      <c r="D788" s="189"/>
      <c r="E788" s="189"/>
      <c r="F788" s="189"/>
      <c r="G788" s="189"/>
      <c r="H788" s="189"/>
      <c r="I788" s="189"/>
      <c r="J788" s="189"/>
      <c r="K788" s="189"/>
      <c r="L788" s="189"/>
      <c r="M788" s="189"/>
      <c r="N788" s="189"/>
      <c r="O788" s="189"/>
      <c r="P788" s="189"/>
      <c r="Q788" s="189"/>
      <c r="R788" s="189"/>
      <c r="S788" s="189"/>
      <c r="T788" s="189"/>
      <c r="U788" s="189"/>
      <c r="V788" s="189"/>
    </row>
    <row r="789" spans="1:22" ht="14.25" x14ac:dyDescent="0.2">
      <c r="A789" s="189"/>
      <c r="B789" s="189"/>
      <c r="C789" s="189"/>
      <c r="D789" s="189"/>
      <c r="E789" s="189"/>
      <c r="F789" s="189"/>
      <c r="G789" s="189"/>
      <c r="H789" s="189"/>
      <c r="I789" s="189"/>
      <c r="J789" s="189"/>
      <c r="K789" s="189"/>
      <c r="L789" s="189"/>
      <c r="M789" s="189"/>
      <c r="N789" s="189"/>
      <c r="O789" s="189"/>
      <c r="P789" s="189"/>
      <c r="Q789" s="189"/>
      <c r="R789" s="189"/>
      <c r="S789" s="189"/>
      <c r="T789" s="189"/>
      <c r="U789" s="189"/>
      <c r="V789" s="189"/>
    </row>
    <row r="790" spans="1:22" ht="14.25" x14ac:dyDescent="0.2">
      <c r="A790" s="189"/>
      <c r="B790" s="189"/>
      <c r="C790" s="189"/>
      <c r="D790" s="189"/>
      <c r="E790" s="189"/>
      <c r="F790" s="189"/>
      <c r="G790" s="189"/>
      <c r="H790" s="189"/>
      <c r="I790" s="189"/>
      <c r="J790" s="189"/>
      <c r="K790" s="189"/>
      <c r="L790" s="189"/>
      <c r="M790" s="189"/>
      <c r="N790" s="189"/>
      <c r="O790" s="189"/>
      <c r="P790" s="189"/>
      <c r="Q790" s="189"/>
      <c r="R790" s="189"/>
      <c r="S790" s="189"/>
      <c r="T790" s="189"/>
      <c r="U790" s="189"/>
      <c r="V790" s="189"/>
    </row>
    <row r="791" spans="1:22" ht="14.25" x14ac:dyDescent="0.2">
      <c r="A791" s="189"/>
      <c r="B791" s="189"/>
      <c r="C791" s="189"/>
      <c r="D791" s="189"/>
      <c r="E791" s="189"/>
      <c r="F791" s="189"/>
      <c r="G791" s="189"/>
      <c r="H791" s="189"/>
      <c r="I791" s="189"/>
      <c r="J791" s="189"/>
      <c r="K791" s="189"/>
      <c r="L791" s="189"/>
      <c r="M791" s="189"/>
      <c r="N791" s="189"/>
      <c r="O791" s="189"/>
      <c r="P791" s="189"/>
      <c r="Q791" s="189"/>
      <c r="R791" s="189"/>
      <c r="S791" s="189"/>
      <c r="T791" s="189"/>
      <c r="U791" s="189"/>
      <c r="V791" s="189"/>
    </row>
    <row r="792" spans="1:22" ht="14.25" x14ac:dyDescent="0.2">
      <c r="A792" s="189"/>
      <c r="B792" s="189"/>
      <c r="C792" s="189"/>
      <c r="D792" s="189"/>
      <c r="E792" s="189"/>
      <c r="F792" s="189"/>
      <c r="G792" s="189"/>
      <c r="H792" s="189"/>
      <c r="I792" s="189"/>
      <c r="J792" s="189"/>
      <c r="K792" s="189"/>
      <c r="L792" s="189"/>
      <c r="M792" s="189"/>
      <c r="N792" s="189"/>
      <c r="O792" s="189"/>
      <c r="P792" s="189"/>
      <c r="Q792" s="189"/>
      <c r="R792" s="189"/>
      <c r="S792" s="189"/>
      <c r="T792" s="189"/>
      <c r="U792" s="189"/>
      <c r="V792" s="189"/>
    </row>
    <row r="793" spans="1:22" ht="14.25" x14ac:dyDescent="0.2">
      <c r="A793" s="189"/>
      <c r="B793" s="189"/>
      <c r="C793" s="189"/>
      <c r="D793" s="189"/>
      <c r="E793" s="189"/>
      <c r="F793" s="189"/>
      <c r="G793" s="189"/>
      <c r="H793" s="189"/>
      <c r="I793" s="189"/>
      <c r="J793" s="189"/>
      <c r="K793" s="189"/>
      <c r="L793" s="189"/>
      <c r="M793" s="189"/>
      <c r="N793" s="189"/>
      <c r="O793" s="189"/>
      <c r="P793" s="189"/>
      <c r="Q793" s="189"/>
      <c r="R793" s="189"/>
      <c r="S793" s="189"/>
      <c r="T793" s="189"/>
      <c r="U793" s="189"/>
      <c r="V793" s="189"/>
    </row>
    <row r="794" spans="1:22" ht="14.25" x14ac:dyDescent="0.2">
      <c r="A794" s="189"/>
      <c r="B794" s="189"/>
      <c r="C794" s="189"/>
      <c r="D794" s="189"/>
      <c r="E794" s="189"/>
      <c r="F794" s="189"/>
      <c r="G794" s="189"/>
      <c r="H794" s="189"/>
      <c r="I794" s="189"/>
      <c r="J794" s="189"/>
      <c r="K794" s="189"/>
      <c r="L794" s="189"/>
      <c r="M794" s="189"/>
      <c r="N794" s="189"/>
      <c r="O794" s="189"/>
      <c r="P794" s="189"/>
      <c r="Q794" s="189"/>
      <c r="R794" s="189"/>
      <c r="S794" s="189"/>
      <c r="T794" s="189"/>
      <c r="U794" s="189"/>
      <c r="V794" s="189"/>
    </row>
    <row r="795" spans="1:22" ht="14.25" x14ac:dyDescent="0.2">
      <c r="A795" s="189"/>
      <c r="B795" s="189"/>
      <c r="C795" s="189"/>
      <c r="D795" s="189"/>
      <c r="E795" s="189"/>
      <c r="F795" s="189"/>
      <c r="G795" s="189"/>
      <c r="H795" s="189"/>
      <c r="I795" s="189"/>
      <c r="J795" s="189"/>
      <c r="K795" s="189"/>
      <c r="L795" s="189"/>
      <c r="M795" s="189"/>
      <c r="N795" s="189"/>
      <c r="O795" s="189"/>
      <c r="P795" s="189"/>
      <c r="Q795" s="189"/>
      <c r="R795" s="189"/>
      <c r="S795" s="189"/>
      <c r="T795" s="189"/>
      <c r="U795" s="189"/>
      <c r="V795" s="189"/>
    </row>
    <row r="796" spans="1:22" ht="14.25" x14ac:dyDescent="0.2">
      <c r="A796" s="189"/>
      <c r="B796" s="189"/>
      <c r="C796" s="189"/>
      <c r="D796" s="189"/>
      <c r="E796" s="189"/>
      <c r="F796" s="189"/>
      <c r="G796" s="189"/>
      <c r="H796" s="189"/>
      <c r="I796" s="189"/>
      <c r="J796" s="189"/>
      <c r="K796" s="189"/>
      <c r="L796" s="189"/>
      <c r="M796" s="189"/>
      <c r="N796" s="189"/>
      <c r="O796" s="189"/>
      <c r="P796" s="189"/>
      <c r="Q796" s="189"/>
      <c r="R796" s="189"/>
      <c r="S796" s="189"/>
      <c r="T796" s="189"/>
      <c r="U796" s="189"/>
      <c r="V796" s="189"/>
    </row>
    <row r="797" spans="1:22" ht="14.25" x14ac:dyDescent="0.2">
      <c r="A797" s="189"/>
      <c r="B797" s="189"/>
      <c r="C797" s="189"/>
      <c r="D797" s="189"/>
      <c r="E797" s="189"/>
      <c r="F797" s="189"/>
      <c r="G797" s="189"/>
      <c r="H797" s="189"/>
      <c r="I797" s="189"/>
      <c r="J797" s="189"/>
      <c r="K797" s="189"/>
      <c r="L797" s="189"/>
      <c r="M797" s="189"/>
      <c r="N797" s="189"/>
      <c r="O797" s="189"/>
      <c r="P797" s="189"/>
      <c r="Q797" s="189"/>
      <c r="R797" s="189"/>
      <c r="S797" s="189"/>
      <c r="T797" s="189"/>
      <c r="U797" s="189"/>
      <c r="V797" s="189"/>
    </row>
    <row r="798" spans="1:22" ht="14.25" x14ac:dyDescent="0.2">
      <c r="A798" s="189"/>
      <c r="B798" s="189"/>
      <c r="C798" s="189"/>
      <c r="D798" s="189"/>
      <c r="E798" s="189"/>
      <c r="F798" s="189"/>
      <c r="G798" s="189"/>
      <c r="H798" s="189"/>
      <c r="I798" s="189"/>
      <c r="J798" s="189"/>
      <c r="K798" s="189"/>
      <c r="L798" s="189"/>
      <c r="M798" s="189"/>
      <c r="N798" s="189"/>
      <c r="O798" s="189"/>
      <c r="P798" s="189"/>
      <c r="Q798" s="189"/>
      <c r="R798" s="189"/>
      <c r="S798" s="189"/>
      <c r="T798" s="189"/>
      <c r="U798" s="189"/>
      <c r="V798" s="189"/>
    </row>
    <row r="799" spans="1:22" ht="14.25" x14ac:dyDescent="0.2">
      <c r="A799" s="189"/>
      <c r="B799" s="189"/>
      <c r="C799" s="189"/>
      <c r="D799" s="189"/>
      <c r="E799" s="189"/>
      <c r="F799" s="189"/>
      <c r="G799" s="189"/>
      <c r="H799" s="189"/>
      <c r="I799" s="189"/>
      <c r="J799" s="189"/>
      <c r="K799" s="189"/>
      <c r="L799" s="189"/>
      <c r="M799" s="189"/>
      <c r="N799" s="189"/>
      <c r="O799" s="189"/>
      <c r="P799" s="189"/>
      <c r="Q799" s="189"/>
      <c r="R799" s="189"/>
      <c r="S799" s="189"/>
      <c r="T799" s="189"/>
      <c r="U799" s="189"/>
      <c r="V799" s="189"/>
    </row>
    <row r="800" spans="1:22" ht="14.25" x14ac:dyDescent="0.2">
      <c r="A800" s="189"/>
      <c r="B800" s="189"/>
      <c r="C800" s="189"/>
      <c r="D800" s="189"/>
      <c r="E800" s="189"/>
      <c r="F800" s="189"/>
      <c r="G800" s="189"/>
      <c r="H800" s="189"/>
      <c r="I800" s="189"/>
      <c r="J800" s="189"/>
      <c r="K800" s="189"/>
      <c r="L800" s="189"/>
      <c r="M800" s="189"/>
      <c r="N800" s="189"/>
      <c r="O800" s="189"/>
      <c r="P800" s="189"/>
      <c r="Q800" s="189"/>
      <c r="R800" s="189"/>
      <c r="S800" s="189"/>
      <c r="T800" s="189"/>
      <c r="U800" s="189"/>
      <c r="V800" s="189"/>
    </row>
    <row r="801" spans="1:22" ht="14.25" x14ac:dyDescent="0.2">
      <c r="A801" s="189"/>
      <c r="B801" s="189"/>
      <c r="C801" s="189"/>
      <c r="D801" s="189"/>
      <c r="E801" s="189"/>
      <c r="F801" s="189"/>
      <c r="G801" s="189"/>
      <c r="H801" s="189"/>
      <c r="I801" s="189"/>
      <c r="J801" s="189"/>
      <c r="K801" s="189"/>
      <c r="L801" s="189"/>
      <c r="M801" s="189"/>
      <c r="N801" s="189"/>
      <c r="O801" s="189"/>
      <c r="P801" s="189"/>
      <c r="Q801" s="189"/>
      <c r="R801" s="189"/>
      <c r="S801" s="189"/>
      <c r="T801" s="189"/>
      <c r="U801" s="189"/>
      <c r="V801" s="189"/>
    </row>
    <row r="802" spans="1:22" ht="14.25" x14ac:dyDescent="0.2">
      <c r="A802" s="189"/>
      <c r="B802" s="189"/>
      <c r="C802" s="189"/>
      <c r="D802" s="189"/>
      <c r="E802" s="189"/>
      <c r="F802" s="189"/>
      <c r="G802" s="189"/>
      <c r="H802" s="189"/>
      <c r="I802" s="189"/>
      <c r="J802" s="189"/>
      <c r="K802" s="189"/>
      <c r="L802" s="189"/>
      <c r="M802" s="189"/>
      <c r="N802" s="189"/>
      <c r="O802" s="189"/>
      <c r="P802" s="189"/>
      <c r="Q802" s="189"/>
      <c r="R802" s="189"/>
      <c r="S802" s="189"/>
      <c r="T802" s="189"/>
      <c r="U802" s="189"/>
      <c r="V802" s="189"/>
    </row>
    <row r="803" spans="1:22" ht="14.25" x14ac:dyDescent="0.2">
      <c r="A803" s="189"/>
      <c r="B803" s="189"/>
      <c r="C803" s="189"/>
      <c r="D803" s="189"/>
      <c r="E803" s="189"/>
      <c r="F803" s="189"/>
      <c r="G803" s="189"/>
      <c r="H803" s="189"/>
      <c r="I803" s="189"/>
      <c r="J803" s="189"/>
      <c r="K803" s="189"/>
      <c r="L803" s="189"/>
      <c r="M803" s="189"/>
      <c r="N803" s="189"/>
      <c r="O803" s="189"/>
      <c r="P803" s="189"/>
      <c r="Q803" s="189"/>
      <c r="R803" s="189"/>
      <c r="S803" s="189"/>
      <c r="T803" s="189"/>
      <c r="U803" s="189"/>
      <c r="V803" s="189"/>
    </row>
    <row r="804" spans="1:22" ht="14.25" x14ac:dyDescent="0.2">
      <c r="A804" s="189"/>
      <c r="B804" s="189"/>
      <c r="C804" s="189"/>
      <c r="D804" s="189"/>
      <c r="E804" s="189"/>
      <c r="F804" s="189"/>
      <c r="G804" s="189"/>
      <c r="H804" s="189"/>
      <c r="I804" s="189"/>
      <c r="J804" s="189"/>
      <c r="K804" s="189"/>
      <c r="L804" s="189"/>
      <c r="M804" s="189"/>
      <c r="N804" s="189"/>
      <c r="O804" s="189"/>
      <c r="P804" s="189"/>
      <c r="Q804" s="189"/>
      <c r="R804" s="189"/>
      <c r="S804" s="189"/>
      <c r="T804" s="189"/>
      <c r="U804" s="189"/>
      <c r="V804" s="189"/>
    </row>
  </sheetData>
  <mergeCells count="37">
    <mergeCell ref="E10:E11"/>
    <mergeCell ref="V29:V30"/>
    <mergeCell ref="A28:K28"/>
    <mergeCell ref="L28:V28"/>
    <mergeCell ref="L29:L30"/>
    <mergeCell ref="E29:E30"/>
    <mergeCell ref="O29:O30"/>
    <mergeCell ref="Q29:R29"/>
    <mergeCell ref="K29:K30"/>
    <mergeCell ref="J29:J30"/>
    <mergeCell ref="F10:F11"/>
    <mergeCell ref="I29:I30"/>
    <mergeCell ref="U29:U30"/>
    <mergeCell ref="M10:M11"/>
    <mergeCell ref="S29:S30"/>
    <mergeCell ref="L10:L11"/>
    <mergeCell ref="A7:K7"/>
    <mergeCell ref="A29:A30"/>
    <mergeCell ref="B29:B30"/>
    <mergeCell ref="C29:C30"/>
    <mergeCell ref="H29:H30"/>
    <mergeCell ref="D29:D30"/>
    <mergeCell ref="G10:G11"/>
    <mergeCell ref="H10:H11"/>
    <mergeCell ref="A16:D16"/>
    <mergeCell ref="A10:D11"/>
    <mergeCell ref="A12:D12"/>
    <mergeCell ref="A14:D14"/>
    <mergeCell ref="A15:D15"/>
    <mergeCell ref="A13:D13"/>
    <mergeCell ref="K10:K11"/>
    <mergeCell ref="F29:G29"/>
    <mergeCell ref="M29:M30"/>
    <mergeCell ref="N29:N30"/>
    <mergeCell ref="P29:P30"/>
    <mergeCell ref="T29:T30"/>
    <mergeCell ref="N10:N11"/>
  </mergeCells>
  <phoneticPr fontId="0" type="noConversion"/>
  <pageMargins left="0.39370078740157483" right="0" top="0.59055118110236227" bottom="0.78740157480314965" header="0.51181102362204722" footer="0.51181102362204722"/>
  <pageSetup paperSize="9" scale="70" orientation="landscape" horizontalDpi="300" verticalDpi="300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6"/>
  <sheetViews>
    <sheetView zoomScale="80" workbookViewId="0">
      <selection activeCell="J1" sqref="J1"/>
    </sheetView>
  </sheetViews>
  <sheetFormatPr defaultRowHeight="12.75" x14ac:dyDescent="0.2"/>
  <cols>
    <col min="1" max="1" width="6.7109375" customWidth="1"/>
    <col min="2" max="3" width="7.85546875" customWidth="1"/>
    <col min="4" max="4" width="12" style="6" customWidth="1"/>
    <col min="10" max="10" width="11.85546875" customWidth="1"/>
  </cols>
  <sheetData>
    <row r="1" spans="1:24" ht="21" x14ac:dyDescent="0.35">
      <c r="A1" s="45" t="s">
        <v>12</v>
      </c>
      <c r="B1" s="47"/>
      <c r="C1" s="47"/>
      <c r="D1" s="49"/>
      <c r="E1" s="49"/>
      <c r="F1" s="49"/>
      <c r="G1" s="49"/>
      <c r="H1" s="46"/>
      <c r="I1" s="46"/>
      <c r="J1" s="49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spans="1:24" ht="18.75" x14ac:dyDescent="0.3">
      <c r="A2" s="50" t="s">
        <v>206</v>
      </c>
      <c r="B2" s="47"/>
      <c r="C2" s="47"/>
      <c r="D2" s="49"/>
      <c r="E2" s="49"/>
      <c r="F2" s="49"/>
      <c r="G2" s="49"/>
      <c r="H2" s="46"/>
      <c r="I2" s="46"/>
      <c r="J2" s="49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1:24" ht="4.5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ht="21" x14ac:dyDescent="0.35">
      <c r="A4" s="150" t="s">
        <v>753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24" ht="5.25" customHeight="1" x14ac:dyDescent="0.2">
      <c r="A5" s="198"/>
      <c r="B5" s="46"/>
      <c r="C5" s="46"/>
      <c r="D5" s="46"/>
      <c r="E5" s="46"/>
      <c r="F5" s="46"/>
      <c r="G5" s="46"/>
      <c r="H5" s="47"/>
      <c r="I5" s="46"/>
      <c r="J5" s="46"/>
      <c r="K5" s="46"/>
    </row>
    <row r="6" spans="1:24" ht="16.5" customHeight="1" x14ac:dyDescent="0.3">
      <c r="A6" s="151" t="s">
        <v>183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24" ht="17.25" customHeight="1" x14ac:dyDescent="0.3">
      <c r="A7" s="152" t="s">
        <v>180</v>
      </c>
      <c r="B7" s="153"/>
      <c r="C7" s="153"/>
      <c r="D7" s="153"/>
      <c r="E7" s="153"/>
      <c r="F7" s="153"/>
      <c r="G7" s="153"/>
      <c r="H7" s="153"/>
      <c r="I7" s="153"/>
      <c r="J7" s="46"/>
      <c r="K7" s="46"/>
    </row>
    <row r="8" spans="1:24" ht="17.25" customHeight="1" x14ac:dyDescent="0.25">
      <c r="A8" s="154"/>
      <c r="B8" s="153"/>
      <c r="C8" s="153"/>
      <c r="D8" s="153"/>
      <c r="E8" s="153"/>
      <c r="F8" s="153"/>
      <c r="G8" s="153"/>
      <c r="H8" s="153"/>
      <c r="I8" s="153"/>
      <c r="J8" s="46"/>
      <c r="K8" s="46"/>
    </row>
    <row r="9" spans="1:24" ht="17.25" customHeight="1" thickBot="1" x14ac:dyDescent="0.3">
      <c r="A9" s="154"/>
      <c r="B9" s="153"/>
      <c r="C9" s="46"/>
      <c r="D9" s="46"/>
      <c r="E9" s="153"/>
      <c r="F9" s="153"/>
      <c r="G9" s="153"/>
      <c r="H9" s="153"/>
      <c r="I9" s="46"/>
      <c r="J9" s="77" t="s">
        <v>535</v>
      </c>
      <c r="K9" s="46"/>
    </row>
    <row r="10" spans="1:24" ht="17.25" customHeight="1" x14ac:dyDescent="0.2">
      <c r="A10" s="650" t="s">
        <v>13</v>
      </c>
      <c r="B10" s="575"/>
      <c r="C10" s="646" t="s">
        <v>14</v>
      </c>
      <c r="D10" s="652" t="s">
        <v>580</v>
      </c>
      <c r="E10" s="558" t="s">
        <v>441</v>
      </c>
      <c r="F10" s="639"/>
      <c r="G10" s="636" t="s">
        <v>177</v>
      </c>
      <c r="H10" s="643" t="s">
        <v>446</v>
      </c>
      <c r="I10" s="637" t="s">
        <v>708</v>
      </c>
      <c r="J10" s="638" t="s">
        <v>178</v>
      </c>
      <c r="K10" s="46"/>
    </row>
    <row r="11" spans="1:24" ht="30" customHeight="1" thickBot="1" x14ac:dyDescent="0.25">
      <c r="A11" s="651"/>
      <c r="B11" s="578"/>
      <c r="C11" s="645"/>
      <c r="D11" s="596"/>
      <c r="E11" s="640"/>
      <c r="F11" s="641"/>
      <c r="G11" s="642"/>
      <c r="H11" s="556"/>
      <c r="I11" s="584"/>
      <c r="J11" s="550"/>
      <c r="K11" s="46"/>
    </row>
    <row r="12" spans="1:24" ht="21" customHeight="1" thickBot="1" x14ac:dyDescent="0.3">
      <c r="A12" s="622" t="s">
        <v>23</v>
      </c>
      <c r="B12" s="623"/>
      <c r="C12" s="341">
        <v>100</v>
      </c>
      <c r="D12" s="463">
        <v>24320</v>
      </c>
      <c r="E12" s="653">
        <f>12*(1/C12*D12)</f>
        <v>2918.4</v>
      </c>
      <c r="F12" s="654"/>
      <c r="G12" s="342">
        <f>SUM(E12)*34%</f>
        <v>992.25600000000009</v>
      </c>
      <c r="H12" s="75">
        <f>SUM(E12)*2%</f>
        <v>58.368000000000002</v>
      </c>
      <c r="I12" s="509">
        <v>40</v>
      </c>
      <c r="J12" s="105">
        <f>SUM(E12:I12)</f>
        <v>4009.0239999999999</v>
      </c>
      <c r="K12" s="46"/>
    </row>
    <row r="13" spans="1:24" ht="17.25" customHeight="1" x14ac:dyDescent="0.25">
      <c r="A13" s="154"/>
      <c r="B13" s="153"/>
      <c r="C13" s="153"/>
      <c r="D13" s="153"/>
      <c r="E13" s="153"/>
      <c r="F13" s="153"/>
      <c r="G13" s="153"/>
      <c r="H13" s="153"/>
      <c r="I13" s="153"/>
      <c r="J13" s="46"/>
      <c r="K13" s="46"/>
    </row>
    <row r="14" spans="1:24" ht="17.25" customHeight="1" x14ac:dyDescent="0.25">
      <c r="A14" s="154" t="s">
        <v>721</v>
      </c>
      <c r="B14" s="153"/>
      <c r="C14" s="153"/>
      <c r="D14" s="153"/>
      <c r="E14" s="153"/>
      <c r="F14" s="153"/>
      <c r="G14" s="153"/>
      <c r="H14" s="153"/>
      <c r="I14" s="153"/>
      <c r="J14" s="46"/>
      <c r="K14" s="46"/>
    </row>
    <row r="15" spans="1:24" s="15" customFormat="1" ht="17.25" customHeight="1" x14ac:dyDescent="0.25">
      <c r="A15" s="343" t="s">
        <v>560</v>
      </c>
      <c r="B15" s="46"/>
      <c r="C15" s="46"/>
      <c r="D15" s="46"/>
      <c r="E15" s="46"/>
      <c r="F15" s="153"/>
      <c r="G15" s="203" t="s">
        <v>657</v>
      </c>
      <c r="H15" s="46"/>
      <c r="I15" s="153"/>
      <c r="J15" s="46"/>
      <c r="K15" s="46"/>
    </row>
    <row r="16" spans="1:24" s="15" customFormat="1" ht="17.25" customHeight="1" x14ac:dyDescent="0.25">
      <c r="A16" s="343" t="s">
        <v>547</v>
      </c>
      <c r="B16" s="46"/>
      <c r="C16" s="46"/>
      <c r="D16" s="46"/>
      <c r="E16" s="46"/>
      <c r="F16" s="153"/>
      <c r="G16" s="203" t="s">
        <v>658</v>
      </c>
      <c r="H16" s="46"/>
      <c r="I16" s="153"/>
      <c r="J16" s="46"/>
      <c r="K16" s="46"/>
    </row>
    <row r="17" spans="1:11" s="15" customFormat="1" ht="17.25" customHeight="1" x14ac:dyDescent="0.25">
      <c r="A17" s="343" t="s">
        <v>561</v>
      </c>
      <c r="B17" s="46"/>
      <c r="C17" s="46"/>
      <c r="D17" s="46"/>
      <c r="E17" s="46"/>
      <c r="F17" s="153"/>
      <c r="G17" s="203" t="s">
        <v>659</v>
      </c>
      <c r="H17" s="46"/>
      <c r="I17" s="153"/>
      <c r="J17" s="46"/>
      <c r="K17" s="46"/>
    </row>
    <row r="18" spans="1:11" ht="17.25" customHeight="1" x14ac:dyDescent="0.2">
      <c r="A18" s="202"/>
      <c r="B18" s="203"/>
      <c r="C18" s="153"/>
      <c r="D18" s="153"/>
      <c r="E18" s="153"/>
      <c r="F18" s="153"/>
      <c r="G18" s="153"/>
      <c r="H18" s="153"/>
      <c r="I18" s="153"/>
      <c r="J18" s="46"/>
      <c r="K18" s="46"/>
    </row>
    <row r="19" spans="1:11" ht="14.25" customHeight="1" thickBot="1" x14ac:dyDescent="0.3">
      <c r="A19" s="154"/>
      <c r="B19" s="153"/>
      <c r="C19" s="153"/>
      <c r="D19" s="153"/>
      <c r="E19" s="153"/>
      <c r="F19" s="153"/>
      <c r="G19" s="153"/>
      <c r="H19" s="77" t="s">
        <v>535</v>
      </c>
      <c r="I19" s="153"/>
      <c r="J19" s="46"/>
      <c r="K19" s="46"/>
    </row>
    <row r="20" spans="1:11" ht="23.25" customHeight="1" thickBot="1" x14ac:dyDescent="0.25">
      <c r="A20" s="632" t="s">
        <v>540</v>
      </c>
      <c r="B20" s="633"/>
      <c r="C20" s="633"/>
      <c r="D20" s="633"/>
      <c r="E20" s="633"/>
      <c r="F20" s="633"/>
      <c r="G20" s="633"/>
      <c r="H20" s="634"/>
      <c r="I20" s="46"/>
      <c r="J20" s="46"/>
      <c r="K20" s="46"/>
    </row>
    <row r="21" spans="1:11" ht="12.75" customHeight="1" x14ac:dyDescent="0.2">
      <c r="A21" s="613" t="s">
        <v>181</v>
      </c>
      <c r="B21" s="644" t="s">
        <v>14</v>
      </c>
      <c r="C21" s="595" t="s">
        <v>453</v>
      </c>
      <c r="D21" s="647" t="s">
        <v>441</v>
      </c>
      <c r="E21" s="648" t="s">
        <v>177</v>
      </c>
      <c r="F21" s="607" t="s">
        <v>446</v>
      </c>
      <c r="G21" s="594" t="s">
        <v>708</v>
      </c>
      <c r="H21" s="617" t="s">
        <v>178</v>
      </c>
      <c r="I21" s="46"/>
      <c r="J21" s="46"/>
      <c r="K21" s="46"/>
    </row>
    <row r="22" spans="1:11" ht="32.25" customHeight="1" thickBot="1" x14ac:dyDescent="0.25">
      <c r="A22" s="614"/>
      <c r="B22" s="645"/>
      <c r="C22" s="596"/>
      <c r="D22" s="550"/>
      <c r="E22" s="649"/>
      <c r="F22" s="608"/>
      <c r="G22" s="640"/>
      <c r="H22" s="550"/>
      <c r="I22" s="46"/>
      <c r="J22" s="46"/>
      <c r="K22" s="46"/>
    </row>
    <row r="23" spans="1:11" s="11" customFormat="1" ht="16.5" customHeight="1" x14ac:dyDescent="0.2">
      <c r="A23" s="228">
        <v>1</v>
      </c>
      <c r="B23" s="225">
        <f>1.5233*LN(A23)+22.178</f>
        <v>22.178000000000001</v>
      </c>
      <c r="C23" s="456">
        <v>24320</v>
      </c>
      <c r="D23" s="344">
        <f t="shared" ref="D23:D86" si="0">12*1/B23*C23</f>
        <v>13158.986382901972</v>
      </c>
      <c r="E23" s="139">
        <f>D23*34%</f>
        <v>4474.0553701866711</v>
      </c>
      <c r="F23" s="345">
        <f>D23*2%</f>
        <v>263.17972765803944</v>
      </c>
      <c r="G23" s="213">
        <v>40</v>
      </c>
      <c r="H23" s="170">
        <f>SUM(D23:G23)</f>
        <v>17936.221480746684</v>
      </c>
      <c r="I23" s="155"/>
      <c r="J23" s="155"/>
      <c r="K23" s="155"/>
    </row>
    <row r="24" spans="1:11" s="11" customFormat="1" ht="16.5" customHeight="1" x14ac:dyDescent="0.2">
      <c r="A24" s="215">
        <v>2</v>
      </c>
      <c r="B24" s="216">
        <f t="shared" ref="B24:B86" si="1">1.5233*LN(A24)+22.178</f>
        <v>23.233871100146967</v>
      </c>
      <c r="C24" s="457">
        <v>24320</v>
      </c>
      <c r="D24" s="217">
        <f t="shared" si="0"/>
        <v>12560.971813179853</v>
      </c>
      <c r="E24" s="133">
        <f t="shared" ref="E24:E87" si="2">D24*34%</f>
        <v>4270.7304164811503</v>
      </c>
      <c r="F24" s="168">
        <f t="shared" ref="F24:F87" si="3">D24*2%</f>
        <v>251.21943626359706</v>
      </c>
      <c r="G24" s="510">
        <v>40</v>
      </c>
      <c r="H24" s="170">
        <f t="shared" ref="H24:H87" si="4">SUM(D24:G24)</f>
        <v>17122.921665924598</v>
      </c>
      <c r="I24" s="155"/>
      <c r="J24" s="155"/>
      <c r="K24" s="155"/>
    </row>
    <row r="25" spans="1:11" s="11" customFormat="1" ht="16.5" customHeight="1" x14ac:dyDescent="0.2">
      <c r="A25" s="215">
        <v>3</v>
      </c>
      <c r="B25" s="216">
        <f t="shared" si="1"/>
        <v>23.851516099328133</v>
      </c>
      <c r="C25" s="457">
        <v>24320</v>
      </c>
      <c r="D25" s="217">
        <f t="shared" si="0"/>
        <v>12235.700187134888</v>
      </c>
      <c r="E25" s="133">
        <f t="shared" si="2"/>
        <v>4160.1380636258618</v>
      </c>
      <c r="F25" s="168">
        <f t="shared" si="3"/>
        <v>244.71400374269774</v>
      </c>
      <c r="G25" s="510">
        <v>40</v>
      </c>
      <c r="H25" s="170">
        <f t="shared" si="4"/>
        <v>16680.552254503447</v>
      </c>
      <c r="I25" s="155"/>
      <c r="J25" s="155"/>
      <c r="K25" s="155"/>
    </row>
    <row r="26" spans="1:11" s="11" customFormat="1" ht="16.5" customHeight="1" x14ac:dyDescent="0.2">
      <c r="A26" s="215">
        <v>4</v>
      </c>
      <c r="B26" s="216">
        <f t="shared" si="1"/>
        <v>24.289742200293929</v>
      </c>
      <c r="C26" s="457">
        <v>24320</v>
      </c>
      <c r="D26" s="217">
        <f t="shared" si="0"/>
        <v>12014.948433518923</v>
      </c>
      <c r="E26" s="133">
        <f t="shared" si="2"/>
        <v>4085.0824673964339</v>
      </c>
      <c r="F26" s="168">
        <f t="shared" si="3"/>
        <v>240.29896867037846</v>
      </c>
      <c r="G26" s="510">
        <v>40</v>
      </c>
      <c r="H26" s="170">
        <f t="shared" si="4"/>
        <v>16380.329869585736</v>
      </c>
      <c r="I26" s="155"/>
      <c r="J26" s="155"/>
      <c r="K26" s="155"/>
    </row>
    <row r="27" spans="1:11" s="11" customFormat="1" ht="16.5" customHeight="1" x14ac:dyDescent="0.2">
      <c r="A27" s="215">
        <v>5</v>
      </c>
      <c r="B27" s="216">
        <f t="shared" si="1"/>
        <v>24.629656772010865</v>
      </c>
      <c r="C27" s="457">
        <v>24320</v>
      </c>
      <c r="D27" s="217">
        <f t="shared" si="0"/>
        <v>11849.129799147137</v>
      </c>
      <c r="E27" s="133">
        <f t="shared" si="2"/>
        <v>4028.7041317100266</v>
      </c>
      <c r="F27" s="168">
        <f t="shared" si="3"/>
        <v>236.98259598294274</v>
      </c>
      <c r="G27" s="510">
        <v>40</v>
      </c>
      <c r="H27" s="170">
        <f t="shared" si="4"/>
        <v>16154.816526840106</v>
      </c>
      <c r="I27" s="155"/>
      <c r="J27" s="155"/>
      <c r="K27" s="155"/>
    </row>
    <row r="28" spans="1:11" s="11" customFormat="1" ht="16.5" customHeight="1" x14ac:dyDescent="0.2">
      <c r="A28" s="215">
        <v>6</v>
      </c>
      <c r="B28" s="216">
        <f t="shared" si="1"/>
        <v>24.907387199475096</v>
      </c>
      <c r="C28" s="457">
        <v>24320</v>
      </c>
      <c r="D28" s="217">
        <f t="shared" si="0"/>
        <v>11717.005788794671</v>
      </c>
      <c r="E28" s="133">
        <f t="shared" si="2"/>
        <v>3983.7819681901888</v>
      </c>
      <c r="F28" s="168">
        <f t="shared" si="3"/>
        <v>234.34011577589342</v>
      </c>
      <c r="G28" s="510">
        <v>40</v>
      </c>
      <c r="H28" s="170">
        <f t="shared" si="4"/>
        <v>15975.127872760753</v>
      </c>
      <c r="I28" s="155"/>
      <c r="J28" s="155"/>
      <c r="K28" s="155"/>
    </row>
    <row r="29" spans="1:11" s="11" customFormat="1" ht="16.5" customHeight="1" x14ac:dyDescent="0.2">
      <c r="A29" s="215">
        <v>7</v>
      </c>
      <c r="B29" s="216">
        <f t="shared" si="1"/>
        <v>25.142204930055961</v>
      </c>
      <c r="C29" s="457">
        <v>24320</v>
      </c>
      <c r="D29" s="217">
        <f t="shared" si="0"/>
        <v>11607.573831009675</v>
      </c>
      <c r="E29" s="133">
        <f t="shared" si="2"/>
        <v>3946.5751025432896</v>
      </c>
      <c r="F29" s="168">
        <f t="shared" si="3"/>
        <v>232.15147662019351</v>
      </c>
      <c r="G29" s="510">
        <v>40</v>
      </c>
      <c r="H29" s="170">
        <f t="shared" si="4"/>
        <v>15826.300410173157</v>
      </c>
      <c r="I29" s="155"/>
      <c r="J29" s="155"/>
      <c r="K29" s="155"/>
    </row>
    <row r="30" spans="1:11" s="11" customFormat="1" ht="16.5" customHeight="1" x14ac:dyDescent="0.2">
      <c r="A30" s="215">
        <v>8</v>
      </c>
      <c r="B30" s="216">
        <f t="shared" si="1"/>
        <v>25.345613300440895</v>
      </c>
      <c r="C30" s="457">
        <v>24320</v>
      </c>
      <c r="D30" s="217">
        <f t="shared" si="0"/>
        <v>11514.418552062552</v>
      </c>
      <c r="E30" s="133">
        <f t="shared" si="2"/>
        <v>3914.902307701268</v>
      </c>
      <c r="F30" s="168">
        <f t="shared" si="3"/>
        <v>230.28837104125105</v>
      </c>
      <c r="G30" s="510">
        <v>40</v>
      </c>
      <c r="H30" s="170">
        <f t="shared" si="4"/>
        <v>15699.609230805072</v>
      </c>
      <c r="I30" s="155"/>
      <c r="J30" s="155"/>
      <c r="K30" s="155"/>
    </row>
    <row r="31" spans="1:11" s="11" customFormat="1" ht="16.5" customHeight="1" x14ac:dyDescent="0.2">
      <c r="A31" s="215">
        <v>9</v>
      </c>
      <c r="B31" s="216">
        <f t="shared" si="1"/>
        <v>25.525032198656262</v>
      </c>
      <c r="C31" s="457">
        <v>24320</v>
      </c>
      <c r="D31" s="217">
        <f t="shared" si="0"/>
        <v>11433.482149157233</v>
      </c>
      <c r="E31" s="133">
        <f t="shared" si="2"/>
        <v>3887.3839307134594</v>
      </c>
      <c r="F31" s="168">
        <f t="shared" si="3"/>
        <v>228.66964298314466</v>
      </c>
      <c r="G31" s="510">
        <v>40</v>
      </c>
      <c r="H31" s="170">
        <f t="shared" si="4"/>
        <v>15589.535722853836</v>
      </c>
      <c r="I31" s="155"/>
      <c r="J31" s="155"/>
      <c r="K31" s="155"/>
    </row>
    <row r="32" spans="1:11" s="11" customFormat="1" ht="16.5" customHeight="1" x14ac:dyDescent="0.2">
      <c r="A32" s="218">
        <v>10</v>
      </c>
      <c r="B32" s="216">
        <f t="shared" si="1"/>
        <v>25.685527872157831</v>
      </c>
      <c r="C32" s="457">
        <v>24320</v>
      </c>
      <c r="D32" s="217">
        <f t="shared" si="0"/>
        <v>11362.040190590898</v>
      </c>
      <c r="E32" s="133">
        <f t="shared" si="2"/>
        <v>3863.0936648009056</v>
      </c>
      <c r="F32" s="168">
        <f t="shared" si="3"/>
        <v>227.24080381181798</v>
      </c>
      <c r="G32" s="510">
        <v>40</v>
      </c>
      <c r="H32" s="170">
        <f t="shared" si="4"/>
        <v>15492.37465920362</v>
      </c>
      <c r="I32" s="155"/>
      <c r="J32" s="155"/>
      <c r="K32" s="155"/>
    </row>
    <row r="33" spans="1:11" s="11" customFormat="1" ht="16.5" customHeight="1" x14ac:dyDescent="0.2">
      <c r="A33" s="215">
        <v>11</v>
      </c>
      <c r="B33" s="216">
        <f t="shared" si="1"/>
        <v>25.83071386905376</v>
      </c>
      <c r="C33" s="457">
        <v>24320</v>
      </c>
      <c r="D33" s="217">
        <f t="shared" si="0"/>
        <v>11298.177877679027</v>
      </c>
      <c r="E33" s="133">
        <f t="shared" si="2"/>
        <v>3841.3804784108693</v>
      </c>
      <c r="F33" s="168">
        <f t="shared" si="3"/>
        <v>225.96355755358056</v>
      </c>
      <c r="G33" s="510">
        <v>40</v>
      </c>
      <c r="H33" s="170">
        <f t="shared" si="4"/>
        <v>15405.521913643477</v>
      </c>
      <c r="I33" s="155"/>
      <c r="J33" s="155"/>
      <c r="K33" s="155"/>
    </row>
    <row r="34" spans="1:11" s="11" customFormat="1" ht="16.5" customHeight="1" x14ac:dyDescent="0.2">
      <c r="A34" s="215">
        <v>12</v>
      </c>
      <c r="B34" s="216">
        <f t="shared" si="1"/>
        <v>25.963258299622062</v>
      </c>
      <c r="C34" s="457">
        <v>24320</v>
      </c>
      <c r="D34" s="217">
        <f t="shared" si="0"/>
        <v>11240.499810620773</v>
      </c>
      <c r="E34" s="133">
        <f t="shared" si="2"/>
        <v>3821.7699356110629</v>
      </c>
      <c r="F34" s="168">
        <f t="shared" si="3"/>
        <v>224.80999621241546</v>
      </c>
      <c r="G34" s="510">
        <v>40</v>
      </c>
      <c r="H34" s="170">
        <f t="shared" si="4"/>
        <v>15327.079742444252</v>
      </c>
      <c r="I34" s="155"/>
      <c r="J34" s="155"/>
      <c r="K34" s="155"/>
    </row>
    <row r="35" spans="1:11" s="11" customFormat="1" ht="16.5" customHeight="1" x14ac:dyDescent="0.2">
      <c r="A35" s="215">
        <v>13</v>
      </c>
      <c r="B35" s="216">
        <f t="shared" si="1"/>
        <v>26.085187356221159</v>
      </c>
      <c r="C35" s="457">
        <v>24320</v>
      </c>
      <c r="D35" s="217">
        <f t="shared" si="0"/>
        <v>11187.958745115087</v>
      </c>
      <c r="E35" s="133">
        <f t="shared" si="2"/>
        <v>3803.90597333913</v>
      </c>
      <c r="F35" s="168">
        <f t="shared" si="3"/>
        <v>223.75917490230177</v>
      </c>
      <c r="G35" s="510">
        <v>40</v>
      </c>
      <c r="H35" s="170">
        <f t="shared" si="4"/>
        <v>15255.623893356518</v>
      </c>
      <c r="I35" s="155"/>
      <c r="J35" s="155"/>
      <c r="K35" s="155"/>
    </row>
    <row r="36" spans="1:11" s="11" customFormat="1" ht="16.5" customHeight="1" x14ac:dyDescent="0.2">
      <c r="A36" s="215">
        <v>14</v>
      </c>
      <c r="B36" s="216">
        <f t="shared" si="1"/>
        <v>26.198076030202923</v>
      </c>
      <c r="C36" s="457">
        <v>24320</v>
      </c>
      <c r="D36" s="217">
        <f t="shared" si="0"/>
        <v>11139.749333636066</v>
      </c>
      <c r="E36" s="133">
        <f t="shared" si="2"/>
        <v>3787.5147734362627</v>
      </c>
      <c r="F36" s="168">
        <f t="shared" si="3"/>
        <v>222.79498667272131</v>
      </c>
      <c r="G36" s="510">
        <v>40</v>
      </c>
      <c r="H36" s="170">
        <f t="shared" si="4"/>
        <v>15190.059093745051</v>
      </c>
      <c r="I36" s="155"/>
      <c r="J36" s="155"/>
      <c r="K36" s="155"/>
    </row>
    <row r="37" spans="1:11" s="11" customFormat="1" ht="16.5" customHeight="1" x14ac:dyDescent="0.2">
      <c r="A37" s="215">
        <v>15</v>
      </c>
      <c r="B37" s="216">
        <f t="shared" si="1"/>
        <v>26.303172871338997</v>
      </c>
      <c r="C37" s="457">
        <v>24320</v>
      </c>
      <c r="D37" s="217">
        <f t="shared" si="0"/>
        <v>11095.239400490755</v>
      </c>
      <c r="E37" s="133">
        <f t="shared" si="2"/>
        <v>3772.381396166857</v>
      </c>
      <c r="F37" s="168">
        <f t="shared" si="3"/>
        <v>221.90478800981509</v>
      </c>
      <c r="G37" s="510">
        <v>40</v>
      </c>
      <c r="H37" s="170">
        <f t="shared" si="4"/>
        <v>15129.525584667426</v>
      </c>
      <c r="I37" s="155"/>
      <c r="J37" s="155"/>
      <c r="K37" s="155"/>
    </row>
    <row r="38" spans="1:11" s="11" customFormat="1" ht="16.5" customHeight="1" x14ac:dyDescent="0.2">
      <c r="A38" s="215">
        <v>16</v>
      </c>
      <c r="B38" s="216">
        <f t="shared" si="1"/>
        <v>26.401484400587862</v>
      </c>
      <c r="C38" s="457">
        <v>24320</v>
      </c>
      <c r="D38" s="217">
        <f t="shared" si="0"/>
        <v>11053.923922304226</v>
      </c>
      <c r="E38" s="133">
        <f t="shared" si="2"/>
        <v>3758.3341335834371</v>
      </c>
      <c r="F38" s="168">
        <f t="shared" si="3"/>
        <v>221.07847844608452</v>
      </c>
      <c r="G38" s="510">
        <v>40</v>
      </c>
      <c r="H38" s="170">
        <f t="shared" si="4"/>
        <v>15073.336534333748</v>
      </c>
      <c r="I38" s="155"/>
      <c r="J38" s="155"/>
      <c r="K38" s="155"/>
    </row>
    <row r="39" spans="1:11" s="11" customFormat="1" ht="16.5" customHeight="1" x14ac:dyDescent="0.2">
      <c r="A39" s="215">
        <v>17</v>
      </c>
      <c r="B39" s="216">
        <f t="shared" si="1"/>
        <v>26.493833887000836</v>
      </c>
      <c r="C39" s="457">
        <v>24320</v>
      </c>
      <c r="D39" s="217">
        <f t="shared" si="0"/>
        <v>11015.39328904719</v>
      </c>
      <c r="E39" s="133">
        <f t="shared" si="2"/>
        <v>3745.2337182760448</v>
      </c>
      <c r="F39" s="168">
        <f t="shared" si="3"/>
        <v>220.30786578094379</v>
      </c>
      <c r="G39" s="510">
        <v>40</v>
      </c>
      <c r="H39" s="170">
        <f t="shared" si="4"/>
        <v>15020.934873104177</v>
      </c>
      <c r="I39" s="155"/>
      <c r="J39" s="155"/>
      <c r="K39" s="155"/>
    </row>
    <row r="40" spans="1:11" s="11" customFormat="1" ht="16.5" customHeight="1" x14ac:dyDescent="0.2">
      <c r="A40" s="215">
        <v>18</v>
      </c>
      <c r="B40" s="216">
        <f t="shared" si="1"/>
        <v>26.580903298803229</v>
      </c>
      <c r="C40" s="457">
        <v>24320</v>
      </c>
      <c r="D40" s="217">
        <f t="shared" si="0"/>
        <v>10979.310850325381</v>
      </c>
      <c r="E40" s="133">
        <f t="shared" si="2"/>
        <v>3732.9656891106297</v>
      </c>
      <c r="F40" s="168">
        <f t="shared" si="3"/>
        <v>219.58621700650761</v>
      </c>
      <c r="G40" s="510">
        <v>40</v>
      </c>
      <c r="H40" s="170">
        <f t="shared" si="4"/>
        <v>14971.862756442519</v>
      </c>
      <c r="I40" s="155"/>
      <c r="J40" s="155"/>
      <c r="K40" s="155"/>
    </row>
    <row r="41" spans="1:11" s="11" customFormat="1" ht="16.5" customHeight="1" x14ac:dyDescent="0.2">
      <c r="A41" s="215">
        <v>19</v>
      </c>
      <c r="B41" s="216">
        <f t="shared" si="1"/>
        <v>26.663263896964239</v>
      </c>
      <c r="C41" s="457">
        <v>24320</v>
      </c>
      <c r="D41" s="217">
        <f t="shared" si="0"/>
        <v>10945.396674906991</v>
      </c>
      <c r="E41" s="133">
        <f t="shared" si="2"/>
        <v>3721.4348694683772</v>
      </c>
      <c r="F41" s="168">
        <f t="shared" si="3"/>
        <v>218.90793349813984</v>
      </c>
      <c r="G41" s="510">
        <v>40</v>
      </c>
      <c r="H41" s="170">
        <f t="shared" si="4"/>
        <v>14925.739477873509</v>
      </c>
      <c r="I41" s="155"/>
      <c r="J41" s="155"/>
      <c r="K41" s="155"/>
    </row>
    <row r="42" spans="1:11" s="11" customFormat="1" ht="16.5" customHeight="1" x14ac:dyDescent="0.2">
      <c r="A42" s="218">
        <v>20</v>
      </c>
      <c r="B42" s="216">
        <f t="shared" si="1"/>
        <v>26.741398972304793</v>
      </c>
      <c r="C42" s="457">
        <v>24320</v>
      </c>
      <c r="D42" s="217">
        <f t="shared" si="0"/>
        <v>10913.415573442859</v>
      </c>
      <c r="E42" s="133">
        <f t="shared" si="2"/>
        <v>3710.5612949705724</v>
      </c>
      <c r="F42" s="168">
        <f t="shared" si="3"/>
        <v>218.26831146885718</v>
      </c>
      <c r="G42" s="510">
        <v>40</v>
      </c>
      <c r="H42" s="170">
        <f t="shared" si="4"/>
        <v>14882.245179882288</v>
      </c>
      <c r="I42" s="155"/>
      <c r="J42" s="155"/>
      <c r="K42" s="155"/>
    </row>
    <row r="43" spans="1:11" s="11" customFormat="1" ht="16.5" customHeight="1" x14ac:dyDescent="0.2">
      <c r="A43" s="215">
        <v>21</v>
      </c>
      <c r="B43" s="216">
        <f t="shared" si="1"/>
        <v>26.815721029384093</v>
      </c>
      <c r="C43" s="457">
        <v>24320</v>
      </c>
      <c r="D43" s="217">
        <f t="shared" si="0"/>
        <v>10883.168111728488</v>
      </c>
      <c r="E43" s="133">
        <f t="shared" si="2"/>
        <v>3700.2771579876862</v>
      </c>
      <c r="F43" s="168">
        <f t="shared" si="3"/>
        <v>217.66336223456977</v>
      </c>
      <c r="G43" s="510">
        <v>40</v>
      </c>
      <c r="H43" s="170">
        <f t="shared" si="4"/>
        <v>14841.108631950743</v>
      </c>
      <c r="I43" s="155"/>
      <c r="J43" s="155"/>
      <c r="K43" s="155"/>
    </row>
    <row r="44" spans="1:11" s="11" customFormat="1" ht="16.5" customHeight="1" x14ac:dyDescent="0.2">
      <c r="A44" s="215">
        <v>22</v>
      </c>
      <c r="B44" s="216">
        <f t="shared" si="1"/>
        <v>26.886584969200726</v>
      </c>
      <c r="C44" s="457">
        <v>24320</v>
      </c>
      <c r="D44" s="217">
        <f t="shared" si="0"/>
        <v>10854.483763345557</v>
      </c>
      <c r="E44" s="133">
        <f t="shared" si="2"/>
        <v>3690.5244795374897</v>
      </c>
      <c r="F44" s="168">
        <f t="shared" si="3"/>
        <v>217.08967526691114</v>
      </c>
      <c r="G44" s="510">
        <v>40</v>
      </c>
      <c r="H44" s="170">
        <f t="shared" si="4"/>
        <v>14802.097918149957</v>
      </c>
      <c r="I44" s="155"/>
      <c r="J44" s="155"/>
      <c r="K44" s="155"/>
    </row>
    <row r="45" spans="1:11" s="11" customFormat="1" ht="16.5" customHeight="1" x14ac:dyDescent="0.2">
      <c r="A45" s="215">
        <v>23</v>
      </c>
      <c r="B45" s="216">
        <f t="shared" si="1"/>
        <v>26.954298339124875</v>
      </c>
      <c r="C45" s="457">
        <v>24320</v>
      </c>
      <c r="D45" s="217">
        <f t="shared" si="0"/>
        <v>10827.215619869672</v>
      </c>
      <c r="E45" s="133">
        <f t="shared" si="2"/>
        <v>3681.2533107556887</v>
      </c>
      <c r="F45" s="168">
        <f t="shared" si="3"/>
        <v>216.54431239739344</v>
      </c>
      <c r="G45" s="510">
        <v>40</v>
      </c>
      <c r="H45" s="170">
        <f t="shared" si="4"/>
        <v>14765.013243022753</v>
      </c>
      <c r="I45" s="155"/>
      <c r="J45" s="155"/>
      <c r="K45" s="155"/>
    </row>
    <row r="46" spans="1:11" s="11" customFormat="1" ht="16.5" customHeight="1" x14ac:dyDescent="0.2">
      <c r="A46" s="215">
        <v>24</v>
      </c>
      <c r="B46" s="216">
        <f t="shared" si="1"/>
        <v>27.019129399769028</v>
      </c>
      <c r="C46" s="457">
        <v>24320</v>
      </c>
      <c r="D46" s="217">
        <f t="shared" si="0"/>
        <v>10801.236253100546</v>
      </c>
      <c r="E46" s="133">
        <f t="shared" si="2"/>
        <v>3672.4203260541858</v>
      </c>
      <c r="F46" s="168">
        <f t="shared" si="3"/>
        <v>216.02472506201093</v>
      </c>
      <c r="G46" s="510">
        <v>40</v>
      </c>
      <c r="H46" s="170">
        <f t="shared" si="4"/>
        <v>14729.681304216741</v>
      </c>
      <c r="I46" s="155"/>
      <c r="J46" s="155"/>
      <c r="K46" s="155"/>
    </row>
    <row r="47" spans="1:11" s="11" customFormat="1" ht="16.5" customHeight="1" x14ac:dyDescent="0.2">
      <c r="A47" s="215">
        <v>25</v>
      </c>
      <c r="B47" s="216">
        <f t="shared" si="1"/>
        <v>27.081313544021732</v>
      </c>
      <c r="C47" s="457">
        <v>24320</v>
      </c>
      <c r="D47" s="217">
        <f t="shared" si="0"/>
        <v>10776.434441616086</v>
      </c>
      <c r="E47" s="133">
        <f t="shared" si="2"/>
        <v>3663.9877101494694</v>
      </c>
      <c r="F47" s="168">
        <f t="shared" si="3"/>
        <v>215.52868883232171</v>
      </c>
      <c r="G47" s="510">
        <v>40</v>
      </c>
      <c r="H47" s="170">
        <f t="shared" si="4"/>
        <v>14695.950840597878</v>
      </c>
      <c r="I47" s="155"/>
      <c r="J47" s="155"/>
      <c r="K47" s="155"/>
    </row>
    <row r="48" spans="1:11" s="11" customFormat="1" ht="16.5" customHeight="1" x14ac:dyDescent="0.2">
      <c r="A48" s="215">
        <v>26</v>
      </c>
      <c r="B48" s="216">
        <f t="shared" si="1"/>
        <v>27.141058456368125</v>
      </c>
      <c r="C48" s="457">
        <v>24320</v>
      </c>
      <c r="D48" s="217">
        <f t="shared" si="0"/>
        <v>10752.712554271273</v>
      </c>
      <c r="E48" s="133">
        <f t="shared" si="2"/>
        <v>3655.9222684522329</v>
      </c>
      <c r="F48" s="168">
        <f t="shared" si="3"/>
        <v>215.05425108542545</v>
      </c>
      <c r="G48" s="510">
        <v>40</v>
      </c>
      <c r="H48" s="170">
        <f t="shared" si="4"/>
        <v>14663.689073808931</v>
      </c>
      <c r="I48" s="155"/>
      <c r="J48" s="155"/>
      <c r="K48" s="155"/>
    </row>
    <row r="49" spans="1:11" s="11" customFormat="1" ht="16.5" customHeight="1" x14ac:dyDescent="0.2">
      <c r="A49" s="215">
        <v>27</v>
      </c>
      <c r="B49" s="216">
        <f t="shared" si="1"/>
        <v>27.198548297984395</v>
      </c>
      <c r="C49" s="457">
        <v>24320</v>
      </c>
      <c r="D49" s="217">
        <f t="shared" si="0"/>
        <v>10729.984438971966</v>
      </c>
      <c r="E49" s="133">
        <f t="shared" si="2"/>
        <v>3648.1947092504683</v>
      </c>
      <c r="F49" s="168">
        <f t="shared" si="3"/>
        <v>214.5996887794393</v>
      </c>
      <c r="G49" s="510">
        <v>40</v>
      </c>
      <c r="H49" s="170">
        <f t="shared" si="4"/>
        <v>14632.778837001873</v>
      </c>
      <c r="I49" s="155"/>
      <c r="J49" s="155"/>
      <c r="K49" s="155"/>
    </row>
    <row r="50" spans="1:11" s="11" customFormat="1" ht="16.5" customHeight="1" x14ac:dyDescent="0.2">
      <c r="A50" s="215">
        <v>28</v>
      </c>
      <c r="B50" s="216">
        <f t="shared" si="1"/>
        <v>27.253947130349889</v>
      </c>
      <c r="C50" s="457">
        <v>24320</v>
      </c>
      <c r="D50" s="217">
        <f t="shared" si="0"/>
        <v>10708.173704314855</v>
      </c>
      <c r="E50" s="133">
        <f t="shared" si="2"/>
        <v>3640.779059467051</v>
      </c>
      <c r="F50" s="168">
        <f t="shared" si="3"/>
        <v>214.1634740862971</v>
      </c>
      <c r="G50" s="510">
        <v>40</v>
      </c>
      <c r="H50" s="170">
        <f t="shared" si="4"/>
        <v>14603.116237868204</v>
      </c>
      <c r="I50" s="155"/>
      <c r="J50" s="155"/>
      <c r="K50" s="155"/>
    </row>
    <row r="51" spans="1:11" s="11" customFormat="1" ht="16.5" customHeight="1" x14ac:dyDescent="0.2">
      <c r="A51" s="215">
        <v>29</v>
      </c>
      <c r="B51" s="216">
        <f t="shared" si="1"/>
        <v>27.307401737818395</v>
      </c>
      <c r="C51" s="457">
        <v>24320</v>
      </c>
      <c r="D51" s="217">
        <f t="shared" si="0"/>
        <v>10687.212309760938</v>
      </c>
      <c r="E51" s="133">
        <f t="shared" si="2"/>
        <v>3633.6521853187191</v>
      </c>
      <c r="F51" s="168">
        <f t="shared" si="3"/>
        <v>213.74424619521878</v>
      </c>
      <c r="G51" s="510">
        <v>40</v>
      </c>
      <c r="H51" s="170">
        <f t="shared" si="4"/>
        <v>14574.608741274877</v>
      </c>
      <c r="I51" s="155"/>
      <c r="J51" s="155"/>
      <c r="K51" s="155"/>
    </row>
    <row r="52" spans="1:11" s="11" customFormat="1" ht="16.5" customHeight="1" x14ac:dyDescent="0.2">
      <c r="A52" s="218">
        <v>30</v>
      </c>
      <c r="B52" s="216">
        <f t="shared" si="1"/>
        <v>27.359043971485963</v>
      </c>
      <c r="C52" s="459">
        <v>24320</v>
      </c>
      <c r="D52" s="217">
        <f t="shared" si="0"/>
        <v>10667.039400359177</v>
      </c>
      <c r="E52" s="133">
        <f t="shared" si="2"/>
        <v>3626.7933961221206</v>
      </c>
      <c r="F52" s="168">
        <f t="shared" si="3"/>
        <v>213.34078800718356</v>
      </c>
      <c r="G52" s="510">
        <v>40</v>
      </c>
      <c r="H52" s="170">
        <f t="shared" si="4"/>
        <v>14547.173584488481</v>
      </c>
      <c r="I52" s="155"/>
      <c r="J52" s="155"/>
      <c r="K52" s="155"/>
    </row>
    <row r="53" spans="1:11" s="11" customFormat="1" ht="16.5" customHeight="1" x14ac:dyDescent="0.2">
      <c r="A53" s="215">
        <v>31</v>
      </c>
      <c r="B53" s="216">
        <f t="shared" si="1"/>
        <v>27.408992708592223</v>
      </c>
      <c r="C53" s="459">
        <v>24320</v>
      </c>
      <c r="D53" s="217">
        <f t="shared" si="0"/>
        <v>10647.600336969459</v>
      </c>
      <c r="E53" s="133">
        <f t="shared" si="2"/>
        <v>3620.1841145696162</v>
      </c>
      <c r="F53" s="168">
        <f t="shared" si="3"/>
        <v>212.95200673938919</v>
      </c>
      <c r="G53" s="510">
        <v>40</v>
      </c>
      <c r="H53" s="170">
        <f t="shared" si="4"/>
        <v>14520.736458278465</v>
      </c>
      <c r="I53" s="155"/>
      <c r="J53" s="155"/>
      <c r="K53" s="155"/>
    </row>
    <row r="54" spans="1:11" s="11" customFormat="1" ht="16.5" customHeight="1" x14ac:dyDescent="0.2">
      <c r="A54" s="215">
        <v>32</v>
      </c>
      <c r="B54" s="216">
        <f t="shared" si="1"/>
        <v>27.457355500734824</v>
      </c>
      <c r="C54" s="457">
        <v>24320</v>
      </c>
      <c r="D54" s="217">
        <f t="shared" si="0"/>
        <v>10628.845884017843</v>
      </c>
      <c r="E54" s="133">
        <f t="shared" si="2"/>
        <v>3613.8076005660669</v>
      </c>
      <c r="F54" s="168">
        <f t="shared" si="3"/>
        <v>212.57691768035687</v>
      </c>
      <c r="G54" s="510">
        <v>40</v>
      </c>
      <c r="H54" s="170">
        <f t="shared" si="4"/>
        <v>14495.230402264266</v>
      </c>
      <c r="I54" s="155"/>
      <c r="J54" s="155"/>
      <c r="K54" s="155"/>
    </row>
    <row r="55" spans="1:11" s="11" customFormat="1" ht="16.5" customHeight="1" x14ac:dyDescent="0.2">
      <c r="A55" s="215">
        <v>33</v>
      </c>
      <c r="B55" s="216">
        <f t="shared" si="1"/>
        <v>27.504229968381892</v>
      </c>
      <c r="C55" s="457">
        <v>24320</v>
      </c>
      <c r="D55" s="217">
        <f t="shared" si="0"/>
        <v>10610.731525132362</v>
      </c>
      <c r="E55" s="133">
        <f t="shared" si="2"/>
        <v>3607.6487185450032</v>
      </c>
      <c r="F55" s="168">
        <f t="shared" si="3"/>
        <v>212.21463050264722</v>
      </c>
      <c r="G55" s="510">
        <v>40</v>
      </c>
      <c r="H55" s="170">
        <f t="shared" si="4"/>
        <v>14470.594874180013</v>
      </c>
      <c r="I55" s="155"/>
      <c r="J55" s="155"/>
      <c r="K55" s="155"/>
    </row>
    <row r="56" spans="1:11" s="11" customFormat="1" ht="16.5" customHeight="1" x14ac:dyDescent="0.2">
      <c r="A56" s="215">
        <v>34</v>
      </c>
      <c r="B56" s="216">
        <f t="shared" si="1"/>
        <v>27.549704987147798</v>
      </c>
      <c r="C56" s="457">
        <v>24320</v>
      </c>
      <c r="D56" s="217">
        <f t="shared" si="0"/>
        <v>10593.216883307687</v>
      </c>
      <c r="E56" s="133">
        <f t="shared" si="2"/>
        <v>3601.6937403246138</v>
      </c>
      <c r="F56" s="168">
        <f t="shared" si="3"/>
        <v>211.86433766615374</v>
      </c>
      <c r="G56" s="510">
        <v>40</v>
      </c>
      <c r="H56" s="170">
        <f t="shared" si="4"/>
        <v>14446.774961298453</v>
      </c>
      <c r="I56" s="155"/>
      <c r="J56" s="155"/>
      <c r="K56" s="155"/>
    </row>
    <row r="57" spans="1:11" s="11" customFormat="1" ht="16.5" customHeight="1" x14ac:dyDescent="0.2">
      <c r="A57" s="215">
        <v>35</v>
      </c>
      <c r="B57" s="216">
        <f t="shared" si="1"/>
        <v>27.593861702066825</v>
      </c>
      <c r="C57" s="457">
        <v>24320</v>
      </c>
      <c r="D57" s="217">
        <f t="shared" si="0"/>
        <v>10576.265227064638</v>
      </c>
      <c r="E57" s="133">
        <f t="shared" si="2"/>
        <v>3595.9301772019771</v>
      </c>
      <c r="F57" s="168">
        <f t="shared" si="3"/>
        <v>211.52530454129277</v>
      </c>
      <c r="G57" s="510">
        <v>40</v>
      </c>
      <c r="H57" s="170">
        <f t="shared" si="4"/>
        <v>14423.720708807907</v>
      </c>
      <c r="I57" s="155"/>
      <c r="J57" s="155"/>
      <c r="K57" s="155"/>
    </row>
    <row r="58" spans="1:11" s="11" customFormat="1" ht="16.5" customHeight="1" x14ac:dyDescent="0.2">
      <c r="A58" s="215">
        <v>36</v>
      </c>
      <c r="B58" s="216">
        <f t="shared" si="1"/>
        <v>27.636774398950195</v>
      </c>
      <c r="C58" s="457">
        <v>24320</v>
      </c>
      <c r="D58" s="217">
        <f t="shared" si="0"/>
        <v>10559.843047786568</v>
      </c>
      <c r="E58" s="133">
        <f t="shared" si="2"/>
        <v>3590.3466362474333</v>
      </c>
      <c r="F58" s="168">
        <f t="shared" si="3"/>
        <v>211.19686095573135</v>
      </c>
      <c r="G58" s="510">
        <v>40</v>
      </c>
      <c r="H58" s="170">
        <f t="shared" si="4"/>
        <v>14401.386544989733</v>
      </c>
      <c r="I58" s="155"/>
      <c r="J58" s="155"/>
      <c r="K58" s="155"/>
    </row>
    <row r="59" spans="1:11" s="11" customFormat="1" ht="16.5" customHeight="1" x14ac:dyDescent="0.2">
      <c r="A59" s="215">
        <v>37</v>
      </c>
      <c r="B59" s="216">
        <f t="shared" si="1"/>
        <v>27.67851125633095</v>
      </c>
      <c r="C59" s="457">
        <v>24320</v>
      </c>
      <c r="D59" s="217">
        <f t="shared" si="0"/>
        <v>10543.919696304005</v>
      </c>
      <c r="E59" s="133">
        <f t="shared" si="2"/>
        <v>3584.9326967433617</v>
      </c>
      <c r="F59" s="168">
        <f t="shared" si="3"/>
        <v>210.87839392608009</v>
      </c>
      <c r="G59" s="510">
        <v>40</v>
      </c>
      <c r="H59" s="170">
        <f t="shared" si="4"/>
        <v>14379.730786973447</v>
      </c>
      <c r="I59" s="155"/>
      <c r="J59" s="155"/>
      <c r="K59" s="155"/>
    </row>
    <row r="60" spans="1:11" s="11" customFormat="1" ht="16.5" customHeight="1" x14ac:dyDescent="0.2">
      <c r="A60" s="215">
        <v>38</v>
      </c>
      <c r="B60" s="216">
        <f t="shared" si="1"/>
        <v>27.719134997111205</v>
      </c>
      <c r="C60" s="457">
        <v>24320</v>
      </c>
      <c r="D60" s="217">
        <f t="shared" si="0"/>
        <v>10528.467069063108</v>
      </c>
      <c r="E60" s="133">
        <f t="shared" si="2"/>
        <v>3579.6788034814572</v>
      </c>
      <c r="F60" s="168">
        <f t="shared" si="3"/>
        <v>210.56934138126218</v>
      </c>
      <c r="G60" s="510">
        <v>40</v>
      </c>
      <c r="H60" s="170">
        <f t="shared" si="4"/>
        <v>14358.715213925829</v>
      </c>
      <c r="I60" s="155"/>
      <c r="J60" s="155"/>
      <c r="K60" s="155"/>
    </row>
    <row r="61" spans="1:11" s="11" customFormat="1" ht="16.5" customHeight="1" x14ac:dyDescent="0.2">
      <c r="A61" s="215">
        <v>39</v>
      </c>
      <c r="B61" s="216">
        <f t="shared" si="1"/>
        <v>27.758703455549291</v>
      </c>
      <c r="C61" s="457">
        <v>24320</v>
      </c>
      <c r="D61" s="217">
        <f t="shared" si="0"/>
        <v>10513.459335999994</v>
      </c>
      <c r="E61" s="133">
        <f t="shared" si="2"/>
        <v>3574.5761742399982</v>
      </c>
      <c r="F61" s="168">
        <f t="shared" si="3"/>
        <v>210.26918671999988</v>
      </c>
      <c r="G61" s="510">
        <v>40</v>
      </c>
      <c r="H61" s="170">
        <f t="shared" si="4"/>
        <v>14338.304696959991</v>
      </c>
      <c r="I61" s="155"/>
      <c r="J61" s="155"/>
      <c r="K61" s="155"/>
    </row>
    <row r="62" spans="1:11" s="11" customFormat="1" ht="16.5" customHeight="1" x14ac:dyDescent="0.2">
      <c r="A62" s="218">
        <v>40</v>
      </c>
      <c r="B62" s="216">
        <f t="shared" si="1"/>
        <v>27.797270072451759</v>
      </c>
      <c r="C62" s="457">
        <v>24320</v>
      </c>
      <c r="D62" s="217">
        <f t="shared" si="0"/>
        <v>10498.872703662562</v>
      </c>
      <c r="E62" s="133">
        <f t="shared" si="2"/>
        <v>3569.6167192452713</v>
      </c>
      <c r="F62" s="168">
        <f t="shared" si="3"/>
        <v>209.97745407325124</v>
      </c>
      <c r="G62" s="510">
        <v>40</v>
      </c>
      <c r="H62" s="170">
        <f t="shared" si="4"/>
        <v>14318.466876981085</v>
      </c>
      <c r="I62" s="155"/>
      <c r="J62" s="155"/>
      <c r="K62" s="155"/>
    </row>
    <row r="63" spans="1:11" s="11" customFormat="1" ht="16.5" customHeight="1" x14ac:dyDescent="0.2">
      <c r="A63" s="215">
        <v>41</v>
      </c>
      <c r="B63" s="216">
        <f t="shared" si="1"/>
        <v>27.834884329210674</v>
      </c>
      <c r="C63" s="457">
        <v>24320</v>
      </c>
      <c r="D63" s="217">
        <f t="shared" si="0"/>
        <v>10484.685208256291</v>
      </c>
      <c r="E63" s="133">
        <f t="shared" si="2"/>
        <v>3564.7929708071392</v>
      </c>
      <c r="F63" s="168">
        <f t="shared" si="3"/>
        <v>209.69370416512584</v>
      </c>
      <c r="G63" s="510">
        <v>40</v>
      </c>
      <c r="H63" s="170">
        <f t="shared" si="4"/>
        <v>14299.171883228555</v>
      </c>
      <c r="I63" s="155"/>
      <c r="J63" s="155"/>
      <c r="K63" s="155"/>
    </row>
    <row r="64" spans="1:11" s="11" customFormat="1" ht="16.5" customHeight="1" x14ac:dyDescent="0.2">
      <c r="A64" s="215">
        <v>42</v>
      </c>
      <c r="B64" s="216">
        <f t="shared" si="1"/>
        <v>27.871592129531056</v>
      </c>
      <c r="C64" s="457">
        <v>24320</v>
      </c>
      <c r="D64" s="217">
        <f t="shared" si="0"/>
        <v>10470.876534203582</v>
      </c>
      <c r="E64" s="133">
        <f t="shared" si="2"/>
        <v>3560.0980216292182</v>
      </c>
      <c r="F64" s="168">
        <f t="shared" si="3"/>
        <v>209.41753068407164</v>
      </c>
      <c r="G64" s="510">
        <v>40</v>
      </c>
      <c r="H64" s="170">
        <f t="shared" si="4"/>
        <v>14280.392086516871</v>
      </c>
      <c r="I64" s="155"/>
      <c r="J64" s="155"/>
      <c r="K64" s="155"/>
    </row>
    <row r="65" spans="1:11" s="11" customFormat="1" ht="16.5" customHeight="1" x14ac:dyDescent="0.2">
      <c r="A65" s="215">
        <v>43</v>
      </c>
      <c r="B65" s="216">
        <f t="shared" si="1"/>
        <v>27.907436136236004</v>
      </c>
      <c r="C65" s="457">
        <v>24320</v>
      </c>
      <c r="D65" s="217">
        <f t="shared" si="0"/>
        <v>10457.427854544638</v>
      </c>
      <c r="E65" s="133">
        <f t="shared" si="2"/>
        <v>3555.5254705451771</v>
      </c>
      <c r="F65" s="168">
        <f t="shared" si="3"/>
        <v>209.14855709089275</v>
      </c>
      <c r="G65" s="510">
        <v>40</v>
      </c>
      <c r="H65" s="170">
        <f t="shared" si="4"/>
        <v>14262.101882180708</v>
      </c>
      <c r="I65" s="155"/>
      <c r="J65" s="155"/>
      <c r="K65" s="155"/>
    </row>
    <row r="66" spans="1:11" s="11" customFormat="1" ht="16.5" customHeight="1" x14ac:dyDescent="0.2">
      <c r="A66" s="215">
        <v>44</v>
      </c>
      <c r="B66" s="216">
        <f t="shared" si="1"/>
        <v>27.942456069347688</v>
      </c>
      <c r="C66" s="457">
        <v>24320</v>
      </c>
      <c r="D66" s="217">
        <f t="shared" si="0"/>
        <v>10444.321690108787</v>
      </c>
      <c r="E66" s="133">
        <f t="shared" si="2"/>
        <v>3551.069374636988</v>
      </c>
      <c r="F66" s="168">
        <f t="shared" si="3"/>
        <v>208.88643380217576</v>
      </c>
      <c r="G66" s="510">
        <v>40</v>
      </c>
      <c r="H66" s="170">
        <f t="shared" si="4"/>
        <v>14244.27749854795</v>
      </c>
      <c r="I66" s="155"/>
      <c r="J66" s="155"/>
      <c r="K66" s="155"/>
    </row>
    <row r="67" spans="1:11" s="11" customFormat="1" ht="16.5" customHeight="1" x14ac:dyDescent="0.2">
      <c r="A67" s="215">
        <v>45</v>
      </c>
      <c r="B67" s="216">
        <f t="shared" si="1"/>
        <v>27.97668897066713</v>
      </c>
      <c r="C67" s="457">
        <v>24320</v>
      </c>
      <c r="D67" s="217">
        <f t="shared" si="0"/>
        <v>10431.541784876226</v>
      </c>
      <c r="E67" s="133">
        <f t="shared" si="2"/>
        <v>3546.7242068579171</v>
      </c>
      <c r="F67" s="168">
        <f t="shared" si="3"/>
        <v>208.63083569752453</v>
      </c>
      <c r="G67" s="510">
        <v>40</v>
      </c>
      <c r="H67" s="170">
        <f t="shared" si="4"/>
        <v>14226.896827431668</v>
      </c>
      <c r="I67" s="155"/>
      <c r="J67" s="155"/>
      <c r="K67" s="155"/>
    </row>
    <row r="68" spans="1:11" s="11" customFormat="1" ht="16.5" customHeight="1" x14ac:dyDescent="0.2">
      <c r="A68" s="215">
        <v>46</v>
      </c>
      <c r="B68" s="216">
        <f t="shared" si="1"/>
        <v>28.010169439271841</v>
      </c>
      <c r="C68" s="457">
        <v>24320</v>
      </c>
      <c r="D68" s="217">
        <f t="shared" si="0"/>
        <v>10419.072995353747</v>
      </c>
      <c r="E68" s="133">
        <f t="shared" si="2"/>
        <v>3542.4848184202742</v>
      </c>
      <c r="F68" s="168">
        <f t="shared" si="3"/>
        <v>208.38145990707494</v>
      </c>
      <c r="G68" s="510">
        <v>40</v>
      </c>
      <c r="H68" s="170">
        <f t="shared" si="4"/>
        <v>14209.939273681097</v>
      </c>
      <c r="I68" s="155"/>
      <c r="J68" s="155"/>
      <c r="K68" s="155"/>
    </row>
    <row r="69" spans="1:11" s="11" customFormat="1" ht="16.5" customHeight="1" x14ac:dyDescent="0.2">
      <c r="A69" s="215">
        <v>47</v>
      </c>
      <c r="B69" s="216">
        <f t="shared" si="1"/>
        <v>28.042929841684934</v>
      </c>
      <c r="C69" s="457">
        <v>24320</v>
      </c>
      <c r="D69" s="217">
        <f t="shared" si="0"/>
        <v>10406.901192121126</v>
      </c>
      <c r="E69" s="133">
        <f t="shared" si="2"/>
        <v>3538.3464053211828</v>
      </c>
      <c r="F69" s="168">
        <f t="shared" si="3"/>
        <v>208.13802384242251</v>
      </c>
      <c r="G69" s="510">
        <v>40</v>
      </c>
      <c r="H69" s="170">
        <f t="shared" si="4"/>
        <v>14193.385621284731</v>
      </c>
      <c r="I69" s="155"/>
      <c r="J69" s="155"/>
      <c r="K69" s="155"/>
    </row>
    <row r="70" spans="1:11" s="11" customFormat="1" ht="16.5" customHeight="1" x14ac:dyDescent="0.2">
      <c r="A70" s="215">
        <v>48</v>
      </c>
      <c r="B70" s="216">
        <f t="shared" si="1"/>
        <v>28.075000499915991</v>
      </c>
      <c r="C70" s="457">
        <v>24320</v>
      </c>
      <c r="D70" s="217">
        <f t="shared" si="0"/>
        <v>10395.013171981005</v>
      </c>
      <c r="E70" s="133">
        <f t="shared" si="2"/>
        <v>3534.3044784735421</v>
      </c>
      <c r="F70" s="168">
        <f t="shared" si="3"/>
        <v>207.90026343962012</v>
      </c>
      <c r="G70" s="510">
        <v>40</v>
      </c>
      <c r="H70" s="170">
        <f t="shared" si="4"/>
        <v>14177.217913894168</v>
      </c>
      <c r="I70" s="155"/>
      <c r="J70" s="155"/>
      <c r="K70" s="155"/>
    </row>
    <row r="71" spans="1:11" s="11" customFormat="1" ht="16.5" customHeight="1" x14ac:dyDescent="0.2">
      <c r="A71" s="215">
        <v>49</v>
      </c>
      <c r="B71" s="216">
        <f t="shared" si="1"/>
        <v>28.106409860111917</v>
      </c>
      <c r="C71" s="457">
        <v>24320</v>
      </c>
      <c r="D71" s="217">
        <f t="shared" si="0"/>
        <v>10383.396579375076</v>
      </c>
      <c r="E71" s="133">
        <f t="shared" si="2"/>
        <v>3530.3548369875261</v>
      </c>
      <c r="F71" s="168">
        <f t="shared" si="3"/>
        <v>207.66793158750153</v>
      </c>
      <c r="G71" s="510">
        <v>40</v>
      </c>
      <c r="H71" s="170">
        <f t="shared" si="4"/>
        <v>14161.419347950103</v>
      </c>
      <c r="I71" s="155"/>
      <c r="J71" s="155"/>
      <c r="K71" s="155"/>
    </row>
    <row r="72" spans="1:11" s="11" customFormat="1" ht="16.5" customHeight="1" x14ac:dyDescent="0.2">
      <c r="A72" s="218">
        <v>50</v>
      </c>
      <c r="B72" s="216">
        <f t="shared" si="1"/>
        <v>28.137184644168695</v>
      </c>
      <c r="C72" s="457">
        <v>24320</v>
      </c>
      <c r="D72" s="217">
        <f t="shared" si="0"/>
        <v>10372.039835921627</v>
      </c>
      <c r="E72" s="133">
        <f t="shared" si="2"/>
        <v>3526.4935442133533</v>
      </c>
      <c r="F72" s="168">
        <f t="shared" si="3"/>
        <v>207.44079671843255</v>
      </c>
      <c r="G72" s="510">
        <v>40</v>
      </c>
      <c r="H72" s="170">
        <f t="shared" si="4"/>
        <v>14145.974176853413</v>
      </c>
      <c r="I72" s="155"/>
      <c r="J72" s="155"/>
      <c r="K72" s="155"/>
    </row>
    <row r="73" spans="1:11" s="11" customFormat="1" ht="16.5" customHeight="1" x14ac:dyDescent="0.2">
      <c r="A73" s="215">
        <v>51</v>
      </c>
      <c r="B73" s="216">
        <f t="shared" si="1"/>
        <v>28.167349986328965</v>
      </c>
      <c r="C73" s="457">
        <v>24320</v>
      </c>
      <c r="D73" s="217">
        <f t="shared" si="0"/>
        <v>10360.93207709084</v>
      </c>
      <c r="E73" s="133">
        <f t="shared" si="2"/>
        <v>3522.716906210886</v>
      </c>
      <c r="F73" s="168">
        <f t="shared" si="3"/>
        <v>207.21864154181679</v>
      </c>
      <c r="G73" s="510">
        <v>40</v>
      </c>
      <c r="H73" s="170">
        <f t="shared" si="4"/>
        <v>14130.867624843542</v>
      </c>
      <c r="I73" s="155"/>
      <c r="J73" s="155"/>
      <c r="K73" s="155"/>
    </row>
    <row r="74" spans="1:11" s="11" customFormat="1" ht="16.5" customHeight="1" x14ac:dyDescent="0.2">
      <c r="A74" s="215">
        <v>52</v>
      </c>
      <c r="B74" s="216">
        <f t="shared" si="1"/>
        <v>28.196929556515091</v>
      </c>
      <c r="C74" s="457">
        <v>24320</v>
      </c>
      <c r="D74" s="217">
        <f t="shared" si="0"/>
        <v>10350.063095170177</v>
      </c>
      <c r="E74" s="133">
        <f t="shared" si="2"/>
        <v>3519.0214523578602</v>
      </c>
      <c r="F74" s="168">
        <f t="shared" si="3"/>
        <v>207.00126190340353</v>
      </c>
      <c r="G74" s="510">
        <v>40</v>
      </c>
      <c r="H74" s="170">
        <f t="shared" si="4"/>
        <v>14116.085809431441</v>
      </c>
      <c r="I74" s="155"/>
      <c r="J74" s="155"/>
      <c r="K74" s="155"/>
    </row>
    <row r="75" spans="1:11" s="11" customFormat="1" ht="16.5" customHeight="1" x14ac:dyDescent="0.2">
      <c r="A75" s="215">
        <v>53</v>
      </c>
      <c r="B75" s="216">
        <f t="shared" si="1"/>
        <v>28.225945671913948</v>
      </c>
      <c r="C75" s="457">
        <v>24320</v>
      </c>
      <c r="D75" s="217">
        <f t="shared" si="0"/>
        <v>10339.42328778708</v>
      </c>
      <c r="E75" s="133">
        <f t="shared" si="2"/>
        <v>3515.4039178476073</v>
      </c>
      <c r="F75" s="168">
        <f t="shared" si="3"/>
        <v>206.78846575574161</v>
      </c>
      <c r="G75" s="510">
        <v>40</v>
      </c>
      <c r="H75" s="170">
        <f t="shared" si="4"/>
        <v>14101.615671390429</v>
      </c>
      <c r="I75" s="155"/>
      <c r="J75" s="155"/>
      <c r="K75" s="155"/>
    </row>
    <row r="76" spans="1:11" s="11" customFormat="1" ht="16.5" customHeight="1" x14ac:dyDescent="0.2">
      <c r="A76" s="215">
        <v>54</v>
      </c>
      <c r="B76" s="216">
        <f t="shared" si="1"/>
        <v>28.254419398131361</v>
      </c>
      <c r="C76" s="457">
        <v>24320</v>
      </c>
      <c r="D76" s="217">
        <f t="shared" si="0"/>
        <v>10329.003611353668</v>
      </c>
      <c r="E76" s="133">
        <f t="shared" si="2"/>
        <v>3511.8612278602473</v>
      </c>
      <c r="F76" s="168">
        <f t="shared" si="3"/>
        <v>206.58007222707337</v>
      </c>
      <c r="G76" s="510">
        <v>40</v>
      </c>
      <c r="H76" s="170">
        <f t="shared" si="4"/>
        <v>14087.444911440989</v>
      </c>
      <c r="I76" s="155"/>
      <c r="J76" s="155"/>
      <c r="K76" s="155"/>
    </row>
    <row r="77" spans="1:11" s="11" customFormat="1" ht="16.5" customHeight="1" x14ac:dyDescent="0.2">
      <c r="A77" s="215">
        <v>55</v>
      </c>
      <c r="B77" s="216">
        <f t="shared" si="1"/>
        <v>28.282370641064624</v>
      </c>
      <c r="C77" s="457">
        <v>24320</v>
      </c>
      <c r="D77" s="217">
        <f t="shared" si="0"/>
        <v>10318.795538881119</v>
      </c>
      <c r="E77" s="133">
        <f t="shared" si="2"/>
        <v>3508.3904832195808</v>
      </c>
      <c r="F77" s="168">
        <f t="shared" si="3"/>
        <v>206.37591077762238</v>
      </c>
      <c r="G77" s="510">
        <v>40</v>
      </c>
      <c r="H77" s="170">
        <f t="shared" si="4"/>
        <v>14073.561932878321</v>
      </c>
      <c r="I77" s="155"/>
      <c r="J77" s="155"/>
      <c r="K77" s="155"/>
    </row>
    <row r="78" spans="1:11" s="11" customFormat="1" ht="16.5" customHeight="1" x14ac:dyDescent="0.2">
      <c r="A78" s="215">
        <v>56</v>
      </c>
      <c r="B78" s="216">
        <f t="shared" si="1"/>
        <v>28.309818230496855</v>
      </c>
      <c r="C78" s="457">
        <v>24320</v>
      </c>
      <c r="D78" s="217">
        <f t="shared" si="0"/>
        <v>10308.791021682164</v>
      </c>
      <c r="E78" s="133">
        <f t="shared" si="2"/>
        <v>3504.9889473719359</v>
      </c>
      <c r="F78" s="168">
        <f t="shared" si="3"/>
        <v>206.17582043364328</v>
      </c>
      <c r="G78" s="510">
        <v>40</v>
      </c>
      <c r="H78" s="170">
        <f t="shared" si="4"/>
        <v>14059.955789487743</v>
      </c>
      <c r="I78" s="155"/>
      <c r="J78" s="155"/>
      <c r="K78" s="155"/>
    </row>
    <row r="79" spans="1:11" s="11" customFormat="1" ht="16.5" customHeight="1" x14ac:dyDescent="0.2">
      <c r="A79" s="215">
        <v>57</v>
      </c>
      <c r="B79" s="216">
        <f t="shared" si="1"/>
        <v>28.336779996292371</v>
      </c>
      <c r="C79" s="457">
        <v>24320</v>
      </c>
      <c r="D79" s="217">
        <f t="shared" si="0"/>
        <v>10298.982454540876</v>
      </c>
      <c r="E79" s="133">
        <f t="shared" si="2"/>
        <v>3501.654034543898</v>
      </c>
      <c r="F79" s="168">
        <f t="shared" si="3"/>
        <v>205.9796490908175</v>
      </c>
      <c r="G79" s="510">
        <v>40</v>
      </c>
      <c r="H79" s="170">
        <f t="shared" si="4"/>
        <v>14046.61613817559</v>
      </c>
      <c r="I79" s="155"/>
      <c r="J79" s="155"/>
      <c r="K79" s="155"/>
    </row>
    <row r="80" spans="1:11" s="11" customFormat="1" ht="16.5" customHeight="1" x14ac:dyDescent="0.2">
      <c r="A80" s="215">
        <v>58</v>
      </c>
      <c r="B80" s="216">
        <f t="shared" si="1"/>
        <v>28.363272837965361</v>
      </c>
      <c r="C80" s="457">
        <v>24320</v>
      </c>
      <c r="D80" s="217">
        <f t="shared" si="0"/>
        <v>10289.362643980938</v>
      </c>
      <c r="E80" s="133">
        <f t="shared" si="2"/>
        <v>3498.383298953519</v>
      </c>
      <c r="F80" s="168">
        <f t="shared" si="3"/>
        <v>205.78725287961876</v>
      </c>
      <c r="G80" s="510">
        <v>40</v>
      </c>
      <c r="H80" s="170">
        <f t="shared" si="4"/>
        <v>14033.533195814074</v>
      </c>
      <c r="I80" s="155"/>
      <c r="J80" s="155"/>
      <c r="K80" s="155"/>
    </row>
    <row r="81" spans="1:11" s="11" customFormat="1" ht="16.5" customHeight="1" x14ac:dyDescent="0.2">
      <c r="A81" s="215">
        <v>59</v>
      </c>
      <c r="B81" s="216">
        <f t="shared" si="1"/>
        <v>28.389312788301584</v>
      </c>
      <c r="C81" s="457">
        <v>24320</v>
      </c>
      <c r="D81" s="217">
        <f t="shared" si="0"/>
        <v>10279.92477930846</v>
      </c>
      <c r="E81" s="133">
        <f t="shared" si="2"/>
        <v>3495.1744249648764</v>
      </c>
      <c r="F81" s="168">
        <f t="shared" si="3"/>
        <v>205.59849558616921</v>
      </c>
      <c r="G81" s="510">
        <v>40</v>
      </c>
      <c r="H81" s="170">
        <f t="shared" si="4"/>
        <v>14020.697699859506</v>
      </c>
      <c r="I81" s="155"/>
      <c r="J81" s="155"/>
      <c r="K81" s="155"/>
    </row>
    <row r="82" spans="1:11" s="11" customFormat="1" ht="16.5" customHeight="1" x14ac:dyDescent="0.2">
      <c r="A82" s="218">
        <v>60</v>
      </c>
      <c r="B82" s="216">
        <f t="shared" si="1"/>
        <v>28.414915071632926</v>
      </c>
      <c r="C82" s="457">
        <v>24320</v>
      </c>
      <c r="D82" s="217">
        <f t="shared" si="0"/>
        <v>10270.662406144182</v>
      </c>
      <c r="E82" s="133">
        <f t="shared" si="2"/>
        <v>3492.025218089022</v>
      </c>
      <c r="F82" s="168">
        <f t="shared" si="3"/>
        <v>205.41324812288363</v>
      </c>
      <c r="G82" s="510">
        <v>40</v>
      </c>
      <c r="H82" s="170">
        <f t="shared" si="4"/>
        <v>14008.100872356088</v>
      </c>
      <c r="I82" s="155"/>
      <c r="J82" s="155"/>
      <c r="K82" s="155"/>
    </row>
    <row r="83" spans="1:11" s="11" customFormat="1" ht="16.5" customHeight="1" x14ac:dyDescent="0.2">
      <c r="A83" s="215">
        <v>61</v>
      </c>
      <c r="B83" s="216">
        <f t="shared" si="1"/>
        <v>28.440094157295206</v>
      </c>
      <c r="C83" s="457">
        <v>24320</v>
      </c>
      <c r="D83" s="217">
        <f t="shared" si="0"/>
        <v>10261.569402193409</v>
      </c>
      <c r="E83" s="133">
        <f t="shared" si="2"/>
        <v>3488.9335967457591</v>
      </c>
      <c r="F83" s="168">
        <f t="shared" si="3"/>
        <v>205.23138804386818</v>
      </c>
      <c r="G83" s="510">
        <v>40</v>
      </c>
      <c r="H83" s="170">
        <f t="shared" si="4"/>
        <v>13995.734386983037</v>
      </c>
      <c r="I83" s="155"/>
      <c r="J83" s="155"/>
      <c r="K83" s="155"/>
    </row>
    <row r="84" spans="1:11" s="11" customFormat="1" ht="16.5" customHeight="1" x14ac:dyDescent="0.2">
      <c r="A84" s="215">
        <v>62</v>
      </c>
      <c r="B84" s="216">
        <f t="shared" si="1"/>
        <v>28.464863808739189</v>
      </c>
      <c r="C84" s="457">
        <v>24320</v>
      </c>
      <c r="D84" s="217">
        <f t="shared" si="0"/>
        <v>10252.639955031165</v>
      </c>
      <c r="E84" s="133">
        <f t="shared" si="2"/>
        <v>3485.8975847105967</v>
      </c>
      <c r="F84" s="168">
        <f t="shared" si="3"/>
        <v>205.0527991006233</v>
      </c>
      <c r="G84" s="510">
        <v>40</v>
      </c>
      <c r="H84" s="170">
        <f t="shared" si="4"/>
        <v>13983.590338842387</v>
      </c>
      <c r="I84" s="155"/>
      <c r="J84" s="155"/>
      <c r="K84" s="155"/>
    </row>
    <row r="85" spans="1:11" s="11" customFormat="1" ht="16.5" customHeight="1" x14ac:dyDescent="0.2">
      <c r="A85" s="215">
        <v>63</v>
      </c>
      <c r="B85" s="216">
        <f t="shared" si="1"/>
        <v>28.489237128712222</v>
      </c>
      <c r="C85" s="457">
        <v>24320</v>
      </c>
      <c r="D85" s="217">
        <f t="shared" si="0"/>
        <v>10243.868541705378</v>
      </c>
      <c r="E85" s="133">
        <f t="shared" si="2"/>
        <v>3482.915304179829</v>
      </c>
      <c r="F85" s="168">
        <f t="shared" si="3"/>
        <v>204.87737083410758</v>
      </c>
      <c r="G85" s="510">
        <v>40</v>
      </c>
      <c r="H85" s="170">
        <f t="shared" si="4"/>
        <v>13971.661216719314</v>
      </c>
      <c r="I85" s="155"/>
      <c r="J85" s="155"/>
      <c r="K85" s="155"/>
    </row>
    <row r="86" spans="1:11" s="11" customFormat="1" ht="16.5" customHeight="1" x14ac:dyDescent="0.2">
      <c r="A86" s="215">
        <v>64</v>
      </c>
      <c r="B86" s="216">
        <f t="shared" si="1"/>
        <v>28.51322660088179</v>
      </c>
      <c r="C86" s="457">
        <v>24320</v>
      </c>
      <c r="D86" s="217">
        <f t="shared" si="0"/>
        <v>10235.249909982993</v>
      </c>
      <c r="E86" s="133">
        <f t="shared" si="2"/>
        <v>3479.9849693942178</v>
      </c>
      <c r="F86" s="168">
        <f t="shared" si="3"/>
        <v>204.70499819965985</v>
      </c>
      <c r="G86" s="510">
        <v>40</v>
      </c>
      <c r="H86" s="170">
        <f t="shared" si="4"/>
        <v>13959.939877576871</v>
      </c>
      <c r="I86" s="155"/>
      <c r="J86" s="155"/>
      <c r="K86" s="155"/>
    </row>
    <row r="87" spans="1:11" s="11" customFormat="1" ht="16.5" customHeight="1" x14ac:dyDescent="0.2">
      <c r="A87" s="215">
        <v>65</v>
      </c>
      <c r="B87" s="216">
        <f t="shared" ref="B87:B118" si="5">1.5233*LN(A87)+22.178</f>
        <v>28.536844128232026</v>
      </c>
      <c r="C87" s="457">
        <v>24320</v>
      </c>
      <c r="D87" s="217">
        <f t="shared" ref="D87:D150" si="6">12*1/B87*C87</f>
        <v>10226.779061083258</v>
      </c>
      <c r="E87" s="133">
        <f t="shared" si="2"/>
        <v>3477.1048807683078</v>
      </c>
      <c r="F87" s="168">
        <f t="shared" si="3"/>
        <v>204.53558122166515</v>
      </c>
      <c r="G87" s="510">
        <v>40</v>
      </c>
      <c r="H87" s="170">
        <f t="shared" si="4"/>
        <v>13948.419523073231</v>
      </c>
      <c r="I87" s="155"/>
      <c r="J87" s="155"/>
      <c r="K87" s="155"/>
    </row>
    <row r="88" spans="1:11" s="11" customFormat="1" ht="16.5" customHeight="1" x14ac:dyDescent="0.2">
      <c r="A88" s="215">
        <v>66</v>
      </c>
      <c r="B88" s="216">
        <f t="shared" si="5"/>
        <v>28.560101068528855</v>
      </c>
      <c r="C88" s="457">
        <v>24320</v>
      </c>
      <c r="D88" s="217">
        <f t="shared" si="6"/>
        <v>10218.451233759335</v>
      </c>
      <c r="E88" s="133">
        <f t="shared" ref="E88:E151" si="7">D88*34%</f>
        <v>3474.2734194781742</v>
      </c>
      <c r="F88" s="168">
        <f t="shared" ref="F88:F151" si="8">D88*2%</f>
        <v>204.36902467518669</v>
      </c>
      <c r="G88" s="510">
        <v>40</v>
      </c>
      <c r="H88" s="170">
        <f t="shared" ref="H88:H151" si="9">SUM(D88:G88)</f>
        <v>13937.093677912697</v>
      </c>
      <c r="I88" s="155"/>
      <c r="J88" s="155"/>
      <c r="K88" s="155"/>
    </row>
    <row r="89" spans="1:11" s="11" customFormat="1" ht="16.5" customHeight="1" x14ac:dyDescent="0.2">
      <c r="A89" s="215">
        <v>67</v>
      </c>
      <c r="B89" s="216">
        <f t="shared" si="5"/>
        <v>28.583008267118259</v>
      </c>
      <c r="C89" s="457">
        <v>24320</v>
      </c>
      <c r="D89" s="217">
        <f t="shared" si="6"/>
        <v>10210.261889604222</v>
      </c>
      <c r="E89" s="133">
        <f t="shared" si="7"/>
        <v>3471.4890424654359</v>
      </c>
      <c r="F89" s="168">
        <f t="shared" si="8"/>
        <v>204.20523779208446</v>
      </c>
      <c r="G89" s="510">
        <v>40</v>
      </c>
      <c r="H89" s="170">
        <f t="shared" si="9"/>
        <v>13925.956169861744</v>
      </c>
      <c r="I89" s="155"/>
      <c r="J89" s="155"/>
      <c r="K89" s="155"/>
    </row>
    <row r="90" spans="1:11" s="11" customFormat="1" ht="16.5" customHeight="1" x14ac:dyDescent="0.2">
      <c r="A90" s="215">
        <v>68</v>
      </c>
      <c r="B90" s="216">
        <f t="shared" si="5"/>
        <v>28.605576087294764</v>
      </c>
      <c r="C90" s="457">
        <v>24320</v>
      </c>
      <c r="D90" s="217">
        <f t="shared" si="6"/>
        <v>10202.206699470089</v>
      </c>
      <c r="E90" s="133">
        <f t="shared" si="7"/>
        <v>3468.7502778198304</v>
      </c>
      <c r="F90" s="168">
        <f t="shared" si="8"/>
        <v>204.04413398940179</v>
      </c>
      <c r="G90" s="510">
        <v>40</v>
      </c>
      <c r="H90" s="170">
        <f t="shared" si="9"/>
        <v>13915.001111279322</v>
      </c>
      <c r="I90" s="155"/>
      <c r="J90" s="155"/>
      <c r="K90" s="155"/>
    </row>
    <row r="91" spans="1:11" s="11" customFormat="1" ht="16.5" customHeight="1" x14ac:dyDescent="0.2">
      <c r="A91" s="215">
        <v>69</v>
      </c>
      <c r="B91" s="216">
        <f t="shared" si="5"/>
        <v>28.627814438453008</v>
      </c>
      <c r="C91" s="457">
        <v>24320</v>
      </c>
      <c r="D91" s="217">
        <f t="shared" si="6"/>
        <v>10194.281530901611</v>
      </c>
      <c r="E91" s="133">
        <f t="shared" si="7"/>
        <v>3466.0557205065479</v>
      </c>
      <c r="F91" s="168">
        <f t="shared" si="8"/>
        <v>203.88563061803222</v>
      </c>
      <c r="G91" s="510">
        <v>40</v>
      </c>
      <c r="H91" s="170">
        <f t="shared" si="9"/>
        <v>13904.222882026192</v>
      </c>
      <c r="I91" s="155"/>
      <c r="J91" s="155"/>
      <c r="K91" s="155"/>
    </row>
    <row r="92" spans="1:11" s="11" customFormat="1" ht="16.5" customHeight="1" x14ac:dyDescent="0.2">
      <c r="A92" s="218">
        <v>70</v>
      </c>
      <c r="B92" s="216">
        <f t="shared" si="5"/>
        <v>28.649732802213791</v>
      </c>
      <c r="C92" s="457">
        <v>24320</v>
      </c>
      <c r="D92" s="217">
        <f t="shared" si="6"/>
        <v>10186.482436494112</v>
      </c>
      <c r="E92" s="133">
        <f t="shared" si="7"/>
        <v>3463.4040284079983</v>
      </c>
      <c r="F92" s="168">
        <f t="shared" si="8"/>
        <v>203.72964872988226</v>
      </c>
      <c r="G92" s="510">
        <v>40</v>
      </c>
      <c r="H92" s="170">
        <f t="shared" si="9"/>
        <v>13893.616113631993</v>
      </c>
      <c r="I92" s="155"/>
      <c r="J92" s="155"/>
      <c r="K92" s="155"/>
    </row>
    <row r="93" spans="1:11" s="11" customFormat="1" ht="16.5" customHeight="1" x14ac:dyDescent="0.2">
      <c r="A93" s="215">
        <v>71</v>
      </c>
      <c r="B93" s="216">
        <f t="shared" si="5"/>
        <v>28.671340256697036</v>
      </c>
      <c r="C93" s="457">
        <v>24320</v>
      </c>
      <c r="D93" s="217">
        <f t="shared" si="6"/>
        <v>10178.805643096233</v>
      </c>
      <c r="E93" s="133">
        <f t="shared" si="7"/>
        <v>3460.7939186527196</v>
      </c>
      <c r="F93" s="168">
        <f t="shared" si="8"/>
        <v>203.57611286192468</v>
      </c>
      <c r="G93" s="510">
        <v>40</v>
      </c>
      <c r="H93" s="170">
        <f t="shared" si="9"/>
        <v>13883.175674610879</v>
      </c>
      <c r="I93" s="155"/>
      <c r="J93" s="155"/>
      <c r="K93" s="155"/>
    </row>
    <row r="94" spans="1:11" s="11" customFormat="1" ht="16.5" customHeight="1" x14ac:dyDescent="0.2">
      <c r="A94" s="215">
        <v>72</v>
      </c>
      <c r="B94" s="216">
        <f t="shared" si="5"/>
        <v>28.692645499097157</v>
      </c>
      <c r="C94" s="457">
        <v>24320</v>
      </c>
      <c r="D94" s="217">
        <f t="shared" si="6"/>
        <v>10171.247541784986</v>
      </c>
      <c r="E94" s="133">
        <f t="shared" si="7"/>
        <v>3458.2241642068952</v>
      </c>
      <c r="F94" s="168">
        <f t="shared" si="8"/>
        <v>203.42495083569972</v>
      </c>
      <c r="G94" s="510">
        <v>40</v>
      </c>
      <c r="H94" s="170">
        <f t="shared" si="9"/>
        <v>13872.896656827579</v>
      </c>
      <c r="I94" s="155"/>
      <c r="J94" s="155"/>
      <c r="K94" s="155"/>
    </row>
    <row r="95" spans="1:11" s="11" customFormat="1" ht="16.5" customHeight="1" x14ac:dyDescent="0.2">
      <c r="A95" s="215">
        <v>73</v>
      </c>
      <c r="B95" s="216">
        <f t="shared" si="5"/>
        <v>28.713656866701346</v>
      </c>
      <c r="C95" s="457">
        <v>24320</v>
      </c>
      <c r="D95" s="217">
        <f t="shared" si="6"/>
        <v>10163.804678547964</v>
      </c>
      <c r="E95" s="133">
        <f t="shared" si="7"/>
        <v>3455.693590706308</v>
      </c>
      <c r="F95" s="168">
        <f t="shared" si="8"/>
        <v>203.27609357095929</v>
      </c>
      <c r="G95" s="510">
        <v>40</v>
      </c>
      <c r="H95" s="170">
        <f t="shared" si="9"/>
        <v>13862.774362825232</v>
      </c>
      <c r="I95" s="155"/>
      <c r="J95" s="155"/>
      <c r="K95" s="155"/>
    </row>
    <row r="96" spans="1:11" s="11" customFormat="1" ht="16.5" customHeight="1" x14ac:dyDescent="0.2">
      <c r="A96" s="215">
        <v>74</v>
      </c>
      <c r="B96" s="216">
        <f t="shared" si="5"/>
        <v>28.734382356477916</v>
      </c>
      <c r="C96" s="457">
        <v>24320</v>
      </c>
      <c r="D96" s="217">
        <f t="shared" si="6"/>
        <v>10156.473745613926</v>
      </c>
      <c r="E96" s="133">
        <f t="shared" si="7"/>
        <v>3453.2010735087351</v>
      </c>
      <c r="F96" s="168">
        <f t="shared" si="8"/>
        <v>203.12947491227854</v>
      </c>
      <c r="G96" s="510">
        <v>40</v>
      </c>
      <c r="H96" s="170">
        <f t="shared" si="9"/>
        <v>13852.804294034941</v>
      </c>
      <c r="I96" s="155"/>
      <c r="J96" s="155"/>
      <c r="K96" s="155"/>
    </row>
    <row r="97" spans="1:11" s="11" customFormat="1" ht="16.5" customHeight="1" x14ac:dyDescent="0.2">
      <c r="A97" s="215">
        <v>75</v>
      </c>
      <c r="B97" s="216">
        <f t="shared" si="5"/>
        <v>28.754829643349861</v>
      </c>
      <c r="C97" s="457">
        <v>24320</v>
      </c>
      <c r="D97" s="217">
        <f t="shared" si="6"/>
        <v>10149.251573378524</v>
      </c>
      <c r="E97" s="133">
        <f t="shared" si="7"/>
        <v>3450.7455349486986</v>
      </c>
      <c r="F97" s="168">
        <f t="shared" si="8"/>
        <v>202.98503146757048</v>
      </c>
      <c r="G97" s="510">
        <v>40</v>
      </c>
      <c r="H97" s="170">
        <f t="shared" si="9"/>
        <v>13842.982139794793</v>
      </c>
      <c r="I97" s="155"/>
      <c r="J97" s="155"/>
      <c r="K97" s="155"/>
    </row>
    <row r="98" spans="1:11" s="11" customFormat="1" ht="16.5" customHeight="1" x14ac:dyDescent="0.2">
      <c r="A98" s="215">
        <v>76</v>
      </c>
      <c r="B98" s="216">
        <f t="shared" si="5"/>
        <v>28.775006097258171</v>
      </c>
      <c r="C98" s="457">
        <v>24320</v>
      </c>
      <c r="D98" s="217">
        <f t="shared" si="6"/>
        <v>10142.135122876933</v>
      </c>
      <c r="E98" s="133">
        <f t="shared" si="7"/>
        <v>3448.3259417781574</v>
      </c>
      <c r="F98" s="168">
        <f t="shared" si="8"/>
        <v>202.84270245753865</v>
      </c>
      <c r="G98" s="510">
        <v>40</v>
      </c>
      <c r="H98" s="170">
        <f t="shared" si="9"/>
        <v>13833.303767112629</v>
      </c>
      <c r="I98" s="155"/>
      <c r="J98" s="155"/>
      <c r="K98" s="155"/>
    </row>
    <row r="99" spans="1:11" s="11" customFormat="1" ht="16.5" customHeight="1" x14ac:dyDescent="0.2">
      <c r="A99" s="215">
        <v>77</v>
      </c>
      <c r="B99" s="216">
        <f t="shared" si="5"/>
        <v>28.794918799109716</v>
      </c>
      <c r="C99" s="457">
        <v>24320</v>
      </c>
      <c r="D99" s="217">
        <f t="shared" si="6"/>
        <v>10135.121478759756</v>
      </c>
      <c r="E99" s="133">
        <f t="shared" si="7"/>
        <v>3445.9413027783175</v>
      </c>
      <c r="F99" s="168">
        <f t="shared" si="8"/>
        <v>202.70242957519514</v>
      </c>
      <c r="G99" s="510">
        <v>40</v>
      </c>
      <c r="H99" s="170">
        <f t="shared" si="9"/>
        <v>13823.765211113268</v>
      </c>
      <c r="I99" s="155"/>
      <c r="J99" s="155"/>
      <c r="K99" s="155"/>
    </row>
    <row r="100" spans="1:11" s="11" customFormat="1" ht="16.5" customHeight="1" x14ac:dyDescent="0.2">
      <c r="A100" s="215">
        <v>78</v>
      </c>
      <c r="B100" s="216">
        <f t="shared" si="5"/>
        <v>28.814574555696257</v>
      </c>
      <c r="C100" s="457">
        <v>24320</v>
      </c>
      <c r="D100" s="217">
        <f t="shared" si="6"/>
        <v>10128.20784273239</v>
      </c>
      <c r="E100" s="133">
        <f t="shared" si="7"/>
        <v>3443.5906665290131</v>
      </c>
      <c r="F100" s="168">
        <f t="shared" si="8"/>
        <v>202.56415685464782</v>
      </c>
      <c r="G100" s="510">
        <v>40</v>
      </c>
      <c r="H100" s="170">
        <f t="shared" si="9"/>
        <v>13814.362666116051</v>
      </c>
      <c r="I100" s="155"/>
      <c r="J100" s="155"/>
      <c r="K100" s="155"/>
    </row>
    <row r="101" spans="1:11" s="11" customFormat="1" ht="16.5" customHeight="1" x14ac:dyDescent="0.2">
      <c r="A101" s="215">
        <v>79</v>
      </c>
      <c r="B101" s="216">
        <f t="shared" si="5"/>
        <v>28.833979913663015</v>
      </c>
      <c r="C101" s="457">
        <v>24320</v>
      </c>
      <c r="D101" s="217">
        <f t="shared" si="6"/>
        <v>10121.391527421829</v>
      </c>
      <c r="E101" s="133">
        <f t="shared" si="7"/>
        <v>3441.2731193234222</v>
      </c>
      <c r="F101" s="168">
        <f t="shared" si="8"/>
        <v>202.42783054843659</v>
      </c>
      <c r="G101" s="510">
        <v>40</v>
      </c>
      <c r="H101" s="170">
        <f t="shared" si="9"/>
        <v>13805.092477293689</v>
      </c>
      <c r="I101" s="155"/>
      <c r="J101" s="155"/>
      <c r="K101" s="155"/>
    </row>
    <row r="102" spans="1:11" s="11" customFormat="1" ht="16.5" customHeight="1" x14ac:dyDescent="0.2">
      <c r="A102" s="218">
        <v>80</v>
      </c>
      <c r="B102" s="216">
        <f t="shared" si="5"/>
        <v>28.853141172598725</v>
      </c>
      <c r="C102" s="457">
        <v>24320</v>
      </c>
      <c r="D102" s="217">
        <f t="shared" si="6"/>
        <v>10114.669950637986</v>
      </c>
      <c r="E102" s="133">
        <f t="shared" si="7"/>
        <v>3438.9877832169154</v>
      </c>
      <c r="F102" s="168">
        <f t="shared" si="8"/>
        <v>202.29339901275972</v>
      </c>
      <c r="G102" s="510">
        <v>40</v>
      </c>
      <c r="H102" s="170">
        <f t="shared" si="9"/>
        <v>13795.951132867662</v>
      </c>
      <c r="I102" s="155"/>
      <c r="J102" s="155"/>
      <c r="K102" s="155"/>
    </row>
    <row r="103" spans="1:11" s="11" customFormat="1" ht="16.5" customHeight="1" x14ac:dyDescent="0.2">
      <c r="A103" s="215">
        <v>81</v>
      </c>
      <c r="B103" s="216">
        <f t="shared" si="5"/>
        <v>28.872064397312528</v>
      </c>
      <c r="C103" s="457">
        <v>24320</v>
      </c>
      <c r="D103" s="217">
        <f t="shared" si="6"/>
        <v>10108.040629999601</v>
      </c>
      <c r="E103" s="133">
        <f t="shared" si="7"/>
        <v>3436.7338141998648</v>
      </c>
      <c r="F103" s="168">
        <f t="shared" si="8"/>
        <v>202.16081259999203</v>
      </c>
      <c r="G103" s="510">
        <v>40</v>
      </c>
      <c r="H103" s="170">
        <f t="shared" si="9"/>
        <v>13786.935256799457</v>
      </c>
      <c r="I103" s="155"/>
      <c r="J103" s="155"/>
      <c r="K103" s="155"/>
    </row>
    <row r="104" spans="1:11" s="11" customFormat="1" ht="16.5" customHeight="1" x14ac:dyDescent="0.2">
      <c r="A104" s="215">
        <v>82</v>
      </c>
      <c r="B104" s="216">
        <f t="shared" si="5"/>
        <v>28.89075542935764</v>
      </c>
      <c r="C104" s="457">
        <v>24320</v>
      </c>
      <c r="D104" s="217">
        <f t="shared" si="6"/>
        <v>10101.501177897333</v>
      </c>
      <c r="E104" s="133">
        <f t="shared" si="7"/>
        <v>3434.5104004850937</v>
      </c>
      <c r="F104" s="168">
        <f t="shared" si="8"/>
        <v>202.03002355794666</v>
      </c>
      <c r="G104" s="510">
        <v>40</v>
      </c>
      <c r="H104" s="170">
        <f t="shared" si="9"/>
        <v>13778.041601940373</v>
      </c>
      <c r="I104" s="155"/>
      <c r="J104" s="155"/>
      <c r="K104" s="155"/>
    </row>
    <row r="105" spans="1:11" s="11" customFormat="1" ht="16.5" customHeight="1" x14ac:dyDescent="0.2">
      <c r="A105" s="215">
        <v>83</v>
      </c>
      <c r="B105" s="216">
        <f t="shared" si="5"/>
        <v>28.909219897856559</v>
      </c>
      <c r="C105" s="457">
        <v>24320</v>
      </c>
      <c r="D105" s="217">
        <f t="shared" si="6"/>
        <v>10095.049296769095</v>
      </c>
      <c r="E105" s="133">
        <f t="shared" si="7"/>
        <v>3432.3167609014927</v>
      </c>
      <c r="F105" s="168">
        <f t="shared" si="8"/>
        <v>201.9009859353819</v>
      </c>
      <c r="G105" s="510">
        <v>40</v>
      </c>
      <c r="H105" s="170">
        <f t="shared" si="9"/>
        <v>13769.267043605971</v>
      </c>
      <c r="I105" s="155"/>
      <c r="J105" s="155"/>
      <c r="K105" s="155"/>
    </row>
    <row r="106" spans="1:11" s="11" customFormat="1" ht="16.5" customHeight="1" x14ac:dyDescent="0.2">
      <c r="A106" s="215">
        <v>84</v>
      </c>
      <c r="B106" s="216">
        <f t="shared" si="5"/>
        <v>28.927463229678018</v>
      </c>
      <c r="C106" s="457">
        <v>24320</v>
      </c>
      <c r="D106" s="217">
        <f t="shared" si="6"/>
        <v>10088.68277466473</v>
      </c>
      <c r="E106" s="133">
        <f t="shared" si="7"/>
        <v>3430.1521433860084</v>
      </c>
      <c r="F106" s="168">
        <f t="shared" si="8"/>
        <v>201.77365549329463</v>
      </c>
      <c r="G106" s="510">
        <v>40</v>
      </c>
      <c r="H106" s="170">
        <f t="shared" si="9"/>
        <v>13760.608573544034</v>
      </c>
      <c r="I106" s="155"/>
      <c r="J106" s="155"/>
      <c r="K106" s="155"/>
    </row>
    <row r="107" spans="1:11" s="11" customFormat="1" ht="16.5" customHeight="1" x14ac:dyDescent="0.2">
      <c r="A107" s="215">
        <v>85</v>
      </c>
      <c r="B107" s="216">
        <f t="shared" si="5"/>
        <v>28.9454906590117</v>
      </c>
      <c r="C107" s="457">
        <v>24320</v>
      </c>
      <c r="D107" s="217">
        <f t="shared" si="6"/>
        <v>10082.399481079117</v>
      </c>
      <c r="E107" s="133">
        <f t="shared" si="7"/>
        <v>3428.0158235669001</v>
      </c>
      <c r="F107" s="168">
        <f t="shared" si="8"/>
        <v>201.64798962158235</v>
      </c>
      <c r="G107" s="510">
        <v>40</v>
      </c>
      <c r="H107" s="170">
        <f t="shared" si="9"/>
        <v>13752.0632942676</v>
      </c>
      <c r="I107" s="155"/>
      <c r="J107" s="155"/>
      <c r="K107" s="155"/>
    </row>
    <row r="108" spans="1:11" s="11" customFormat="1" ht="16.5" customHeight="1" x14ac:dyDescent="0.2">
      <c r="A108" s="215">
        <v>86</v>
      </c>
      <c r="B108" s="216">
        <f t="shared" si="5"/>
        <v>28.963307236382967</v>
      </c>
      <c r="C108" s="457">
        <v>24320</v>
      </c>
      <c r="D108" s="217">
        <f t="shared" si="6"/>
        <v>10076.197363034496</v>
      </c>
      <c r="E108" s="133">
        <f t="shared" si="7"/>
        <v>3425.907103431729</v>
      </c>
      <c r="F108" s="168">
        <f t="shared" si="8"/>
        <v>201.52394726068994</v>
      </c>
      <c r="G108" s="510">
        <v>40</v>
      </c>
      <c r="H108" s="170">
        <f t="shared" si="9"/>
        <v>13743.628413726916</v>
      </c>
      <c r="I108" s="155"/>
      <c r="J108" s="155"/>
      <c r="K108" s="155"/>
    </row>
    <row r="109" spans="1:11" s="11" customFormat="1" ht="16.5" customHeight="1" x14ac:dyDescent="0.2">
      <c r="A109" s="215">
        <v>87</v>
      </c>
      <c r="B109" s="216">
        <f t="shared" si="5"/>
        <v>28.980917837146528</v>
      </c>
      <c r="C109" s="457">
        <v>24320</v>
      </c>
      <c r="D109" s="217">
        <f t="shared" si="6"/>
        <v>10070.074441394388</v>
      </c>
      <c r="E109" s="133">
        <f t="shared" si="7"/>
        <v>3423.8253100740922</v>
      </c>
      <c r="F109" s="168">
        <f t="shared" si="8"/>
        <v>201.40148882788776</v>
      </c>
      <c r="G109" s="510">
        <v>40</v>
      </c>
      <c r="H109" s="170">
        <f t="shared" si="9"/>
        <v>13735.301240296369</v>
      </c>
      <c r="I109" s="155"/>
      <c r="J109" s="155"/>
      <c r="K109" s="155"/>
    </row>
    <row r="110" spans="1:11" s="11" customFormat="1" ht="16.5" customHeight="1" x14ac:dyDescent="0.2">
      <c r="A110" s="215">
        <v>88</v>
      </c>
      <c r="B110" s="216">
        <f t="shared" si="5"/>
        <v>28.998327169494654</v>
      </c>
      <c r="C110" s="457">
        <v>24320</v>
      </c>
      <c r="D110" s="217">
        <f t="shared" si="6"/>
        <v>10064.028807392955</v>
      </c>
      <c r="E110" s="133">
        <f t="shared" si="7"/>
        <v>3421.7697945136051</v>
      </c>
      <c r="F110" s="168">
        <f t="shared" si="8"/>
        <v>201.28057614785911</v>
      </c>
      <c r="G110" s="510">
        <v>40</v>
      </c>
      <c r="H110" s="170">
        <f t="shared" si="9"/>
        <v>13727.07917805442</v>
      </c>
      <c r="I110" s="155"/>
      <c r="J110" s="155"/>
      <c r="K110" s="155"/>
    </row>
    <row r="111" spans="1:11" s="11" customFormat="1" ht="16.5" customHeight="1" x14ac:dyDescent="0.2">
      <c r="A111" s="215">
        <v>89</v>
      </c>
      <c r="B111" s="216">
        <f t="shared" si="5"/>
        <v>29.015539782012969</v>
      </c>
      <c r="C111" s="457">
        <v>24320</v>
      </c>
      <c r="D111" s="217">
        <f t="shared" si="6"/>
        <v>10058.058619364876</v>
      </c>
      <c r="E111" s="133">
        <f t="shared" si="7"/>
        <v>3419.7399305840581</v>
      </c>
      <c r="F111" s="168">
        <f t="shared" si="8"/>
        <v>201.16117238729751</v>
      </c>
      <c r="G111" s="510">
        <v>40</v>
      </c>
      <c r="H111" s="170">
        <f t="shared" si="9"/>
        <v>13718.959722336231</v>
      </c>
      <c r="I111" s="155"/>
      <c r="J111" s="155"/>
      <c r="K111" s="155"/>
    </row>
    <row r="112" spans="1:11" s="11" customFormat="1" ht="16.5" customHeight="1" x14ac:dyDescent="0.2">
      <c r="A112" s="218">
        <v>90</v>
      </c>
      <c r="B112" s="216">
        <f t="shared" si="5"/>
        <v>29.032560070814093</v>
      </c>
      <c r="C112" s="457">
        <v>24320</v>
      </c>
      <c r="D112" s="217">
        <f t="shared" si="6"/>
        <v>10052.162099662079</v>
      </c>
      <c r="E112" s="133">
        <f t="shared" si="7"/>
        <v>3417.7351138851068</v>
      </c>
      <c r="F112" s="168">
        <f t="shared" si="8"/>
        <v>201.04324199324157</v>
      </c>
      <c r="G112" s="510">
        <v>40</v>
      </c>
      <c r="H112" s="170">
        <f t="shared" si="9"/>
        <v>13710.940455540427</v>
      </c>
      <c r="I112" s="155"/>
      <c r="J112" s="155"/>
      <c r="K112" s="155"/>
    </row>
    <row r="113" spans="1:11" s="11" customFormat="1" ht="16.5" customHeight="1" x14ac:dyDescent="0.2">
      <c r="A113" s="215">
        <v>91</v>
      </c>
      <c r="B113" s="216">
        <f t="shared" si="5"/>
        <v>29.049392286277119</v>
      </c>
      <c r="C113" s="457">
        <v>24320</v>
      </c>
      <c r="D113" s="217">
        <f t="shared" si="6"/>
        <v>10046.337531744673</v>
      </c>
      <c r="E113" s="133">
        <f t="shared" si="7"/>
        <v>3415.7547607931892</v>
      </c>
      <c r="F113" s="168">
        <f t="shared" si="8"/>
        <v>200.92675063489347</v>
      </c>
      <c r="G113" s="510">
        <v>40</v>
      </c>
      <c r="H113" s="170">
        <f t="shared" si="9"/>
        <v>13703.019043172755</v>
      </c>
      <c r="I113" s="155"/>
      <c r="J113" s="155"/>
      <c r="K113" s="155"/>
    </row>
    <row r="114" spans="1:11" s="11" customFormat="1" ht="16.5" customHeight="1" x14ac:dyDescent="0.2">
      <c r="A114" s="215">
        <v>92</v>
      </c>
      <c r="B114" s="216">
        <f t="shared" si="5"/>
        <v>29.066040539418804</v>
      </c>
      <c r="C114" s="457">
        <v>24320</v>
      </c>
      <c r="D114" s="217">
        <f t="shared" si="6"/>
        <v>10040.583257434469</v>
      </c>
      <c r="E114" s="133">
        <f t="shared" si="7"/>
        <v>3413.7983075277198</v>
      </c>
      <c r="F114" s="168">
        <f t="shared" si="8"/>
        <v>200.8116651486894</v>
      </c>
      <c r="G114" s="510">
        <v>40</v>
      </c>
      <c r="H114" s="170">
        <f t="shared" si="9"/>
        <v>13695.193230110879</v>
      </c>
      <c r="I114" s="155"/>
      <c r="J114" s="155"/>
      <c r="K114" s="155"/>
    </row>
    <row r="115" spans="1:11" s="11" customFormat="1" ht="16.5" customHeight="1" x14ac:dyDescent="0.2">
      <c r="A115" s="215">
        <v>93</v>
      </c>
      <c r="B115" s="216">
        <f t="shared" si="5"/>
        <v>29.082508807920355</v>
      </c>
      <c r="C115" s="457">
        <v>24320</v>
      </c>
      <c r="D115" s="217">
        <f t="shared" si="6"/>
        <v>10034.897674320313</v>
      </c>
      <c r="E115" s="133">
        <f t="shared" si="7"/>
        <v>3411.8652092689067</v>
      </c>
      <c r="F115" s="168">
        <f t="shared" si="8"/>
        <v>200.69795348640628</v>
      </c>
      <c r="G115" s="510">
        <v>40</v>
      </c>
      <c r="H115" s="170">
        <f t="shared" si="9"/>
        <v>13687.460837075625</v>
      </c>
      <c r="I115" s="155"/>
      <c r="J115" s="155"/>
      <c r="K115" s="155"/>
    </row>
    <row r="116" spans="1:11" s="11" customFormat="1" ht="16.5" customHeight="1" x14ac:dyDescent="0.2">
      <c r="A116" s="215">
        <v>94</v>
      </c>
      <c r="B116" s="216">
        <f t="shared" si="5"/>
        <v>29.098800941831897</v>
      </c>
      <c r="C116" s="457">
        <v>24320</v>
      </c>
      <c r="D116" s="217">
        <f t="shared" si="6"/>
        <v>10029.279233305322</v>
      </c>
      <c r="E116" s="133">
        <f t="shared" si="7"/>
        <v>3409.9549393238099</v>
      </c>
      <c r="F116" s="168">
        <f t="shared" si="8"/>
        <v>200.58558466610646</v>
      </c>
      <c r="G116" s="510">
        <v>40</v>
      </c>
      <c r="H116" s="170">
        <f t="shared" si="9"/>
        <v>13679.819757295239</v>
      </c>
      <c r="I116" s="155"/>
      <c r="J116" s="155"/>
      <c r="K116" s="155"/>
    </row>
    <row r="117" spans="1:11" s="11" customFormat="1" ht="16.5" customHeight="1" x14ac:dyDescent="0.2">
      <c r="A117" s="215">
        <v>95</v>
      </c>
      <c r="B117" s="216">
        <f t="shared" si="5"/>
        <v>29.114920668975106</v>
      </c>
      <c r="C117" s="457">
        <v>24320</v>
      </c>
      <c r="D117" s="217">
        <f t="shared" si="6"/>
        <v>10023.726436286845</v>
      </c>
      <c r="E117" s="133">
        <f t="shared" si="7"/>
        <v>3408.0669883375272</v>
      </c>
      <c r="F117" s="168">
        <f t="shared" si="8"/>
        <v>200.47452872573689</v>
      </c>
      <c r="G117" s="510">
        <v>40</v>
      </c>
      <c r="H117" s="170">
        <f t="shared" si="9"/>
        <v>13672.267953350109</v>
      </c>
      <c r="I117" s="155"/>
      <c r="J117" s="155"/>
      <c r="K117" s="155"/>
    </row>
    <row r="118" spans="1:11" s="11" customFormat="1" ht="16.5" customHeight="1" x14ac:dyDescent="0.2">
      <c r="A118" s="215">
        <v>96</v>
      </c>
      <c r="B118" s="216">
        <f t="shared" si="5"/>
        <v>29.130871600062957</v>
      </c>
      <c r="C118" s="457">
        <v>24320</v>
      </c>
      <c r="D118" s="217">
        <f t="shared" si="6"/>
        <v>10018.237833960633</v>
      </c>
      <c r="E118" s="133">
        <f t="shared" si="7"/>
        <v>3406.2008635466154</v>
      </c>
      <c r="F118" s="168">
        <f t="shared" si="8"/>
        <v>200.36475667921266</v>
      </c>
      <c r="G118" s="510">
        <v>40</v>
      </c>
      <c r="H118" s="170">
        <f t="shared" si="9"/>
        <v>13664.803454186462</v>
      </c>
      <c r="I118" s="155"/>
      <c r="J118" s="155"/>
      <c r="K118" s="155"/>
    </row>
    <row r="119" spans="1:11" s="11" customFormat="1" ht="16.5" customHeight="1" x14ac:dyDescent="0.2">
      <c r="A119" s="215">
        <v>97</v>
      </c>
      <c r="B119" s="216">
        <f>1.5233*LN(A119)+22.178</f>
        <v>29.146657233554205</v>
      </c>
      <c r="C119" s="457">
        <v>24320</v>
      </c>
      <c r="D119" s="217">
        <f t="shared" si="6"/>
        <v>10012.812023741373</v>
      </c>
      <c r="E119" s="133">
        <f t="shared" si="7"/>
        <v>3404.356088072067</v>
      </c>
      <c r="F119" s="168">
        <f t="shared" si="8"/>
        <v>200.25624047482748</v>
      </c>
      <c r="G119" s="510">
        <v>40</v>
      </c>
      <c r="H119" s="170">
        <f t="shared" si="9"/>
        <v>13657.424352288268</v>
      </c>
      <c r="I119" s="155"/>
      <c r="J119" s="155"/>
      <c r="K119" s="155"/>
    </row>
    <row r="120" spans="1:11" s="11" customFormat="1" ht="16.5" customHeight="1" x14ac:dyDescent="0.2">
      <c r="A120" s="215">
        <v>98</v>
      </c>
      <c r="B120" s="216">
        <f>1.5233*LN(A120)+22.178</f>
        <v>29.162280960258883</v>
      </c>
      <c r="C120" s="457">
        <v>24320</v>
      </c>
      <c r="D120" s="217">
        <f t="shared" si="6"/>
        <v>10007.447647792267</v>
      </c>
      <c r="E120" s="133">
        <f t="shared" si="7"/>
        <v>3402.5322002493713</v>
      </c>
      <c r="F120" s="168">
        <f t="shared" si="8"/>
        <v>200.14895295584535</v>
      </c>
      <c r="G120" s="510">
        <v>40</v>
      </c>
      <c r="H120" s="170">
        <f t="shared" si="9"/>
        <v>13650.128800997485</v>
      </c>
      <c r="I120" s="155"/>
      <c r="J120" s="155"/>
      <c r="K120" s="155"/>
    </row>
    <row r="121" spans="1:11" s="11" customFormat="1" ht="16.5" customHeight="1" thickBot="1" x14ac:dyDescent="0.25">
      <c r="A121" s="219">
        <v>99</v>
      </c>
      <c r="B121" s="220">
        <f>1.5233*LN(A121)+22.178</f>
        <v>29.177746067710022</v>
      </c>
      <c r="C121" s="458">
        <v>24320</v>
      </c>
      <c r="D121" s="221">
        <f t="shared" si="6"/>
        <v>10002.1433911569</v>
      </c>
      <c r="E121" s="93">
        <f t="shared" si="7"/>
        <v>3400.7287529933465</v>
      </c>
      <c r="F121" s="186">
        <f t="shared" si="8"/>
        <v>200.04286782313801</v>
      </c>
      <c r="G121" s="511">
        <v>40</v>
      </c>
      <c r="H121" s="233">
        <f t="shared" si="9"/>
        <v>13642.915011973384</v>
      </c>
      <c r="I121" s="155"/>
      <c r="J121" s="155"/>
      <c r="K121" s="155"/>
    </row>
    <row r="122" spans="1:11" s="11" customFormat="1" ht="16.5" customHeight="1" x14ac:dyDescent="0.2">
      <c r="A122" s="224">
        <v>100</v>
      </c>
      <c r="B122" s="225">
        <f t="shared" ref="B122:B171" si="10">1.09*LN(A122)+24.178</f>
        <v>29.197635502727021</v>
      </c>
      <c r="C122" s="459">
        <v>24320</v>
      </c>
      <c r="D122" s="226">
        <f t="shared" si="6"/>
        <v>9995.3299291219155</v>
      </c>
      <c r="E122" s="212">
        <f t="shared" si="7"/>
        <v>3398.4121759014515</v>
      </c>
      <c r="F122" s="168">
        <f t="shared" si="8"/>
        <v>199.90659858243831</v>
      </c>
      <c r="G122" s="510">
        <v>40</v>
      </c>
      <c r="H122" s="170">
        <f t="shared" si="9"/>
        <v>13633.648703605806</v>
      </c>
      <c r="I122" s="155"/>
      <c r="J122" s="155"/>
      <c r="K122" s="155"/>
    </row>
    <row r="123" spans="1:11" s="11" customFormat="1" ht="16.5" customHeight="1" x14ac:dyDescent="0.2">
      <c r="A123" s="215">
        <v>101</v>
      </c>
      <c r="B123" s="216">
        <f t="shared" si="10"/>
        <v>29.208481363356974</v>
      </c>
      <c r="C123" s="457">
        <v>24320</v>
      </c>
      <c r="D123" s="217">
        <f t="shared" si="6"/>
        <v>9991.6184059511961</v>
      </c>
      <c r="E123" s="133">
        <f t="shared" si="7"/>
        <v>3397.1502580234069</v>
      </c>
      <c r="F123" s="168">
        <f t="shared" si="8"/>
        <v>199.83236811902393</v>
      </c>
      <c r="G123" s="510">
        <v>40</v>
      </c>
      <c r="H123" s="170">
        <f t="shared" si="9"/>
        <v>13628.601032093626</v>
      </c>
      <c r="I123" s="155"/>
      <c r="J123" s="155"/>
      <c r="K123" s="155"/>
    </row>
    <row r="124" spans="1:11" s="11" customFormat="1" ht="16.5" customHeight="1" x14ac:dyDescent="0.2">
      <c r="A124" s="215">
        <v>102</v>
      </c>
      <c r="B124" s="216">
        <f t="shared" si="10"/>
        <v>29.219220366479856</v>
      </c>
      <c r="C124" s="459">
        <v>24320</v>
      </c>
      <c r="D124" s="217">
        <f t="shared" si="6"/>
        <v>9987.9461648743163</v>
      </c>
      <c r="E124" s="133">
        <f t="shared" si="7"/>
        <v>3395.9016960572676</v>
      </c>
      <c r="F124" s="168">
        <f t="shared" si="8"/>
        <v>199.75892329748632</v>
      </c>
      <c r="G124" s="510">
        <v>40</v>
      </c>
      <c r="H124" s="170">
        <f t="shared" si="9"/>
        <v>13623.60678422907</v>
      </c>
      <c r="I124" s="155"/>
      <c r="J124" s="155"/>
      <c r="K124" s="155"/>
    </row>
    <row r="125" spans="1:11" s="11" customFormat="1" ht="16.5" customHeight="1" x14ac:dyDescent="0.2">
      <c r="A125" s="215">
        <v>103</v>
      </c>
      <c r="B125" s="216">
        <f t="shared" si="10"/>
        <v>29.229854597170302</v>
      </c>
      <c r="C125" s="457">
        <v>24320</v>
      </c>
      <c r="D125" s="217">
        <f t="shared" si="6"/>
        <v>9984.3124101018493</v>
      </c>
      <c r="E125" s="133">
        <f t="shared" si="7"/>
        <v>3394.6662194346291</v>
      </c>
      <c r="F125" s="168">
        <f t="shared" si="8"/>
        <v>199.68624820203698</v>
      </c>
      <c r="G125" s="510">
        <v>40</v>
      </c>
      <c r="H125" s="170">
        <f t="shared" si="9"/>
        <v>13618.664877738516</v>
      </c>
      <c r="I125" s="155"/>
      <c r="J125" s="155"/>
      <c r="K125" s="155"/>
    </row>
    <row r="126" spans="1:11" s="11" customFormat="1" ht="16.5" customHeight="1" x14ac:dyDescent="0.2">
      <c r="A126" s="215">
        <v>104</v>
      </c>
      <c r="B126" s="216">
        <f t="shared" si="10"/>
        <v>29.240386080064098</v>
      </c>
      <c r="C126" s="457">
        <v>24320</v>
      </c>
      <c r="D126" s="217">
        <f t="shared" si="6"/>
        <v>9980.7163695069867</v>
      </c>
      <c r="E126" s="133">
        <f t="shared" si="7"/>
        <v>3393.4435656323758</v>
      </c>
      <c r="F126" s="168">
        <f t="shared" si="8"/>
        <v>199.61432739013975</v>
      </c>
      <c r="G126" s="510">
        <v>40</v>
      </c>
      <c r="H126" s="170">
        <f t="shared" si="9"/>
        <v>13613.774262529503</v>
      </c>
      <c r="I126" s="155"/>
      <c r="J126" s="155"/>
      <c r="K126" s="155"/>
    </row>
    <row r="127" spans="1:11" s="11" customFormat="1" ht="16.5" customHeight="1" x14ac:dyDescent="0.2">
      <c r="A127" s="215">
        <v>105</v>
      </c>
      <c r="B127" s="216">
        <f t="shared" si="10"/>
        <v>29.250816781671702</v>
      </c>
      <c r="C127" s="457">
        <v>24320</v>
      </c>
      <c r="D127" s="217">
        <f t="shared" si="6"/>
        <v>9977.1572937021137</v>
      </c>
      <c r="E127" s="133">
        <f t="shared" si="7"/>
        <v>3392.233479858719</v>
      </c>
      <c r="F127" s="168">
        <f t="shared" si="8"/>
        <v>199.54314587404227</v>
      </c>
      <c r="G127" s="510">
        <v>40</v>
      </c>
      <c r="H127" s="170">
        <f t="shared" si="9"/>
        <v>13608.933919434876</v>
      </c>
      <c r="I127" s="155"/>
      <c r="J127" s="155"/>
      <c r="K127" s="155"/>
    </row>
    <row r="128" spans="1:11" s="11" customFormat="1" ht="16.5" customHeight="1" x14ac:dyDescent="0.2">
      <c r="A128" s="215">
        <v>106</v>
      </c>
      <c r="B128" s="216">
        <f t="shared" si="10"/>
        <v>29.261148612582154</v>
      </c>
      <c r="C128" s="457">
        <v>24320</v>
      </c>
      <c r="D128" s="217">
        <f t="shared" si="6"/>
        <v>9973.6344551597758</v>
      </c>
      <c r="E128" s="133">
        <f t="shared" si="7"/>
        <v>3391.0357147543241</v>
      </c>
      <c r="F128" s="168">
        <f t="shared" si="8"/>
        <v>199.47268910319553</v>
      </c>
      <c r="G128" s="510">
        <v>40</v>
      </c>
      <c r="H128" s="170">
        <f t="shared" si="9"/>
        <v>13604.142859017295</v>
      </c>
      <c r="I128" s="155"/>
      <c r="J128" s="155"/>
      <c r="K128" s="155"/>
    </row>
    <row r="129" spans="1:11" s="11" customFormat="1" ht="16.5" customHeight="1" x14ac:dyDescent="0.2">
      <c r="A129" s="215">
        <v>107</v>
      </c>
      <c r="B129" s="216">
        <f t="shared" si="10"/>
        <v>29.271383429563478</v>
      </c>
      <c r="C129" s="457">
        <v>24320</v>
      </c>
      <c r="D129" s="217">
        <f t="shared" si="6"/>
        <v>9970.1471473756101</v>
      </c>
      <c r="E129" s="133">
        <f t="shared" si="7"/>
        <v>3389.8500301077079</v>
      </c>
      <c r="F129" s="168">
        <f t="shared" si="8"/>
        <v>199.4029429475122</v>
      </c>
      <c r="G129" s="510">
        <v>40</v>
      </c>
      <c r="H129" s="170">
        <f t="shared" si="9"/>
        <v>13599.40012043083</v>
      </c>
      <c r="I129" s="155"/>
      <c r="J129" s="155"/>
      <c r="K129" s="155"/>
    </row>
    <row r="130" spans="1:11" s="11" customFormat="1" ht="16.5" customHeight="1" x14ac:dyDescent="0.2">
      <c r="A130" s="215">
        <v>108</v>
      </c>
      <c r="B130" s="216">
        <f t="shared" si="10"/>
        <v>29.2815230375654</v>
      </c>
      <c r="C130" s="457">
        <v>24320</v>
      </c>
      <c r="D130" s="217">
        <f t="shared" si="6"/>
        <v>9966.6946840708079</v>
      </c>
      <c r="E130" s="133">
        <f t="shared" si="7"/>
        <v>3388.6761925840751</v>
      </c>
      <c r="F130" s="168">
        <f t="shared" si="8"/>
        <v>199.33389368141616</v>
      </c>
      <c r="G130" s="510">
        <v>40</v>
      </c>
      <c r="H130" s="170">
        <f t="shared" si="9"/>
        <v>13594.704770336299</v>
      </c>
      <c r="I130" s="155"/>
      <c r="J130" s="155"/>
      <c r="K130" s="155"/>
    </row>
    <row r="131" spans="1:11" s="11" customFormat="1" ht="16.5" customHeight="1" x14ac:dyDescent="0.2">
      <c r="A131" s="215">
        <v>109</v>
      </c>
      <c r="B131" s="216">
        <f t="shared" si="10"/>
        <v>29.291569191629769</v>
      </c>
      <c r="C131" s="457">
        <v>24320</v>
      </c>
      <c r="D131" s="217">
        <f t="shared" si="6"/>
        <v>9963.2763984319063</v>
      </c>
      <c r="E131" s="133">
        <f t="shared" si="7"/>
        <v>3387.5139754668485</v>
      </c>
      <c r="F131" s="168">
        <f t="shared" si="8"/>
        <v>199.26552796863814</v>
      </c>
      <c r="G131" s="510">
        <v>40</v>
      </c>
      <c r="H131" s="170">
        <f t="shared" si="9"/>
        <v>13590.055901867394</v>
      </c>
      <c r="I131" s="155"/>
      <c r="J131" s="155"/>
      <c r="K131" s="155"/>
    </row>
    <row r="132" spans="1:11" s="11" customFormat="1" ht="16.5" customHeight="1" x14ac:dyDescent="0.2">
      <c r="A132" s="218">
        <v>110</v>
      </c>
      <c r="B132" s="216">
        <f t="shared" si="10"/>
        <v>29.301523598713736</v>
      </c>
      <c r="C132" s="457">
        <v>24320</v>
      </c>
      <c r="D132" s="217">
        <f t="shared" si="6"/>
        <v>9959.8916423858263</v>
      </c>
      <c r="E132" s="133">
        <f t="shared" si="7"/>
        <v>3386.3631584111813</v>
      </c>
      <c r="F132" s="168">
        <f t="shared" si="8"/>
        <v>199.19783284771654</v>
      </c>
      <c r="G132" s="510">
        <v>40</v>
      </c>
      <c r="H132" s="170">
        <f t="shared" si="9"/>
        <v>13585.452633644723</v>
      </c>
      <c r="I132" s="155"/>
      <c r="J132" s="155"/>
      <c r="K132" s="155"/>
    </row>
    <row r="133" spans="1:11" s="11" customFormat="1" ht="16.5" customHeight="1" x14ac:dyDescent="0.2">
      <c r="A133" s="215">
        <v>111</v>
      </c>
      <c r="B133" s="216">
        <f t="shared" si="10"/>
        <v>29.311387919430445</v>
      </c>
      <c r="C133" s="457">
        <v>24320</v>
      </c>
      <c r="D133" s="217">
        <f t="shared" si="6"/>
        <v>9956.5397859082605</v>
      </c>
      <c r="E133" s="133">
        <f t="shared" si="7"/>
        <v>3385.2235272088087</v>
      </c>
      <c r="F133" s="168">
        <f t="shared" si="8"/>
        <v>199.13079571816522</v>
      </c>
      <c r="G133" s="510">
        <v>40</v>
      </c>
      <c r="H133" s="170">
        <f t="shared" si="9"/>
        <v>13580.894108835235</v>
      </c>
      <c r="I133" s="155"/>
      <c r="J133" s="155"/>
      <c r="K133" s="155"/>
    </row>
    <row r="134" spans="1:11" s="11" customFormat="1" ht="16.5" customHeight="1" x14ac:dyDescent="0.2">
      <c r="A134" s="215">
        <v>112</v>
      </c>
      <c r="B134" s="216">
        <f t="shared" si="10"/>
        <v>29.321163769711653</v>
      </c>
      <c r="C134" s="457">
        <v>24320</v>
      </c>
      <c r="D134" s="217">
        <f t="shared" si="6"/>
        <v>9953.2202163635338</v>
      </c>
      <c r="E134" s="133">
        <f t="shared" si="7"/>
        <v>3384.0948735636016</v>
      </c>
      <c r="F134" s="168">
        <f t="shared" si="8"/>
        <v>199.06440432727069</v>
      </c>
      <c r="G134" s="510">
        <v>40</v>
      </c>
      <c r="H134" s="170">
        <f t="shared" si="9"/>
        <v>13576.379494254406</v>
      </c>
      <c r="I134" s="155"/>
      <c r="J134" s="155"/>
      <c r="K134" s="155"/>
    </row>
    <row r="135" spans="1:11" s="11" customFormat="1" ht="16.5" customHeight="1" x14ac:dyDescent="0.2">
      <c r="A135" s="215">
        <v>113</v>
      </c>
      <c r="B135" s="216">
        <f t="shared" si="10"/>
        <v>29.330852722396454</v>
      </c>
      <c r="C135" s="457">
        <v>24320</v>
      </c>
      <c r="D135" s="217">
        <f t="shared" si="6"/>
        <v>9949.9323378742683</v>
      </c>
      <c r="E135" s="133">
        <f t="shared" si="7"/>
        <v>3382.9769948772514</v>
      </c>
      <c r="F135" s="168">
        <f t="shared" si="8"/>
        <v>198.99864675748537</v>
      </c>
      <c r="G135" s="510">
        <v>40</v>
      </c>
      <c r="H135" s="170">
        <f t="shared" si="9"/>
        <v>13571.907979509006</v>
      </c>
      <c r="I135" s="155"/>
      <c r="J135" s="155"/>
      <c r="K135" s="155"/>
    </row>
    <row r="136" spans="1:11" s="11" customFormat="1" ht="16.5" customHeight="1" x14ac:dyDescent="0.2">
      <c r="A136" s="215">
        <v>114</v>
      </c>
      <c r="B136" s="216">
        <f t="shared" si="10"/>
        <v>29.340456308749999</v>
      </c>
      <c r="C136" s="457">
        <v>24320</v>
      </c>
      <c r="D136" s="217">
        <f t="shared" si="6"/>
        <v>9946.6755707192806</v>
      </c>
      <c r="E136" s="133">
        <f t="shared" si="7"/>
        <v>3381.8696940445557</v>
      </c>
      <c r="F136" s="168">
        <f t="shared" si="8"/>
        <v>198.93351141438561</v>
      </c>
      <c r="G136" s="510">
        <v>40</v>
      </c>
      <c r="H136" s="170">
        <f t="shared" si="9"/>
        <v>13567.478776178221</v>
      </c>
      <c r="I136" s="155"/>
      <c r="J136" s="155"/>
      <c r="K136" s="155"/>
    </row>
    <row r="137" spans="1:11" s="11" customFormat="1" ht="16.5" customHeight="1" x14ac:dyDescent="0.2">
      <c r="A137" s="215">
        <v>115</v>
      </c>
      <c r="B137" s="216">
        <f t="shared" si="10"/>
        <v>29.349976019915943</v>
      </c>
      <c r="C137" s="457">
        <v>24320</v>
      </c>
      <c r="D137" s="217">
        <f t="shared" si="6"/>
        <v>9943.4493507581356</v>
      </c>
      <c r="E137" s="133">
        <f t="shared" si="7"/>
        <v>3380.7727792577662</v>
      </c>
      <c r="F137" s="168">
        <f t="shared" si="8"/>
        <v>198.8689870151627</v>
      </c>
      <c r="G137" s="510">
        <v>40</v>
      </c>
      <c r="H137" s="170">
        <f t="shared" si="9"/>
        <v>13563.091117031065</v>
      </c>
      <c r="I137" s="155"/>
      <c r="J137" s="155"/>
      <c r="K137" s="155"/>
    </row>
    <row r="138" spans="1:11" s="11" customFormat="1" ht="16.5" customHeight="1" x14ac:dyDescent="0.2">
      <c r="A138" s="215">
        <v>116</v>
      </c>
      <c r="B138" s="216">
        <f t="shared" si="10"/>
        <v>29.359413308305939</v>
      </c>
      <c r="C138" s="457">
        <v>24320</v>
      </c>
      <c r="D138" s="217">
        <f t="shared" si="6"/>
        <v>9940.2531288810478</v>
      </c>
      <c r="E138" s="133">
        <f t="shared" si="7"/>
        <v>3379.6860638195567</v>
      </c>
      <c r="F138" s="168">
        <f t="shared" si="8"/>
        <v>198.80506257762096</v>
      </c>
      <c r="G138" s="510">
        <v>40</v>
      </c>
      <c r="H138" s="170">
        <f t="shared" si="9"/>
        <v>13558.744255278225</v>
      </c>
      <c r="I138" s="155"/>
      <c r="J138" s="155"/>
      <c r="K138" s="155"/>
    </row>
    <row r="139" spans="1:11" s="11" customFormat="1" ht="16.5" customHeight="1" x14ac:dyDescent="0.2">
      <c r="A139" s="215">
        <v>117</v>
      </c>
      <c r="B139" s="216">
        <f t="shared" si="10"/>
        <v>29.368769588929556</v>
      </c>
      <c r="C139" s="457">
        <v>24320</v>
      </c>
      <c r="D139" s="217">
        <f t="shared" si="6"/>
        <v>9937.0863704827443</v>
      </c>
      <c r="E139" s="133">
        <f t="shared" si="7"/>
        <v>3378.6093659641333</v>
      </c>
      <c r="F139" s="168">
        <f t="shared" si="8"/>
        <v>198.74172740965489</v>
      </c>
      <c r="G139" s="510">
        <v>40</v>
      </c>
      <c r="H139" s="170">
        <f t="shared" si="9"/>
        <v>13554.437463856533</v>
      </c>
      <c r="I139" s="155"/>
      <c r="J139" s="155"/>
      <c r="K139" s="155"/>
    </row>
    <row r="140" spans="1:11" s="11" customFormat="1" ht="16.5" customHeight="1" x14ac:dyDescent="0.2">
      <c r="A140" s="215">
        <v>118</v>
      </c>
      <c r="B140" s="216">
        <f t="shared" si="10"/>
        <v>29.378046240667576</v>
      </c>
      <c r="C140" s="457">
        <v>24320</v>
      </c>
      <c r="D140" s="217">
        <f t="shared" si="6"/>
        <v>9933.9485549590572</v>
      </c>
      <c r="E140" s="133">
        <f t="shared" si="7"/>
        <v>3377.5425086860796</v>
      </c>
      <c r="F140" s="168">
        <f t="shared" si="8"/>
        <v>198.67897109918115</v>
      </c>
      <c r="G140" s="510">
        <v>40</v>
      </c>
      <c r="H140" s="170">
        <f t="shared" si="9"/>
        <v>13550.170034744318</v>
      </c>
      <c r="I140" s="155"/>
      <c r="J140" s="155"/>
      <c r="K140" s="155"/>
    </row>
    <row r="141" spans="1:11" s="11" customFormat="1" ht="16.5" customHeight="1" x14ac:dyDescent="0.2">
      <c r="A141" s="215">
        <v>119</v>
      </c>
      <c r="B141" s="216">
        <f t="shared" si="10"/>
        <v>29.387244607491567</v>
      </c>
      <c r="C141" s="457">
        <v>24320</v>
      </c>
      <c r="D141" s="217">
        <f t="shared" si="6"/>
        <v>9930.8391752251064</v>
      </c>
      <c r="E141" s="133">
        <f t="shared" si="7"/>
        <v>3376.4853195765363</v>
      </c>
      <c r="F141" s="168">
        <f t="shared" si="8"/>
        <v>198.61678350450214</v>
      </c>
      <c r="G141" s="510">
        <v>40</v>
      </c>
      <c r="H141" s="170">
        <f t="shared" si="9"/>
        <v>13545.941278306145</v>
      </c>
      <c r="I141" s="155"/>
      <c r="J141" s="155"/>
      <c r="K141" s="155"/>
    </row>
    <row r="142" spans="1:11" s="11" customFormat="1" ht="16.5" customHeight="1" x14ac:dyDescent="0.2">
      <c r="A142" s="218">
        <v>120</v>
      </c>
      <c r="B142" s="216">
        <f t="shared" si="10"/>
        <v>29.39636599963243</v>
      </c>
      <c r="C142" s="457">
        <v>24320</v>
      </c>
      <c r="D142" s="217">
        <f t="shared" si="6"/>
        <v>9927.7577372539563</v>
      </c>
      <c r="E142" s="133">
        <f t="shared" si="7"/>
        <v>3375.4376306663453</v>
      </c>
      <c r="F142" s="168">
        <f t="shared" si="8"/>
        <v>198.55515474507914</v>
      </c>
      <c r="G142" s="510">
        <v>40</v>
      </c>
      <c r="H142" s="170">
        <f t="shared" si="9"/>
        <v>13541.750522665381</v>
      </c>
      <c r="I142" s="155"/>
      <c r="J142" s="155"/>
      <c r="K142" s="155"/>
    </row>
    <row r="143" spans="1:11" s="11" customFormat="1" ht="16.5" customHeight="1" x14ac:dyDescent="0.2">
      <c r="A143" s="215">
        <v>121</v>
      </c>
      <c r="B143" s="216">
        <f t="shared" si="10"/>
        <v>29.405411694700447</v>
      </c>
      <c r="C143" s="457">
        <v>24320</v>
      </c>
      <c r="D143" s="217">
        <f t="shared" si="6"/>
        <v>9924.7037596347091</v>
      </c>
      <c r="E143" s="133">
        <f t="shared" si="7"/>
        <v>3374.3992782758014</v>
      </c>
      <c r="F143" s="168">
        <f t="shared" si="8"/>
        <v>198.4940751926942</v>
      </c>
      <c r="G143" s="510">
        <v>40</v>
      </c>
      <c r="H143" s="170">
        <f t="shared" si="9"/>
        <v>13537.597113103204</v>
      </c>
      <c r="I143" s="155"/>
      <c r="J143" s="155"/>
      <c r="K143" s="155"/>
    </row>
    <row r="144" spans="1:11" s="11" customFormat="1" ht="16.5" customHeight="1" x14ac:dyDescent="0.2">
      <c r="A144" s="215">
        <v>122</v>
      </c>
      <c r="B144" s="216">
        <f t="shared" si="10"/>
        <v>29.414382938759253</v>
      </c>
      <c r="C144" s="457">
        <v>24320</v>
      </c>
      <c r="D144" s="217">
        <f t="shared" si="6"/>
        <v>9921.6767731490709</v>
      </c>
      <c r="E144" s="133">
        <f t="shared" si="7"/>
        <v>3373.3701028706841</v>
      </c>
      <c r="F144" s="168">
        <f t="shared" si="8"/>
        <v>198.43353546298141</v>
      </c>
      <c r="G144" s="510">
        <v>40</v>
      </c>
      <c r="H144" s="170">
        <f t="shared" si="9"/>
        <v>13533.480411482737</v>
      </c>
      <c r="I144" s="155"/>
      <c r="J144" s="155"/>
      <c r="K144" s="155"/>
    </row>
    <row r="145" spans="1:11" s="11" customFormat="1" ht="16.5" customHeight="1" x14ac:dyDescent="0.2">
      <c r="A145" s="215">
        <v>123</v>
      </c>
      <c r="B145" s="216">
        <f t="shared" si="10"/>
        <v>29.423280947355934</v>
      </c>
      <c r="C145" s="457">
        <v>24320</v>
      </c>
      <c r="D145" s="217">
        <f t="shared" si="6"/>
        <v>9918.6763203654773</v>
      </c>
      <c r="E145" s="133">
        <f t="shared" si="7"/>
        <v>3372.3499489242627</v>
      </c>
      <c r="F145" s="168">
        <f t="shared" si="8"/>
        <v>198.37352640730955</v>
      </c>
      <c r="G145" s="510">
        <v>40</v>
      </c>
      <c r="H145" s="170">
        <f t="shared" si="9"/>
        <v>13529.399795697049</v>
      </c>
      <c r="I145" s="155"/>
      <c r="J145" s="155"/>
      <c r="K145" s="155"/>
    </row>
    <row r="146" spans="1:11" s="11" customFormat="1" ht="16.5" customHeight="1" x14ac:dyDescent="0.2">
      <c r="A146" s="215">
        <v>124</v>
      </c>
      <c r="B146" s="216">
        <f t="shared" si="10"/>
        <v>29.432106906509492</v>
      </c>
      <c r="C146" s="457">
        <v>24320</v>
      </c>
      <c r="D146" s="217">
        <f t="shared" si="6"/>
        <v>9915.7019552498914</v>
      </c>
      <c r="E146" s="133">
        <f t="shared" si="7"/>
        <v>3371.3386647849634</v>
      </c>
      <c r="F146" s="168">
        <f t="shared" si="8"/>
        <v>198.31403910499785</v>
      </c>
      <c r="G146" s="510">
        <v>40</v>
      </c>
      <c r="H146" s="170">
        <f t="shared" si="9"/>
        <v>13525.354659139854</v>
      </c>
      <c r="I146" s="155"/>
      <c r="J146" s="155"/>
      <c r="K146" s="155"/>
    </row>
    <row r="147" spans="1:11" s="11" customFormat="1" ht="16.5" customHeight="1" x14ac:dyDescent="0.2">
      <c r="A147" s="215">
        <v>125</v>
      </c>
      <c r="B147" s="216">
        <f t="shared" si="10"/>
        <v>29.440861973659509</v>
      </c>
      <c r="C147" s="457">
        <v>24320</v>
      </c>
      <c r="D147" s="217">
        <f t="shared" si="6"/>
        <v>9912.7532427925107</v>
      </c>
      <c r="E147" s="133">
        <f t="shared" si="7"/>
        <v>3370.3361025494537</v>
      </c>
      <c r="F147" s="168">
        <f t="shared" si="8"/>
        <v>198.25506485585021</v>
      </c>
      <c r="G147" s="510">
        <v>40</v>
      </c>
      <c r="H147" s="170">
        <f t="shared" si="9"/>
        <v>13521.344410197815</v>
      </c>
      <c r="I147" s="155"/>
      <c r="J147" s="155"/>
      <c r="K147" s="155"/>
    </row>
    <row r="148" spans="1:11" s="11" customFormat="1" ht="16.5" customHeight="1" x14ac:dyDescent="0.2">
      <c r="A148" s="215">
        <v>126</v>
      </c>
      <c r="B148" s="216">
        <f t="shared" si="10"/>
        <v>29.449547278577114</v>
      </c>
      <c r="C148" s="457">
        <v>24320</v>
      </c>
      <c r="D148" s="217">
        <f t="shared" si="6"/>
        <v>9909.8297586495373</v>
      </c>
      <c r="E148" s="133">
        <f t="shared" si="7"/>
        <v>3369.3421179408429</v>
      </c>
      <c r="F148" s="168">
        <f t="shared" si="8"/>
        <v>198.19659517299075</v>
      </c>
      <c r="G148" s="510">
        <v>40</v>
      </c>
      <c r="H148" s="170">
        <f t="shared" si="9"/>
        <v>13517.368471763371</v>
      </c>
      <c r="I148" s="155"/>
      <c r="J148" s="155"/>
      <c r="K148" s="155"/>
    </row>
    <row r="149" spans="1:11" s="11" customFormat="1" ht="16.5" customHeight="1" x14ac:dyDescent="0.2">
      <c r="A149" s="215">
        <v>127</v>
      </c>
      <c r="B149" s="216">
        <f t="shared" si="10"/>
        <v>29.458163924239866</v>
      </c>
      <c r="C149" s="457">
        <v>24320</v>
      </c>
      <c r="D149" s="217">
        <f t="shared" si="6"/>
        <v>9906.9310887993706</v>
      </c>
      <c r="E149" s="133">
        <f t="shared" si="7"/>
        <v>3368.3565701917864</v>
      </c>
      <c r="F149" s="168">
        <f t="shared" si="8"/>
        <v>198.13862177598742</v>
      </c>
      <c r="G149" s="510">
        <v>40</v>
      </c>
      <c r="H149" s="170">
        <f t="shared" si="9"/>
        <v>13513.426280767146</v>
      </c>
      <c r="I149" s="155"/>
      <c r="J149" s="155"/>
      <c r="K149" s="155"/>
    </row>
    <row r="150" spans="1:11" s="11" customFormat="1" ht="16.5" customHeight="1" x14ac:dyDescent="0.2">
      <c r="A150" s="215">
        <v>128</v>
      </c>
      <c r="B150" s="216">
        <f t="shared" si="10"/>
        <v>29.466712987672384</v>
      </c>
      <c r="C150" s="457">
        <v>24320</v>
      </c>
      <c r="D150" s="217">
        <f t="shared" si="6"/>
        <v>9904.0568292124553</v>
      </c>
      <c r="E150" s="133">
        <f t="shared" si="7"/>
        <v>3367.3793219322351</v>
      </c>
      <c r="F150" s="168">
        <f t="shared" si="8"/>
        <v>198.08113658424912</v>
      </c>
      <c r="G150" s="510">
        <v>40</v>
      </c>
      <c r="H150" s="170">
        <f t="shared" si="9"/>
        <v>13509.517287728941</v>
      </c>
      <c r="I150" s="155"/>
      <c r="J150" s="155"/>
      <c r="K150" s="155"/>
    </row>
    <row r="151" spans="1:11" s="11" customFormat="1" ht="16.5" customHeight="1" x14ac:dyDescent="0.2">
      <c r="A151" s="215">
        <v>129</v>
      </c>
      <c r="B151" s="216">
        <f t="shared" si="10"/>
        <v>29.475195520754223</v>
      </c>
      <c r="C151" s="457">
        <v>24320</v>
      </c>
      <c r="D151" s="217">
        <f t="shared" ref="D151:D214" si="11">12*1/B151*C151</f>
        <v>9901.2065855342044</v>
      </c>
      <c r="E151" s="133">
        <f t="shared" si="7"/>
        <v>3366.4102390816297</v>
      </c>
      <c r="F151" s="168">
        <f t="shared" si="8"/>
        <v>198.02413171068409</v>
      </c>
      <c r="G151" s="510">
        <v>40</v>
      </c>
      <c r="H151" s="170">
        <f t="shared" si="9"/>
        <v>13505.640956326519</v>
      </c>
      <c r="I151" s="155"/>
      <c r="J151" s="155"/>
      <c r="K151" s="155"/>
    </row>
    <row r="152" spans="1:11" s="11" customFormat="1" ht="16.5" customHeight="1" x14ac:dyDescent="0.2">
      <c r="A152" s="218">
        <v>130</v>
      </c>
      <c r="B152" s="216">
        <f t="shared" si="10"/>
        <v>29.483612550996586</v>
      </c>
      <c r="C152" s="457">
        <v>24320</v>
      </c>
      <c r="D152" s="217">
        <f t="shared" si="11"/>
        <v>9898.3799727803507</v>
      </c>
      <c r="E152" s="133">
        <f t="shared" ref="E152:E215" si="12">D152*34%</f>
        <v>3365.4491907453194</v>
      </c>
      <c r="F152" s="168">
        <f t="shared" ref="F152:F215" si="13">D152*2%</f>
        <v>197.96759945560703</v>
      </c>
      <c r="G152" s="510">
        <v>40</v>
      </c>
      <c r="H152" s="170">
        <f t="shared" ref="H152:H215" si="14">SUM(D152:G152)</f>
        <v>13501.796762981277</v>
      </c>
      <c r="I152" s="155"/>
      <c r="J152" s="155"/>
      <c r="K152" s="155"/>
    </row>
    <row r="153" spans="1:11" s="11" customFormat="1" ht="16.5" customHeight="1" x14ac:dyDescent="0.2">
      <c r="A153" s="215">
        <v>131</v>
      </c>
      <c r="B153" s="216">
        <f t="shared" si="10"/>
        <v>29.491965082289255</v>
      </c>
      <c r="C153" s="457">
        <v>24320</v>
      </c>
      <c r="D153" s="217">
        <f t="shared" si="11"/>
        <v>9895.576615044145</v>
      </c>
      <c r="E153" s="133">
        <f t="shared" si="12"/>
        <v>3364.4960491150096</v>
      </c>
      <c r="F153" s="168">
        <f t="shared" si="13"/>
        <v>197.9115323008829</v>
      </c>
      <c r="G153" s="510">
        <v>40</v>
      </c>
      <c r="H153" s="170">
        <f t="shared" si="14"/>
        <v>13497.984196460036</v>
      </c>
      <c r="I153" s="155"/>
      <c r="J153" s="155"/>
      <c r="K153" s="155"/>
    </row>
    <row r="154" spans="1:11" s="11" customFormat="1" ht="16.5" customHeight="1" x14ac:dyDescent="0.2">
      <c r="A154" s="215">
        <v>132</v>
      </c>
      <c r="B154" s="216">
        <f t="shared" si="10"/>
        <v>29.500254095619145</v>
      </c>
      <c r="C154" s="457">
        <v>24320</v>
      </c>
      <c r="D154" s="217">
        <f t="shared" si="11"/>
        <v>9892.7961452148611</v>
      </c>
      <c r="E154" s="133">
        <f t="shared" si="12"/>
        <v>3363.550689373053</v>
      </c>
      <c r="F154" s="168">
        <f t="shared" si="13"/>
        <v>197.85592290429722</v>
      </c>
      <c r="G154" s="510">
        <v>40</v>
      </c>
      <c r="H154" s="170">
        <f t="shared" si="14"/>
        <v>13494.20275749221</v>
      </c>
      <c r="I154" s="155"/>
      <c r="J154" s="155"/>
      <c r="K154" s="155"/>
    </row>
    <row r="155" spans="1:11" s="11" customFormat="1" ht="16.5" customHeight="1" x14ac:dyDescent="0.2">
      <c r="A155" s="215">
        <v>133</v>
      </c>
      <c r="B155" s="216">
        <f t="shared" si="10"/>
        <v>29.508480549761714</v>
      </c>
      <c r="C155" s="457">
        <v>24320</v>
      </c>
      <c r="D155" s="217">
        <f t="shared" si="11"/>
        <v>9890.0382047071107</v>
      </c>
      <c r="E155" s="133">
        <f t="shared" si="12"/>
        <v>3362.6129896004177</v>
      </c>
      <c r="F155" s="168">
        <f t="shared" si="13"/>
        <v>197.80076409414221</v>
      </c>
      <c r="G155" s="510">
        <v>40</v>
      </c>
      <c r="H155" s="170">
        <f t="shared" si="14"/>
        <v>13490.451958401669</v>
      </c>
      <c r="I155" s="155"/>
      <c r="J155" s="155"/>
      <c r="K155" s="155"/>
    </row>
    <row r="156" spans="1:11" s="11" customFormat="1" ht="16.5" customHeight="1" x14ac:dyDescent="0.2">
      <c r="A156" s="215">
        <v>134</v>
      </c>
      <c r="B156" s="216">
        <f t="shared" si="10"/>
        <v>29.516645381946496</v>
      </c>
      <c r="C156" s="457">
        <v>24320</v>
      </c>
      <c r="D156" s="217">
        <f t="shared" si="11"/>
        <v>9887.3024432004204</v>
      </c>
      <c r="E156" s="133">
        <f t="shared" si="12"/>
        <v>3361.682830688143</v>
      </c>
      <c r="F156" s="168">
        <f t="shared" si="13"/>
        <v>197.7460488640084</v>
      </c>
      <c r="G156" s="510">
        <v>40</v>
      </c>
      <c r="H156" s="170">
        <f t="shared" si="14"/>
        <v>13486.731322752572</v>
      </c>
      <c r="I156" s="155"/>
      <c r="J156" s="155"/>
      <c r="K156" s="155"/>
    </row>
    <row r="157" spans="1:11" s="11" customFormat="1" ht="16.5" customHeight="1" x14ac:dyDescent="0.2">
      <c r="A157" s="215">
        <v>135</v>
      </c>
      <c r="B157" s="216">
        <f t="shared" si="10"/>
        <v>29.524749508497891</v>
      </c>
      <c r="C157" s="457">
        <v>24320</v>
      </c>
      <c r="D157" s="217">
        <f t="shared" si="11"/>
        <v>9884.5885183886767</v>
      </c>
      <c r="E157" s="133">
        <f t="shared" si="12"/>
        <v>3360.7600962521501</v>
      </c>
      <c r="F157" s="168">
        <f t="shared" si="13"/>
        <v>197.69177036777353</v>
      </c>
      <c r="G157" s="510">
        <v>40</v>
      </c>
      <c r="H157" s="170">
        <f t="shared" si="14"/>
        <v>13483.0403850086</v>
      </c>
      <c r="I157" s="155"/>
      <c r="J157" s="155"/>
      <c r="K157" s="155"/>
    </row>
    <row r="158" spans="1:11" s="11" customFormat="1" ht="16.5" customHeight="1" x14ac:dyDescent="0.2">
      <c r="A158" s="215">
        <v>136</v>
      </c>
      <c r="B158" s="216">
        <f t="shared" si="10"/>
        <v>29.532793825452298</v>
      </c>
      <c r="C158" s="457">
        <v>24320</v>
      </c>
      <c r="D158" s="217">
        <f t="shared" si="11"/>
        <v>9881.8960957389354</v>
      </c>
      <c r="E158" s="133">
        <f t="shared" si="12"/>
        <v>3359.8446725512381</v>
      </c>
      <c r="F158" s="168">
        <f t="shared" si="13"/>
        <v>197.6379219147787</v>
      </c>
      <c r="G158" s="510">
        <v>40</v>
      </c>
      <c r="H158" s="170">
        <f t="shared" si="14"/>
        <v>13479.378690204952</v>
      </c>
      <c r="I158" s="155"/>
      <c r="J158" s="155"/>
      <c r="K158" s="155"/>
    </row>
    <row r="159" spans="1:11" s="11" customFormat="1" ht="16.5" customHeight="1" x14ac:dyDescent="0.2">
      <c r="A159" s="215">
        <v>137</v>
      </c>
      <c r="B159" s="216">
        <f t="shared" si="10"/>
        <v>29.540779209152657</v>
      </c>
      <c r="C159" s="457">
        <v>24320</v>
      </c>
      <c r="D159" s="217">
        <f t="shared" si="11"/>
        <v>9879.2248482592113</v>
      </c>
      <c r="E159" s="133">
        <f t="shared" si="12"/>
        <v>3358.936448408132</v>
      </c>
      <c r="F159" s="168">
        <f t="shared" si="13"/>
        <v>197.58449696518423</v>
      </c>
      <c r="G159" s="510">
        <v>40</v>
      </c>
      <c r="H159" s="170">
        <f t="shared" si="14"/>
        <v>13475.745793632528</v>
      </c>
      <c r="I159" s="155"/>
      <c r="J159" s="155"/>
      <c r="K159" s="155"/>
    </row>
    <row r="160" spans="1:11" s="11" customFormat="1" ht="16.5" customHeight="1" x14ac:dyDescent="0.2">
      <c r="A160" s="215">
        <v>138</v>
      </c>
      <c r="B160" s="216">
        <f t="shared" si="10"/>
        <v>29.548706516821355</v>
      </c>
      <c r="C160" s="457">
        <v>24320</v>
      </c>
      <c r="D160" s="217">
        <f t="shared" si="11"/>
        <v>9876.5744562748514</v>
      </c>
      <c r="E160" s="133">
        <f t="shared" si="12"/>
        <v>3358.0353151334498</v>
      </c>
      <c r="F160" s="168">
        <f t="shared" si="13"/>
        <v>197.53148912549705</v>
      </c>
      <c r="G160" s="510">
        <v>40</v>
      </c>
      <c r="H160" s="170">
        <f t="shared" si="14"/>
        <v>13472.141260533797</v>
      </c>
      <c r="I160" s="155"/>
      <c r="J160" s="155"/>
      <c r="K160" s="155"/>
    </row>
    <row r="161" spans="1:11" s="11" customFormat="1" ht="16.5" customHeight="1" x14ac:dyDescent="0.2">
      <c r="A161" s="215">
        <v>139</v>
      </c>
      <c r="B161" s="216">
        <f t="shared" si="10"/>
        <v>29.556576587112456</v>
      </c>
      <c r="C161" s="457">
        <v>24320</v>
      </c>
      <c r="D161" s="217">
        <f t="shared" si="11"/>
        <v>9873.9446072130995</v>
      </c>
      <c r="E161" s="133">
        <f t="shared" si="12"/>
        <v>3357.1411664524539</v>
      </c>
      <c r="F161" s="168">
        <f t="shared" si="13"/>
        <v>197.47889214426201</v>
      </c>
      <c r="G161" s="510">
        <v>40</v>
      </c>
      <c r="H161" s="170">
        <f t="shared" si="14"/>
        <v>13468.564665809814</v>
      </c>
      <c r="I161" s="155"/>
      <c r="J161" s="155"/>
      <c r="K161" s="155"/>
    </row>
    <row r="162" spans="1:11" s="11" customFormat="1" ht="16.5" customHeight="1" x14ac:dyDescent="0.2">
      <c r="A162" s="218">
        <v>140</v>
      </c>
      <c r="B162" s="216">
        <f t="shared" si="10"/>
        <v>29.564390240644144</v>
      </c>
      <c r="C162" s="457">
        <v>24320</v>
      </c>
      <c r="D162" s="217">
        <f t="shared" si="11"/>
        <v>9871.3349953955094</v>
      </c>
      <c r="E162" s="133">
        <f t="shared" si="12"/>
        <v>3356.2538984344733</v>
      </c>
      <c r="F162" s="168">
        <f t="shared" si="13"/>
        <v>197.4266999079102</v>
      </c>
      <c r="G162" s="510">
        <v>40</v>
      </c>
      <c r="H162" s="170">
        <f t="shared" si="14"/>
        <v>13465.015593737893</v>
      </c>
      <c r="I162" s="155"/>
      <c r="J162" s="155"/>
      <c r="K162" s="155"/>
    </row>
    <row r="163" spans="1:11" s="11" customFormat="1" ht="16.5" customHeight="1" x14ac:dyDescent="0.2">
      <c r="A163" s="215">
        <v>141</v>
      </c>
      <c r="B163" s="216">
        <f t="shared" si="10"/>
        <v>29.572148280512206</v>
      </c>
      <c r="C163" s="457">
        <v>24320</v>
      </c>
      <c r="D163" s="217">
        <f t="shared" si="11"/>
        <v>9868.7453218378487</v>
      </c>
      <c r="E163" s="133">
        <f t="shared" si="12"/>
        <v>3355.3734094248689</v>
      </c>
      <c r="F163" s="168">
        <f t="shared" si="13"/>
        <v>197.37490643675699</v>
      </c>
      <c r="G163" s="510">
        <v>40</v>
      </c>
      <c r="H163" s="170">
        <f t="shared" si="14"/>
        <v>13461.493637699474</v>
      </c>
      <c r="I163" s="155"/>
      <c r="J163" s="155"/>
      <c r="K163" s="155"/>
    </row>
    <row r="164" spans="1:11" s="11" customFormat="1" ht="16.5" customHeight="1" x14ac:dyDescent="0.2">
      <c r="A164" s="215">
        <v>142</v>
      </c>
      <c r="B164" s="216">
        <f t="shared" si="10"/>
        <v>29.579851492785377</v>
      </c>
      <c r="C164" s="457">
        <v>24320</v>
      </c>
      <c r="D164" s="217">
        <f t="shared" si="11"/>
        <v>9866.1752940571969</v>
      </c>
      <c r="E164" s="133">
        <f t="shared" si="12"/>
        <v>3354.4995999794473</v>
      </c>
      <c r="F164" s="168">
        <f t="shared" si="13"/>
        <v>197.32350588114394</v>
      </c>
      <c r="G164" s="510">
        <v>40</v>
      </c>
      <c r="H164" s="170">
        <f t="shared" si="14"/>
        <v>13457.998399917789</v>
      </c>
      <c r="I164" s="155"/>
      <c r="J164" s="155"/>
      <c r="K164" s="155"/>
    </row>
    <row r="165" spans="1:11" s="11" customFormat="1" ht="16.5" customHeight="1" x14ac:dyDescent="0.2">
      <c r="A165" s="215">
        <v>143</v>
      </c>
      <c r="B165" s="216">
        <f t="shared" si="10"/>
        <v>29.587500646983301</v>
      </c>
      <c r="C165" s="457">
        <v>24320</v>
      </c>
      <c r="D165" s="217">
        <f t="shared" si="11"/>
        <v>9863.6246258859173</v>
      </c>
      <c r="E165" s="133">
        <f t="shared" si="12"/>
        <v>3353.6323728012121</v>
      </c>
      <c r="F165" s="168">
        <f t="shared" si="13"/>
        <v>197.27249251771835</v>
      </c>
      <c r="G165" s="510">
        <v>40</v>
      </c>
      <c r="H165" s="170">
        <f t="shared" si="14"/>
        <v>13454.529491204848</v>
      </c>
      <c r="I165" s="155"/>
      <c r="J165" s="155"/>
      <c r="K165" s="155"/>
    </row>
    <row r="166" spans="1:11" s="11" customFormat="1" ht="16.5" customHeight="1" x14ac:dyDescent="0.2">
      <c r="A166" s="215">
        <v>144</v>
      </c>
      <c r="B166" s="216">
        <f t="shared" si="10"/>
        <v>29.595096496537842</v>
      </c>
      <c r="C166" s="457">
        <v>24320</v>
      </c>
      <c r="D166" s="217">
        <f t="shared" si="11"/>
        <v>9861.0930372921957</v>
      </c>
      <c r="E166" s="133">
        <f t="shared" si="12"/>
        <v>3352.7716326793466</v>
      </c>
      <c r="F166" s="168">
        <f t="shared" si="13"/>
        <v>197.22186074584391</v>
      </c>
      <c r="G166" s="510">
        <v>40</v>
      </c>
      <c r="H166" s="170">
        <f t="shared" si="14"/>
        <v>13451.086530717386</v>
      </c>
      <c r="I166" s="155"/>
      <c r="J166" s="155"/>
      <c r="K166" s="155"/>
    </row>
    <row r="167" spans="1:11" s="11" customFormat="1" ht="16.5" customHeight="1" x14ac:dyDescent="0.2">
      <c r="A167" s="215">
        <v>145</v>
      </c>
      <c r="B167" s="216">
        <f>1.09*LN(A167)+24.178</f>
        <v>29.602639779238427</v>
      </c>
      <c r="C167" s="457">
        <v>24320</v>
      </c>
      <c r="D167" s="217">
        <f t="shared" si="11"/>
        <v>9858.5802542069123</v>
      </c>
      <c r="E167" s="133">
        <f t="shared" si="12"/>
        <v>3351.9172864303505</v>
      </c>
      <c r="F167" s="168">
        <f t="shared" si="13"/>
        <v>197.17160508413826</v>
      </c>
      <c r="G167" s="510">
        <v>40</v>
      </c>
      <c r="H167" s="170">
        <f t="shared" si="14"/>
        <v>13447.669145721402</v>
      </c>
      <c r="I167" s="155"/>
      <c r="J167" s="155"/>
      <c r="K167" s="155"/>
    </row>
    <row r="168" spans="1:11" s="11" customFormat="1" ht="16.5" customHeight="1" x14ac:dyDescent="0.2">
      <c r="A168" s="215">
        <v>146</v>
      </c>
      <c r="B168" s="216">
        <f t="shared" si="10"/>
        <v>29.610131217662087</v>
      </c>
      <c r="C168" s="457">
        <v>24320</v>
      </c>
      <c r="D168" s="217">
        <f t="shared" si="11"/>
        <v>9856.086008356524</v>
      </c>
      <c r="E168" s="133">
        <f t="shared" si="12"/>
        <v>3351.0692428412185</v>
      </c>
      <c r="F168" s="168">
        <f t="shared" si="13"/>
        <v>197.12172016713049</v>
      </c>
      <c r="G168" s="510">
        <v>40</v>
      </c>
      <c r="H168" s="170">
        <f t="shared" si="14"/>
        <v>13444.276971364872</v>
      </c>
      <c r="I168" s="155"/>
      <c r="J168" s="155"/>
      <c r="K168" s="155"/>
    </row>
    <row r="169" spans="1:11" s="11" customFormat="1" ht="16.5" customHeight="1" x14ac:dyDescent="0.2">
      <c r="A169" s="215">
        <v>147</v>
      </c>
      <c r="B169" s="216">
        <f t="shared" si="10"/>
        <v>29.617571519588822</v>
      </c>
      <c r="C169" s="457">
        <v>24320</v>
      </c>
      <c r="D169" s="217">
        <f t="shared" si="11"/>
        <v>9853.6100371017728</v>
      </c>
      <c r="E169" s="133">
        <f t="shared" si="12"/>
        <v>3350.2274126146031</v>
      </c>
      <c r="F169" s="168">
        <f t="shared" si="13"/>
        <v>197.07220074203545</v>
      </c>
      <c r="G169" s="510">
        <v>40</v>
      </c>
      <c r="H169" s="170">
        <f t="shared" si="14"/>
        <v>13440.90965045841</v>
      </c>
      <c r="I169" s="155"/>
      <c r="J169" s="155"/>
      <c r="K169" s="155"/>
    </row>
    <row r="170" spans="1:11" s="11" customFormat="1" ht="16.5" customHeight="1" x14ac:dyDescent="0.2">
      <c r="A170" s="215">
        <v>148</v>
      </c>
      <c r="B170" s="216">
        <f t="shared" si="10"/>
        <v>29.624961378402887</v>
      </c>
      <c r="C170" s="457">
        <v>24320</v>
      </c>
      <c r="D170" s="217">
        <f t="shared" si="11"/>
        <v>9851.1520832819206</v>
      </c>
      <c r="E170" s="133">
        <f t="shared" si="12"/>
        <v>3349.3917083158531</v>
      </c>
      <c r="F170" s="168">
        <f t="shared" si="13"/>
        <v>197.0230416656384</v>
      </c>
      <c r="G170" s="510">
        <v>40</v>
      </c>
      <c r="H170" s="170">
        <f t="shared" si="14"/>
        <v>13437.566833263412</v>
      </c>
      <c r="I170" s="155"/>
      <c r="J170" s="155"/>
      <c r="K170" s="155"/>
    </row>
    <row r="171" spans="1:11" s="11" customFormat="1" ht="16.5" customHeight="1" thickBot="1" x14ac:dyDescent="0.25">
      <c r="A171" s="219">
        <v>149</v>
      </c>
      <c r="B171" s="220">
        <f t="shared" si="10"/>
        <v>29.632301473480553</v>
      </c>
      <c r="C171" s="458">
        <v>24320</v>
      </c>
      <c r="D171" s="221">
        <f t="shared" si="11"/>
        <v>9848.7118950643235</v>
      </c>
      <c r="E171" s="93">
        <f t="shared" si="12"/>
        <v>3348.5620443218704</v>
      </c>
      <c r="F171" s="186">
        <f t="shared" si="13"/>
        <v>196.97423790128647</v>
      </c>
      <c r="G171" s="511">
        <v>40</v>
      </c>
      <c r="H171" s="233">
        <f t="shared" si="14"/>
        <v>13434.24817728748</v>
      </c>
      <c r="I171" s="155"/>
      <c r="J171" s="155"/>
      <c r="K171" s="155"/>
    </row>
    <row r="172" spans="1:11" s="11" customFormat="1" ht="16.5" customHeight="1" x14ac:dyDescent="0.2">
      <c r="A172" s="224">
        <v>150</v>
      </c>
      <c r="B172" s="225">
        <f t="shared" ref="B172:B235" si="15">0.8233*LN(A172)+25.518</f>
        <v>29.643256037629449</v>
      </c>
      <c r="C172" s="459">
        <v>24320</v>
      </c>
      <c r="D172" s="226">
        <f t="shared" si="11"/>
        <v>9845.0723371796721</v>
      </c>
      <c r="E172" s="212">
        <f t="shared" si="12"/>
        <v>3347.3245946410889</v>
      </c>
      <c r="F172" s="168">
        <f t="shared" si="13"/>
        <v>196.90144674359345</v>
      </c>
      <c r="G172" s="510">
        <v>40</v>
      </c>
      <c r="H172" s="170">
        <f t="shared" si="14"/>
        <v>13429.298378564354</v>
      </c>
      <c r="I172" s="155"/>
      <c r="J172" s="155"/>
      <c r="K172" s="155"/>
    </row>
    <row r="173" spans="1:11" s="11" customFormat="1" ht="16.5" customHeight="1" x14ac:dyDescent="0.2">
      <c r="A173" s="215">
        <v>151</v>
      </c>
      <c r="B173" s="216">
        <f t="shared" si="15"/>
        <v>29.648726489649729</v>
      </c>
      <c r="C173" s="457">
        <v>24320</v>
      </c>
      <c r="D173" s="217">
        <f t="shared" si="11"/>
        <v>9843.2558343401488</v>
      </c>
      <c r="E173" s="133">
        <f t="shared" si="12"/>
        <v>3346.7069836756509</v>
      </c>
      <c r="F173" s="168">
        <f t="shared" si="13"/>
        <v>196.86511668680299</v>
      </c>
      <c r="G173" s="510">
        <v>40</v>
      </c>
      <c r="H173" s="170">
        <f t="shared" si="14"/>
        <v>13426.827934702602</v>
      </c>
      <c r="I173" s="155"/>
      <c r="J173" s="155"/>
      <c r="K173" s="155"/>
    </row>
    <row r="174" spans="1:11" s="11" customFormat="1" ht="16.5" customHeight="1" x14ac:dyDescent="0.2">
      <c r="A174" s="215">
        <v>152</v>
      </c>
      <c r="B174" s="216">
        <f t="shared" si="15"/>
        <v>29.654160832812742</v>
      </c>
      <c r="C174" s="457">
        <v>24320</v>
      </c>
      <c r="D174" s="217">
        <f t="shared" si="11"/>
        <v>9841.4519852834601</v>
      </c>
      <c r="E174" s="133">
        <f t="shared" si="12"/>
        <v>3346.0936749963766</v>
      </c>
      <c r="F174" s="168">
        <f t="shared" si="13"/>
        <v>196.8290397056692</v>
      </c>
      <c r="G174" s="510">
        <v>40</v>
      </c>
      <c r="H174" s="170">
        <f t="shared" si="14"/>
        <v>13424.374699985507</v>
      </c>
      <c r="I174" s="155"/>
      <c r="J174" s="155"/>
      <c r="K174" s="155"/>
    </row>
    <row r="175" spans="1:11" s="11" customFormat="1" ht="16.5" customHeight="1" x14ac:dyDescent="0.2">
      <c r="A175" s="215">
        <v>153</v>
      </c>
      <c r="B175" s="216">
        <f t="shared" si="15"/>
        <v>29.659559540682395</v>
      </c>
      <c r="C175" s="457">
        <v>24320</v>
      </c>
      <c r="D175" s="217">
        <f t="shared" si="11"/>
        <v>9839.6606193594689</v>
      </c>
      <c r="E175" s="133">
        <f t="shared" si="12"/>
        <v>3345.4846105822198</v>
      </c>
      <c r="F175" s="168">
        <f t="shared" si="13"/>
        <v>196.79321238718939</v>
      </c>
      <c r="G175" s="510">
        <v>40</v>
      </c>
      <c r="H175" s="170">
        <f t="shared" si="14"/>
        <v>13421.938442328877</v>
      </c>
      <c r="I175" s="155"/>
      <c r="J175" s="155"/>
      <c r="K175" s="155"/>
    </row>
    <row r="176" spans="1:11" s="11" customFormat="1" ht="16.5" customHeight="1" x14ac:dyDescent="0.2">
      <c r="A176" s="215">
        <v>154</v>
      </c>
      <c r="B176" s="216">
        <f t="shared" si="15"/>
        <v>29.664923077567142</v>
      </c>
      <c r="C176" s="457">
        <v>24320</v>
      </c>
      <c r="D176" s="217">
        <f t="shared" si="11"/>
        <v>9837.8815693168544</v>
      </c>
      <c r="E176" s="133">
        <f t="shared" si="12"/>
        <v>3344.8797335677309</v>
      </c>
      <c r="F176" s="168">
        <f t="shared" si="13"/>
        <v>196.7576313863371</v>
      </c>
      <c r="G176" s="510">
        <v>40</v>
      </c>
      <c r="H176" s="170">
        <f t="shared" si="14"/>
        <v>13419.518934270922</v>
      </c>
      <c r="I176" s="155"/>
      <c r="J176" s="155"/>
      <c r="K176" s="155"/>
    </row>
    <row r="177" spans="1:11" s="11" customFormat="1" ht="16.5" customHeight="1" x14ac:dyDescent="0.2">
      <c r="A177" s="215">
        <v>155</v>
      </c>
      <c r="B177" s="216">
        <f t="shared" si="15"/>
        <v>29.670251898759616</v>
      </c>
      <c r="C177" s="457">
        <v>24320</v>
      </c>
      <c r="D177" s="217">
        <f t="shared" si="11"/>
        <v>9836.114671213847</v>
      </c>
      <c r="E177" s="133">
        <f t="shared" si="12"/>
        <v>3344.2789882127081</v>
      </c>
      <c r="F177" s="168">
        <f t="shared" si="13"/>
        <v>196.72229342427696</v>
      </c>
      <c r="G177" s="510">
        <v>40</v>
      </c>
      <c r="H177" s="170">
        <f t="shared" si="14"/>
        <v>13417.115952850831</v>
      </c>
      <c r="I177" s="155"/>
      <c r="J177" s="155"/>
      <c r="K177" s="155"/>
    </row>
    <row r="178" spans="1:11" s="11" customFormat="1" ht="16.5" customHeight="1" x14ac:dyDescent="0.2">
      <c r="A178" s="215">
        <v>156</v>
      </c>
      <c r="B178" s="216">
        <f t="shared" si="15"/>
        <v>29.675546450768543</v>
      </c>
      <c r="C178" s="457">
        <v>24320</v>
      </c>
      <c r="D178" s="217">
        <f t="shared" si="11"/>
        <v>9834.3597643318844</v>
      </c>
      <c r="E178" s="133">
        <f t="shared" si="12"/>
        <v>3343.6823198728412</v>
      </c>
      <c r="F178" s="168">
        <f t="shared" si="13"/>
        <v>196.68719528663769</v>
      </c>
      <c r="G178" s="510">
        <v>40</v>
      </c>
      <c r="H178" s="170">
        <f t="shared" si="14"/>
        <v>13414.729279491363</v>
      </c>
      <c r="I178" s="155"/>
      <c r="J178" s="155"/>
      <c r="K178" s="155"/>
    </row>
    <row r="179" spans="1:11" s="11" customFormat="1" ht="16.5" customHeight="1" x14ac:dyDescent="0.2">
      <c r="A179" s="215">
        <v>157</v>
      </c>
      <c r="B179" s="216">
        <f t="shared" si="15"/>
        <v>29.680807171543265</v>
      </c>
      <c r="C179" s="457">
        <v>24320</v>
      </c>
      <c r="D179" s="217">
        <f t="shared" si="11"/>
        <v>9832.6166910920183</v>
      </c>
      <c r="E179" s="133">
        <f t="shared" si="12"/>
        <v>3343.0896749712865</v>
      </c>
      <c r="F179" s="168">
        <f t="shared" si="13"/>
        <v>196.65233382184036</v>
      </c>
      <c r="G179" s="510">
        <v>40</v>
      </c>
      <c r="H179" s="170">
        <f t="shared" si="14"/>
        <v>13412.358699885146</v>
      </c>
      <c r="I179" s="155"/>
      <c r="J179" s="155"/>
      <c r="K179" s="155"/>
    </row>
    <row r="180" spans="1:11" s="11" customFormat="1" ht="16.5" customHeight="1" x14ac:dyDescent="0.2">
      <c r="A180" s="215">
        <v>158</v>
      </c>
      <c r="B180" s="216">
        <f t="shared" si="15"/>
        <v>29.686034490691103</v>
      </c>
      <c r="C180" s="457">
        <v>24320</v>
      </c>
      <c r="D180" s="217">
        <f t="shared" si="11"/>
        <v>9830.8852969740601</v>
      </c>
      <c r="E180" s="133">
        <f t="shared" si="12"/>
        <v>3342.5010009711805</v>
      </c>
      <c r="F180" s="168">
        <f t="shared" si="13"/>
        <v>196.6177059394812</v>
      </c>
      <c r="G180" s="510">
        <v>40</v>
      </c>
      <c r="H180" s="170">
        <f t="shared" si="14"/>
        <v>13410.004003884722</v>
      </c>
      <c r="I180" s="155"/>
      <c r="J180" s="155"/>
      <c r="K180" s="155"/>
    </row>
    <row r="181" spans="1:11" s="11" customFormat="1" ht="16.5" customHeight="1" x14ac:dyDescent="0.2">
      <c r="A181" s="215">
        <v>159</v>
      </c>
      <c r="B181" s="216">
        <f t="shared" si="15"/>
        <v>29.691228829687915</v>
      </c>
      <c r="C181" s="457">
        <v>24320</v>
      </c>
      <c r="D181" s="217">
        <f t="shared" si="11"/>
        <v>9829.16543043825</v>
      </c>
      <c r="E181" s="133">
        <f t="shared" si="12"/>
        <v>3341.9162463490052</v>
      </c>
      <c r="F181" s="168">
        <f t="shared" si="13"/>
        <v>196.58330860876501</v>
      </c>
      <c r="G181" s="510">
        <v>40</v>
      </c>
      <c r="H181" s="170">
        <f t="shared" si="14"/>
        <v>13407.664985396019</v>
      </c>
      <c r="I181" s="155"/>
      <c r="J181" s="155"/>
      <c r="K181" s="155"/>
    </row>
    <row r="182" spans="1:11" s="11" customFormat="1" ht="16.5" customHeight="1" x14ac:dyDescent="0.2">
      <c r="A182" s="218">
        <v>160</v>
      </c>
      <c r="B182" s="216">
        <f t="shared" si="15"/>
        <v>29.696390602082012</v>
      </c>
      <c r="C182" s="457">
        <v>24320</v>
      </c>
      <c r="D182" s="217">
        <f t="shared" si="11"/>
        <v>9827.4569428494488</v>
      </c>
      <c r="E182" s="133">
        <f t="shared" si="12"/>
        <v>3341.335360568813</v>
      </c>
      <c r="F182" s="168">
        <f t="shared" si="13"/>
        <v>196.54913885698898</v>
      </c>
      <c r="G182" s="510">
        <v>40</v>
      </c>
      <c r="H182" s="170">
        <f t="shared" si="14"/>
        <v>13405.34144227525</v>
      </c>
      <c r="I182" s="155"/>
      <c r="J182" s="155"/>
      <c r="K182" s="155"/>
    </row>
    <row r="183" spans="1:11" s="11" customFormat="1" ht="16.5" customHeight="1" x14ac:dyDescent="0.2">
      <c r="A183" s="215">
        <v>161</v>
      </c>
      <c r="B183" s="216">
        <f t="shared" si="15"/>
        <v>29.701520213691708</v>
      </c>
      <c r="C183" s="457">
        <v>24320</v>
      </c>
      <c r="D183" s="217">
        <f t="shared" si="11"/>
        <v>9825.7596884037121</v>
      </c>
      <c r="E183" s="133">
        <f t="shared" si="12"/>
        <v>3340.7582940572624</v>
      </c>
      <c r="F183" s="168">
        <f t="shared" si="13"/>
        <v>196.51519376807425</v>
      </c>
      <c r="G183" s="510">
        <v>40</v>
      </c>
      <c r="H183" s="170">
        <f t="shared" si="14"/>
        <v>13403.03317622905</v>
      </c>
      <c r="I183" s="155"/>
      <c r="J183" s="155"/>
      <c r="K183" s="155"/>
    </row>
    <row r="184" spans="1:11" s="11" customFormat="1" ht="16.5" customHeight="1" x14ac:dyDescent="0.2">
      <c r="A184" s="215">
        <v>162</v>
      </c>
      <c r="B184" s="216">
        <f t="shared" si="15"/>
        <v>29.706618062796821</v>
      </c>
      <c r="C184" s="457">
        <v>24320</v>
      </c>
      <c r="D184" s="217">
        <f t="shared" si="11"/>
        <v>9824.0735240571448</v>
      </c>
      <c r="E184" s="133">
        <f t="shared" si="12"/>
        <v>3340.1849981794294</v>
      </c>
      <c r="F184" s="168">
        <f t="shared" si="13"/>
        <v>196.48147048114291</v>
      </c>
      <c r="G184" s="510">
        <v>40</v>
      </c>
      <c r="H184" s="170">
        <f t="shared" si="14"/>
        <v>13400.739992717718</v>
      </c>
      <c r="I184" s="155"/>
      <c r="J184" s="155"/>
      <c r="K184" s="155"/>
    </row>
    <row r="185" spans="1:11" s="11" customFormat="1" ht="16.5" customHeight="1" x14ac:dyDescent="0.2">
      <c r="A185" s="215">
        <v>163</v>
      </c>
      <c r="B185" s="216">
        <f t="shared" si="15"/>
        <v>29.711684540324207</v>
      </c>
      <c r="C185" s="457">
        <v>24320</v>
      </c>
      <c r="D185" s="217">
        <f t="shared" si="11"/>
        <v>9822.398309456994</v>
      </c>
      <c r="E185" s="133">
        <f t="shared" si="12"/>
        <v>3339.6154252153783</v>
      </c>
      <c r="F185" s="168">
        <f t="shared" si="13"/>
        <v>196.44796618913989</v>
      </c>
      <c r="G185" s="510">
        <v>40</v>
      </c>
      <c r="H185" s="170">
        <f t="shared" si="14"/>
        <v>13398.461700861511</v>
      </c>
      <c r="I185" s="155"/>
      <c r="J185" s="155"/>
      <c r="K185" s="155"/>
    </row>
    <row r="186" spans="1:11" s="11" customFormat="1" ht="16.5" customHeight="1" x14ac:dyDescent="0.2">
      <c r="A186" s="215">
        <v>164</v>
      </c>
      <c r="B186" s="216">
        <f t="shared" si="15"/>
        <v>29.716720030027663</v>
      </c>
      <c r="C186" s="457">
        <v>24320</v>
      </c>
      <c r="D186" s="217">
        <f t="shared" si="11"/>
        <v>9820.7339068748606</v>
      </c>
      <c r="E186" s="133">
        <f t="shared" si="12"/>
        <v>3339.049528337453</v>
      </c>
      <c r="F186" s="168">
        <f t="shared" si="13"/>
        <v>196.41467813749722</v>
      </c>
      <c r="G186" s="510">
        <v>40</v>
      </c>
      <c r="H186" s="170">
        <f t="shared" si="14"/>
        <v>13396.19811334981</v>
      </c>
      <c r="I186" s="155"/>
      <c r="J186" s="155"/>
      <c r="K186" s="155"/>
    </row>
    <row r="187" spans="1:11" s="11" customFormat="1" ht="16.5" customHeight="1" x14ac:dyDescent="0.2">
      <c r="A187" s="215">
        <v>165</v>
      </c>
      <c r="B187" s="216">
        <f t="shared" si="15"/>
        <v>29.721724908662349</v>
      </c>
      <c r="C187" s="457">
        <v>24320</v>
      </c>
      <c r="D187" s="217">
        <f t="shared" si="11"/>
        <v>9819.080181141966</v>
      </c>
      <c r="E187" s="133">
        <f t="shared" si="12"/>
        <v>3338.4872615882687</v>
      </c>
      <c r="F187" s="168">
        <f t="shared" si="13"/>
        <v>196.38160362283932</v>
      </c>
      <c r="G187" s="510">
        <v>40</v>
      </c>
      <c r="H187" s="170">
        <f t="shared" si="14"/>
        <v>13393.949046353075</v>
      </c>
      <c r="I187" s="155"/>
      <c r="J187" s="155"/>
      <c r="K187" s="155"/>
    </row>
    <row r="188" spans="1:11" s="11" customFormat="1" ht="16.5" customHeight="1" x14ac:dyDescent="0.2">
      <c r="A188" s="215">
        <v>166</v>
      </c>
      <c r="B188" s="216">
        <f t="shared" si="15"/>
        <v>29.726699546153945</v>
      </c>
      <c r="C188" s="457">
        <v>24320</v>
      </c>
      <c r="D188" s="217">
        <f t="shared" si="11"/>
        <v>9817.4369995863999</v>
      </c>
      <c r="E188" s="133">
        <f t="shared" si="12"/>
        <v>3337.928579859376</v>
      </c>
      <c r="F188" s="168">
        <f t="shared" si="13"/>
        <v>196.348739991728</v>
      </c>
      <c r="G188" s="510">
        <v>40</v>
      </c>
      <c r="H188" s="170">
        <f t="shared" si="14"/>
        <v>13391.714319437504</v>
      </c>
      <c r="I188" s="155"/>
      <c r="J188" s="155"/>
      <c r="K188" s="155"/>
    </row>
    <row r="189" spans="1:11" s="11" customFormat="1" ht="16.5" customHeight="1" x14ac:dyDescent="0.2">
      <c r="A189" s="215">
        <v>167</v>
      </c>
      <c r="B189" s="216">
        <f t="shared" si="15"/>
        <v>29.731644305762714</v>
      </c>
      <c r="C189" s="457">
        <v>24320</v>
      </c>
      <c r="D189" s="217">
        <f t="shared" si="11"/>
        <v>9815.8042319722736</v>
      </c>
      <c r="E189" s="133">
        <f t="shared" si="12"/>
        <v>3337.3734388705734</v>
      </c>
      <c r="F189" s="168">
        <f t="shared" si="13"/>
        <v>196.31608463944548</v>
      </c>
      <c r="G189" s="510">
        <v>40</v>
      </c>
      <c r="H189" s="170">
        <f t="shared" si="14"/>
        <v>13389.493755482294</v>
      </c>
      <c r="I189" s="155"/>
      <c r="J189" s="155"/>
      <c r="K189" s="155"/>
    </row>
    <row r="190" spans="1:11" s="11" customFormat="1" ht="16.5" customHeight="1" x14ac:dyDescent="0.2">
      <c r="A190" s="215">
        <v>168</v>
      </c>
      <c r="B190" s="216">
        <f t="shared" si="15"/>
        <v>29.736559544242702</v>
      </c>
      <c r="C190" s="457">
        <v>24320</v>
      </c>
      <c r="D190" s="217">
        <f t="shared" si="11"/>
        <v>9814.1817504407009</v>
      </c>
      <c r="E190" s="133">
        <f t="shared" si="12"/>
        <v>3336.8217951498386</v>
      </c>
      <c r="F190" s="168">
        <f t="shared" si="13"/>
        <v>196.28363500881403</v>
      </c>
      <c r="G190" s="510">
        <v>40</v>
      </c>
      <c r="H190" s="170">
        <f t="shared" si="14"/>
        <v>13387.287180599355</v>
      </c>
      <c r="I190" s="155"/>
      <c r="J190" s="155"/>
      <c r="K190" s="155"/>
    </row>
    <row r="191" spans="1:11" s="11" customFormat="1" ht="16.5" customHeight="1" x14ac:dyDescent="0.2">
      <c r="A191" s="215">
        <v>169</v>
      </c>
      <c r="B191" s="216">
        <f t="shared" si="15"/>
        <v>29.741445611996166</v>
      </c>
      <c r="C191" s="457">
        <v>24320</v>
      </c>
      <c r="D191" s="217">
        <f t="shared" si="11"/>
        <v>9812.5694294525747</v>
      </c>
      <c r="E191" s="133">
        <f t="shared" si="12"/>
        <v>3336.2736060138755</v>
      </c>
      <c r="F191" s="168">
        <f t="shared" si="13"/>
        <v>196.25138858905149</v>
      </c>
      <c r="G191" s="510">
        <v>40</v>
      </c>
      <c r="H191" s="170">
        <f t="shared" si="14"/>
        <v>13385.094424055502</v>
      </c>
      <c r="I191" s="155"/>
      <c r="J191" s="155"/>
      <c r="K191" s="155"/>
    </row>
    <row r="192" spans="1:11" s="11" customFormat="1" ht="16.5" customHeight="1" x14ac:dyDescent="0.2">
      <c r="A192" s="218">
        <v>170</v>
      </c>
      <c r="B192" s="216">
        <f t="shared" si="15"/>
        <v>29.746302853223483</v>
      </c>
      <c r="C192" s="457">
        <v>24320</v>
      </c>
      <c r="D192" s="217">
        <f t="shared" si="11"/>
        <v>9810.9671457330205</v>
      </c>
      <c r="E192" s="133">
        <f t="shared" si="12"/>
        <v>3335.7288295492272</v>
      </c>
      <c r="F192" s="168">
        <f t="shared" si="13"/>
        <v>196.21934291466042</v>
      </c>
      <c r="G192" s="510">
        <v>40</v>
      </c>
      <c r="H192" s="170">
        <f t="shared" si="14"/>
        <v>13382.915318196909</v>
      </c>
      <c r="I192" s="155"/>
      <c r="J192" s="155"/>
      <c r="K192" s="155"/>
    </row>
    <row r="193" spans="1:11" s="11" customFormat="1" ht="16.5" customHeight="1" x14ac:dyDescent="0.2">
      <c r="A193" s="215">
        <v>171</v>
      </c>
      <c r="B193" s="216">
        <f t="shared" si="15"/>
        <v>29.75113160606864</v>
      </c>
      <c r="C193" s="457">
        <v>24320</v>
      </c>
      <c r="D193" s="217">
        <f t="shared" si="11"/>
        <v>9809.3747782175251</v>
      </c>
      <c r="E193" s="133">
        <f t="shared" si="12"/>
        <v>3335.1874245939589</v>
      </c>
      <c r="F193" s="168">
        <f t="shared" si="13"/>
        <v>196.18749556435051</v>
      </c>
      <c r="G193" s="510">
        <v>40</v>
      </c>
      <c r="H193" s="170">
        <f t="shared" si="14"/>
        <v>13380.749698375836</v>
      </c>
      <c r="I193" s="155"/>
      <c r="J193" s="155"/>
      <c r="K193" s="155"/>
    </row>
    <row r="194" spans="1:11" s="11" customFormat="1" ht="16.5" customHeight="1" x14ac:dyDescent="0.2">
      <c r="A194" s="215">
        <v>172</v>
      </c>
      <c r="B194" s="216">
        <f t="shared" si="15"/>
        <v>29.755932202760516</v>
      </c>
      <c r="C194" s="457">
        <v>24320</v>
      </c>
      <c r="D194" s="217">
        <f t="shared" si="11"/>
        <v>9807.7922079996351</v>
      </c>
      <c r="E194" s="133">
        <f t="shared" si="12"/>
        <v>3334.6493507198761</v>
      </c>
      <c r="F194" s="168">
        <f t="shared" si="13"/>
        <v>196.15584415999271</v>
      </c>
      <c r="G194" s="510">
        <v>40</v>
      </c>
      <c r="H194" s="170">
        <f t="shared" si="14"/>
        <v>13378.597402879503</v>
      </c>
      <c r="I194" s="155"/>
      <c r="J194" s="155"/>
      <c r="K194" s="155"/>
    </row>
    <row r="195" spans="1:11" s="11" customFormat="1" ht="16.5" customHeight="1" x14ac:dyDescent="0.2">
      <c r="A195" s="215">
        <v>173</v>
      </c>
      <c r="B195" s="216">
        <f t="shared" si="15"/>
        <v>29.760704969750023</v>
      </c>
      <c r="C195" s="457">
        <v>24320</v>
      </c>
      <c r="D195" s="217">
        <f t="shared" si="11"/>
        <v>9806.219318280193</v>
      </c>
      <c r="E195" s="133">
        <f t="shared" si="12"/>
        <v>3334.114568215266</v>
      </c>
      <c r="F195" s="168">
        <f t="shared" si="13"/>
        <v>196.12438636560387</v>
      </c>
      <c r="G195" s="510">
        <v>40</v>
      </c>
      <c r="H195" s="170">
        <f t="shared" si="14"/>
        <v>13376.458272861062</v>
      </c>
      <c r="I195" s="155"/>
      <c r="J195" s="155"/>
      <c r="K195" s="155"/>
    </row>
    <row r="196" spans="1:11" s="11" customFormat="1" ht="16.5" customHeight="1" x14ac:dyDescent="0.2">
      <c r="A196" s="215">
        <v>174</v>
      </c>
      <c r="B196" s="216">
        <f t="shared" si="15"/>
        <v>29.765450227843324</v>
      </c>
      <c r="C196" s="457">
        <v>24320</v>
      </c>
      <c r="D196" s="217">
        <f t="shared" si="11"/>
        <v>9804.6559943180619</v>
      </c>
      <c r="E196" s="133">
        <f t="shared" si="12"/>
        <v>3333.5830380681414</v>
      </c>
      <c r="F196" s="168">
        <f t="shared" si="13"/>
        <v>196.09311988636125</v>
      </c>
      <c r="G196" s="510">
        <v>40</v>
      </c>
      <c r="H196" s="170">
        <f t="shared" si="14"/>
        <v>13374.332152272566</v>
      </c>
      <c r="I196" s="155"/>
      <c r="J196" s="155"/>
      <c r="K196" s="155"/>
    </row>
    <row r="197" spans="1:11" s="11" customFormat="1" ht="16.5" customHeight="1" x14ac:dyDescent="0.2">
      <c r="A197" s="215">
        <v>175</v>
      </c>
      <c r="B197" s="216">
        <f t="shared" si="15"/>
        <v>29.770168292331231</v>
      </c>
      <c r="C197" s="457">
        <v>24320</v>
      </c>
      <c r="D197" s="217">
        <f t="shared" si="11"/>
        <v>9803.1021233822757</v>
      </c>
      <c r="E197" s="133">
        <f t="shared" si="12"/>
        <v>3333.054721949974</v>
      </c>
      <c r="F197" s="168">
        <f t="shared" si="13"/>
        <v>196.06204246764551</v>
      </c>
      <c r="G197" s="510">
        <v>40</v>
      </c>
      <c r="H197" s="170">
        <f t="shared" si="14"/>
        <v>13372.218887799896</v>
      </c>
      <c r="I197" s="155"/>
      <c r="J197" s="155"/>
      <c r="K197" s="155"/>
    </row>
    <row r="198" spans="1:11" s="11" customFormat="1" ht="16.5" customHeight="1" x14ac:dyDescent="0.2">
      <c r="A198" s="215">
        <v>176</v>
      </c>
      <c r="B198" s="216">
        <f t="shared" si="15"/>
        <v>29.774859473114912</v>
      </c>
      <c r="C198" s="457">
        <v>24320</v>
      </c>
      <c r="D198" s="217">
        <f t="shared" si="11"/>
        <v>9801.5575947055513</v>
      </c>
      <c r="E198" s="133">
        <f t="shared" si="12"/>
        <v>3332.5295821998875</v>
      </c>
      <c r="F198" s="168">
        <f t="shared" si="13"/>
        <v>196.03115189411102</v>
      </c>
      <c r="G198" s="510">
        <v>40</v>
      </c>
      <c r="H198" s="170">
        <f t="shared" si="14"/>
        <v>13370.11832879955</v>
      </c>
      <c r="I198" s="155"/>
      <c r="J198" s="155"/>
      <c r="K198" s="155"/>
    </row>
    <row r="199" spans="1:11" s="11" customFormat="1" ht="16.5" customHeight="1" x14ac:dyDescent="0.2">
      <c r="A199" s="215">
        <v>177</v>
      </c>
      <c r="B199" s="216">
        <f t="shared" si="15"/>
        <v>29.779524074828032</v>
      </c>
      <c r="C199" s="457">
        <v>24320</v>
      </c>
      <c r="D199" s="217">
        <f t="shared" si="11"/>
        <v>9800.0222994391588</v>
      </c>
      <c r="E199" s="133">
        <f t="shared" si="12"/>
        <v>3332.0075818093142</v>
      </c>
      <c r="F199" s="168">
        <f t="shared" si="13"/>
        <v>196.00044598878318</v>
      </c>
      <c r="G199" s="510">
        <v>40</v>
      </c>
      <c r="H199" s="170">
        <f t="shared" si="14"/>
        <v>13368.030327237255</v>
      </c>
      <c r="I199" s="155"/>
      <c r="J199" s="155"/>
      <c r="K199" s="155"/>
    </row>
    <row r="200" spans="1:11" s="11" customFormat="1" ht="16.5" customHeight="1" x14ac:dyDescent="0.2">
      <c r="A200" s="215">
        <v>178</v>
      </c>
      <c r="B200" s="216">
        <f t="shared" si="15"/>
        <v>29.784162396955473</v>
      </c>
      <c r="C200" s="457">
        <v>24320</v>
      </c>
      <c r="D200" s="217">
        <f t="shared" si="11"/>
        <v>9798.4961306090572</v>
      </c>
      <c r="E200" s="133">
        <f t="shared" si="12"/>
        <v>3331.4886844070797</v>
      </c>
      <c r="F200" s="168">
        <f t="shared" si="13"/>
        <v>195.96992261218114</v>
      </c>
      <c r="G200" s="510">
        <v>40</v>
      </c>
      <c r="H200" s="170">
        <f t="shared" si="14"/>
        <v>13365.954737628319</v>
      </c>
      <c r="I200" s="155"/>
      <c r="J200" s="155"/>
      <c r="K200" s="155"/>
    </row>
    <row r="201" spans="1:11" s="11" customFormat="1" ht="16.5" customHeight="1" x14ac:dyDescent="0.2">
      <c r="A201" s="215">
        <v>179</v>
      </c>
      <c r="B201" s="216">
        <f t="shared" si="15"/>
        <v>29.788774733948696</v>
      </c>
      <c r="C201" s="457">
        <v>24320</v>
      </c>
      <c r="D201" s="217">
        <f t="shared" si="11"/>
        <v>9796.9789830732898</v>
      </c>
      <c r="E201" s="133">
        <f t="shared" si="12"/>
        <v>3330.9728542449188</v>
      </c>
      <c r="F201" s="168">
        <f t="shared" si="13"/>
        <v>195.93957966146581</v>
      </c>
      <c r="G201" s="510">
        <v>40</v>
      </c>
      <c r="H201" s="170">
        <f t="shared" si="14"/>
        <v>13363.891416979675</v>
      </c>
      <c r="I201" s="155"/>
      <c r="J201" s="155"/>
      <c r="K201" s="155"/>
    </row>
    <row r="202" spans="1:11" s="11" customFormat="1" ht="16.5" customHeight="1" x14ac:dyDescent="0.2">
      <c r="A202" s="218">
        <v>180</v>
      </c>
      <c r="B202" s="216">
        <f t="shared" si="15"/>
        <v>29.793361375337909</v>
      </c>
      <c r="C202" s="457">
        <v>24320</v>
      </c>
      <c r="D202" s="217">
        <f t="shared" si="11"/>
        <v>9795.4707534805657</v>
      </c>
      <c r="E202" s="133">
        <f t="shared" si="12"/>
        <v>3330.4600561833927</v>
      </c>
      <c r="F202" s="168">
        <f t="shared" si="13"/>
        <v>195.90941506961133</v>
      </c>
      <c r="G202" s="510">
        <v>40</v>
      </c>
      <c r="H202" s="170">
        <f t="shared" si="14"/>
        <v>13361.840224733569</v>
      </c>
      <c r="I202" s="155"/>
      <c r="J202" s="155"/>
      <c r="K202" s="155"/>
    </row>
    <row r="203" spans="1:11" s="11" customFormat="1" ht="16.5" customHeight="1" x14ac:dyDescent="0.2">
      <c r="A203" s="215">
        <v>181</v>
      </c>
      <c r="B203" s="216">
        <f t="shared" si="15"/>
        <v>29.797922605841155</v>
      </c>
      <c r="C203" s="457">
        <v>24320</v>
      </c>
      <c r="D203" s="217">
        <f t="shared" si="11"/>
        <v>9793.971340230004</v>
      </c>
      <c r="E203" s="133">
        <f t="shared" si="12"/>
        <v>3329.9502556782018</v>
      </c>
      <c r="F203" s="168">
        <f t="shared" si="13"/>
        <v>195.87942680460009</v>
      </c>
      <c r="G203" s="510">
        <v>40</v>
      </c>
      <c r="H203" s="170">
        <f t="shared" si="14"/>
        <v>13359.801022712807</v>
      </c>
      <c r="I203" s="155"/>
      <c r="J203" s="155"/>
      <c r="K203" s="155"/>
    </row>
    <row r="204" spans="1:11" s="11" customFormat="1" ht="16.5" customHeight="1" x14ac:dyDescent="0.2">
      <c r="A204" s="215">
        <v>182</v>
      </c>
      <c r="B204" s="216">
        <f t="shared" si="15"/>
        <v>29.802458705470325</v>
      </c>
      <c r="C204" s="457">
        <v>24320</v>
      </c>
      <c r="D204" s="217">
        <f t="shared" si="11"/>
        <v>9792.4806434320108</v>
      </c>
      <c r="E204" s="133">
        <f t="shared" si="12"/>
        <v>3329.443418766884</v>
      </c>
      <c r="F204" s="168">
        <f t="shared" si="13"/>
        <v>195.84961286864021</v>
      </c>
      <c r="G204" s="510">
        <v>40</v>
      </c>
      <c r="H204" s="170">
        <f t="shared" si="14"/>
        <v>13357.773675067534</v>
      </c>
      <c r="I204" s="155"/>
      <c r="J204" s="155"/>
      <c r="K204" s="155"/>
    </row>
    <row r="205" spans="1:11" s="11" customFormat="1" ht="16.5" customHeight="1" x14ac:dyDescent="0.2">
      <c r="A205" s="215">
        <v>183</v>
      </c>
      <c r="B205" s="216">
        <f t="shared" si="15"/>
        <v>29.806969949634343</v>
      </c>
      <c r="C205" s="457">
        <v>24320</v>
      </c>
      <c r="D205" s="217">
        <f t="shared" si="11"/>
        <v>9790.9985648702332</v>
      </c>
      <c r="E205" s="133">
        <f t="shared" si="12"/>
        <v>3328.9395120558797</v>
      </c>
      <c r="F205" s="168">
        <f t="shared" si="13"/>
        <v>195.81997129740466</v>
      </c>
      <c r="G205" s="510">
        <v>40</v>
      </c>
      <c r="H205" s="170">
        <f t="shared" si="14"/>
        <v>13355.758048223517</v>
      </c>
      <c r="I205" s="155"/>
      <c r="J205" s="155"/>
      <c r="K205" s="155"/>
    </row>
    <row r="206" spans="1:11" s="11" customFormat="1" ht="16.5" customHeight="1" x14ac:dyDescent="0.2">
      <c r="A206" s="215">
        <v>184</v>
      </c>
      <c r="B206" s="216">
        <f t="shared" si="15"/>
        <v>29.811456609239478</v>
      </c>
      <c r="C206" s="457">
        <v>24320</v>
      </c>
      <c r="D206" s="217">
        <f t="shared" si="11"/>
        <v>9789.5250079645521</v>
      </c>
      <c r="E206" s="133">
        <f t="shared" si="12"/>
        <v>3328.4385027079479</v>
      </c>
      <c r="F206" s="168">
        <f t="shared" si="13"/>
        <v>195.79050015929104</v>
      </c>
      <c r="G206" s="510">
        <v>40</v>
      </c>
      <c r="H206" s="170">
        <f t="shared" si="14"/>
        <v>13353.754010831792</v>
      </c>
      <c r="I206" s="155"/>
      <c r="J206" s="155"/>
      <c r="K206" s="155"/>
    </row>
    <row r="207" spans="1:11" s="11" customFormat="1" ht="16.5" customHeight="1" x14ac:dyDescent="0.2">
      <c r="A207" s="215">
        <v>185</v>
      </c>
      <c r="B207" s="216">
        <f t="shared" si="15"/>
        <v>29.815918950786987</v>
      </c>
      <c r="C207" s="457">
        <v>24320</v>
      </c>
      <c r="D207" s="217">
        <f t="shared" si="11"/>
        <v>9788.0598777351097</v>
      </c>
      <c r="E207" s="133">
        <f t="shared" si="12"/>
        <v>3327.9403584299375</v>
      </c>
      <c r="F207" s="168">
        <f t="shared" si="13"/>
        <v>195.76119755470219</v>
      </c>
      <c r="G207" s="510">
        <v>40</v>
      </c>
      <c r="H207" s="170">
        <f t="shared" si="14"/>
        <v>13351.76143371975</v>
      </c>
      <c r="I207" s="155"/>
      <c r="J207" s="155"/>
      <c r="K207" s="155"/>
    </row>
    <row r="208" spans="1:11" s="11" customFormat="1" ht="16.5" customHeight="1" x14ac:dyDescent="0.2">
      <c r="A208" s="215">
        <v>186</v>
      </c>
      <c r="B208" s="216">
        <f t="shared" si="15"/>
        <v>29.82035723646808</v>
      </c>
      <c r="C208" s="457">
        <v>24320</v>
      </c>
      <c r="D208" s="217">
        <f t="shared" si="11"/>
        <v>9786.6030807673014</v>
      </c>
      <c r="E208" s="133">
        <f t="shared" si="12"/>
        <v>3327.4450474608825</v>
      </c>
      <c r="F208" s="168">
        <f t="shared" si="13"/>
        <v>195.73206161534603</v>
      </c>
      <c r="G208" s="510">
        <v>40</v>
      </c>
      <c r="H208" s="170">
        <f t="shared" si="14"/>
        <v>13349.78018984353</v>
      </c>
      <c r="I208" s="155"/>
      <c r="J208" s="155"/>
      <c r="K208" s="155"/>
    </row>
    <row r="209" spans="1:11" s="11" customFormat="1" ht="16.5" customHeight="1" x14ac:dyDescent="0.2">
      <c r="A209" s="215">
        <v>187</v>
      </c>
      <c r="B209" s="216">
        <f t="shared" si="15"/>
        <v>29.824771724256383</v>
      </c>
      <c r="C209" s="457">
        <v>24320</v>
      </c>
      <c r="D209" s="217">
        <f t="shared" si="11"/>
        <v>9785.1545251777243</v>
      </c>
      <c r="E209" s="133">
        <f t="shared" si="12"/>
        <v>3326.9525385604265</v>
      </c>
      <c r="F209" s="168">
        <f t="shared" si="13"/>
        <v>195.70309050355448</v>
      </c>
      <c r="G209" s="510">
        <v>40</v>
      </c>
      <c r="H209" s="170">
        <f t="shared" si="14"/>
        <v>13347.810154241706</v>
      </c>
      <c r="I209" s="155"/>
      <c r="J209" s="155"/>
      <c r="K209" s="155"/>
    </row>
    <row r="210" spans="1:11" s="11" customFormat="1" ht="16.5" customHeight="1" x14ac:dyDescent="0.2">
      <c r="A210" s="215">
        <v>188</v>
      </c>
      <c r="B210" s="216">
        <f t="shared" si="15"/>
        <v>29.829162667997899</v>
      </c>
      <c r="C210" s="457">
        <v>24320</v>
      </c>
      <c r="D210" s="217">
        <f t="shared" si="11"/>
        <v>9783.7141205810458</v>
      </c>
      <c r="E210" s="133">
        <f t="shared" si="12"/>
        <v>3326.4628009975559</v>
      </c>
      <c r="F210" s="168">
        <f t="shared" si="13"/>
        <v>195.67428241162091</v>
      </c>
      <c r="G210" s="510">
        <v>40</v>
      </c>
      <c r="H210" s="170">
        <f t="shared" si="14"/>
        <v>13345.851203990222</v>
      </c>
      <c r="I210" s="155"/>
      <c r="J210" s="155"/>
      <c r="K210" s="155"/>
    </row>
    <row r="211" spans="1:11" s="11" customFormat="1" ht="16.5" customHeight="1" x14ac:dyDescent="0.2">
      <c r="A211" s="215">
        <v>189</v>
      </c>
      <c r="B211" s="216">
        <f t="shared" si="15"/>
        <v>29.833530317498607</v>
      </c>
      <c r="C211" s="457">
        <v>24320</v>
      </c>
      <c r="D211" s="217">
        <f t="shared" si="11"/>
        <v>9782.2817780577479</v>
      </c>
      <c r="E211" s="133">
        <f t="shared" si="12"/>
        <v>3325.9758045396347</v>
      </c>
      <c r="F211" s="168">
        <f t="shared" si="13"/>
        <v>195.64563556115496</v>
      </c>
      <c r="G211" s="510">
        <v>40</v>
      </c>
      <c r="H211" s="170">
        <f t="shared" si="14"/>
        <v>13343.903218158539</v>
      </c>
      <c r="I211" s="155"/>
      <c r="J211" s="155"/>
      <c r="K211" s="155"/>
    </row>
    <row r="212" spans="1:11" s="11" customFormat="1" ht="16.5" customHeight="1" x14ac:dyDescent="0.2">
      <c r="A212" s="218">
        <v>190</v>
      </c>
      <c r="B212" s="216">
        <f t="shared" si="15"/>
        <v>29.837874918609728</v>
      </c>
      <c r="C212" s="457">
        <v>24320</v>
      </c>
      <c r="D212" s="217">
        <f t="shared" si="11"/>
        <v>9780.8574101227587</v>
      </c>
      <c r="E212" s="133">
        <f t="shared" si="12"/>
        <v>3325.4915194417381</v>
      </c>
      <c r="F212" s="168">
        <f t="shared" si="13"/>
        <v>195.61714820245518</v>
      </c>
      <c r="G212" s="510">
        <v>40</v>
      </c>
      <c r="H212" s="170">
        <f t="shared" si="14"/>
        <v>13341.966077766952</v>
      </c>
      <c r="I212" s="155"/>
      <c r="J212" s="155"/>
      <c r="K212" s="155"/>
    </row>
    <row r="213" spans="1:11" s="11" customFormat="1" ht="16.5" customHeight="1" x14ac:dyDescent="0.2">
      <c r="A213" s="215">
        <v>191</v>
      </c>
      <c r="B213" s="216">
        <f t="shared" si="15"/>
        <v>29.842196713310791</v>
      </c>
      <c r="C213" s="457">
        <v>24320</v>
      </c>
      <c r="D213" s="217">
        <f t="shared" si="11"/>
        <v>9779.4409306948874</v>
      </c>
      <c r="E213" s="133">
        <f t="shared" si="12"/>
        <v>3325.0099164362618</v>
      </c>
      <c r="F213" s="168">
        <f t="shared" si="13"/>
        <v>195.58881861389776</v>
      </c>
      <c r="G213" s="510">
        <v>40</v>
      </c>
      <c r="H213" s="170">
        <f t="shared" si="14"/>
        <v>13340.039665745047</v>
      </c>
      <c r="I213" s="155"/>
      <c r="J213" s="155"/>
      <c r="K213" s="155"/>
    </row>
    <row r="214" spans="1:11" s="11" customFormat="1" ht="16.5" customHeight="1" x14ac:dyDescent="0.2">
      <c r="A214" s="215">
        <v>192</v>
      </c>
      <c r="B214" s="216">
        <f t="shared" si="15"/>
        <v>29.846495939790472</v>
      </c>
      <c r="C214" s="457">
        <v>24320</v>
      </c>
      <c r="D214" s="217">
        <f t="shared" si="11"/>
        <v>9778.0322550670844</v>
      </c>
      <c r="E214" s="133">
        <f t="shared" si="12"/>
        <v>3324.5309667228089</v>
      </c>
      <c r="F214" s="168">
        <f t="shared" si="13"/>
        <v>195.56064510134169</v>
      </c>
      <c r="G214" s="510">
        <v>40</v>
      </c>
      <c r="H214" s="170">
        <f t="shared" si="14"/>
        <v>13338.123866891234</v>
      </c>
      <c r="I214" s="155"/>
      <c r="J214" s="155"/>
      <c r="K214" s="155"/>
    </row>
    <row r="215" spans="1:11" s="11" customFormat="1" ht="16.5" customHeight="1" x14ac:dyDescent="0.2">
      <c r="A215" s="215">
        <v>193</v>
      </c>
      <c r="B215" s="216">
        <f t="shared" si="15"/>
        <v>29.850772832525394</v>
      </c>
      <c r="C215" s="457">
        <v>24320</v>
      </c>
      <c r="D215" s="217">
        <f t="shared" ref="D215:D278" si="16">12*1/B215*C215</f>
        <v>9776.6312998774756</v>
      </c>
      <c r="E215" s="133">
        <f t="shared" si="12"/>
        <v>3324.054641958342</v>
      </c>
      <c r="F215" s="168">
        <f t="shared" si="13"/>
        <v>195.53262599754953</v>
      </c>
      <c r="G215" s="510">
        <v>40</v>
      </c>
      <c r="H215" s="170">
        <f t="shared" si="14"/>
        <v>13336.218567833368</v>
      </c>
      <c r="I215" s="155"/>
      <c r="J215" s="155"/>
      <c r="K215" s="155"/>
    </row>
    <row r="216" spans="1:11" s="11" customFormat="1" ht="16.5" customHeight="1" x14ac:dyDescent="0.2">
      <c r="A216" s="215">
        <v>194</v>
      </c>
      <c r="B216" s="216">
        <f t="shared" si="15"/>
        <v>29.85502762235684</v>
      </c>
      <c r="C216" s="457">
        <v>24320</v>
      </c>
      <c r="D216" s="217">
        <f t="shared" si="16"/>
        <v>9775.2379830811678</v>
      </c>
      <c r="E216" s="133">
        <f t="shared" ref="E216:E279" si="17">D216*34%</f>
        <v>3323.5809142475973</v>
      </c>
      <c r="F216" s="168">
        <f t="shared" ref="F216:F279" si="18">D216*2%</f>
        <v>195.50475966162335</v>
      </c>
      <c r="G216" s="510">
        <v>40</v>
      </c>
      <c r="H216" s="170">
        <f t="shared" ref="H216:H279" si="19">SUM(D216:G216)</f>
        <v>13334.323656990389</v>
      </c>
      <c r="I216" s="155"/>
      <c r="J216" s="155"/>
      <c r="K216" s="155"/>
    </row>
    <row r="217" spans="1:11" s="11" customFormat="1" ht="16.5" customHeight="1" x14ac:dyDescent="0.2">
      <c r="A217" s="215">
        <v>195</v>
      </c>
      <c r="B217" s="216">
        <f t="shared" si="15"/>
        <v>29.859260536565532</v>
      </c>
      <c r="C217" s="457">
        <v>24320</v>
      </c>
      <c r="D217" s="217">
        <f t="shared" si="16"/>
        <v>9773.8522239227568</v>
      </c>
      <c r="E217" s="133">
        <f t="shared" si="17"/>
        <v>3323.1097561337374</v>
      </c>
      <c r="F217" s="168">
        <f t="shared" si="18"/>
        <v>195.47704447845513</v>
      </c>
      <c r="G217" s="510">
        <v>40</v>
      </c>
      <c r="H217" s="170">
        <f t="shared" si="19"/>
        <v>13332.43902453495</v>
      </c>
      <c r="I217" s="155"/>
      <c r="J217" s="155"/>
      <c r="K217" s="155"/>
    </row>
    <row r="218" spans="1:11" s="11" customFormat="1" ht="16.5" customHeight="1" x14ac:dyDescent="0.2">
      <c r="A218" s="215">
        <v>196</v>
      </c>
      <c r="B218" s="216">
        <f t="shared" si="15"/>
        <v>29.863471798944484</v>
      </c>
      <c r="C218" s="457">
        <v>24320</v>
      </c>
      <c r="D218" s="217">
        <f t="shared" si="16"/>
        <v>9772.4739429095771</v>
      </c>
      <c r="E218" s="133">
        <f t="shared" si="17"/>
        <v>3322.6411405892563</v>
      </c>
      <c r="F218" s="168">
        <f t="shared" si="18"/>
        <v>195.44947885819155</v>
      </c>
      <c r="G218" s="510">
        <v>40</v>
      </c>
      <c r="H218" s="170">
        <f t="shared" si="19"/>
        <v>13330.564562357025</v>
      </c>
      <c r="I218" s="155"/>
      <c r="J218" s="155"/>
      <c r="K218" s="155"/>
    </row>
    <row r="219" spans="1:11" s="11" customFormat="1" ht="16.5" customHeight="1" x14ac:dyDescent="0.2">
      <c r="A219" s="215">
        <v>197</v>
      </c>
      <c r="B219" s="216">
        <f t="shared" si="15"/>
        <v>29.867661629869986</v>
      </c>
      <c r="C219" s="457">
        <v>24320</v>
      </c>
      <c r="D219" s="217">
        <f t="shared" si="16"/>
        <v>9771.1030617856377</v>
      </c>
      <c r="E219" s="133">
        <f t="shared" si="17"/>
        <v>3322.1750410071172</v>
      </c>
      <c r="F219" s="168">
        <f t="shared" si="18"/>
        <v>195.42206123571276</v>
      </c>
      <c r="G219" s="510">
        <v>40</v>
      </c>
      <c r="H219" s="170">
        <f t="shared" si="19"/>
        <v>13328.700164028469</v>
      </c>
      <c r="I219" s="155"/>
      <c r="J219" s="155"/>
      <c r="K219" s="155"/>
    </row>
    <row r="220" spans="1:11" s="11" customFormat="1" ht="16.5" customHeight="1" x14ac:dyDescent="0.2">
      <c r="A220" s="215">
        <v>198</v>
      </c>
      <c r="B220" s="216">
        <f t="shared" si="15"/>
        <v>29.871830246370813</v>
      </c>
      <c r="C220" s="457">
        <v>24320</v>
      </c>
      <c r="D220" s="217">
        <f t="shared" si="16"/>
        <v>9769.7395035061909</v>
      </c>
      <c r="E220" s="133">
        <f t="shared" si="17"/>
        <v>3321.711431192105</v>
      </c>
      <c r="F220" s="168">
        <f t="shared" si="18"/>
        <v>195.39479007012383</v>
      </c>
      <c r="G220" s="510">
        <v>40</v>
      </c>
      <c r="H220" s="170">
        <f t="shared" si="19"/>
        <v>13326.84572476842</v>
      </c>
      <c r="I220" s="155"/>
      <c r="J220" s="155"/>
      <c r="K220" s="155"/>
    </row>
    <row r="221" spans="1:11" s="11" customFormat="1" ht="16.5" customHeight="1" x14ac:dyDescent="0.2">
      <c r="A221" s="215">
        <v>199</v>
      </c>
      <c r="B221" s="216">
        <f t="shared" si="15"/>
        <v>29.875977862195676</v>
      </c>
      <c r="C221" s="457">
        <v>24320</v>
      </c>
      <c r="D221" s="217">
        <f t="shared" si="16"/>
        <v>9768.383192213003</v>
      </c>
      <c r="E221" s="133">
        <f t="shared" si="17"/>
        <v>3321.2502853524211</v>
      </c>
      <c r="F221" s="168">
        <f t="shared" si="18"/>
        <v>195.36766384426005</v>
      </c>
      <c r="G221" s="510">
        <v>40</v>
      </c>
      <c r="H221" s="170">
        <f t="shared" si="19"/>
        <v>13325.001141409684</v>
      </c>
      <c r="I221" s="155"/>
      <c r="J221" s="155"/>
      <c r="K221" s="155"/>
    </row>
    <row r="222" spans="1:11" s="11" customFormat="1" ht="16.5" customHeight="1" x14ac:dyDescent="0.2">
      <c r="A222" s="218">
        <v>200</v>
      </c>
      <c r="B222" s="216">
        <f t="shared" si="15"/>
        <v>29.880104687878998</v>
      </c>
      <c r="C222" s="457">
        <v>24320</v>
      </c>
      <c r="D222" s="217">
        <f t="shared" si="16"/>
        <v>9767.0340532102036</v>
      </c>
      <c r="E222" s="133">
        <f t="shared" si="17"/>
        <v>3320.7915780914695</v>
      </c>
      <c r="F222" s="168">
        <f t="shared" si="18"/>
        <v>195.34068106420409</v>
      </c>
      <c r="G222" s="510">
        <v>40</v>
      </c>
      <c r="H222" s="170">
        <f t="shared" si="19"/>
        <v>13323.166312365878</v>
      </c>
      <c r="I222" s="155"/>
      <c r="J222" s="155"/>
      <c r="K222" s="155"/>
    </row>
    <row r="223" spans="1:11" s="11" customFormat="1" ht="16.5" customHeight="1" x14ac:dyDescent="0.2">
      <c r="A223" s="215">
        <v>201</v>
      </c>
      <c r="B223" s="216">
        <f t="shared" si="15"/>
        <v>29.88421093080504</v>
      </c>
      <c r="C223" s="457">
        <v>24320</v>
      </c>
      <c r="D223" s="217">
        <f t="shared" si="16"/>
        <v>9765.6920129407681</v>
      </c>
      <c r="E223" s="133">
        <f t="shared" si="17"/>
        <v>3320.3352843998614</v>
      </c>
      <c r="F223" s="168">
        <f t="shared" si="18"/>
        <v>195.31384025881536</v>
      </c>
      <c r="G223" s="510">
        <v>40</v>
      </c>
      <c r="H223" s="170">
        <f t="shared" si="19"/>
        <v>13321.341137599446</v>
      </c>
      <c r="I223" s="155"/>
      <c r="J223" s="155"/>
      <c r="K223" s="155"/>
    </row>
    <row r="224" spans="1:11" s="11" customFormat="1" ht="16.5" customHeight="1" x14ac:dyDescent="0.2">
      <c r="A224" s="215">
        <v>202</v>
      </c>
      <c r="B224" s="216">
        <f t="shared" si="15"/>
        <v>29.888296795270413</v>
      </c>
      <c r="C224" s="457">
        <v>24320</v>
      </c>
      <c r="D224" s="217">
        <f t="shared" si="16"/>
        <v>9764.3569989635998</v>
      </c>
      <c r="E224" s="133">
        <f t="shared" si="17"/>
        <v>3319.8813796476243</v>
      </c>
      <c r="F224" s="168">
        <f t="shared" si="18"/>
        <v>195.28713997927201</v>
      </c>
      <c r="G224" s="510">
        <v>40</v>
      </c>
      <c r="H224" s="170">
        <f t="shared" si="19"/>
        <v>13319.525518590495</v>
      </c>
      <c r="I224" s="155"/>
      <c r="J224" s="155"/>
      <c r="K224" s="155"/>
    </row>
    <row r="225" spans="1:11" s="11" customFormat="1" ht="16.5" customHeight="1" x14ac:dyDescent="0.2">
      <c r="A225" s="215">
        <v>203</v>
      </c>
      <c r="B225" s="216">
        <f t="shared" si="15"/>
        <v>29.892362482545103</v>
      </c>
      <c r="C225" s="457">
        <v>24320</v>
      </c>
      <c r="D225" s="217">
        <f t="shared" si="16"/>
        <v>9763.0289399311514</v>
      </c>
      <c r="E225" s="133">
        <f t="shared" si="17"/>
        <v>3319.4298395765918</v>
      </c>
      <c r="F225" s="168">
        <f t="shared" si="18"/>
        <v>195.26057879862304</v>
      </c>
      <c r="G225" s="510">
        <v>40</v>
      </c>
      <c r="H225" s="170">
        <f t="shared" si="19"/>
        <v>13317.719358306365</v>
      </c>
      <c r="I225" s="155"/>
      <c r="J225" s="155"/>
      <c r="K225" s="155"/>
    </row>
    <row r="226" spans="1:11" s="11" customFormat="1" ht="16.5" customHeight="1" x14ac:dyDescent="0.2">
      <c r="A226" s="215">
        <v>204</v>
      </c>
      <c r="B226" s="216">
        <f t="shared" si="15"/>
        <v>29.896408190931943</v>
      </c>
      <c r="C226" s="457">
        <v>24320</v>
      </c>
      <c r="D226" s="217">
        <f t="shared" si="16"/>
        <v>9761.7077655676276</v>
      </c>
      <c r="E226" s="133">
        <f t="shared" si="17"/>
        <v>3318.9806402929935</v>
      </c>
      <c r="F226" s="168">
        <f t="shared" si="18"/>
        <v>195.23415531135257</v>
      </c>
      <c r="G226" s="510">
        <v>40</v>
      </c>
      <c r="H226" s="170">
        <f t="shared" si="19"/>
        <v>13315.922561171974</v>
      </c>
      <c r="I226" s="155"/>
      <c r="J226" s="155"/>
      <c r="K226" s="155"/>
    </row>
    <row r="227" spans="1:11" s="11" customFormat="1" ht="16.5" customHeight="1" x14ac:dyDescent="0.2">
      <c r="A227" s="215">
        <v>205</v>
      </c>
      <c r="B227" s="216">
        <f t="shared" si="15"/>
        <v>29.900434115824652</v>
      </c>
      <c r="C227" s="457">
        <v>24320</v>
      </c>
      <c r="D227" s="217">
        <f t="shared" si="16"/>
        <v>9760.3934066477359</v>
      </c>
      <c r="E227" s="133">
        <f t="shared" si="17"/>
        <v>3318.5337582602306</v>
      </c>
      <c r="F227" s="168">
        <f t="shared" si="18"/>
        <v>195.20786813295473</v>
      </c>
      <c r="G227" s="510">
        <v>40</v>
      </c>
      <c r="H227" s="170">
        <f t="shared" si="19"/>
        <v>13314.135033040922</v>
      </c>
      <c r="I227" s="155"/>
      <c r="J227" s="155"/>
      <c r="K227" s="155"/>
    </row>
    <row r="228" spans="1:11" s="11" customFormat="1" ht="16.5" customHeight="1" x14ac:dyDescent="0.2">
      <c r="A228" s="215">
        <v>206</v>
      </c>
      <c r="B228" s="216">
        <f t="shared" si="15"/>
        <v>29.904440449764465</v>
      </c>
      <c r="C228" s="457">
        <v>24320</v>
      </c>
      <c r="D228" s="217">
        <f t="shared" si="16"/>
        <v>9759.0857949759302</v>
      </c>
      <c r="E228" s="133">
        <f t="shared" si="17"/>
        <v>3318.0891702918166</v>
      </c>
      <c r="F228" s="168">
        <f t="shared" si="18"/>
        <v>195.18171589951862</v>
      </c>
      <c r="G228" s="510">
        <v>40</v>
      </c>
      <c r="H228" s="170">
        <f t="shared" si="19"/>
        <v>13312.356681167264</v>
      </c>
      <c r="I228" s="155"/>
      <c r="J228" s="155"/>
      <c r="K228" s="155"/>
    </row>
    <row r="229" spans="1:11" s="11" customFormat="1" ht="16.5" customHeight="1" x14ac:dyDescent="0.2">
      <c r="A229" s="215">
        <v>207</v>
      </c>
      <c r="B229" s="216">
        <f t="shared" si="15"/>
        <v>29.908427382495379</v>
      </c>
      <c r="C229" s="457">
        <v>24320</v>
      </c>
      <c r="D229" s="217">
        <f t="shared" si="16"/>
        <v>9757.7848633661815</v>
      </c>
      <c r="E229" s="133">
        <f t="shared" si="17"/>
        <v>3317.6468535445019</v>
      </c>
      <c r="F229" s="168">
        <f t="shared" si="18"/>
        <v>195.15569726732363</v>
      </c>
      <c r="G229" s="510">
        <v>40</v>
      </c>
      <c r="H229" s="170">
        <f t="shared" si="19"/>
        <v>13310.587414178008</v>
      </c>
      <c r="I229" s="155"/>
      <c r="J229" s="155"/>
      <c r="K229" s="155"/>
    </row>
    <row r="230" spans="1:11" s="11" customFormat="1" ht="16.5" customHeight="1" x14ac:dyDescent="0.2">
      <c r="A230" s="215">
        <v>208</v>
      </c>
      <c r="B230" s="216">
        <f t="shared" si="15"/>
        <v>29.912395101018095</v>
      </c>
      <c r="C230" s="457">
        <v>24320</v>
      </c>
      <c r="D230" s="217">
        <f t="shared" si="16"/>
        <v>9756.4905456222386</v>
      </c>
      <c r="E230" s="133">
        <f t="shared" si="17"/>
        <v>3317.2067855115615</v>
      </c>
      <c r="F230" s="168">
        <f t="shared" si="18"/>
        <v>195.12981091244478</v>
      </c>
      <c r="G230" s="510">
        <v>40</v>
      </c>
      <c r="H230" s="170">
        <f t="shared" si="19"/>
        <v>13308.827142046246</v>
      </c>
      <c r="I230" s="155"/>
      <c r="J230" s="155"/>
      <c r="K230" s="155"/>
    </row>
    <row r="231" spans="1:11" s="11" customFormat="1" ht="16.5" customHeight="1" x14ac:dyDescent="0.2">
      <c r="A231" s="215">
        <v>209</v>
      </c>
      <c r="B231" s="216">
        <f t="shared" si="15"/>
        <v>29.916343789642632</v>
      </c>
      <c r="C231" s="457">
        <v>24320</v>
      </c>
      <c r="D231" s="217">
        <f t="shared" si="16"/>
        <v>9755.2027765183739</v>
      </c>
      <c r="E231" s="133">
        <f t="shared" si="17"/>
        <v>3316.7689440162471</v>
      </c>
      <c r="F231" s="168">
        <f t="shared" si="18"/>
        <v>195.10405553036748</v>
      </c>
      <c r="G231" s="510">
        <v>40</v>
      </c>
      <c r="H231" s="170">
        <f t="shared" si="19"/>
        <v>13307.075776064989</v>
      </c>
      <c r="I231" s="155"/>
      <c r="J231" s="155"/>
      <c r="K231" s="155"/>
    </row>
    <row r="232" spans="1:11" s="11" customFormat="1" ht="16.5" customHeight="1" x14ac:dyDescent="0.2">
      <c r="A232" s="218">
        <v>210</v>
      </c>
      <c r="B232" s="216">
        <f t="shared" si="15"/>
        <v>29.920273630039691</v>
      </c>
      <c r="C232" s="457">
        <v>24320</v>
      </c>
      <c r="D232" s="217">
        <f t="shared" si="16"/>
        <v>9753.9214917805821</v>
      </c>
      <c r="E232" s="133">
        <f t="shared" si="17"/>
        <v>3316.3333072053983</v>
      </c>
      <c r="F232" s="168">
        <f t="shared" si="18"/>
        <v>195.07842983561164</v>
      </c>
      <c r="G232" s="510">
        <v>40</v>
      </c>
      <c r="H232" s="170">
        <f t="shared" si="19"/>
        <v>13305.333228821593</v>
      </c>
      <c r="I232" s="155"/>
      <c r="J232" s="155"/>
      <c r="K232" s="155"/>
    </row>
    <row r="233" spans="1:11" s="11" customFormat="1" ht="16.5" customHeight="1" x14ac:dyDescent="0.2">
      <c r="A233" s="215">
        <v>211</v>
      </c>
      <c r="B233" s="216">
        <f t="shared" si="15"/>
        <v>29.924184801290846</v>
      </c>
      <c r="C233" s="457">
        <v>24320</v>
      </c>
      <c r="D233" s="217">
        <f t="shared" si="16"/>
        <v>9752.6466280682398</v>
      </c>
      <c r="E233" s="133">
        <f t="shared" si="17"/>
        <v>3315.899853543202</v>
      </c>
      <c r="F233" s="168">
        <f t="shared" si="18"/>
        <v>195.0529325613648</v>
      </c>
      <c r="G233" s="510">
        <v>40</v>
      </c>
      <c r="H233" s="170">
        <f t="shared" si="19"/>
        <v>13303.599414172806</v>
      </c>
      <c r="I233" s="155"/>
      <c r="J233" s="155"/>
      <c r="K233" s="155"/>
    </row>
    <row r="234" spans="1:11" s="11" customFormat="1" ht="16.5" customHeight="1" x14ac:dyDescent="0.2">
      <c r="A234" s="215">
        <v>212</v>
      </c>
      <c r="B234" s="216">
        <f t="shared" si="15"/>
        <v>29.928077479937468</v>
      </c>
      <c r="C234" s="457">
        <v>24320</v>
      </c>
      <c r="D234" s="217">
        <f t="shared" si="16"/>
        <v>9751.3781229561882</v>
      </c>
      <c r="E234" s="133">
        <f t="shared" si="17"/>
        <v>3315.4685618051044</v>
      </c>
      <c r="F234" s="168">
        <f t="shared" si="18"/>
        <v>195.02756245912377</v>
      </c>
      <c r="G234" s="510">
        <v>40</v>
      </c>
      <c r="H234" s="170">
        <f t="shared" si="19"/>
        <v>13301.874247220416</v>
      </c>
      <c r="I234" s="155"/>
      <c r="J234" s="155"/>
      <c r="K234" s="155"/>
    </row>
    <row r="235" spans="1:11" s="11" customFormat="1" ht="16.5" customHeight="1" x14ac:dyDescent="0.2">
      <c r="A235" s="215">
        <v>213</v>
      </c>
      <c r="B235" s="216">
        <f t="shared" si="15"/>
        <v>29.931951840028571</v>
      </c>
      <c r="C235" s="457">
        <v>24320</v>
      </c>
      <c r="D235" s="217">
        <f t="shared" si="16"/>
        <v>9750.1159149172763</v>
      </c>
      <c r="E235" s="133">
        <f t="shared" si="17"/>
        <v>3315.0394110718744</v>
      </c>
      <c r="F235" s="168">
        <f t="shared" si="18"/>
        <v>195.00231829834553</v>
      </c>
      <c r="G235" s="510">
        <v>40</v>
      </c>
      <c r="H235" s="170">
        <f t="shared" si="19"/>
        <v>13300.157644287498</v>
      </c>
      <c r="I235" s="155"/>
      <c r="J235" s="155"/>
      <c r="K235" s="155"/>
    </row>
    <row r="236" spans="1:11" s="11" customFormat="1" ht="16.5" customHeight="1" x14ac:dyDescent="0.2">
      <c r="A236" s="215">
        <v>214</v>
      </c>
      <c r="B236" s="216">
        <f t="shared" ref="B236:B299" si="20">0.8233*LN(A236)+25.518</f>
        <v>29.935808053167491</v>
      </c>
      <c r="C236" s="457">
        <v>24320</v>
      </c>
      <c r="D236" s="217">
        <f t="shared" si="16"/>
        <v>9748.8599433052732</v>
      </c>
      <c r="E236" s="133">
        <f t="shared" si="17"/>
        <v>3314.6123807237932</v>
      </c>
      <c r="F236" s="168">
        <f t="shared" si="18"/>
        <v>194.97719886610548</v>
      </c>
      <c r="G236" s="510">
        <v>40</v>
      </c>
      <c r="H236" s="170">
        <f t="shared" si="19"/>
        <v>13298.449522895171</v>
      </c>
      <c r="I236" s="155"/>
      <c r="J236" s="155"/>
      <c r="K236" s="155"/>
    </row>
    <row r="237" spans="1:11" s="11" customFormat="1" ht="16.5" customHeight="1" x14ac:dyDescent="0.2">
      <c r="A237" s="215">
        <v>215</v>
      </c>
      <c r="B237" s="216">
        <f t="shared" si="20"/>
        <v>29.939646288557505</v>
      </c>
      <c r="C237" s="457">
        <v>24320</v>
      </c>
      <c r="D237" s="217">
        <f t="shared" si="16"/>
        <v>9747.6101483382245</v>
      </c>
      <c r="E237" s="133">
        <f t="shared" si="17"/>
        <v>3314.1874504349967</v>
      </c>
      <c r="F237" s="168">
        <f t="shared" si="18"/>
        <v>194.9522029667645</v>
      </c>
      <c r="G237" s="510">
        <v>40</v>
      </c>
      <c r="H237" s="170">
        <f t="shared" si="19"/>
        <v>13296.749801739985</v>
      </c>
      <c r="I237" s="155"/>
      <c r="J237" s="155"/>
      <c r="K237" s="155"/>
    </row>
    <row r="238" spans="1:11" s="11" customFormat="1" ht="16.5" customHeight="1" x14ac:dyDescent="0.2">
      <c r="A238" s="215">
        <v>216</v>
      </c>
      <c r="B238" s="216">
        <f t="shared" si="20"/>
        <v>29.943466713046373</v>
      </c>
      <c r="C238" s="457">
        <v>24320</v>
      </c>
      <c r="D238" s="217">
        <f t="shared" si="16"/>
        <v>9746.3664710821631</v>
      </c>
      <c r="E238" s="133">
        <f t="shared" si="17"/>
        <v>3313.7646001679359</v>
      </c>
      <c r="F238" s="168">
        <f t="shared" si="18"/>
        <v>194.92732942164326</v>
      </c>
      <c r="G238" s="510">
        <v>40</v>
      </c>
      <c r="H238" s="170">
        <f t="shared" si="19"/>
        <v>13295.058400671744</v>
      </c>
      <c r="I238" s="155"/>
      <c r="J238" s="155"/>
      <c r="K238" s="155"/>
    </row>
    <row r="239" spans="1:11" s="11" customFormat="1" ht="16.5" customHeight="1" x14ac:dyDescent="0.2">
      <c r="A239" s="215">
        <v>217</v>
      </c>
      <c r="B239" s="216">
        <f t="shared" si="20"/>
        <v>29.947269491169862</v>
      </c>
      <c r="C239" s="457">
        <v>24320</v>
      </c>
      <c r="D239" s="217">
        <f t="shared" si="16"/>
        <v>9745.1288534352298</v>
      </c>
      <c r="E239" s="133">
        <f t="shared" si="17"/>
        <v>3313.3438101679785</v>
      </c>
      <c r="F239" s="168">
        <f t="shared" si="18"/>
        <v>194.9025770687046</v>
      </c>
      <c r="G239" s="510">
        <v>40</v>
      </c>
      <c r="H239" s="170">
        <f t="shared" si="19"/>
        <v>13293.375240671912</v>
      </c>
      <c r="I239" s="155"/>
      <c r="J239" s="155"/>
      <c r="K239" s="155"/>
    </row>
    <row r="240" spans="1:11" s="11" customFormat="1" ht="16.5" customHeight="1" x14ac:dyDescent="0.2">
      <c r="A240" s="215">
        <v>218</v>
      </c>
      <c r="B240" s="216">
        <f t="shared" si="20"/>
        <v>29.951054785194259</v>
      </c>
      <c r="C240" s="457">
        <v>24320</v>
      </c>
      <c r="D240" s="217">
        <f t="shared" si="16"/>
        <v>9743.8972381121494</v>
      </c>
      <c r="E240" s="133">
        <f t="shared" si="17"/>
        <v>3312.9250609581309</v>
      </c>
      <c r="F240" s="168">
        <f t="shared" si="18"/>
        <v>194.877944762243</v>
      </c>
      <c r="G240" s="510">
        <v>40</v>
      </c>
      <c r="H240" s="170">
        <f t="shared" si="19"/>
        <v>13291.700243832523</v>
      </c>
      <c r="I240" s="155"/>
      <c r="J240" s="155"/>
      <c r="K240" s="155"/>
    </row>
    <row r="241" spans="1:11" s="11" customFormat="1" ht="16.5" customHeight="1" x14ac:dyDescent="0.2">
      <c r="A241" s="215">
        <v>219</v>
      </c>
      <c r="B241" s="216">
        <f t="shared" si="20"/>
        <v>29.954822755157927</v>
      </c>
      <c r="C241" s="457">
        <v>24320</v>
      </c>
      <c r="D241" s="217">
        <f t="shared" si="16"/>
        <v>9742.6715686290609</v>
      </c>
      <c r="E241" s="133">
        <f t="shared" si="17"/>
        <v>3312.5083333338807</v>
      </c>
      <c r="F241" s="168">
        <f t="shared" si="18"/>
        <v>194.85343137258121</v>
      </c>
      <c r="G241" s="510">
        <v>40</v>
      </c>
      <c r="H241" s="170">
        <f t="shared" si="19"/>
        <v>13290.033333335523</v>
      </c>
      <c r="I241" s="155"/>
      <c r="J241" s="155"/>
      <c r="K241" s="155"/>
    </row>
    <row r="242" spans="1:11" s="11" customFormat="1" ht="16.5" customHeight="1" x14ac:dyDescent="0.2">
      <c r="A242" s="218">
        <v>220</v>
      </c>
      <c r="B242" s="216">
        <f t="shared" si="20"/>
        <v>29.958573558911901</v>
      </c>
      <c r="C242" s="457">
        <v>24320</v>
      </c>
      <c r="D242" s="217">
        <f t="shared" si="16"/>
        <v>9741.4517892887179</v>
      </c>
      <c r="E242" s="133">
        <f t="shared" si="17"/>
        <v>3312.0936083581641</v>
      </c>
      <c r="F242" s="168">
        <f t="shared" si="18"/>
        <v>194.82903578577435</v>
      </c>
      <c r="G242" s="510">
        <v>40</v>
      </c>
      <c r="H242" s="170">
        <f t="shared" si="19"/>
        <v>13288.374433432657</v>
      </c>
      <c r="I242" s="155"/>
      <c r="J242" s="155"/>
      <c r="K242" s="155"/>
    </row>
    <row r="243" spans="1:11" s="11" customFormat="1" ht="16.5" customHeight="1" x14ac:dyDescent="0.2">
      <c r="A243" s="215">
        <v>221</v>
      </c>
      <c r="B243" s="216">
        <f t="shared" si="20"/>
        <v>29.962307352159566</v>
      </c>
      <c r="C243" s="457">
        <v>24320</v>
      </c>
      <c r="D243" s="217">
        <f t="shared" si="16"/>
        <v>9740.237845165997</v>
      </c>
      <c r="E243" s="133">
        <f t="shared" si="17"/>
        <v>3311.6808673564392</v>
      </c>
      <c r="F243" s="168">
        <f t="shared" si="18"/>
        <v>194.80475690331994</v>
      </c>
      <c r="G243" s="510">
        <v>40</v>
      </c>
      <c r="H243" s="170">
        <f t="shared" si="19"/>
        <v>13286.723469425757</v>
      </c>
      <c r="I243" s="155"/>
      <c r="J243" s="155"/>
      <c r="K243" s="155"/>
    </row>
    <row r="244" spans="1:11" s="11" customFormat="1" ht="16.5" customHeight="1" x14ac:dyDescent="0.2">
      <c r="A244" s="215">
        <v>222</v>
      </c>
      <c r="B244" s="216">
        <f t="shared" si="20"/>
        <v>29.966024288495447</v>
      </c>
      <c r="C244" s="457">
        <v>24320</v>
      </c>
      <c r="D244" s="217">
        <f t="shared" si="16"/>
        <v>9739.0296820937692</v>
      </c>
      <c r="E244" s="133">
        <f t="shared" si="17"/>
        <v>3311.270091911882</v>
      </c>
      <c r="F244" s="168">
        <f t="shared" si="18"/>
        <v>194.78059364187538</v>
      </c>
      <c r="G244" s="510">
        <v>40</v>
      </c>
      <c r="H244" s="170">
        <f t="shared" si="19"/>
        <v>13285.080367647526</v>
      </c>
      <c r="I244" s="155"/>
      <c r="J244" s="155"/>
      <c r="K244" s="155"/>
    </row>
    <row r="245" spans="1:11" s="11" customFormat="1" ht="16.5" customHeight="1" x14ac:dyDescent="0.2">
      <c r="A245" s="215">
        <v>223</v>
      </c>
      <c r="B245" s="216">
        <f t="shared" si="20"/>
        <v>29.969724519443115</v>
      </c>
      <c r="C245" s="457">
        <v>24320</v>
      </c>
      <c r="D245" s="217">
        <f t="shared" si="16"/>
        <v>9737.8272466490744</v>
      </c>
      <c r="E245" s="133">
        <f t="shared" si="17"/>
        <v>3310.8612638606855</v>
      </c>
      <c r="F245" s="168">
        <f t="shared" si="18"/>
        <v>194.75654493298148</v>
      </c>
      <c r="G245" s="510">
        <v>40</v>
      </c>
      <c r="H245" s="170">
        <f t="shared" si="19"/>
        <v>13283.445055442742</v>
      </c>
      <c r="I245" s="155"/>
      <c r="J245" s="155"/>
      <c r="K245" s="155"/>
    </row>
    <row r="246" spans="1:11" s="11" customFormat="1" ht="16.5" customHeight="1" x14ac:dyDescent="0.2">
      <c r="A246" s="215">
        <v>224</v>
      </c>
      <c r="B246" s="216">
        <f t="shared" si="20"/>
        <v>29.973408194492254</v>
      </c>
      <c r="C246" s="457">
        <v>24320</v>
      </c>
      <c r="D246" s="217">
        <f t="shared" si="16"/>
        <v>9736.6304861396075</v>
      </c>
      <c r="E246" s="133">
        <f t="shared" si="17"/>
        <v>3310.4543652874668</v>
      </c>
      <c r="F246" s="168">
        <f t="shared" si="18"/>
        <v>194.73260972279215</v>
      </c>
      <c r="G246" s="510">
        <v>40</v>
      </c>
      <c r="H246" s="170">
        <f t="shared" si="19"/>
        <v>13281.817461149867</v>
      </c>
      <c r="I246" s="155"/>
      <c r="J246" s="155"/>
      <c r="K246" s="155"/>
    </row>
    <row r="247" spans="1:11" s="11" customFormat="1" ht="16.5" customHeight="1" x14ac:dyDescent="0.2">
      <c r="A247" s="215">
        <v>225</v>
      </c>
      <c r="B247" s="216">
        <f t="shared" si="20"/>
        <v>29.977075461134902</v>
      </c>
      <c r="C247" s="457">
        <v>24320</v>
      </c>
      <c r="D247" s="217">
        <f t="shared" si="16"/>
        <v>9735.4393485905184</v>
      </c>
      <c r="E247" s="133">
        <f t="shared" si="17"/>
        <v>3310.0493785207764</v>
      </c>
      <c r="F247" s="168">
        <f t="shared" si="18"/>
        <v>194.70878697181038</v>
      </c>
      <c r="G247" s="510">
        <v>40</v>
      </c>
      <c r="H247" s="170">
        <f t="shared" si="19"/>
        <v>13280.197514083105</v>
      </c>
      <c r="I247" s="155"/>
      <c r="J247" s="155"/>
      <c r="K247" s="155"/>
    </row>
    <row r="248" spans="1:11" s="11" customFormat="1" ht="16.5" customHeight="1" x14ac:dyDescent="0.2">
      <c r="A248" s="215">
        <v>226</v>
      </c>
      <c r="B248" s="216">
        <f t="shared" si="20"/>
        <v>29.980726464900876</v>
      </c>
      <c r="C248" s="457">
        <v>24320</v>
      </c>
      <c r="D248" s="217">
        <f t="shared" si="16"/>
        <v>9734.25378273151</v>
      </c>
      <c r="E248" s="133">
        <f t="shared" si="17"/>
        <v>3309.6462861287137</v>
      </c>
      <c r="F248" s="168">
        <f t="shared" si="18"/>
        <v>194.6850756546302</v>
      </c>
      <c r="G248" s="510">
        <v>40</v>
      </c>
      <c r="H248" s="170">
        <f t="shared" si="19"/>
        <v>13278.585144514855</v>
      </c>
      <c r="I248" s="155"/>
      <c r="J248" s="155"/>
      <c r="K248" s="155"/>
    </row>
    <row r="249" spans="1:11" s="11" customFormat="1" ht="16.5" customHeight="1" x14ac:dyDescent="0.2">
      <c r="A249" s="215">
        <v>227</v>
      </c>
      <c r="B249" s="216">
        <f t="shared" si="20"/>
        <v>29.98436134939244</v>
      </c>
      <c r="C249" s="457">
        <v>24320</v>
      </c>
      <c r="D249" s="217">
        <f t="shared" si="16"/>
        <v>9733.0737379841976</v>
      </c>
      <c r="E249" s="133">
        <f t="shared" si="17"/>
        <v>3309.2450709146274</v>
      </c>
      <c r="F249" s="168">
        <f t="shared" si="18"/>
        <v>194.66147475968395</v>
      </c>
      <c r="G249" s="510">
        <v>40</v>
      </c>
      <c r="H249" s="170">
        <f t="shared" si="19"/>
        <v>13276.980283658508</v>
      </c>
      <c r="I249" s="155"/>
      <c r="J249" s="155"/>
      <c r="K249" s="155"/>
    </row>
    <row r="250" spans="1:11" s="11" customFormat="1" ht="16.5" customHeight="1" x14ac:dyDescent="0.2">
      <c r="A250" s="215">
        <v>228</v>
      </c>
      <c r="B250" s="216">
        <f t="shared" si="20"/>
        <v>29.987980256318192</v>
      </c>
      <c r="C250" s="457">
        <v>24320</v>
      </c>
      <c r="D250" s="217">
        <f t="shared" si="16"/>
        <v>9731.8991644497964</v>
      </c>
      <c r="E250" s="133">
        <f t="shared" si="17"/>
        <v>3308.8457159129312</v>
      </c>
      <c r="F250" s="168">
        <f t="shared" si="18"/>
        <v>194.63798328899594</v>
      </c>
      <c r="G250" s="510">
        <v>40</v>
      </c>
      <c r="H250" s="170">
        <f t="shared" si="19"/>
        <v>13275.382863651723</v>
      </c>
      <c r="I250" s="155"/>
      <c r="J250" s="155"/>
      <c r="K250" s="155"/>
    </row>
    <row r="251" spans="1:11" s="11" customFormat="1" ht="16.5" customHeight="1" x14ac:dyDescent="0.2">
      <c r="A251" s="215">
        <v>229</v>
      </c>
      <c r="B251" s="216">
        <f t="shared" si="20"/>
        <v>29.991583325526207</v>
      </c>
      <c r="C251" s="457">
        <v>24320</v>
      </c>
      <c r="D251" s="217">
        <f t="shared" si="16"/>
        <v>9730.730012897031</v>
      </c>
      <c r="E251" s="133">
        <f t="shared" si="17"/>
        <v>3308.4482043849907</v>
      </c>
      <c r="F251" s="168">
        <f t="shared" si="18"/>
        <v>194.61460025794062</v>
      </c>
      <c r="G251" s="510">
        <v>40</v>
      </c>
      <c r="H251" s="170">
        <f t="shared" si="19"/>
        <v>13273.792817539963</v>
      </c>
      <c r="I251" s="155"/>
      <c r="J251" s="155"/>
      <c r="K251" s="155"/>
    </row>
    <row r="252" spans="1:11" s="11" customFormat="1" ht="16.5" customHeight="1" x14ac:dyDescent="0.2">
      <c r="A252" s="218">
        <v>230</v>
      </c>
      <c r="B252" s="216">
        <f t="shared" si="20"/>
        <v>29.995170695036467</v>
      </c>
      <c r="C252" s="457">
        <v>24320</v>
      </c>
      <c r="D252" s="217">
        <f t="shared" si="16"/>
        <v>9729.5662347503494</v>
      </c>
      <c r="E252" s="133">
        <f t="shared" si="17"/>
        <v>3308.052519815119</v>
      </c>
      <c r="F252" s="168">
        <f t="shared" si="18"/>
        <v>194.59132469500699</v>
      </c>
      <c r="G252" s="510">
        <v>40</v>
      </c>
      <c r="H252" s="170">
        <f t="shared" si="19"/>
        <v>13272.210079260476</v>
      </c>
      <c r="I252" s="155"/>
      <c r="J252" s="155"/>
      <c r="K252" s="155"/>
    </row>
    <row r="253" spans="1:11" s="11" customFormat="1" ht="16.5" customHeight="1" x14ac:dyDescent="0.2">
      <c r="A253" s="215">
        <v>231</v>
      </c>
      <c r="B253" s="216">
        <f t="shared" si="20"/>
        <v>29.998742501072591</v>
      </c>
      <c r="C253" s="457">
        <v>24320</v>
      </c>
      <c r="D253" s="217">
        <f t="shared" si="16"/>
        <v>9728.4077820783787</v>
      </c>
      <c r="E253" s="133">
        <f t="shared" si="17"/>
        <v>3307.6586459066489</v>
      </c>
      <c r="F253" s="168">
        <f t="shared" si="18"/>
        <v>194.56815564156759</v>
      </c>
      <c r="G253" s="510">
        <v>40</v>
      </c>
      <c r="H253" s="170">
        <f t="shared" si="19"/>
        <v>13270.634583626595</v>
      </c>
      <c r="I253" s="155"/>
      <c r="J253" s="155"/>
      <c r="K253" s="155"/>
    </row>
    <row r="254" spans="1:11" s="11" customFormat="1" ht="16.5" customHeight="1" x14ac:dyDescent="0.2">
      <c r="A254" s="215">
        <v>232</v>
      </c>
      <c r="B254" s="216">
        <f t="shared" si="20"/>
        <v>30.002298878092873</v>
      </c>
      <c r="C254" s="457">
        <v>24320</v>
      </c>
      <c r="D254" s="217">
        <f t="shared" si="16"/>
        <v>9727.2546075826267</v>
      </c>
      <c r="E254" s="133">
        <f t="shared" si="17"/>
        <v>3307.2665665780933</v>
      </c>
      <c r="F254" s="168">
        <f t="shared" si="18"/>
        <v>194.54509215165254</v>
      </c>
      <c r="G254" s="510">
        <v>40</v>
      </c>
      <c r="H254" s="170">
        <f t="shared" si="19"/>
        <v>13269.066266312373</v>
      </c>
      <c r="I254" s="155"/>
      <c r="J254" s="155"/>
      <c r="K254" s="155"/>
    </row>
    <row r="255" spans="1:11" s="11" customFormat="1" ht="16.5" customHeight="1" x14ac:dyDescent="0.2">
      <c r="A255" s="215">
        <v>233</v>
      </c>
      <c r="B255" s="216">
        <f t="shared" si="20"/>
        <v>30.005839958820641</v>
      </c>
      <c r="C255" s="457">
        <v>24320</v>
      </c>
      <c r="D255" s="217">
        <f t="shared" si="16"/>
        <v>9726.1066645864557</v>
      </c>
      <c r="E255" s="133">
        <f t="shared" si="17"/>
        <v>3306.8762659593954</v>
      </c>
      <c r="F255" s="168">
        <f t="shared" si="18"/>
        <v>194.52213329172912</v>
      </c>
      <c r="G255" s="510">
        <v>40</v>
      </c>
      <c r="H255" s="170">
        <f t="shared" si="19"/>
        <v>13267.505063837581</v>
      </c>
      <c r="I255" s="155"/>
      <c r="J255" s="155"/>
      <c r="K255" s="155"/>
    </row>
    <row r="256" spans="1:11" s="11" customFormat="1" ht="16.5" customHeight="1" x14ac:dyDescent="0.2">
      <c r="A256" s="215">
        <v>234</v>
      </c>
      <c r="B256" s="216">
        <f t="shared" si="20"/>
        <v>30.009365874273996</v>
      </c>
      <c r="C256" s="457">
        <v>24320</v>
      </c>
      <c r="D256" s="217">
        <f t="shared" si="16"/>
        <v>9724.9639070242556</v>
      </c>
      <c r="E256" s="133">
        <f t="shared" si="17"/>
        <v>3306.487728388247</v>
      </c>
      <c r="F256" s="168">
        <f t="shared" si="18"/>
        <v>194.4992781404851</v>
      </c>
      <c r="G256" s="510">
        <v>40</v>
      </c>
      <c r="H256" s="170">
        <f t="shared" si="19"/>
        <v>13265.950913552988</v>
      </c>
      <c r="I256" s="155"/>
      <c r="J256" s="155"/>
      <c r="K256" s="155"/>
    </row>
    <row r="257" spans="1:11" s="11" customFormat="1" ht="16.5" customHeight="1" x14ac:dyDescent="0.2">
      <c r="A257" s="215">
        <v>235</v>
      </c>
      <c r="B257" s="216">
        <f t="shared" si="20"/>
        <v>30.012876753794888</v>
      </c>
      <c r="C257" s="457">
        <v>24320</v>
      </c>
      <c r="D257" s="217">
        <f t="shared" si="16"/>
        <v>9723.82628943089</v>
      </c>
      <c r="E257" s="133">
        <f t="shared" si="17"/>
        <v>3306.1009384065028</v>
      </c>
      <c r="F257" s="168">
        <f t="shared" si="18"/>
        <v>194.47652578861781</v>
      </c>
      <c r="G257" s="510">
        <v>40</v>
      </c>
      <c r="H257" s="170">
        <f t="shared" si="19"/>
        <v>13264.403753626011</v>
      </c>
      <c r="I257" s="155"/>
      <c r="J257" s="155"/>
      <c r="K257" s="155"/>
    </row>
    <row r="258" spans="1:11" s="11" customFormat="1" ht="16.5" customHeight="1" x14ac:dyDescent="0.2">
      <c r="A258" s="215">
        <v>236</v>
      </c>
      <c r="B258" s="216">
        <f t="shared" si="20"/>
        <v>30.016372725077588</v>
      </c>
      <c r="C258" s="457">
        <v>24320</v>
      </c>
      <c r="D258" s="217">
        <f t="shared" si="16"/>
        <v>9722.6937669313484</v>
      </c>
      <c r="E258" s="133">
        <f t="shared" si="17"/>
        <v>3305.7158807566589</v>
      </c>
      <c r="F258" s="168">
        <f t="shared" si="18"/>
        <v>194.45387533862697</v>
      </c>
      <c r="G258" s="510">
        <v>40</v>
      </c>
      <c r="H258" s="170">
        <f t="shared" si="19"/>
        <v>13262.863523026635</v>
      </c>
      <c r="I258" s="155"/>
      <c r="J258" s="155"/>
      <c r="K258" s="155"/>
    </row>
    <row r="259" spans="1:11" s="11" customFormat="1" ht="16.5" customHeight="1" x14ac:dyDescent="0.2">
      <c r="A259" s="215">
        <v>237</v>
      </c>
      <c r="B259" s="216">
        <f t="shared" si="20"/>
        <v>30.019853914196553</v>
      </c>
      <c r="C259" s="457">
        <v>24320</v>
      </c>
      <c r="D259" s="217">
        <f t="shared" si="16"/>
        <v>9721.5662952306138</v>
      </c>
      <c r="E259" s="133">
        <f t="shared" si="17"/>
        <v>3305.3325403784088</v>
      </c>
      <c r="F259" s="168">
        <f t="shared" si="18"/>
        <v>194.43132590461229</v>
      </c>
      <c r="G259" s="510">
        <v>40</v>
      </c>
      <c r="H259" s="170">
        <f t="shared" si="19"/>
        <v>13261.330161513635</v>
      </c>
      <c r="I259" s="155"/>
      <c r="J259" s="155"/>
      <c r="K259" s="155"/>
    </row>
    <row r="260" spans="1:11" s="11" customFormat="1" ht="16.5" customHeight="1" x14ac:dyDescent="0.2">
      <c r="A260" s="215">
        <v>238</v>
      </c>
      <c r="B260" s="216">
        <f t="shared" si="20"/>
        <v>30.023320445633725</v>
      </c>
      <c r="C260" s="457">
        <v>24320</v>
      </c>
      <c r="D260" s="217">
        <f t="shared" si="16"/>
        <v>9720.4438306037573</v>
      </c>
      <c r="E260" s="133">
        <f t="shared" si="17"/>
        <v>3304.9509024052777</v>
      </c>
      <c r="F260" s="168">
        <f t="shared" si="18"/>
        <v>194.40887661207515</v>
      </c>
      <c r="G260" s="510">
        <v>40</v>
      </c>
      <c r="H260" s="170">
        <f t="shared" si="19"/>
        <v>13259.803609621109</v>
      </c>
      <c r="I260" s="155"/>
      <c r="J260" s="155"/>
      <c r="K260" s="155"/>
    </row>
    <row r="261" spans="1:11" s="11" customFormat="1" ht="16.5" customHeight="1" x14ac:dyDescent="0.2">
      <c r="A261" s="215">
        <v>239</v>
      </c>
      <c r="B261" s="216">
        <f t="shared" si="20"/>
        <v>30.026772442305216</v>
      </c>
      <c r="C261" s="457">
        <v>24320</v>
      </c>
      <c r="D261" s="217">
        <f t="shared" si="16"/>
        <v>9719.3263298862512</v>
      </c>
      <c r="E261" s="133">
        <f t="shared" si="17"/>
        <v>3304.5709521613257</v>
      </c>
      <c r="F261" s="168">
        <f t="shared" si="18"/>
        <v>194.38652659772504</v>
      </c>
      <c r="G261" s="510">
        <v>40</v>
      </c>
      <c r="H261" s="170">
        <f t="shared" si="19"/>
        <v>13258.283808645303</v>
      </c>
      <c r="I261" s="155"/>
      <c r="J261" s="155"/>
      <c r="K261" s="155"/>
    </row>
    <row r="262" spans="1:11" s="11" customFormat="1" ht="16.5" customHeight="1" x14ac:dyDescent="0.2">
      <c r="A262" s="218">
        <v>240</v>
      </c>
      <c r="B262" s="216">
        <f t="shared" si="20"/>
        <v>30.030210025587461</v>
      </c>
      <c r="C262" s="457">
        <v>24320</v>
      </c>
      <c r="D262" s="217">
        <f t="shared" si="16"/>
        <v>9718.2137504644688</v>
      </c>
      <c r="E262" s="133">
        <f t="shared" si="17"/>
        <v>3304.1926751579194</v>
      </c>
      <c r="F262" s="168">
        <f t="shared" si="18"/>
        <v>194.36427500928937</v>
      </c>
      <c r="G262" s="510">
        <v>40</v>
      </c>
      <c r="H262" s="170">
        <f t="shared" si="19"/>
        <v>13256.770700631678</v>
      </c>
      <c r="I262" s="155"/>
      <c r="J262" s="155"/>
      <c r="K262" s="155"/>
    </row>
    <row r="263" spans="1:11" s="11" customFormat="1" ht="16.5" customHeight="1" x14ac:dyDescent="0.2">
      <c r="A263" s="215">
        <v>241</v>
      </c>
      <c r="B263" s="216">
        <f t="shared" si="20"/>
        <v>30.033633315342858</v>
      </c>
      <c r="C263" s="457">
        <v>24320</v>
      </c>
      <c r="D263" s="217">
        <f t="shared" si="16"/>
        <v>9717.1060502663804</v>
      </c>
      <c r="E263" s="133">
        <f t="shared" si="17"/>
        <v>3303.8160570905698</v>
      </c>
      <c r="F263" s="168">
        <f t="shared" si="18"/>
        <v>194.34212100532761</v>
      </c>
      <c r="G263" s="510">
        <v>40</v>
      </c>
      <c r="H263" s="170">
        <f t="shared" si="19"/>
        <v>13255.264228362277</v>
      </c>
      <c r="I263" s="155"/>
      <c r="J263" s="155"/>
      <c r="K263" s="155"/>
    </row>
    <row r="264" spans="1:11" s="11" customFormat="1" ht="16.5" customHeight="1" x14ac:dyDescent="0.2">
      <c r="A264" s="215">
        <v>242</v>
      </c>
      <c r="B264" s="216">
        <f t="shared" si="20"/>
        <v>30.037042429944801</v>
      </c>
      <c r="C264" s="457">
        <v>24320</v>
      </c>
      <c r="D264" s="217">
        <f t="shared" si="16"/>
        <v>9716.0031877524743</v>
      </c>
      <c r="E264" s="133">
        <f t="shared" si="17"/>
        <v>3303.4410838358417</v>
      </c>
      <c r="F264" s="168">
        <f t="shared" si="18"/>
        <v>194.32006375504949</v>
      </c>
      <c r="G264" s="510">
        <v>40</v>
      </c>
      <c r="H264" s="170">
        <f t="shared" si="19"/>
        <v>13253.764335343365</v>
      </c>
      <c r="I264" s="155"/>
      <c r="J264" s="155"/>
      <c r="K264" s="155"/>
    </row>
    <row r="265" spans="1:11" s="11" customFormat="1" ht="16.5" customHeight="1" x14ac:dyDescent="0.2">
      <c r="A265" s="215">
        <v>243</v>
      </c>
      <c r="B265" s="216">
        <f t="shared" si="20"/>
        <v>30.040437486302274</v>
      </c>
      <c r="C265" s="457">
        <v>24320</v>
      </c>
      <c r="D265" s="217">
        <f t="shared" si="16"/>
        <v>9714.9051219068333</v>
      </c>
      <c r="E265" s="133">
        <f t="shared" si="17"/>
        <v>3303.0677414483234</v>
      </c>
      <c r="F265" s="168">
        <f t="shared" si="18"/>
        <v>194.29810243813668</v>
      </c>
      <c r="G265" s="510">
        <v>40</v>
      </c>
      <c r="H265" s="170">
        <f t="shared" si="19"/>
        <v>13252.270965793294</v>
      </c>
      <c r="I265" s="155"/>
      <c r="J265" s="155"/>
      <c r="K265" s="155"/>
    </row>
    <row r="266" spans="1:11" s="11" customFormat="1" ht="16.5" customHeight="1" x14ac:dyDescent="0.2">
      <c r="A266" s="215">
        <v>244</v>
      </c>
      <c r="B266" s="216">
        <f t="shared" si="20"/>
        <v>30.043818599883895</v>
      </c>
      <c r="C266" s="457">
        <v>24320</v>
      </c>
      <c r="D266" s="217">
        <f t="shared" si="16"/>
        <v>9713.8118122284177</v>
      </c>
      <c r="E266" s="133">
        <f t="shared" si="17"/>
        <v>3302.6960161576621</v>
      </c>
      <c r="F266" s="168">
        <f t="shared" si="18"/>
        <v>194.27623624456837</v>
      </c>
      <c r="G266" s="510">
        <v>40</v>
      </c>
      <c r="H266" s="170">
        <f t="shared" si="19"/>
        <v>13250.784064630649</v>
      </c>
      <c r="I266" s="155"/>
      <c r="J266" s="155"/>
      <c r="K266" s="155"/>
    </row>
    <row r="267" spans="1:11" s="11" customFormat="1" ht="16.5" customHeight="1" x14ac:dyDescent="0.2">
      <c r="A267" s="215">
        <v>245</v>
      </c>
      <c r="B267" s="216">
        <f t="shared" si="20"/>
        <v>30.047185884741474</v>
      </c>
      <c r="C267" s="457">
        <v>24320</v>
      </c>
      <c r="D267" s="217">
        <f t="shared" si="16"/>
        <v>9712.7232187225181</v>
      </c>
      <c r="E267" s="133">
        <f t="shared" si="17"/>
        <v>3302.3258943656565</v>
      </c>
      <c r="F267" s="168">
        <f t="shared" si="18"/>
        <v>194.25446437445038</v>
      </c>
      <c r="G267" s="510">
        <v>40</v>
      </c>
      <c r="H267" s="170">
        <f t="shared" si="19"/>
        <v>13249.303577462624</v>
      </c>
      <c r="I267" s="155"/>
      <c r="J267" s="155"/>
      <c r="K267" s="155"/>
    </row>
    <row r="268" spans="1:11" s="11" customFormat="1" ht="16.5" customHeight="1" x14ac:dyDescent="0.2">
      <c r="A268" s="215">
        <v>246</v>
      </c>
      <c r="B268" s="216">
        <f t="shared" si="20"/>
        <v>30.050539453533116</v>
      </c>
      <c r="C268" s="457">
        <v>24320</v>
      </c>
      <c r="D268" s="217">
        <f t="shared" si="16"/>
        <v>9711.6393018923882</v>
      </c>
      <c r="E268" s="133">
        <f t="shared" si="17"/>
        <v>3301.9573626434121</v>
      </c>
      <c r="F268" s="168">
        <f t="shared" si="18"/>
        <v>194.23278603784777</v>
      </c>
      <c r="G268" s="510">
        <v>40</v>
      </c>
      <c r="H268" s="170">
        <f t="shared" si="19"/>
        <v>13247.829450573649</v>
      </c>
      <c r="I268" s="155"/>
      <c r="J268" s="155"/>
      <c r="K268" s="155"/>
    </row>
    <row r="269" spans="1:11" s="11" customFormat="1" ht="16.5" customHeight="1" x14ac:dyDescent="0.2">
      <c r="A269" s="215">
        <v>247</v>
      </c>
      <c r="B269" s="216">
        <f t="shared" si="20"/>
        <v>30.053879417545815</v>
      </c>
      <c r="C269" s="457">
        <v>24320</v>
      </c>
      <c r="D269" s="217">
        <f t="shared" si="16"/>
        <v>9710.5600227310533</v>
      </c>
      <c r="E269" s="133">
        <f t="shared" si="17"/>
        <v>3301.5904077285581</v>
      </c>
      <c r="F269" s="168">
        <f t="shared" si="18"/>
        <v>194.21120045462106</v>
      </c>
      <c r="G269" s="510">
        <v>40</v>
      </c>
      <c r="H269" s="170">
        <f t="shared" si="19"/>
        <v>13246.361630914233</v>
      </c>
      <c r="I269" s="155"/>
      <c r="J269" s="155"/>
      <c r="K269" s="155"/>
    </row>
    <row r="270" spans="1:11" s="11" customFormat="1" ht="16.5" customHeight="1" x14ac:dyDescent="0.2">
      <c r="A270" s="215">
        <v>248</v>
      </c>
      <c r="B270" s="216">
        <f t="shared" si="20"/>
        <v>30.057205886717632</v>
      </c>
      <c r="C270" s="457">
        <v>24320</v>
      </c>
      <c r="D270" s="217">
        <f t="shared" si="16"/>
        <v>9709.4853427132748</v>
      </c>
      <c r="E270" s="133">
        <f t="shared" si="17"/>
        <v>3301.2250165225137</v>
      </c>
      <c r="F270" s="168">
        <f t="shared" si="18"/>
        <v>194.18970685426549</v>
      </c>
      <c r="G270" s="510">
        <v>40</v>
      </c>
      <c r="H270" s="170">
        <f t="shared" si="19"/>
        <v>13244.900066090055</v>
      </c>
      <c r="I270" s="155"/>
      <c r="J270" s="155"/>
      <c r="K270" s="155"/>
    </row>
    <row r="271" spans="1:11" s="11" customFormat="1" ht="16.5" customHeight="1" x14ac:dyDescent="0.2">
      <c r="A271" s="215">
        <v>249</v>
      </c>
      <c r="B271" s="216">
        <f t="shared" si="20"/>
        <v>30.060518969659395</v>
      </c>
      <c r="C271" s="457">
        <v>24320</v>
      </c>
      <c r="D271" s="217">
        <f t="shared" si="16"/>
        <v>9708.4152237876933</v>
      </c>
      <c r="E271" s="133">
        <f t="shared" si="17"/>
        <v>3300.8611760878161</v>
      </c>
      <c r="F271" s="168">
        <f t="shared" si="18"/>
        <v>194.16830447575387</v>
      </c>
      <c r="G271" s="510">
        <v>40</v>
      </c>
      <c r="H271" s="170">
        <f t="shared" si="19"/>
        <v>13243.444704351263</v>
      </c>
      <c r="I271" s="155"/>
      <c r="J271" s="155"/>
      <c r="K271" s="155"/>
    </row>
    <row r="272" spans="1:11" s="11" customFormat="1" ht="16.5" customHeight="1" x14ac:dyDescent="0.2">
      <c r="A272" s="218">
        <v>250</v>
      </c>
      <c r="B272" s="216">
        <f t="shared" si="20"/>
        <v>30.063818773675987</v>
      </c>
      <c r="C272" s="457">
        <v>24320</v>
      </c>
      <c r="D272" s="217">
        <f t="shared" si="16"/>
        <v>9707.3496283691147</v>
      </c>
      <c r="E272" s="133">
        <f t="shared" si="17"/>
        <v>3300.4988736454993</v>
      </c>
      <c r="F272" s="168">
        <f t="shared" si="18"/>
        <v>194.14699256738231</v>
      </c>
      <c r="G272" s="510">
        <v>40</v>
      </c>
      <c r="H272" s="170">
        <f t="shared" si="19"/>
        <v>13241.995494581997</v>
      </c>
      <c r="I272" s="155"/>
      <c r="J272" s="155"/>
      <c r="K272" s="155"/>
    </row>
    <row r="273" spans="1:11" s="11" customFormat="1" ht="16.5" customHeight="1" x14ac:dyDescent="0.2">
      <c r="A273" s="215">
        <v>251</v>
      </c>
      <c r="B273" s="216">
        <f t="shared" si="20"/>
        <v>30.067105404787199</v>
      </c>
      <c r="C273" s="459">
        <v>24320</v>
      </c>
      <c r="D273" s="217">
        <f t="shared" si="16"/>
        <v>9706.2885193309648</v>
      </c>
      <c r="E273" s="133">
        <f t="shared" si="17"/>
        <v>3300.1380965725284</v>
      </c>
      <c r="F273" s="168">
        <f t="shared" si="18"/>
        <v>194.12577038661931</v>
      </c>
      <c r="G273" s="510">
        <v>40</v>
      </c>
      <c r="H273" s="170">
        <f t="shared" si="19"/>
        <v>13240.552386290112</v>
      </c>
      <c r="I273" s="155"/>
      <c r="J273" s="155"/>
      <c r="K273" s="155"/>
    </row>
    <row r="274" spans="1:11" s="11" customFormat="1" ht="16.5" customHeight="1" x14ac:dyDescent="0.2">
      <c r="A274" s="215">
        <v>252</v>
      </c>
      <c r="B274" s="216">
        <f t="shared" si="20"/>
        <v>30.070378967748155</v>
      </c>
      <c r="C274" s="457">
        <v>24320</v>
      </c>
      <c r="D274" s="217">
        <f t="shared" si="16"/>
        <v>9705.2318599978953</v>
      </c>
      <c r="E274" s="133">
        <f t="shared" si="17"/>
        <v>3299.7788323992845</v>
      </c>
      <c r="F274" s="168">
        <f t="shared" si="18"/>
        <v>194.10463719995792</v>
      </c>
      <c r="G274" s="510">
        <v>40</v>
      </c>
      <c r="H274" s="170">
        <f t="shared" si="19"/>
        <v>13239.115329597138</v>
      </c>
      <c r="I274" s="155"/>
      <c r="J274" s="155"/>
      <c r="K274" s="155"/>
    </row>
    <row r="275" spans="1:11" s="11" customFormat="1" ht="16.5" customHeight="1" x14ac:dyDescent="0.2">
      <c r="A275" s="215">
        <v>253</v>
      </c>
      <c r="B275" s="216">
        <f t="shared" si="20"/>
        <v>30.073639566069367</v>
      </c>
      <c r="C275" s="457">
        <v>24320</v>
      </c>
      <c r="D275" s="217">
        <f t="shared" si="16"/>
        <v>9704.1796141385221</v>
      </c>
      <c r="E275" s="133">
        <f t="shared" si="17"/>
        <v>3299.4210688070975</v>
      </c>
      <c r="F275" s="168">
        <f t="shared" si="18"/>
        <v>194.08359228277044</v>
      </c>
      <c r="G275" s="510">
        <v>40</v>
      </c>
      <c r="H275" s="170">
        <f t="shared" si="19"/>
        <v>13237.68427522839</v>
      </c>
      <c r="I275" s="155"/>
      <c r="J275" s="155"/>
      <c r="K275" s="155"/>
    </row>
    <row r="276" spans="1:11" s="11" customFormat="1" ht="16.5" customHeight="1" x14ac:dyDescent="0.2">
      <c r="A276" s="215">
        <v>254</v>
      </c>
      <c r="B276" s="216">
        <f t="shared" si="20"/>
        <v>30.076887302036361</v>
      </c>
      <c r="C276" s="457">
        <v>24320</v>
      </c>
      <c r="D276" s="217">
        <f t="shared" si="16"/>
        <v>9703.1317459583297</v>
      </c>
      <c r="E276" s="133">
        <f t="shared" si="17"/>
        <v>3299.0647936258324</v>
      </c>
      <c r="F276" s="168">
        <f t="shared" si="18"/>
        <v>194.06263491916661</v>
      </c>
      <c r="G276" s="510">
        <v>40</v>
      </c>
      <c r="H276" s="170">
        <f t="shared" si="19"/>
        <v>13236.259174503328</v>
      </c>
      <c r="I276" s="155"/>
      <c r="J276" s="155"/>
      <c r="K276" s="155"/>
    </row>
    <row r="277" spans="1:11" s="11" customFormat="1" ht="16.5" customHeight="1" x14ac:dyDescent="0.2">
      <c r="A277" s="215">
        <v>255</v>
      </c>
      <c r="B277" s="216">
        <f t="shared" si="20"/>
        <v>30.080122276728932</v>
      </c>
      <c r="C277" s="457">
        <v>24320</v>
      </c>
      <c r="D277" s="217">
        <f t="shared" si="16"/>
        <v>9702.0882200927081</v>
      </c>
      <c r="E277" s="133">
        <f t="shared" si="17"/>
        <v>3298.7099948315208</v>
      </c>
      <c r="F277" s="168">
        <f t="shared" si="18"/>
        <v>194.04176440185415</v>
      </c>
      <c r="G277" s="510">
        <v>40</v>
      </c>
      <c r="H277" s="170">
        <f t="shared" si="19"/>
        <v>13234.839979326083</v>
      </c>
      <c r="I277" s="155"/>
      <c r="J277" s="155"/>
      <c r="K277" s="155"/>
    </row>
    <row r="278" spans="1:11" s="11" customFormat="1" ht="16.5" customHeight="1" x14ac:dyDescent="0.2">
      <c r="A278" s="215">
        <v>256</v>
      </c>
      <c r="B278" s="216">
        <f t="shared" si="20"/>
        <v>30.083344590040024</v>
      </c>
      <c r="C278" s="457">
        <v>24320</v>
      </c>
      <c r="D278" s="217">
        <f t="shared" si="16"/>
        <v>9701.0490016001149</v>
      </c>
      <c r="E278" s="133">
        <f t="shared" si="17"/>
        <v>3298.3566605440392</v>
      </c>
      <c r="F278" s="168">
        <f t="shared" si="18"/>
        <v>194.02098003200231</v>
      </c>
      <c r="G278" s="510">
        <v>40</v>
      </c>
      <c r="H278" s="170">
        <f t="shared" si="19"/>
        <v>13233.426642176157</v>
      </c>
      <c r="I278" s="155"/>
      <c r="J278" s="155"/>
      <c r="K278" s="155"/>
    </row>
    <row r="279" spans="1:11" s="11" customFormat="1" ht="16.5" customHeight="1" x14ac:dyDescent="0.2">
      <c r="A279" s="215">
        <v>257</v>
      </c>
      <c r="B279" s="216">
        <f t="shared" si="20"/>
        <v>30.086554340694235</v>
      </c>
      <c r="C279" s="457">
        <v>24320</v>
      </c>
      <c r="D279" s="217">
        <f t="shared" ref="D279:D342" si="21">12*1/B279*C279</f>
        <v>9700.0140559554002</v>
      </c>
      <c r="E279" s="133">
        <f t="shared" si="17"/>
        <v>3298.0047790248364</v>
      </c>
      <c r="F279" s="168">
        <f t="shared" si="18"/>
        <v>194.000281119108</v>
      </c>
      <c r="G279" s="510">
        <v>40</v>
      </c>
      <c r="H279" s="170">
        <f t="shared" si="19"/>
        <v>13232.019116099345</v>
      </c>
      <c r="I279" s="155"/>
      <c r="J279" s="155"/>
      <c r="K279" s="155"/>
    </row>
    <row r="280" spans="1:11" s="11" customFormat="1" ht="16.5" customHeight="1" x14ac:dyDescent="0.2">
      <c r="A280" s="215">
        <v>258</v>
      </c>
      <c r="B280" s="216">
        <f t="shared" si="20"/>
        <v>30.089751626265969</v>
      </c>
      <c r="C280" s="457">
        <v>24320</v>
      </c>
      <c r="D280" s="217">
        <f t="shared" si="21"/>
        <v>9698.9833490432266</v>
      </c>
      <c r="E280" s="133">
        <f t="shared" ref="E280:E343" si="22">D280*34%</f>
        <v>3297.6543386746971</v>
      </c>
      <c r="F280" s="168">
        <f t="shared" ref="F280:F343" si="23">D280*2%</f>
        <v>193.97966698086452</v>
      </c>
      <c r="G280" s="510">
        <v>40</v>
      </c>
      <c r="H280" s="170">
        <f t="shared" ref="H280:H343" si="24">SUM(D280:G280)</f>
        <v>13230.617354698788</v>
      </c>
      <c r="I280" s="155"/>
      <c r="J280" s="155"/>
      <c r="K280" s="155"/>
    </row>
    <row r="281" spans="1:11" s="11" customFormat="1" ht="16.5" customHeight="1" x14ac:dyDescent="0.2">
      <c r="A281" s="215">
        <v>259</v>
      </c>
      <c r="B281" s="216">
        <f t="shared" si="20"/>
        <v>30.092936543197229</v>
      </c>
      <c r="C281" s="457">
        <v>24320</v>
      </c>
      <c r="D281" s="217">
        <f t="shared" si="21"/>
        <v>9697.9568471516613</v>
      </c>
      <c r="E281" s="133">
        <f t="shared" si="22"/>
        <v>3297.3053280315653</v>
      </c>
      <c r="F281" s="168">
        <f t="shared" si="23"/>
        <v>193.95913694303323</v>
      </c>
      <c r="G281" s="510">
        <v>40</v>
      </c>
      <c r="H281" s="170">
        <f t="shared" si="24"/>
        <v>13229.221312126259</v>
      </c>
      <c r="I281" s="155"/>
      <c r="J281" s="155"/>
      <c r="K281" s="155"/>
    </row>
    <row r="282" spans="1:11" s="11" customFormat="1" ht="16.5" customHeight="1" x14ac:dyDescent="0.2">
      <c r="A282" s="218">
        <v>260</v>
      </c>
      <c r="B282" s="216">
        <f t="shared" si="20"/>
        <v>30.096109186815085</v>
      </c>
      <c r="C282" s="457">
        <v>24320</v>
      </c>
      <c r="D282" s="217">
        <f t="shared" si="21"/>
        <v>9696.9345169658427</v>
      </c>
      <c r="E282" s="133">
        <f t="shared" si="22"/>
        <v>3296.9577357683866</v>
      </c>
      <c r="F282" s="168">
        <f t="shared" si="23"/>
        <v>193.93869033931685</v>
      </c>
      <c r="G282" s="510">
        <v>40</v>
      </c>
      <c r="H282" s="170">
        <f t="shared" si="24"/>
        <v>13227.830943073546</v>
      </c>
      <c r="I282" s="155"/>
      <c r="J282" s="155"/>
      <c r="K282" s="155"/>
    </row>
    <row r="283" spans="1:11" s="11" customFormat="1" ht="16.5" customHeight="1" x14ac:dyDescent="0.2">
      <c r="A283" s="215">
        <v>261</v>
      </c>
      <c r="B283" s="216">
        <f t="shared" si="20"/>
        <v>30.099269651348774</v>
      </c>
      <c r="C283" s="457">
        <v>24320</v>
      </c>
      <c r="D283" s="217">
        <f t="shared" si="21"/>
        <v>9695.9163255618205</v>
      </c>
      <c r="E283" s="133">
        <f t="shared" si="22"/>
        <v>3296.6115506910191</v>
      </c>
      <c r="F283" s="168">
        <f t="shared" si="23"/>
        <v>193.91832651123642</v>
      </c>
      <c r="G283" s="510">
        <v>40</v>
      </c>
      <c r="H283" s="170">
        <f t="shared" si="24"/>
        <v>13226.446202764077</v>
      </c>
      <c r="I283" s="155"/>
      <c r="J283" s="155"/>
      <c r="K283" s="155"/>
    </row>
    <row r="284" spans="1:11" s="11" customFormat="1" ht="16.5" customHeight="1" x14ac:dyDescent="0.2">
      <c r="A284" s="215">
        <v>262</v>
      </c>
      <c r="B284" s="216">
        <f t="shared" si="20"/>
        <v>30.102418029946513</v>
      </c>
      <c r="C284" s="457">
        <v>24320</v>
      </c>
      <c r="D284" s="217">
        <f t="shared" si="21"/>
        <v>9694.9022404004718</v>
      </c>
      <c r="E284" s="133">
        <f t="shared" si="22"/>
        <v>3296.2667617361608</v>
      </c>
      <c r="F284" s="168">
        <f t="shared" si="23"/>
        <v>193.89804480800944</v>
      </c>
      <c r="G284" s="510">
        <v>40</v>
      </c>
      <c r="H284" s="170">
        <f t="shared" si="24"/>
        <v>13225.067046944641</v>
      </c>
      <c r="I284" s="155"/>
      <c r="J284" s="155"/>
      <c r="K284" s="155"/>
    </row>
    <row r="285" spans="1:11" s="11" customFormat="1" ht="16.5" customHeight="1" x14ac:dyDescent="0.2">
      <c r="A285" s="215">
        <v>263</v>
      </c>
      <c r="B285" s="216">
        <f t="shared" si="20"/>
        <v>30.105554414691955</v>
      </c>
      <c r="C285" s="457">
        <v>24320</v>
      </c>
      <c r="D285" s="217">
        <f t="shared" si="21"/>
        <v>9693.8922293215692</v>
      </c>
      <c r="E285" s="133">
        <f t="shared" si="22"/>
        <v>3295.9233579693337</v>
      </c>
      <c r="F285" s="168">
        <f t="shared" si="23"/>
        <v>193.87784458643139</v>
      </c>
      <c r="G285" s="510">
        <v>40</v>
      </c>
      <c r="H285" s="170">
        <f t="shared" si="24"/>
        <v>13223.693431877335</v>
      </c>
      <c r="I285" s="155"/>
      <c r="J285" s="155"/>
      <c r="K285" s="155"/>
    </row>
    <row r="286" spans="1:11" s="11" customFormat="1" ht="16.5" customHeight="1" x14ac:dyDescent="0.2">
      <c r="A286" s="215">
        <v>264</v>
      </c>
      <c r="B286" s="216">
        <f t="shared" si="20"/>
        <v>30.108678896620361</v>
      </c>
      <c r="C286" s="457">
        <v>24320</v>
      </c>
      <c r="D286" s="217">
        <f t="shared" si="21"/>
        <v>9692.8862605379363</v>
      </c>
      <c r="E286" s="133">
        <f t="shared" si="22"/>
        <v>3295.5813285828985</v>
      </c>
      <c r="F286" s="168">
        <f t="shared" si="23"/>
        <v>193.85772521075873</v>
      </c>
      <c r="G286" s="510">
        <v>40</v>
      </c>
      <c r="H286" s="170">
        <f t="shared" si="24"/>
        <v>13222.325314331594</v>
      </c>
      <c r="I286" s="155"/>
      <c r="J286" s="155"/>
      <c r="K286" s="155"/>
    </row>
    <row r="287" spans="1:11" s="11" customFormat="1" ht="16.5" customHeight="1" x14ac:dyDescent="0.2">
      <c r="A287" s="215">
        <v>265</v>
      </c>
      <c r="B287" s="216">
        <f t="shared" si="20"/>
        <v>30.111791565734457</v>
      </c>
      <c r="C287" s="457">
        <v>24320</v>
      </c>
      <c r="D287" s="217">
        <f t="shared" si="21"/>
        <v>9691.8843026297272</v>
      </c>
      <c r="E287" s="133">
        <f t="shared" si="22"/>
        <v>3295.2406628941076</v>
      </c>
      <c r="F287" s="168">
        <f t="shared" si="23"/>
        <v>193.83768605259456</v>
      </c>
      <c r="G287" s="510">
        <v>40</v>
      </c>
      <c r="H287" s="170">
        <f t="shared" si="24"/>
        <v>13220.96265157643</v>
      </c>
      <c r="I287" s="155"/>
      <c r="J287" s="155"/>
      <c r="K287" s="155"/>
    </row>
    <row r="288" spans="1:11" s="11" customFormat="1" ht="16.5" customHeight="1" x14ac:dyDescent="0.2">
      <c r="A288" s="215">
        <v>266</v>
      </c>
      <c r="B288" s="216">
        <f t="shared" si="20"/>
        <v>30.114892511019974</v>
      </c>
      <c r="C288" s="457">
        <v>24320</v>
      </c>
      <c r="D288" s="217">
        <f t="shared" si="21"/>
        <v>9690.8863245388202</v>
      </c>
      <c r="E288" s="133">
        <f t="shared" si="22"/>
        <v>3294.9013503431993</v>
      </c>
      <c r="F288" s="168">
        <f t="shared" si="23"/>
        <v>193.81772649077641</v>
      </c>
      <c r="G288" s="510">
        <v>40</v>
      </c>
      <c r="H288" s="170">
        <f t="shared" si="24"/>
        <v>13219.605401372797</v>
      </c>
      <c r="I288" s="155"/>
      <c r="J288" s="155"/>
      <c r="K288" s="155"/>
    </row>
    <row r="289" spans="1:11" s="11" customFormat="1" ht="16.5" customHeight="1" x14ac:dyDescent="0.2">
      <c r="A289" s="215">
        <v>267</v>
      </c>
      <c r="B289" s="216">
        <f t="shared" si="20"/>
        <v>30.117981820460926</v>
      </c>
      <c r="C289" s="457">
        <v>24320</v>
      </c>
      <c r="D289" s="217">
        <f t="shared" si="21"/>
        <v>9689.8922955633043</v>
      </c>
      <c r="E289" s="133">
        <f t="shared" si="22"/>
        <v>3294.5633804915237</v>
      </c>
      <c r="F289" s="168">
        <f t="shared" si="23"/>
        <v>193.79784591126608</v>
      </c>
      <c r="G289" s="510">
        <v>40</v>
      </c>
      <c r="H289" s="170">
        <f t="shared" si="24"/>
        <v>13218.253521966093</v>
      </c>
      <c r="I289" s="155"/>
      <c r="J289" s="155"/>
      <c r="K289" s="155"/>
    </row>
    <row r="290" spans="1:11" s="11" customFormat="1" ht="16.5" customHeight="1" x14ac:dyDescent="0.2">
      <c r="A290" s="215">
        <v>268</v>
      </c>
      <c r="B290" s="216">
        <f t="shared" si="20"/>
        <v>30.121059581054588</v>
      </c>
      <c r="C290" s="457">
        <v>24320</v>
      </c>
      <c r="D290" s="217">
        <f t="shared" si="21"/>
        <v>9688.9021853520808</v>
      </c>
      <c r="E290" s="133">
        <f t="shared" si="22"/>
        <v>3294.2267430197076</v>
      </c>
      <c r="F290" s="168">
        <f t="shared" si="23"/>
        <v>193.77804370704163</v>
      </c>
      <c r="G290" s="510">
        <v>40</v>
      </c>
      <c r="H290" s="170">
        <f t="shared" si="24"/>
        <v>13216.90697207883</v>
      </c>
      <c r="I290" s="155"/>
      <c r="J290" s="155"/>
      <c r="K290" s="155"/>
    </row>
    <row r="291" spans="1:11" s="11" customFormat="1" ht="16.5" customHeight="1" x14ac:dyDescent="0.2">
      <c r="A291" s="215">
        <v>269</v>
      </c>
      <c r="B291" s="216">
        <f t="shared" si="20"/>
        <v>30.124125878826195</v>
      </c>
      <c r="C291" s="457">
        <v>24320</v>
      </c>
      <c r="D291" s="217">
        <f t="shared" si="21"/>
        <v>9687.9159638995552</v>
      </c>
      <c r="E291" s="133">
        <f t="shared" si="22"/>
        <v>3293.8914277258491</v>
      </c>
      <c r="F291" s="168">
        <f t="shared" si="23"/>
        <v>193.75831927799112</v>
      </c>
      <c r="G291" s="510">
        <v>40</v>
      </c>
      <c r="H291" s="170">
        <f t="shared" si="24"/>
        <v>13215.565710903395</v>
      </c>
      <c r="I291" s="155"/>
      <c r="J291" s="155"/>
      <c r="K291" s="155"/>
    </row>
    <row r="292" spans="1:11" s="11" customFormat="1" ht="16.5" customHeight="1" x14ac:dyDescent="0.2">
      <c r="A292" s="218">
        <v>270</v>
      </c>
      <c r="B292" s="216">
        <f t="shared" si="20"/>
        <v>30.127180798843362</v>
      </c>
      <c r="C292" s="457">
        <v>24320</v>
      </c>
      <c r="D292" s="217">
        <f t="shared" si="21"/>
        <v>9686.9336015404497</v>
      </c>
      <c r="E292" s="133">
        <f t="shared" si="22"/>
        <v>3293.5574245237531</v>
      </c>
      <c r="F292" s="168">
        <f t="shared" si="23"/>
        <v>193.738672030809</v>
      </c>
      <c r="G292" s="510">
        <v>40</v>
      </c>
      <c r="H292" s="170">
        <f t="shared" si="24"/>
        <v>13214.229698095012</v>
      </c>
      <c r="I292" s="155"/>
      <c r="J292" s="155"/>
      <c r="K292" s="155"/>
    </row>
    <row r="293" spans="1:11" s="11" customFormat="1" ht="16.5" customHeight="1" x14ac:dyDescent="0.2">
      <c r="A293" s="215">
        <v>271</v>
      </c>
      <c r="B293" s="216">
        <f t="shared" si="20"/>
        <v>30.13022442523026</v>
      </c>
      <c r="C293" s="457">
        <v>24320</v>
      </c>
      <c r="D293" s="217">
        <f t="shared" si="21"/>
        <v>9685.9550689446842</v>
      </c>
      <c r="E293" s="133">
        <f t="shared" si="22"/>
        <v>3293.224723441193</v>
      </c>
      <c r="F293" s="168">
        <f t="shared" si="23"/>
        <v>193.7191013788937</v>
      </c>
      <c r="G293" s="510">
        <v>40</v>
      </c>
      <c r="H293" s="170">
        <f t="shared" si="24"/>
        <v>13212.898893764772</v>
      </c>
      <c r="I293" s="155"/>
      <c r="J293" s="155"/>
      <c r="K293" s="155"/>
    </row>
    <row r="294" spans="1:11" s="11" customFormat="1" ht="16.5" customHeight="1" x14ac:dyDescent="0.2">
      <c r="A294" s="215">
        <v>272</v>
      </c>
      <c r="B294" s="216">
        <f t="shared" si="20"/>
        <v>30.133256841181495</v>
      </c>
      <c r="C294" s="457">
        <v>24320</v>
      </c>
      <c r="D294" s="217">
        <f t="shared" si="21"/>
        <v>9684.9803371123835</v>
      </c>
      <c r="E294" s="133">
        <f t="shared" si="22"/>
        <v>3292.8933146182108</v>
      </c>
      <c r="F294" s="168">
        <f t="shared" si="23"/>
        <v>193.69960674224768</v>
      </c>
      <c r="G294" s="510">
        <v>40</v>
      </c>
      <c r="H294" s="170">
        <f t="shared" si="24"/>
        <v>13211.573258472843</v>
      </c>
      <c r="I294" s="155"/>
      <c r="J294" s="155"/>
      <c r="K294" s="155"/>
    </row>
    <row r="295" spans="1:11" s="11" customFormat="1" ht="16.5" customHeight="1" x14ac:dyDescent="0.2">
      <c r="A295" s="215">
        <v>273</v>
      </c>
      <c r="B295" s="216">
        <f t="shared" si="20"/>
        <v>30.136278128975778</v>
      </c>
      <c r="C295" s="457">
        <v>24320</v>
      </c>
      <c r="D295" s="217">
        <f t="shared" si="21"/>
        <v>9684.0093773689423</v>
      </c>
      <c r="E295" s="133">
        <f t="shared" si="22"/>
        <v>3292.5631883054407</v>
      </c>
      <c r="F295" s="168">
        <f t="shared" si="23"/>
        <v>193.68018754737886</v>
      </c>
      <c r="G295" s="510">
        <v>40</v>
      </c>
      <c r="H295" s="170">
        <f t="shared" si="24"/>
        <v>13210.252753221763</v>
      </c>
      <c r="I295" s="155"/>
      <c r="J295" s="155"/>
      <c r="K295" s="155"/>
    </row>
    <row r="296" spans="1:11" s="11" customFormat="1" ht="16.5" customHeight="1" x14ac:dyDescent="0.2">
      <c r="A296" s="215">
        <v>274</v>
      </c>
      <c r="B296" s="216">
        <f t="shared" si="20"/>
        <v>30.139288369989298</v>
      </c>
      <c r="C296" s="457">
        <v>24320</v>
      </c>
      <c r="D296" s="217">
        <f t="shared" si="21"/>
        <v>9683.0421613602157</v>
      </c>
      <c r="E296" s="133">
        <f t="shared" si="22"/>
        <v>3292.2343348624736</v>
      </c>
      <c r="F296" s="168">
        <f t="shared" si="23"/>
        <v>193.66084322720431</v>
      </c>
      <c r="G296" s="510">
        <v>40</v>
      </c>
      <c r="H296" s="170">
        <f t="shared" si="24"/>
        <v>13208.937339449894</v>
      </c>
      <c r="I296" s="155"/>
      <c r="J296" s="155"/>
      <c r="K296" s="155"/>
    </row>
    <row r="297" spans="1:11" s="11" customFormat="1" ht="16.5" customHeight="1" x14ac:dyDescent="0.2">
      <c r="A297" s="215">
        <v>275</v>
      </c>
      <c r="B297" s="216">
        <f t="shared" si="20"/>
        <v>30.14228764470889</v>
      </c>
      <c r="C297" s="457">
        <v>24320</v>
      </c>
      <c r="D297" s="217">
        <f t="shared" si="21"/>
        <v>9682.0786610477771</v>
      </c>
      <c r="E297" s="133">
        <f t="shared" si="22"/>
        <v>3291.9067447562443</v>
      </c>
      <c r="F297" s="168">
        <f t="shared" si="23"/>
        <v>193.64157322095554</v>
      </c>
      <c r="G297" s="510">
        <v>40</v>
      </c>
      <c r="H297" s="170">
        <f t="shared" si="24"/>
        <v>13207.626979024977</v>
      </c>
      <c r="I297" s="155"/>
      <c r="J297" s="155"/>
      <c r="K297" s="155"/>
    </row>
    <row r="298" spans="1:11" s="11" customFormat="1" ht="16.5" customHeight="1" x14ac:dyDescent="0.2">
      <c r="A298" s="215">
        <v>276</v>
      </c>
      <c r="B298" s="216">
        <f t="shared" si="20"/>
        <v>30.145276032744931</v>
      </c>
      <c r="C298" s="457">
        <v>24320</v>
      </c>
      <c r="D298" s="217">
        <f t="shared" si="21"/>
        <v>9681.1188487042691</v>
      </c>
      <c r="E298" s="133">
        <f t="shared" si="22"/>
        <v>3291.5804085594518</v>
      </c>
      <c r="F298" s="168">
        <f t="shared" si="23"/>
        <v>193.6223769740854</v>
      </c>
      <c r="G298" s="510">
        <v>40</v>
      </c>
      <c r="H298" s="170">
        <f t="shared" si="24"/>
        <v>13206.321634237805</v>
      </c>
      <c r="I298" s="155"/>
      <c r="J298" s="155"/>
      <c r="K298" s="155"/>
    </row>
    <row r="299" spans="1:11" s="11" customFormat="1" ht="16.5" customHeight="1" x14ac:dyDescent="0.2">
      <c r="A299" s="215">
        <v>277</v>
      </c>
      <c r="B299" s="216">
        <f t="shared" si="20"/>
        <v>30.148253612844037</v>
      </c>
      <c r="C299" s="457">
        <v>24320</v>
      </c>
      <c r="D299" s="217">
        <f t="shared" si="21"/>
        <v>9680.1626969088393</v>
      </c>
      <c r="E299" s="133">
        <f t="shared" si="22"/>
        <v>3291.2553169490056</v>
      </c>
      <c r="F299" s="168">
        <f t="shared" si="23"/>
        <v>193.60325393817678</v>
      </c>
      <c r="G299" s="510">
        <v>40</v>
      </c>
      <c r="H299" s="170">
        <f t="shared" si="24"/>
        <v>13205.021267796023</v>
      </c>
      <c r="I299" s="155"/>
      <c r="J299" s="155"/>
      <c r="K299" s="155"/>
    </row>
    <row r="300" spans="1:11" s="11" customFormat="1" ht="16.5" customHeight="1" x14ac:dyDescent="0.2">
      <c r="A300" s="215">
        <v>278</v>
      </c>
      <c r="B300" s="216">
        <f t="shared" ref="B300:B363" si="25">0.8233*LN(A300)+25.518</f>
        <v>30.151220462901502</v>
      </c>
      <c r="C300" s="457">
        <v>24320</v>
      </c>
      <c r="D300" s="217">
        <f t="shared" si="21"/>
        <v>9679.2101785426603</v>
      </c>
      <c r="E300" s="133">
        <f t="shared" si="22"/>
        <v>3290.9314607045048</v>
      </c>
      <c r="F300" s="168">
        <f t="shared" si="23"/>
        <v>193.58420357085322</v>
      </c>
      <c r="G300" s="510">
        <v>40</v>
      </c>
      <c r="H300" s="170">
        <f t="shared" si="24"/>
        <v>13203.725842818019</v>
      </c>
      <c r="I300" s="155"/>
      <c r="J300" s="155"/>
      <c r="K300" s="155"/>
    </row>
    <row r="301" spans="1:11" s="11" customFormat="1" ht="16.5" customHeight="1" x14ac:dyDescent="0.2">
      <c r="A301" s="215">
        <v>279</v>
      </c>
      <c r="B301" s="216">
        <f t="shared" si="25"/>
        <v>30.15417665997353</v>
      </c>
      <c r="C301" s="457">
        <v>24320</v>
      </c>
      <c r="D301" s="217">
        <f t="shared" si="21"/>
        <v>9678.2612667845333</v>
      </c>
      <c r="E301" s="133">
        <f t="shared" si="22"/>
        <v>3290.6088307067416</v>
      </c>
      <c r="F301" s="168">
        <f t="shared" si="23"/>
        <v>193.56522533569068</v>
      </c>
      <c r="G301" s="510">
        <v>40</v>
      </c>
      <c r="H301" s="170">
        <f t="shared" si="24"/>
        <v>13202.435322826967</v>
      </c>
      <c r="I301" s="155"/>
      <c r="J301" s="155"/>
      <c r="K301" s="155"/>
    </row>
    <row r="302" spans="1:11" s="11" customFormat="1" ht="16.5" customHeight="1" x14ac:dyDescent="0.2">
      <c r="A302" s="218">
        <v>280</v>
      </c>
      <c r="B302" s="216">
        <f t="shared" si="25"/>
        <v>30.157122280289244</v>
      </c>
      <c r="C302" s="457">
        <v>24320</v>
      </c>
      <c r="D302" s="217">
        <f t="shared" si="21"/>
        <v>9677.3159351065533</v>
      </c>
      <c r="E302" s="133">
        <f t="shared" si="22"/>
        <v>3290.2874179362284</v>
      </c>
      <c r="F302" s="168">
        <f t="shared" si="23"/>
        <v>193.54631870213106</v>
      </c>
      <c r="G302" s="510">
        <v>40</v>
      </c>
      <c r="H302" s="170">
        <f t="shared" si="24"/>
        <v>13201.149671744912</v>
      </c>
      <c r="I302" s="155"/>
      <c r="J302" s="155"/>
      <c r="K302" s="155"/>
    </row>
    <row r="303" spans="1:11" s="11" customFormat="1" ht="16.5" customHeight="1" x14ac:dyDescent="0.2">
      <c r="A303" s="215">
        <v>281</v>
      </c>
      <c r="B303" s="216">
        <f t="shared" si="25"/>
        <v>30.160057399262474</v>
      </c>
      <c r="C303" s="457">
        <v>24320</v>
      </c>
      <c r="D303" s="217">
        <f t="shared" si="21"/>
        <v>9676.3741572698927</v>
      </c>
      <c r="E303" s="133">
        <f t="shared" si="22"/>
        <v>3289.9672134717639</v>
      </c>
      <c r="F303" s="168">
        <f t="shared" si="23"/>
        <v>193.52748314539787</v>
      </c>
      <c r="G303" s="510">
        <v>40</v>
      </c>
      <c r="H303" s="170">
        <f t="shared" si="24"/>
        <v>13199.868853887054</v>
      </c>
      <c r="I303" s="155"/>
      <c r="J303" s="155"/>
      <c r="K303" s="155"/>
    </row>
    <row r="304" spans="1:11" s="11" customFormat="1" ht="16.5" customHeight="1" x14ac:dyDescent="0.2">
      <c r="A304" s="215">
        <v>282</v>
      </c>
      <c r="B304" s="216">
        <f t="shared" si="25"/>
        <v>30.162982091503352</v>
      </c>
      <c r="C304" s="457">
        <v>24320</v>
      </c>
      <c r="D304" s="217">
        <f t="shared" si="21"/>
        <v>9675.4359073206087</v>
      </c>
      <c r="E304" s="133">
        <f t="shared" si="22"/>
        <v>3289.6482084890072</v>
      </c>
      <c r="F304" s="168">
        <f t="shared" si="23"/>
        <v>193.50871814641218</v>
      </c>
      <c r="G304" s="510">
        <v>40</v>
      </c>
      <c r="H304" s="170">
        <f t="shared" si="24"/>
        <v>13198.592833956027</v>
      </c>
      <c r="I304" s="155"/>
      <c r="J304" s="155"/>
      <c r="K304" s="155"/>
    </row>
    <row r="305" spans="1:11" s="11" customFormat="1" ht="16.5" customHeight="1" x14ac:dyDescent="0.2">
      <c r="A305" s="215">
        <v>283</v>
      </c>
      <c r="B305" s="216">
        <f t="shared" si="25"/>
        <v>30.16589643082968</v>
      </c>
      <c r="C305" s="457">
        <v>24320</v>
      </c>
      <c r="D305" s="217">
        <f t="shared" si="21"/>
        <v>9674.5011595855722</v>
      </c>
      <c r="E305" s="133">
        <f t="shared" si="22"/>
        <v>3289.3303942590946</v>
      </c>
      <c r="F305" s="168">
        <f t="shared" si="23"/>
        <v>193.49002319171146</v>
      </c>
      <c r="G305" s="510">
        <v>40</v>
      </c>
      <c r="H305" s="170">
        <f t="shared" si="24"/>
        <v>13197.321577036377</v>
      </c>
      <c r="I305" s="155"/>
      <c r="J305" s="155"/>
      <c r="K305" s="155"/>
    </row>
    <row r="306" spans="1:11" s="11" customFormat="1" ht="16.5" customHeight="1" x14ac:dyDescent="0.2">
      <c r="A306" s="215">
        <v>284</v>
      </c>
      <c r="B306" s="216">
        <f t="shared" si="25"/>
        <v>30.168800490278123</v>
      </c>
      <c r="C306" s="457">
        <v>24320</v>
      </c>
      <c r="D306" s="217">
        <f t="shared" si="21"/>
        <v>9673.5698886684349</v>
      </c>
      <c r="E306" s="133">
        <f t="shared" si="22"/>
        <v>3289.0137621472682</v>
      </c>
      <c r="F306" s="168">
        <f t="shared" si="23"/>
        <v>193.47139777336869</v>
      </c>
      <c r="G306" s="510">
        <v>40</v>
      </c>
      <c r="H306" s="170">
        <f t="shared" si="24"/>
        <v>13196.055048589071</v>
      </c>
      <c r="I306" s="155"/>
      <c r="J306" s="155"/>
      <c r="K306" s="155"/>
    </row>
    <row r="307" spans="1:11" s="11" customFormat="1" ht="16.5" customHeight="1" x14ac:dyDescent="0.2">
      <c r="A307" s="215">
        <v>285</v>
      </c>
      <c r="B307" s="216">
        <f t="shared" si="25"/>
        <v>30.171694342115181</v>
      </c>
      <c r="C307" s="457">
        <v>24320</v>
      </c>
      <c r="D307" s="217">
        <f t="shared" si="21"/>
        <v>9672.6420694456956</v>
      </c>
      <c r="E307" s="133">
        <f t="shared" si="22"/>
        <v>3288.6983036115366</v>
      </c>
      <c r="F307" s="168">
        <f t="shared" si="23"/>
        <v>193.45284138891392</v>
      </c>
      <c r="G307" s="510">
        <v>40</v>
      </c>
      <c r="H307" s="170">
        <f t="shared" si="24"/>
        <v>13194.793214446147</v>
      </c>
      <c r="I307" s="155"/>
      <c r="J307" s="155"/>
      <c r="K307" s="155"/>
    </row>
    <row r="308" spans="1:11" s="11" customFormat="1" ht="16.5" customHeight="1" x14ac:dyDescent="0.2">
      <c r="A308" s="215">
        <v>286</v>
      </c>
      <c r="B308" s="216">
        <f t="shared" si="25"/>
        <v>30.174578057847985</v>
      </c>
      <c r="C308" s="457">
        <v>24320</v>
      </c>
      <c r="D308" s="217">
        <f t="shared" si="21"/>
        <v>9671.7176770628121</v>
      </c>
      <c r="E308" s="133">
        <f t="shared" si="22"/>
        <v>3288.3840102013564</v>
      </c>
      <c r="F308" s="168">
        <f t="shared" si="23"/>
        <v>193.43435354125626</v>
      </c>
      <c r="G308" s="510">
        <v>40</v>
      </c>
      <c r="H308" s="170">
        <f t="shared" si="24"/>
        <v>13193.536040805424</v>
      </c>
      <c r="I308" s="155"/>
      <c r="J308" s="155"/>
      <c r="K308" s="155"/>
    </row>
    <row r="309" spans="1:11" s="11" customFormat="1" ht="16.5" customHeight="1" x14ac:dyDescent="0.2">
      <c r="A309" s="215">
        <v>287</v>
      </c>
      <c r="B309" s="216">
        <f t="shared" si="25"/>
        <v>30.177451708234898</v>
      </c>
      <c r="C309" s="457">
        <v>24320</v>
      </c>
      <c r="D309" s="217">
        <f t="shared" si="21"/>
        <v>9670.7966869303946</v>
      </c>
      <c r="E309" s="133">
        <f t="shared" si="22"/>
        <v>3288.0708735563344</v>
      </c>
      <c r="F309" s="168">
        <f t="shared" si="23"/>
        <v>193.41593373860789</v>
      </c>
      <c r="G309" s="510">
        <v>40</v>
      </c>
      <c r="H309" s="170">
        <f t="shared" si="24"/>
        <v>13192.283494225338</v>
      </c>
      <c r="I309" s="155"/>
      <c r="J309" s="155"/>
      <c r="K309" s="155"/>
    </row>
    <row r="310" spans="1:11" s="11" customFormat="1" ht="16.5" customHeight="1" x14ac:dyDescent="0.2">
      <c r="A310" s="215">
        <v>288</v>
      </c>
      <c r="B310" s="216">
        <f t="shared" si="25"/>
        <v>30.180315363295925</v>
      </c>
      <c r="C310" s="457">
        <v>24320</v>
      </c>
      <c r="D310" s="217">
        <f t="shared" si="21"/>
        <v>9669.8790747204694</v>
      </c>
      <c r="E310" s="133">
        <f t="shared" si="22"/>
        <v>3287.75888540496</v>
      </c>
      <c r="F310" s="168">
        <f t="shared" si="23"/>
        <v>193.39758149440939</v>
      </c>
      <c r="G310" s="510">
        <v>40</v>
      </c>
      <c r="H310" s="170">
        <f t="shared" si="24"/>
        <v>13191.03554161984</v>
      </c>
      <c r="I310" s="155"/>
      <c r="J310" s="155"/>
      <c r="K310" s="155"/>
    </row>
    <row r="311" spans="1:11" s="11" customFormat="1" ht="16.5" customHeight="1" x14ac:dyDescent="0.2">
      <c r="A311" s="215">
        <v>289</v>
      </c>
      <c r="B311" s="216">
        <f t="shared" si="25"/>
        <v>30.183169092322967</v>
      </c>
      <c r="C311" s="457">
        <v>24320</v>
      </c>
      <c r="D311" s="217">
        <f t="shared" si="21"/>
        <v>9668.9648163628044</v>
      </c>
      <c r="E311" s="133">
        <f t="shared" si="22"/>
        <v>3287.4480375633539</v>
      </c>
      <c r="F311" s="168">
        <f t="shared" si="23"/>
        <v>193.3792963272561</v>
      </c>
      <c r="G311" s="510">
        <v>40</v>
      </c>
      <c r="H311" s="170">
        <f t="shared" si="24"/>
        <v>13189.792150253414</v>
      </c>
      <c r="I311" s="155"/>
      <c r="J311" s="155"/>
      <c r="K311" s="155"/>
    </row>
    <row r="312" spans="1:11" s="11" customFormat="1" ht="16.5" customHeight="1" x14ac:dyDescent="0.2">
      <c r="A312" s="218">
        <v>290</v>
      </c>
      <c r="B312" s="216">
        <f t="shared" si="25"/>
        <v>30.186012963889862</v>
      </c>
      <c r="C312" s="457">
        <v>24320</v>
      </c>
      <c r="D312" s="217">
        <f t="shared" si="21"/>
        <v>9668.0538880412842</v>
      </c>
      <c r="E312" s="133">
        <f t="shared" si="22"/>
        <v>3287.1383219340369</v>
      </c>
      <c r="F312" s="168">
        <f t="shared" si="23"/>
        <v>193.36107776082568</v>
      </c>
      <c r="G312" s="510">
        <v>40</v>
      </c>
      <c r="H312" s="170">
        <f t="shared" si="24"/>
        <v>13188.553287736147</v>
      </c>
      <c r="I312" s="155"/>
      <c r="J312" s="155"/>
      <c r="K312" s="155"/>
    </row>
    <row r="313" spans="1:11" s="11" customFormat="1" ht="16.5" customHeight="1" x14ac:dyDescent="0.2">
      <c r="A313" s="215">
        <v>291</v>
      </c>
      <c r="B313" s="216">
        <f t="shared" si="25"/>
        <v>30.188847045862289</v>
      </c>
      <c r="C313" s="457">
        <v>24320</v>
      </c>
      <c r="D313" s="217">
        <f t="shared" si="21"/>
        <v>9667.146266190377</v>
      </c>
      <c r="E313" s="133">
        <f t="shared" si="22"/>
        <v>3286.8297305047286</v>
      </c>
      <c r="F313" s="168">
        <f t="shared" si="23"/>
        <v>193.34292532380755</v>
      </c>
      <c r="G313" s="510">
        <v>40</v>
      </c>
      <c r="H313" s="170">
        <f t="shared" si="24"/>
        <v>13187.318922018914</v>
      </c>
      <c r="I313" s="155"/>
      <c r="J313" s="155"/>
      <c r="K313" s="155"/>
    </row>
    <row r="314" spans="1:11" s="11" customFormat="1" ht="16.5" customHeight="1" x14ac:dyDescent="0.2">
      <c r="A314" s="215">
        <v>292</v>
      </c>
      <c r="B314" s="216">
        <f t="shared" si="25"/>
        <v>30.191671405407476</v>
      </c>
      <c r="C314" s="457">
        <v>24320</v>
      </c>
      <c r="D314" s="217">
        <f t="shared" si="21"/>
        <v>9666.2419274916338</v>
      </c>
      <c r="E314" s="133">
        <f t="shared" si="22"/>
        <v>3286.5222553471558</v>
      </c>
      <c r="F314" s="168">
        <f t="shared" si="23"/>
        <v>193.32483854983269</v>
      </c>
      <c r="G314" s="510">
        <v>40</v>
      </c>
      <c r="H314" s="170">
        <f t="shared" si="24"/>
        <v>13186.089021388621</v>
      </c>
      <c r="I314" s="155"/>
      <c r="J314" s="155"/>
      <c r="K314" s="155"/>
    </row>
    <row r="315" spans="1:11" s="11" customFormat="1" ht="16.5" customHeight="1" x14ac:dyDescent="0.2">
      <c r="A315" s="215">
        <v>293</v>
      </c>
      <c r="B315" s="216">
        <f t="shared" si="25"/>
        <v>30.194486109003755</v>
      </c>
      <c r="C315" s="457">
        <v>24320</v>
      </c>
      <c r="D315" s="217">
        <f t="shared" si="21"/>
        <v>9665.3408488702735</v>
      </c>
      <c r="E315" s="133">
        <f t="shared" si="22"/>
        <v>3286.2158886158932</v>
      </c>
      <c r="F315" s="168">
        <f t="shared" si="23"/>
        <v>193.30681697740548</v>
      </c>
      <c r="G315" s="510">
        <v>40</v>
      </c>
      <c r="H315" s="170">
        <f t="shared" si="24"/>
        <v>13184.863554463573</v>
      </c>
      <c r="I315" s="155"/>
      <c r="J315" s="155"/>
      <c r="K315" s="155"/>
    </row>
    <row r="316" spans="1:11" s="11" customFormat="1" ht="16.5" customHeight="1" x14ac:dyDescent="0.2">
      <c r="A316" s="215">
        <v>294</v>
      </c>
      <c r="B316" s="216">
        <f t="shared" si="25"/>
        <v>30.197291222449937</v>
      </c>
      <c r="C316" s="457">
        <v>24320</v>
      </c>
      <c r="D316" s="217">
        <f t="shared" si="21"/>
        <v>9664.4430074918073</v>
      </c>
      <c r="E316" s="133">
        <f t="shared" si="22"/>
        <v>3285.9106225472146</v>
      </c>
      <c r="F316" s="168">
        <f t="shared" si="23"/>
        <v>193.28886014983615</v>
      </c>
      <c r="G316" s="510">
        <v>40</v>
      </c>
      <c r="H316" s="170">
        <f t="shared" si="24"/>
        <v>13183.642490188859</v>
      </c>
      <c r="I316" s="155"/>
      <c r="J316" s="155"/>
      <c r="K316" s="155"/>
    </row>
    <row r="317" spans="1:11" s="11" customFormat="1" ht="16.5" customHeight="1" x14ac:dyDescent="0.2">
      <c r="A317" s="215">
        <v>295</v>
      </c>
      <c r="B317" s="216">
        <f t="shared" si="25"/>
        <v>30.200086810874573</v>
      </c>
      <c r="C317" s="457">
        <v>24320</v>
      </c>
      <c r="D317" s="217">
        <f t="shared" si="21"/>
        <v>9663.5483807587279</v>
      </c>
      <c r="E317" s="133">
        <f t="shared" si="22"/>
        <v>3285.6064494579678</v>
      </c>
      <c r="F317" s="168">
        <f t="shared" si="23"/>
        <v>193.27096761517456</v>
      </c>
      <c r="G317" s="510">
        <v>40</v>
      </c>
      <c r="H317" s="170">
        <f t="shared" si="24"/>
        <v>13182.425797831871</v>
      </c>
      <c r="I317" s="155"/>
      <c r="J317" s="155"/>
      <c r="K317" s="155"/>
    </row>
    <row r="318" spans="1:11" s="11" customFormat="1" ht="16.5" customHeight="1" x14ac:dyDescent="0.2">
      <c r="A318" s="215">
        <v>296</v>
      </c>
      <c r="B318" s="216">
        <f t="shared" si="25"/>
        <v>30.202872938744999</v>
      </c>
      <c r="C318" s="457">
        <v>24320</v>
      </c>
      <c r="D318" s="217">
        <f t="shared" si="21"/>
        <v>9662.6569463072628</v>
      </c>
      <c r="E318" s="133">
        <f t="shared" si="22"/>
        <v>3285.3033617444694</v>
      </c>
      <c r="F318" s="168">
        <f t="shared" si="23"/>
        <v>193.25313892614525</v>
      </c>
      <c r="G318" s="510">
        <v>40</v>
      </c>
      <c r="H318" s="170">
        <f t="shared" si="24"/>
        <v>13181.213446977878</v>
      </c>
      <c r="I318" s="155"/>
      <c r="J318" s="155"/>
      <c r="K318" s="155"/>
    </row>
    <row r="319" spans="1:11" s="11" customFormat="1" ht="16.5" customHeight="1" x14ac:dyDescent="0.2">
      <c r="A319" s="215">
        <v>297</v>
      </c>
      <c r="B319" s="216">
        <f t="shared" si="25"/>
        <v>30.205649669876266</v>
      </c>
      <c r="C319" s="457">
        <v>24320</v>
      </c>
      <c r="D319" s="217">
        <f t="shared" si="21"/>
        <v>9661.7686820041654</v>
      </c>
      <c r="E319" s="133">
        <f t="shared" si="22"/>
        <v>3285.0013518814167</v>
      </c>
      <c r="F319" s="168">
        <f t="shared" si="23"/>
        <v>193.23537364008331</v>
      </c>
      <c r="G319" s="510">
        <v>40</v>
      </c>
      <c r="H319" s="170">
        <f t="shared" si="24"/>
        <v>13180.005407525667</v>
      </c>
      <c r="I319" s="155"/>
      <c r="J319" s="155"/>
      <c r="K319" s="155"/>
    </row>
    <row r="320" spans="1:11" s="11" customFormat="1" ht="16.5" customHeight="1" x14ac:dyDescent="0.2">
      <c r="A320" s="215">
        <v>298</v>
      </c>
      <c r="B320" s="216">
        <f t="shared" si="25"/>
        <v>30.2084170674399</v>
      </c>
      <c r="C320" s="457">
        <v>24320</v>
      </c>
      <c r="D320" s="217">
        <f t="shared" si="21"/>
        <v>9660.8835659435899</v>
      </c>
      <c r="E320" s="133">
        <f t="shared" si="22"/>
        <v>3284.7004124208206</v>
      </c>
      <c r="F320" s="168">
        <f t="shared" si="23"/>
        <v>193.21767131887179</v>
      </c>
      <c r="G320" s="510">
        <v>40</v>
      </c>
      <c r="H320" s="170">
        <f t="shared" si="24"/>
        <v>13178.801649683282</v>
      </c>
      <c r="I320" s="155"/>
      <c r="J320" s="155"/>
      <c r="K320" s="155"/>
    </row>
    <row r="321" spans="1:11" s="11" customFormat="1" ht="16.5" customHeight="1" x14ac:dyDescent="0.2">
      <c r="A321" s="215">
        <v>299</v>
      </c>
      <c r="B321" s="216">
        <f t="shared" si="25"/>
        <v>30.211175193972554</v>
      </c>
      <c r="C321" s="457">
        <v>24320</v>
      </c>
      <c r="D321" s="217">
        <f t="shared" si="21"/>
        <v>9660.001576443974</v>
      </c>
      <c r="E321" s="133">
        <f t="shared" si="22"/>
        <v>3284.4005359909515</v>
      </c>
      <c r="F321" s="168">
        <f t="shared" si="23"/>
        <v>193.20003152887949</v>
      </c>
      <c r="G321" s="510">
        <v>40</v>
      </c>
      <c r="H321" s="170">
        <f t="shared" si="24"/>
        <v>13177.602143963804</v>
      </c>
      <c r="I321" s="155"/>
      <c r="J321" s="155"/>
      <c r="K321" s="155"/>
    </row>
    <row r="322" spans="1:11" s="11" customFormat="1" ht="16.5" customHeight="1" x14ac:dyDescent="0.2">
      <c r="A322" s="218">
        <v>300</v>
      </c>
      <c r="B322" s="216">
        <f t="shared" si="25"/>
        <v>30.213924111384451</v>
      </c>
      <c r="C322" s="457">
        <v>24320</v>
      </c>
      <c r="D322" s="217">
        <f t="shared" si="21"/>
        <v>9659.1226920450299</v>
      </c>
      <c r="E322" s="133">
        <f t="shared" si="22"/>
        <v>3284.1017152953104</v>
      </c>
      <c r="F322" s="168">
        <f t="shared" si="23"/>
        <v>193.18245384090059</v>
      </c>
      <c r="G322" s="510">
        <v>40</v>
      </c>
      <c r="H322" s="170">
        <f t="shared" si="24"/>
        <v>13176.40686118124</v>
      </c>
      <c r="I322" s="155"/>
      <c r="J322" s="155"/>
      <c r="K322" s="155"/>
    </row>
    <row r="323" spans="1:11" s="11" customFormat="1" ht="16.5" customHeight="1" x14ac:dyDescent="0.2">
      <c r="A323" s="215">
        <v>301</v>
      </c>
      <c r="B323" s="216">
        <f t="shared" si="25"/>
        <v>30.216663880967751</v>
      </c>
      <c r="C323" s="459">
        <v>24320</v>
      </c>
      <c r="D323" s="217">
        <f t="shared" si="21"/>
        <v>9658.2468915047284</v>
      </c>
      <c r="E323" s="133">
        <f t="shared" si="22"/>
        <v>3283.8039431116081</v>
      </c>
      <c r="F323" s="168">
        <f t="shared" si="23"/>
        <v>193.16493783009457</v>
      </c>
      <c r="G323" s="510">
        <v>40</v>
      </c>
      <c r="H323" s="170">
        <f t="shared" si="24"/>
        <v>13175.215772446432</v>
      </c>
      <c r="I323" s="155"/>
      <c r="J323" s="155"/>
      <c r="K323" s="155"/>
    </row>
    <row r="324" spans="1:11" s="11" customFormat="1" ht="16.5" customHeight="1" x14ac:dyDescent="0.2">
      <c r="A324" s="215">
        <v>302</v>
      </c>
      <c r="B324" s="216">
        <f t="shared" si="25"/>
        <v>30.21939456340473</v>
      </c>
      <c r="C324" s="459">
        <v>24320</v>
      </c>
      <c r="D324" s="217">
        <f t="shared" si="21"/>
        <v>9657.3741537963906</v>
      </c>
      <c r="E324" s="133">
        <f t="shared" si="22"/>
        <v>3283.5072122907732</v>
      </c>
      <c r="F324" s="168">
        <f t="shared" si="23"/>
        <v>193.14748307592782</v>
      </c>
      <c r="G324" s="510">
        <v>40</v>
      </c>
      <c r="H324" s="170">
        <f t="shared" si="24"/>
        <v>13174.028849163091</v>
      </c>
      <c r="I324" s="155"/>
      <c r="J324" s="155"/>
      <c r="K324" s="155"/>
    </row>
    <row r="325" spans="1:11" s="11" customFormat="1" ht="16.5" customHeight="1" x14ac:dyDescent="0.2">
      <c r="A325" s="215">
        <v>303</v>
      </c>
      <c r="B325" s="216">
        <f t="shared" si="25"/>
        <v>30.222116218775863</v>
      </c>
      <c r="C325" s="457">
        <v>24320</v>
      </c>
      <c r="D325" s="217">
        <f t="shared" si="21"/>
        <v>9656.5044581057773</v>
      </c>
      <c r="E325" s="133">
        <f t="shared" si="22"/>
        <v>3283.2115157559647</v>
      </c>
      <c r="F325" s="168">
        <f t="shared" si="23"/>
        <v>193.13008916211555</v>
      </c>
      <c r="G325" s="510">
        <v>40</v>
      </c>
      <c r="H325" s="170">
        <f t="shared" si="24"/>
        <v>13172.846063023857</v>
      </c>
      <c r="I325" s="155"/>
      <c r="J325" s="155"/>
      <c r="K325" s="155"/>
    </row>
    <row r="326" spans="1:11" s="11" customFormat="1" ht="16.5" customHeight="1" x14ac:dyDescent="0.2">
      <c r="A326" s="215">
        <v>304</v>
      </c>
      <c r="B326" s="216">
        <f t="shared" si="25"/>
        <v>30.224828906567744</v>
      </c>
      <c r="C326" s="457">
        <v>24320</v>
      </c>
      <c r="D326" s="217">
        <f t="shared" si="21"/>
        <v>9655.6377838282569</v>
      </c>
      <c r="E326" s="133">
        <f t="shared" si="22"/>
        <v>3282.9168465016078</v>
      </c>
      <c r="F326" s="168">
        <f t="shared" si="23"/>
        <v>193.11275567656514</v>
      </c>
      <c r="G326" s="510">
        <v>40</v>
      </c>
      <c r="H326" s="170">
        <f t="shared" si="24"/>
        <v>13171.667386006431</v>
      </c>
      <c r="I326" s="155"/>
      <c r="J326" s="155"/>
      <c r="K326" s="155"/>
    </row>
    <row r="327" spans="1:11" s="11" customFormat="1" ht="16.5" customHeight="1" x14ac:dyDescent="0.2">
      <c r="A327" s="215">
        <v>305</v>
      </c>
      <c r="B327" s="216">
        <f t="shared" si="25"/>
        <v>30.227532685680885</v>
      </c>
      <c r="C327" s="457">
        <v>24320</v>
      </c>
      <c r="D327" s="217">
        <f t="shared" si="21"/>
        <v>9654.7741105660207</v>
      </c>
      <c r="E327" s="133">
        <f t="shared" si="22"/>
        <v>3282.6231975924475</v>
      </c>
      <c r="F327" s="168">
        <f t="shared" si="23"/>
        <v>193.09548221132042</v>
      </c>
      <c r="G327" s="510">
        <v>40</v>
      </c>
      <c r="H327" s="170">
        <f t="shared" si="24"/>
        <v>13170.492790369788</v>
      </c>
      <c r="I327" s="155"/>
      <c r="J327" s="155"/>
      <c r="K327" s="155"/>
    </row>
    <row r="328" spans="1:11" s="11" customFormat="1" ht="16.5" customHeight="1" x14ac:dyDescent="0.2">
      <c r="A328" s="215">
        <v>306</v>
      </c>
      <c r="B328" s="216">
        <f t="shared" si="25"/>
        <v>30.230227614437396</v>
      </c>
      <c r="C328" s="457">
        <v>24320</v>
      </c>
      <c r="D328" s="217">
        <f t="shared" si="21"/>
        <v>9653.9134181253266</v>
      </c>
      <c r="E328" s="133">
        <f t="shared" si="22"/>
        <v>3282.3305621626114</v>
      </c>
      <c r="F328" s="168">
        <f t="shared" si="23"/>
        <v>193.07826836250655</v>
      </c>
      <c r="G328" s="510">
        <v>40</v>
      </c>
      <c r="H328" s="170">
        <f t="shared" si="24"/>
        <v>13169.322248650444</v>
      </c>
      <c r="I328" s="155"/>
      <c r="J328" s="155"/>
      <c r="K328" s="155"/>
    </row>
    <row r="329" spans="1:11" s="11" customFormat="1" ht="16.5" customHeight="1" x14ac:dyDescent="0.2">
      <c r="A329" s="215">
        <v>307</v>
      </c>
      <c r="B329" s="216">
        <f t="shared" si="25"/>
        <v>30.232913750588541</v>
      </c>
      <c r="C329" s="457">
        <v>24320</v>
      </c>
      <c r="D329" s="217">
        <f t="shared" si="21"/>
        <v>9653.0556865138005</v>
      </c>
      <c r="E329" s="133">
        <f t="shared" si="22"/>
        <v>3282.0389334146926</v>
      </c>
      <c r="F329" s="168">
        <f t="shared" si="23"/>
        <v>193.06111373027602</v>
      </c>
      <c r="G329" s="510">
        <v>40</v>
      </c>
      <c r="H329" s="170">
        <f t="shared" si="24"/>
        <v>13168.15573365877</v>
      </c>
      <c r="I329" s="155"/>
      <c r="J329" s="155"/>
      <c r="K329" s="155"/>
    </row>
    <row r="330" spans="1:11" s="11" customFormat="1" ht="16.5" customHeight="1" x14ac:dyDescent="0.2">
      <c r="A330" s="215">
        <v>308</v>
      </c>
      <c r="B330" s="216">
        <f t="shared" si="25"/>
        <v>30.235591151322144</v>
      </c>
      <c r="C330" s="457">
        <v>24320</v>
      </c>
      <c r="D330" s="217">
        <f t="shared" si="21"/>
        <v>9652.2008959377799</v>
      </c>
      <c r="E330" s="133">
        <f t="shared" si="22"/>
        <v>3281.7483046188454</v>
      </c>
      <c r="F330" s="168">
        <f t="shared" si="23"/>
        <v>193.0440179187556</v>
      </c>
      <c r="G330" s="510">
        <v>40</v>
      </c>
      <c r="H330" s="170">
        <f t="shared" si="24"/>
        <v>13166.99321847538</v>
      </c>
      <c r="I330" s="155"/>
      <c r="J330" s="155"/>
      <c r="K330" s="155"/>
    </row>
    <row r="331" spans="1:11" s="11" customFormat="1" ht="16.5" customHeight="1" x14ac:dyDescent="0.2">
      <c r="A331" s="215">
        <v>309</v>
      </c>
      <c r="B331" s="216">
        <f t="shared" si="25"/>
        <v>30.238259873269914</v>
      </c>
      <c r="C331" s="457">
        <v>24320</v>
      </c>
      <c r="D331" s="217">
        <f t="shared" si="21"/>
        <v>9651.3490267996985</v>
      </c>
      <c r="E331" s="133">
        <f t="shared" si="22"/>
        <v>3281.458669111898</v>
      </c>
      <c r="F331" s="168">
        <f t="shared" si="23"/>
        <v>193.02698053599397</v>
      </c>
      <c r="G331" s="510">
        <v>40</v>
      </c>
      <c r="H331" s="170">
        <f t="shared" si="24"/>
        <v>13165.83467644759</v>
      </c>
      <c r="I331" s="155"/>
      <c r="J331" s="155"/>
      <c r="K331" s="155"/>
    </row>
    <row r="332" spans="1:11" s="11" customFormat="1" ht="16.5" customHeight="1" x14ac:dyDescent="0.2">
      <c r="A332" s="218">
        <v>310</v>
      </c>
      <c r="B332" s="216">
        <f t="shared" si="25"/>
        <v>30.240919972514618</v>
      </c>
      <c r="C332" s="457">
        <v>24320</v>
      </c>
      <c r="D332" s="217">
        <f t="shared" si="21"/>
        <v>9650.5000596955288</v>
      </c>
      <c r="E332" s="133">
        <f t="shared" si="22"/>
        <v>3281.1700202964798</v>
      </c>
      <c r="F332" s="168">
        <f t="shared" si="23"/>
        <v>193.01000119391057</v>
      </c>
      <c r="G332" s="510">
        <v>40</v>
      </c>
      <c r="H332" s="170">
        <f t="shared" si="24"/>
        <v>13164.680081185919</v>
      </c>
      <c r="I332" s="155"/>
      <c r="J332" s="155"/>
      <c r="K332" s="155"/>
    </row>
    <row r="333" spans="1:11" s="11" customFormat="1" ht="16.5" customHeight="1" x14ac:dyDescent="0.2">
      <c r="A333" s="215">
        <f t="shared" ref="A333:A386" si="26">1+A332</f>
        <v>311</v>
      </c>
      <c r="B333" s="216">
        <f t="shared" si="25"/>
        <v>30.243571504597163</v>
      </c>
      <c r="C333" s="457">
        <v>24320</v>
      </c>
      <c r="D333" s="217">
        <f t="shared" si="21"/>
        <v>9649.6539754122277</v>
      </c>
      <c r="E333" s="133">
        <f t="shared" si="22"/>
        <v>3280.8823516401576</v>
      </c>
      <c r="F333" s="168">
        <f t="shared" si="23"/>
        <v>192.99307950824456</v>
      </c>
      <c r="G333" s="510">
        <v>40</v>
      </c>
      <c r="H333" s="170">
        <f t="shared" si="24"/>
        <v>13163.529406560629</v>
      </c>
      <c r="I333" s="155"/>
      <c r="J333" s="155"/>
      <c r="K333" s="155"/>
    </row>
    <row r="334" spans="1:11" s="11" customFormat="1" ht="16.5" customHeight="1" x14ac:dyDescent="0.2">
      <c r="A334" s="215">
        <f t="shared" si="26"/>
        <v>312</v>
      </c>
      <c r="B334" s="216">
        <f t="shared" si="25"/>
        <v>30.246214524523548</v>
      </c>
      <c r="C334" s="457">
        <v>24320</v>
      </c>
      <c r="D334" s="217">
        <f t="shared" si="21"/>
        <v>9648.81075492528</v>
      </c>
      <c r="E334" s="133">
        <f t="shared" si="22"/>
        <v>3280.5956566745954</v>
      </c>
      <c r="F334" s="168">
        <f t="shared" si="23"/>
        <v>192.97621509850561</v>
      </c>
      <c r="G334" s="510">
        <v>40</v>
      </c>
      <c r="H334" s="170">
        <f t="shared" si="24"/>
        <v>13162.382626698382</v>
      </c>
      <c r="I334" s="155"/>
      <c r="J334" s="155"/>
      <c r="K334" s="155"/>
    </row>
    <row r="335" spans="1:11" s="11" customFormat="1" ht="16.5" customHeight="1" x14ac:dyDescent="0.2">
      <c r="A335" s="215">
        <f t="shared" si="26"/>
        <v>313</v>
      </c>
      <c r="B335" s="216">
        <f t="shared" si="25"/>
        <v>30.24884908677171</v>
      </c>
      <c r="C335" s="457">
        <v>24320</v>
      </c>
      <c r="D335" s="217">
        <f t="shared" si="21"/>
        <v>9647.9703793962253</v>
      </c>
      <c r="E335" s="133">
        <f t="shared" si="22"/>
        <v>3280.3099289947168</v>
      </c>
      <c r="F335" s="168">
        <f t="shared" si="23"/>
        <v>192.95940758792452</v>
      </c>
      <c r="G335" s="510">
        <v>40</v>
      </c>
      <c r="H335" s="170">
        <f t="shared" si="24"/>
        <v>13161.239715978867</v>
      </c>
      <c r="I335" s="155"/>
      <c r="J335" s="155"/>
      <c r="K335" s="155"/>
    </row>
    <row r="336" spans="1:11" s="11" customFormat="1" ht="16.5" customHeight="1" x14ac:dyDescent="0.2">
      <c r="A336" s="215">
        <f t="shared" si="26"/>
        <v>314</v>
      </c>
      <c r="B336" s="216">
        <f t="shared" si="25"/>
        <v>30.251475245298266</v>
      </c>
      <c r="C336" s="457">
        <v>24320</v>
      </c>
      <c r="D336" s="217">
        <f t="shared" si="21"/>
        <v>9647.1328301702652</v>
      </c>
      <c r="E336" s="133">
        <f t="shared" si="22"/>
        <v>3280.0251622578903</v>
      </c>
      <c r="F336" s="168">
        <f t="shared" si="23"/>
        <v>192.94265660340531</v>
      </c>
      <c r="G336" s="510">
        <v>40</v>
      </c>
      <c r="H336" s="170">
        <f t="shared" si="24"/>
        <v>13160.100649031561</v>
      </c>
      <c r="I336" s="155"/>
      <c r="J336" s="155"/>
      <c r="K336" s="155"/>
    </row>
    <row r="337" spans="1:11" s="11" customFormat="1" ht="16.5" customHeight="1" x14ac:dyDescent="0.2">
      <c r="A337" s="215">
        <f t="shared" si="26"/>
        <v>315</v>
      </c>
      <c r="B337" s="216">
        <f t="shared" si="25"/>
        <v>30.254093053545144</v>
      </c>
      <c r="C337" s="457">
        <v>24320</v>
      </c>
      <c r="D337" s="217">
        <f t="shared" si="21"/>
        <v>9646.2980887738904</v>
      </c>
      <c r="E337" s="133">
        <f t="shared" si="22"/>
        <v>3279.7413501831229</v>
      </c>
      <c r="F337" s="168">
        <f t="shared" si="23"/>
        <v>192.92596177547782</v>
      </c>
      <c r="G337" s="510">
        <v>40</v>
      </c>
      <c r="H337" s="170">
        <f t="shared" si="24"/>
        <v>13158.965400732492</v>
      </c>
      <c r="I337" s="155"/>
      <c r="J337" s="155"/>
      <c r="K337" s="155"/>
    </row>
    <row r="338" spans="1:11" s="11" customFormat="1" ht="16.5" customHeight="1" x14ac:dyDescent="0.2">
      <c r="A338" s="215">
        <f t="shared" si="26"/>
        <v>316</v>
      </c>
      <c r="B338" s="216">
        <f t="shared" si="25"/>
        <v>30.256702564446105</v>
      </c>
      <c r="C338" s="457">
        <v>24320</v>
      </c>
      <c r="D338" s="217">
        <f t="shared" si="21"/>
        <v>9645.4661369125497</v>
      </c>
      <c r="E338" s="133">
        <f t="shared" si="22"/>
        <v>3279.458486550267</v>
      </c>
      <c r="F338" s="168">
        <f t="shared" si="23"/>
        <v>192.90932273825101</v>
      </c>
      <c r="G338" s="510">
        <v>40</v>
      </c>
      <c r="H338" s="170">
        <f t="shared" si="24"/>
        <v>13157.833946201068</v>
      </c>
      <c r="I338" s="155"/>
      <c r="J338" s="155"/>
      <c r="K338" s="155"/>
    </row>
    <row r="339" spans="1:11" s="11" customFormat="1" ht="16.5" customHeight="1" x14ac:dyDescent="0.2">
      <c r="A339" s="215">
        <f t="shared" si="26"/>
        <v>317</v>
      </c>
      <c r="B339" s="216">
        <f t="shared" si="25"/>
        <v>30.259303830433165</v>
      </c>
      <c r="C339" s="457">
        <v>24320</v>
      </c>
      <c r="D339" s="217">
        <f t="shared" si="21"/>
        <v>9644.63695646835</v>
      </c>
      <c r="E339" s="133">
        <f t="shared" si="22"/>
        <v>3279.1765651992391</v>
      </c>
      <c r="F339" s="168">
        <f t="shared" si="23"/>
        <v>192.89273912936702</v>
      </c>
      <c r="G339" s="510">
        <v>40</v>
      </c>
      <c r="H339" s="170">
        <f t="shared" si="24"/>
        <v>13156.706260796956</v>
      </c>
      <c r="I339" s="155"/>
      <c r="J339" s="155"/>
      <c r="K339" s="155"/>
    </row>
    <row r="340" spans="1:11" s="11" customFormat="1" ht="16.5" customHeight="1" x14ac:dyDescent="0.2">
      <c r="A340" s="215">
        <f t="shared" si="26"/>
        <v>318</v>
      </c>
      <c r="B340" s="216">
        <f t="shared" si="25"/>
        <v>30.261896903442921</v>
      </c>
      <c r="C340" s="457">
        <v>24320</v>
      </c>
      <c r="D340" s="217">
        <f t="shared" si="21"/>
        <v>9643.8105294978104</v>
      </c>
      <c r="E340" s="133">
        <f t="shared" si="22"/>
        <v>3278.8955800292556</v>
      </c>
      <c r="F340" s="168">
        <f t="shared" si="23"/>
        <v>192.8762105899562</v>
      </c>
      <c r="G340" s="510">
        <v>40</v>
      </c>
      <c r="H340" s="170">
        <f t="shared" si="24"/>
        <v>13155.582320117022</v>
      </c>
      <c r="I340" s="155"/>
      <c r="J340" s="155"/>
      <c r="K340" s="155"/>
    </row>
    <row r="341" spans="1:11" s="11" customFormat="1" ht="16.5" customHeight="1" x14ac:dyDescent="0.2">
      <c r="A341" s="215">
        <f t="shared" si="26"/>
        <v>319</v>
      </c>
      <c r="B341" s="216">
        <f t="shared" si="25"/>
        <v>30.264481834922762</v>
      </c>
      <c r="C341" s="457">
        <v>24320</v>
      </c>
      <c r="D341" s="217">
        <f t="shared" si="21"/>
        <v>9642.9868382296336</v>
      </c>
      <c r="E341" s="133">
        <f t="shared" si="22"/>
        <v>3278.6155249980757</v>
      </c>
      <c r="F341" s="168">
        <f t="shared" si="23"/>
        <v>192.85973676459267</v>
      </c>
      <c r="G341" s="510">
        <v>40</v>
      </c>
      <c r="H341" s="170">
        <f t="shared" si="24"/>
        <v>13154.462099992303</v>
      </c>
      <c r="I341" s="155"/>
      <c r="J341" s="155"/>
      <c r="K341" s="155"/>
    </row>
    <row r="342" spans="1:11" s="11" customFormat="1" ht="16.5" customHeight="1" x14ac:dyDescent="0.2">
      <c r="A342" s="218">
        <f t="shared" si="26"/>
        <v>320</v>
      </c>
      <c r="B342" s="216">
        <f t="shared" si="25"/>
        <v>30.267058675837013</v>
      </c>
      <c r="C342" s="457">
        <v>24320</v>
      </c>
      <c r="D342" s="217">
        <f t="shared" si="21"/>
        <v>9642.1658650625195</v>
      </c>
      <c r="E342" s="133">
        <f t="shared" si="22"/>
        <v>3278.3363941212569</v>
      </c>
      <c r="F342" s="168">
        <f t="shared" si="23"/>
        <v>192.84331730125041</v>
      </c>
      <c r="G342" s="510">
        <v>40</v>
      </c>
      <c r="H342" s="170">
        <f t="shared" si="24"/>
        <v>13153.345576485028</v>
      </c>
      <c r="I342" s="155"/>
      <c r="J342" s="155"/>
      <c r="K342" s="155"/>
    </row>
    <row r="343" spans="1:11" s="11" customFormat="1" ht="16.5" customHeight="1" x14ac:dyDescent="0.2">
      <c r="A343" s="215">
        <f t="shared" si="26"/>
        <v>321</v>
      </c>
      <c r="B343" s="216">
        <f t="shared" si="25"/>
        <v>30.269627476672945</v>
      </c>
      <c r="C343" s="457">
        <v>24320</v>
      </c>
      <c r="D343" s="217">
        <f t="shared" ref="D343:D386" si="27">12*1/B343*C343</f>
        <v>9641.3475925630155</v>
      </c>
      <c r="E343" s="133">
        <f t="shared" si="22"/>
        <v>3278.0581814714255</v>
      </c>
      <c r="F343" s="168">
        <f t="shared" si="23"/>
        <v>192.8269518512603</v>
      </c>
      <c r="G343" s="510">
        <v>40</v>
      </c>
      <c r="H343" s="170">
        <f t="shared" si="24"/>
        <v>13152.232725885702</v>
      </c>
      <c r="I343" s="155"/>
      <c r="J343" s="155"/>
      <c r="K343" s="155"/>
    </row>
    <row r="344" spans="1:11" s="11" customFormat="1" ht="16.5" customHeight="1" x14ac:dyDescent="0.2">
      <c r="A344" s="215">
        <f t="shared" si="26"/>
        <v>322</v>
      </c>
      <c r="B344" s="216">
        <f t="shared" si="25"/>
        <v>30.272188287446713</v>
      </c>
      <c r="C344" s="457">
        <v>24320</v>
      </c>
      <c r="D344" s="217">
        <f t="shared" si="27"/>
        <v>9640.5320034634024</v>
      </c>
      <c r="E344" s="133">
        <f t="shared" ref="E344:E407" si="28">D344*34%</f>
        <v>3277.7808811775571</v>
      </c>
      <c r="F344" s="168">
        <f t="shared" ref="F344:F407" si="29">D344*2%</f>
        <v>192.81064006926806</v>
      </c>
      <c r="G344" s="510">
        <v>40</v>
      </c>
      <c r="H344" s="170">
        <f t="shared" ref="H344:H386" si="30">SUM(D344:G344)</f>
        <v>13151.123524710229</v>
      </c>
      <c r="I344" s="155"/>
      <c r="J344" s="155"/>
      <c r="K344" s="155"/>
    </row>
    <row r="345" spans="1:11" s="11" customFormat="1" ht="16.5" customHeight="1" x14ac:dyDescent="0.2">
      <c r="A345" s="215">
        <f t="shared" si="26"/>
        <v>323</v>
      </c>
      <c r="B345" s="216">
        <f t="shared" si="25"/>
        <v>30.274741157709215</v>
      </c>
      <c r="C345" s="457">
        <v>24320</v>
      </c>
      <c r="D345" s="217">
        <f t="shared" si="27"/>
        <v>9639.7190806595991</v>
      </c>
      <c r="E345" s="133">
        <f t="shared" si="28"/>
        <v>3277.504487424264</v>
      </c>
      <c r="F345" s="168">
        <f t="shared" si="29"/>
        <v>192.79438161319197</v>
      </c>
      <c r="G345" s="510">
        <v>40</v>
      </c>
      <c r="H345" s="170">
        <f t="shared" si="30"/>
        <v>13150.017949697056</v>
      </c>
      <c r="I345" s="155"/>
      <c r="J345" s="155"/>
      <c r="K345" s="155"/>
    </row>
    <row r="346" spans="1:11" s="11" customFormat="1" ht="16.5" customHeight="1" x14ac:dyDescent="0.2">
      <c r="A346" s="215">
        <f t="shared" si="26"/>
        <v>324</v>
      </c>
      <c r="B346" s="216">
        <f t="shared" si="25"/>
        <v>30.277286136551826</v>
      </c>
      <c r="C346" s="457">
        <v>24320</v>
      </c>
      <c r="D346" s="217">
        <f t="shared" si="27"/>
        <v>9638.9088072091217</v>
      </c>
      <c r="E346" s="133">
        <f t="shared" si="28"/>
        <v>3277.2289944511017</v>
      </c>
      <c r="F346" s="168">
        <f t="shared" si="29"/>
        <v>192.77817614418245</v>
      </c>
      <c r="G346" s="510">
        <v>40</v>
      </c>
      <c r="H346" s="170">
        <f t="shared" si="30"/>
        <v>13148.915977804405</v>
      </c>
      <c r="I346" s="155"/>
      <c r="J346" s="155"/>
      <c r="K346" s="155"/>
    </row>
    <row r="347" spans="1:11" s="11" customFormat="1" ht="16.5" customHeight="1" x14ac:dyDescent="0.2">
      <c r="A347" s="215">
        <f t="shared" si="26"/>
        <v>325</v>
      </c>
      <c r="B347" s="216">
        <f t="shared" si="25"/>
        <v>30.279823272612074</v>
      </c>
      <c r="C347" s="457">
        <v>24320</v>
      </c>
      <c r="D347" s="217">
        <f t="shared" si="27"/>
        <v>9638.1011663290519</v>
      </c>
      <c r="E347" s="133">
        <f t="shared" si="28"/>
        <v>3276.9543965518778</v>
      </c>
      <c r="F347" s="168">
        <f t="shared" si="29"/>
        <v>192.76202332658104</v>
      </c>
      <c r="G347" s="510">
        <v>40</v>
      </c>
      <c r="H347" s="170">
        <f t="shared" si="30"/>
        <v>13147.817586207511</v>
      </c>
      <c r="I347" s="155"/>
      <c r="J347" s="155"/>
      <c r="K347" s="155"/>
    </row>
    <row r="348" spans="1:11" s="11" customFormat="1" ht="16.5" customHeight="1" x14ac:dyDescent="0.2">
      <c r="A348" s="215">
        <f t="shared" si="26"/>
        <v>326</v>
      </c>
      <c r="B348" s="216">
        <f t="shared" si="25"/>
        <v>30.282352614079212</v>
      </c>
      <c r="C348" s="457">
        <v>24320</v>
      </c>
      <c r="D348" s="217">
        <f t="shared" si="27"/>
        <v>9637.2961413940629</v>
      </c>
      <c r="E348" s="133">
        <f t="shared" si="28"/>
        <v>3276.6806880739819</v>
      </c>
      <c r="F348" s="168">
        <f t="shared" si="29"/>
        <v>192.74592282788126</v>
      </c>
      <c r="G348" s="510">
        <v>40</v>
      </c>
      <c r="H348" s="170">
        <f t="shared" si="30"/>
        <v>13146.722752295926</v>
      </c>
      <c r="I348" s="155"/>
      <c r="J348" s="155"/>
      <c r="K348" s="155"/>
    </row>
    <row r="349" spans="1:11" s="11" customFormat="1" ht="16.5" customHeight="1" x14ac:dyDescent="0.2">
      <c r="A349" s="215">
        <f t="shared" si="26"/>
        <v>327</v>
      </c>
      <c r="B349" s="216">
        <f t="shared" si="25"/>
        <v>30.284874208699708</v>
      </c>
      <c r="C349" s="457">
        <v>24320</v>
      </c>
      <c r="D349" s="217">
        <f t="shared" si="27"/>
        <v>9636.4937159344481</v>
      </c>
      <c r="E349" s="133">
        <f t="shared" si="28"/>
        <v>3276.4078634177126</v>
      </c>
      <c r="F349" s="168">
        <f t="shared" si="29"/>
        <v>192.72987431868896</v>
      </c>
      <c r="G349" s="510">
        <v>40</v>
      </c>
      <c r="H349" s="170">
        <f t="shared" si="30"/>
        <v>13145.631453670851</v>
      </c>
      <c r="I349" s="155"/>
      <c r="J349" s="155"/>
      <c r="K349" s="155"/>
    </row>
    <row r="350" spans="1:11" s="11" customFormat="1" ht="16.5" customHeight="1" x14ac:dyDescent="0.2">
      <c r="A350" s="215">
        <f t="shared" si="26"/>
        <v>328</v>
      </c>
      <c r="B350" s="216">
        <f t="shared" si="25"/>
        <v>30.287388103782668</v>
      </c>
      <c r="C350" s="457">
        <v>24320</v>
      </c>
      <c r="D350" s="217">
        <f t="shared" si="27"/>
        <v>9635.6938736341999</v>
      </c>
      <c r="E350" s="133">
        <f t="shared" si="28"/>
        <v>3276.1359170356282</v>
      </c>
      <c r="F350" s="168">
        <f t="shared" si="29"/>
        <v>192.713877472684</v>
      </c>
      <c r="G350" s="510">
        <v>40</v>
      </c>
      <c r="H350" s="170">
        <f t="shared" si="30"/>
        <v>13144.543668142513</v>
      </c>
      <c r="I350" s="155"/>
      <c r="J350" s="155"/>
      <c r="K350" s="155"/>
    </row>
    <row r="351" spans="1:11" s="11" customFormat="1" ht="16.5" customHeight="1" x14ac:dyDescent="0.2">
      <c r="A351" s="215">
        <f t="shared" si="26"/>
        <v>329</v>
      </c>
      <c r="B351" s="216">
        <f t="shared" si="25"/>
        <v>30.289894346205131</v>
      </c>
      <c r="C351" s="457">
        <v>24320</v>
      </c>
      <c r="D351" s="217">
        <f t="shared" si="27"/>
        <v>9634.8965983291109</v>
      </c>
      <c r="E351" s="133">
        <f t="shared" si="28"/>
        <v>3275.864843431898</v>
      </c>
      <c r="F351" s="168">
        <f t="shared" si="29"/>
        <v>192.69793196658222</v>
      </c>
      <c r="G351" s="510">
        <v>40</v>
      </c>
      <c r="H351" s="170">
        <f t="shared" si="30"/>
        <v>13143.459373727592</v>
      </c>
      <c r="I351" s="155"/>
      <c r="J351" s="155"/>
      <c r="K351" s="155"/>
    </row>
    <row r="352" spans="1:11" s="11" customFormat="1" ht="16.5" customHeight="1" x14ac:dyDescent="0.2">
      <c r="A352" s="218">
        <f t="shared" si="26"/>
        <v>330</v>
      </c>
      <c r="B352" s="216">
        <f t="shared" si="25"/>
        <v>30.292392982417351</v>
      </c>
      <c r="C352" s="457">
        <v>24320</v>
      </c>
      <c r="D352" s="217">
        <f t="shared" si="27"/>
        <v>9634.1018740049039</v>
      </c>
      <c r="E352" s="133">
        <f t="shared" si="28"/>
        <v>3275.5946371616674</v>
      </c>
      <c r="F352" s="168">
        <f t="shared" si="29"/>
        <v>192.68203748009807</v>
      </c>
      <c r="G352" s="510">
        <v>40</v>
      </c>
      <c r="H352" s="170">
        <f t="shared" si="30"/>
        <v>13142.378548646668</v>
      </c>
      <c r="I352" s="155"/>
      <c r="J352" s="155"/>
      <c r="K352" s="155"/>
    </row>
    <row r="353" spans="1:11" s="11" customFormat="1" ht="16.5" customHeight="1" x14ac:dyDescent="0.2">
      <c r="A353" s="215">
        <f t="shared" si="26"/>
        <v>331</v>
      </c>
      <c r="B353" s="216">
        <f t="shared" si="25"/>
        <v>30.294884058447938</v>
      </c>
      <c r="C353" s="457">
        <v>24320</v>
      </c>
      <c r="D353" s="217">
        <f t="shared" si="27"/>
        <v>9633.3096847953893</v>
      </c>
      <c r="E353" s="133">
        <f t="shared" si="28"/>
        <v>3275.3252928304328</v>
      </c>
      <c r="F353" s="168">
        <f t="shared" si="29"/>
        <v>192.66619369590779</v>
      </c>
      <c r="G353" s="510">
        <v>40</v>
      </c>
      <c r="H353" s="170">
        <f t="shared" si="30"/>
        <v>13141.301171321729</v>
      </c>
      <c r="I353" s="155"/>
      <c r="J353" s="155"/>
      <c r="K353" s="155"/>
    </row>
    <row r="354" spans="1:11" s="11" customFormat="1" ht="16.5" customHeight="1" x14ac:dyDescent="0.2">
      <c r="A354" s="215">
        <f t="shared" si="26"/>
        <v>332</v>
      </c>
      <c r="B354" s="216">
        <f t="shared" si="25"/>
        <v>30.297367619908947</v>
      </c>
      <c r="C354" s="457">
        <v>24320</v>
      </c>
      <c r="D354" s="217">
        <f t="shared" si="27"/>
        <v>9632.5200149806642</v>
      </c>
      <c r="E354" s="133">
        <f t="shared" si="28"/>
        <v>3275.0568050934262</v>
      </c>
      <c r="F354" s="168">
        <f t="shared" si="29"/>
        <v>192.6504002996133</v>
      </c>
      <c r="G354" s="510">
        <v>40</v>
      </c>
      <c r="H354" s="170">
        <f t="shared" si="30"/>
        <v>13140.227220373703</v>
      </c>
      <c r="I354" s="155"/>
      <c r="J354" s="155"/>
      <c r="K354" s="155"/>
    </row>
    <row r="355" spans="1:11" s="11" customFormat="1" ht="16.5" customHeight="1" x14ac:dyDescent="0.2">
      <c r="A355" s="215">
        <f t="shared" si="26"/>
        <v>333</v>
      </c>
      <c r="B355" s="216">
        <f t="shared" si="25"/>
        <v>30.2998437120009</v>
      </c>
      <c r="C355" s="457">
        <v>24320</v>
      </c>
      <c r="D355" s="217">
        <f t="shared" si="27"/>
        <v>9631.732848985308</v>
      </c>
      <c r="E355" s="133">
        <f t="shared" si="28"/>
        <v>3274.7891686550051</v>
      </c>
      <c r="F355" s="168">
        <f t="shared" si="29"/>
        <v>192.63465697970616</v>
      </c>
      <c r="G355" s="510">
        <v>40</v>
      </c>
      <c r="H355" s="170">
        <f t="shared" si="30"/>
        <v>13139.156674620019</v>
      </c>
      <c r="I355" s="155"/>
      <c r="J355" s="155"/>
      <c r="K355" s="155"/>
    </row>
    <row r="356" spans="1:11" s="11" customFormat="1" ht="16.5" customHeight="1" x14ac:dyDescent="0.2">
      <c r="A356" s="215">
        <f t="shared" si="26"/>
        <v>334</v>
      </c>
      <c r="B356" s="216">
        <f t="shared" si="25"/>
        <v>30.302312379517719</v>
      </c>
      <c r="C356" s="457">
        <v>24320</v>
      </c>
      <c r="D356" s="217">
        <f t="shared" si="27"/>
        <v>9630.9481713766436</v>
      </c>
      <c r="E356" s="133">
        <f t="shared" si="28"/>
        <v>3274.5223782680591</v>
      </c>
      <c r="F356" s="168">
        <f t="shared" si="29"/>
        <v>192.61896342753289</v>
      </c>
      <c r="G356" s="510">
        <v>40</v>
      </c>
      <c r="H356" s="170">
        <f t="shared" si="30"/>
        <v>13138.089513072235</v>
      </c>
      <c r="I356" s="155"/>
      <c r="J356" s="155"/>
      <c r="K356" s="155"/>
    </row>
    <row r="357" spans="1:11" s="11" customFormat="1" ht="16.5" customHeight="1" x14ac:dyDescent="0.2">
      <c r="A357" s="215">
        <f t="shared" si="26"/>
        <v>335</v>
      </c>
      <c r="B357" s="216">
        <f t="shared" si="25"/>
        <v>30.304773666851577</v>
      </c>
      <c r="C357" s="457">
        <v>24320</v>
      </c>
      <c r="D357" s="217">
        <f t="shared" si="27"/>
        <v>9630.1659668629964</v>
      </c>
      <c r="E357" s="133">
        <f t="shared" si="28"/>
        <v>3274.2564287334189</v>
      </c>
      <c r="F357" s="168">
        <f t="shared" si="29"/>
        <v>192.60331933725993</v>
      </c>
      <c r="G357" s="510">
        <v>40</v>
      </c>
      <c r="H357" s="170">
        <f t="shared" si="30"/>
        <v>13137.025714933676</v>
      </c>
      <c r="I357" s="155"/>
      <c r="J357" s="155"/>
      <c r="K357" s="155"/>
    </row>
    <row r="358" spans="1:11" s="11" customFormat="1" ht="16.5" customHeight="1" x14ac:dyDescent="0.2">
      <c r="A358" s="215">
        <f t="shared" si="26"/>
        <v>336</v>
      </c>
      <c r="B358" s="216">
        <f t="shared" si="25"/>
        <v>30.307227617997707</v>
      </c>
      <c r="C358" s="457">
        <v>24320</v>
      </c>
      <c r="D358" s="217">
        <f t="shared" si="27"/>
        <v>9629.3862202919918</v>
      </c>
      <c r="E358" s="133">
        <f t="shared" si="28"/>
        <v>3273.9913148992773</v>
      </c>
      <c r="F358" s="168">
        <f t="shared" si="29"/>
        <v>192.58772440583985</v>
      </c>
      <c r="G358" s="510">
        <v>40</v>
      </c>
      <c r="H358" s="170">
        <f t="shared" si="30"/>
        <v>13135.965259597109</v>
      </c>
      <c r="I358" s="155"/>
      <c r="J358" s="155"/>
      <c r="K358" s="155"/>
    </row>
    <row r="359" spans="1:11" s="11" customFormat="1" ht="16.5" customHeight="1" x14ac:dyDescent="0.2">
      <c r="A359" s="215">
        <f t="shared" si="26"/>
        <v>337</v>
      </c>
      <c r="B359" s="216">
        <f t="shared" si="25"/>
        <v>30.3096742765591</v>
      </c>
      <c r="C359" s="457">
        <v>24320</v>
      </c>
      <c r="D359" s="217">
        <f t="shared" si="27"/>
        <v>9628.6089166488764</v>
      </c>
      <c r="E359" s="133">
        <f t="shared" si="28"/>
        <v>3273.7270316606182</v>
      </c>
      <c r="F359" s="168">
        <f t="shared" si="29"/>
        <v>192.57217833297753</v>
      </c>
      <c r="G359" s="510">
        <v>40</v>
      </c>
      <c r="H359" s="170">
        <f t="shared" si="30"/>
        <v>13134.908126642471</v>
      </c>
      <c r="I359" s="155"/>
      <c r="J359" s="155"/>
      <c r="K359" s="155"/>
    </row>
    <row r="360" spans="1:11" s="11" customFormat="1" ht="16.5" customHeight="1" x14ac:dyDescent="0.2">
      <c r="A360" s="215">
        <f t="shared" si="26"/>
        <v>338</v>
      </c>
      <c r="B360" s="216">
        <f t="shared" si="25"/>
        <v>30.312113685751171</v>
      </c>
      <c r="C360" s="457">
        <v>24320</v>
      </c>
      <c r="D360" s="217">
        <f t="shared" si="27"/>
        <v>9627.834041054859</v>
      </c>
      <c r="E360" s="133">
        <f t="shared" si="28"/>
        <v>3273.4635739586524</v>
      </c>
      <c r="F360" s="168">
        <f t="shared" si="29"/>
        <v>192.55668082109719</v>
      </c>
      <c r="G360" s="510">
        <v>40</v>
      </c>
      <c r="H360" s="170">
        <f t="shared" si="30"/>
        <v>13133.854295834608</v>
      </c>
      <c r="I360" s="155"/>
      <c r="J360" s="155"/>
      <c r="K360" s="155"/>
    </row>
    <row r="361" spans="1:11" s="11" customFormat="1" ht="16.5" customHeight="1" x14ac:dyDescent="0.2">
      <c r="A361" s="215">
        <f t="shared" si="26"/>
        <v>339</v>
      </c>
      <c r="B361" s="216">
        <f t="shared" si="25"/>
        <v>30.314545888406325</v>
      </c>
      <c r="C361" s="457">
        <v>24320</v>
      </c>
      <c r="D361" s="217">
        <f t="shared" si="27"/>
        <v>9627.0615787654933</v>
      </c>
      <c r="E361" s="133">
        <f t="shared" si="28"/>
        <v>3273.200936780268</v>
      </c>
      <c r="F361" s="168">
        <f t="shared" si="29"/>
        <v>192.54123157530987</v>
      </c>
      <c r="G361" s="510">
        <v>40</v>
      </c>
      <c r="H361" s="170">
        <f t="shared" si="30"/>
        <v>13132.80374712107</v>
      </c>
      <c r="I361" s="155"/>
      <c r="J361" s="155"/>
      <c r="K361" s="155"/>
    </row>
    <row r="362" spans="1:11" s="11" customFormat="1" ht="16.5" customHeight="1" x14ac:dyDescent="0.2">
      <c r="A362" s="218">
        <f t="shared" si="26"/>
        <v>340</v>
      </c>
      <c r="B362" s="216">
        <f t="shared" si="25"/>
        <v>30.316970926978485</v>
      </c>
      <c r="C362" s="457">
        <v>24320</v>
      </c>
      <c r="D362" s="217">
        <f t="shared" si="27"/>
        <v>9626.2915151690577</v>
      </c>
      <c r="E362" s="133">
        <f t="shared" si="28"/>
        <v>3272.93911515748</v>
      </c>
      <c r="F362" s="168">
        <f t="shared" si="29"/>
        <v>192.52583030338116</v>
      </c>
      <c r="G362" s="510">
        <v>40</v>
      </c>
      <c r="H362" s="170">
        <f t="shared" si="30"/>
        <v>13131.756460629918</v>
      </c>
      <c r="I362" s="155"/>
      <c r="J362" s="155"/>
      <c r="K362" s="155"/>
    </row>
    <row r="363" spans="1:11" s="11" customFormat="1" ht="16.5" customHeight="1" x14ac:dyDescent="0.2">
      <c r="A363" s="215">
        <f t="shared" si="26"/>
        <v>341</v>
      </c>
      <c r="B363" s="216">
        <f t="shared" si="25"/>
        <v>30.319388843547522</v>
      </c>
      <c r="C363" s="457">
        <v>24320</v>
      </c>
      <c r="D363" s="217">
        <f t="shared" si="27"/>
        <v>9625.5238357849848</v>
      </c>
      <c r="E363" s="133">
        <f t="shared" si="28"/>
        <v>3272.6781041668951</v>
      </c>
      <c r="F363" s="168">
        <f t="shared" si="29"/>
        <v>192.5104767156997</v>
      </c>
      <c r="G363" s="510">
        <v>40</v>
      </c>
      <c r="H363" s="170">
        <f t="shared" si="30"/>
        <v>13130.712416667579</v>
      </c>
      <c r="I363" s="155"/>
      <c r="J363" s="155"/>
      <c r="K363" s="155"/>
    </row>
    <row r="364" spans="1:11" s="11" customFormat="1" ht="16.5" customHeight="1" x14ac:dyDescent="0.2">
      <c r="A364" s="215">
        <f t="shared" si="26"/>
        <v>342</v>
      </c>
      <c r="B364" s="216">
        <f t="shared" ref="B364:B427" si="31">0.8233*LN(A364)+25.518</f>
        <v>30.321799679823641</v>
      </c>
      <c r="C364" s="457">
        <v>24320</v>
      </c>
      <c r="D364" s="217">
        <f t="shared" si="27"/>
        <v>9624.7585262622979</v>
      </c>
      <c r="E364" s="133">
        <f t="shared" si="28"/>
        <v>3272.4178989291813</v>
      </c>
      <c r="F364" s="168">
        <f t="shared" si="29"/>
        <v>192.49517052524595</v>
      </c>
      <c r="G364" s="510">
        <v>40</v>
      </c>
      <c r="H364" s="170">
        <f t="shared" si="30"/>
        <v>13129.671595716725</v>
      </c>
      <c r="I364" s="155"/>
      <c r="J364" s="155"/>
      <c r="K364" s="155"/>
    </row>
    <row r="365" spans="1:11" s="11" customFormat="1" ht="16.5" customHeight="1" x14ac:dyDescent="0.2">
      <c r="A365" s="215">
        <f t="shared" si="26"/>
        <v>343</v>
      </c>
      <c r="B365" s="216">
        <f t="shared" si="31"/>
        <v>30.32420347715172</v>
      </c>
      <c r="C365" s="457">
        <v>24320</v>
      </c>
      <c r="D365" s="217">
        <f t="shared" si="27"/>
        <v>9623.9955723780768</v>
      </c>
      <c r="E365" s="133">
        <f t="shared" si="28"/>
        <v>3272.1584946085463</v>
      </c>
      <c r="F365" s="168">
        <f t="shared" si="29"/>
        <v>192.47991144756153</v>
      </c>
      <c r="G365" s="510">
        <v>40</v>
      </c>
      <c r="H365" s="170">
        <f t="shared" si="30"/>
        <v>13128.633978434184</v>
      </c>
      <c r="I365" s="155"/>
      <c r="J365" s="155"/>
      <c r="K365" s="155"/>
    </row>
    <row r="366" spans="1:11" s="11" customFormat="1" ht="16.5" customHeight="1" x14ac:dyDescent="0.2">
      <c r="A366" s="215">
        <f t="shared" si="26"/>
        <v>344</v>
      </c>
      <c r="B366" s="216">
        <f t="shared" si="31"/>
        <v>30.326600276515521</v>
      </c>
      <c r="C366" s="457">
        <v>24320</v>
      </c>
      <c r="D366" s="217">
        <f t="shared" si="27"/>
        <v>9623.2349600359485</v>
      </c>
      <c r="E366" s="133">
        <f t="shared" si="28"/>
        <v>3271.8998864122227</v>
      </c>
      <c r="F366" s="168">
        <f t="shared" si="29"/>
        <v>192.46469920071897</v>
      </c>
      <c r="G366" s="510">
        <v>40</v>
      </c>
      <c r="H366" s="170">
        <f t="shared" si="30"/>
        <v>13127.599545648889</v>
      </c>
      <c r="I366" s="155"/>
      <c r="J366" s="155"/>
      <c r="K366" s="155"/>
    </row>
    <row r="367" spans="1:11" s="11" customFormat="1" ht="16.5" customHeight="1" x14ac:dyDescent="0.2">
      <c r="A367" s="215">
        <f t="shared" si="26"/>
        <v>345</v>
      </c>
      <c r="B367" s="216">
        <f t="shared" si="31"/>
        <v>30.32899011854192</v>
      </c>
      <c r="C367" s="457">
        <v>24320</v>
      </c>
      <c r="D367" s="217">
        <f t="shared" si="27"/>
        <v>9622.4766752645937</v>
      </c>
      <c r="E367" s="133">
        <f t="shared" si="28"/>
        <v>3271.6420695899619</v>
      </c>
      <c r="F367" s="168">
        <f t="shared" si="29"/>
        <v>192.44953350529187</v>
      </c>
      <c r="G367" s="510">
        <v>40</v>
      </c>
      <c r="H367" s="170">
        <f t="shared" si="30"/>
        <v>13126.568278359848</v>
      </c>
      <c r="I367" s="155"/>
      <c r="J367" s="155"/>
      <c r="K367" s="155"/>
    </row>
    <row r="368" spans="1:11" s="11" customFormat="1" ht="16.5" customHeight="1" x14ac:dyDescent="0.2">
      <c r="A368" s="215">
        <f t="shared" si="26"/>
        <v>346</v>
      </c>
      <c r="B368" s="216">
        <f t="shared" si="31"/>
        <v>30.331373043505025</v>
      </c>
      <c r="C368" s="457">
        <v>24320</v>
      </c>
      <c r="D368" s="217">
        <f t="shared" si="27"/>
        <v>9621.7207042162845</v>
      </c>
      <c r="E368" s="133">
        <f t="shared" si="28"/>
        <v>3271.3850394335368</v>
      </c>
      <c r="F368" s="168">
        <f t="shared" si="29"/>
        <v>192.43441408432568</v>
      </c>
      <c r="G368" s="510">
        <v>40</v>
      </c>
      <c r="H368" s="170">
        <f t="shared" si="30"/>
        <v>13125.540157734147</v>
      </c>
      <c r="I368" s="155"/>
      <c r="J368" s="155"/>
      <c r="K368" s="155"/>
    </row>
    <row r="369" spans="1:11" s="11" customFormat="1" ht="16.5" customHeight="1" x14ac:dyDescent="0.2">
      <c r="A369" s="215">
        <f t="shared" si="26"/>
        <v>347</v>
      </c>
      <c r="B369" s="216">
        <f t="shared" si="31"/>
        <v>30.333749091330251</v>
      </c>
      <c r="C369" s="457">
        <v>24320</v>
      </c>
      <c r="D369" s="217">
        <f t="shared" si="27"/>
        <v>9620.9670331654233</v>
      </c>
      <c r="E369" s="133">
        <f t="shared" si="28"/>
        <v>3271.1287912762441</v>
      </c>
      <c r="F369" s="168">
        <f t="shared" si="29"/>
        <v>192.41934066330847</v>
      </c>
      <c r="G369" s="510">
        <v>40</v>
      </c>
      <c r="H369" s="170">
        <f t="shared" si="30"/>
        <v>13124.515165104975</v>
      </c>
      <c r="I369" s="155"/>
      <c r="J369" s="155"/>
      <c r="K369" s="155"/>
    </row>
    <row r="370" spans="1:11" s="11" customFormat="1" ht="16.5" customHeight="1" x14ac:dyDescent="0.2">
      <c r="A370" s="215">
        <f t="shared" si="26"/>
        <v>348</v>
      </c>
      <c r="B370" s="216">
        <f t="shared" si="31"/>
        <v>30.336118301598326</v>
      </c>
      <c r="C370" s="457">
        <v>24320</v>
      </c>
      <c r="D370" s="217">
        <f t="shared" si="27"/>
        <v>9620.2156485071391</v>
      </c>
      <c r="E370" s="133">
        <f t="shared" si="28"/>
        <v>3270.8733204924274</v>
      </c>
      <c r="F370" s="168">
        <f t="shared" si="29"/>
        <v>192.4043129701428</v>
      </c>
      <c r="G370" s="510">
        <v>40</v>
      </c>
      <c r="H370" s="170">
        <f t="shared" si="30"/>
        <v>13123.49328196971</v>
      </c>
      <c r="I370" s="155"/>
      <c r="J370" s="155"/>
      <c r="K370" s="155"/>
    </row>
    <row r="371" spans="1:11" s="11" customFormat="1" ht="16.5" customHeight="1" x14ac:dyDescent="0.2">
      <c r="A371" s="215">
        <f t="shared" si="26"/>
        <v>349</v>
      </c>
      <c r="B371" s="216">
        <f t="shared" si="31"/>
        <v>30.338480713549259</v>
      </c>
      <c r="C371" s="457">
        <v>24320</v>
      </c>
      <c r="D371" s="217">
        <f t="shared" si="27"/>
        <v>9619.4665367558555</v>
      </c>
      <c r="E371" s="133">
        <f t="shared" si="28"/>
        <v>3270.6186224969911</v>
      </c>
      <c r="F371" s="168">
        <f t="shared" si="29"/>
        <v>192.38933073511711</v>
      </c>
      <c r="G371" s="510">
        <v>40</v>
      </c>
      <c r="H371" s="170">
        <f t="shared" si="30"/>
        <v>13122.474489987964</v>
      </c>
      <c r="I371" s="155"/>
      <c r="J371" s="155"/>
      <c r="K371" s="155"/>
    </row>
    <row r="372" spans="1:11" s="11" customFormat="1" ht="16.5" customHeight="1" x14ac:dyDescent="0.2">
      <c r="A372" s="218">
        <f t="shared" si="26"/>
        <v>350</v>
      </c>
      <c r="B372" s="216">
        <f t="shared" si="31"/>
        <v>30.340836366086233</v>
      </c>
      <c r="C372" s="457">
        <v>24320</v>
      </c>
      <c r="D372" s="217">
        <f t="shared" si="27"/>
        <v>9618.7196845439303</v>
      </c>
      <c r="E372" s="133">
        <f t="shared" si="28"/>
        <v>3270.3646927449367</v>
      </c>
      <c r="F372" s="168">
        <f t="shared" si="29"/>
        <v>192.37439369087861</v>
      </c>
      <c r="G372" s="510">
        <v>40</v>
      </c>
      <c r="H372" s="170">
        <f t="shared" si="30"/>
        <v>13121.458770979745</v>
      </c>
      <c r="I372" s="155"/>
      <c r="J372" s="155"/>
      <c r="K372" s="155"/>
    </row>
    <row r="373" spans="1:11" s="11" customFormat="1" ht="16.5" customHeight="1" x14ac:dyDescent="0.2">
      <c r="A373" s="215">
        <f t="shared" si="26"/>
        <v>351</v>
      </c>
      <c r="B373" s="216">
        <f t="shared" si="31"/>
        <v>30.343185297779449</v>
      </c>
      <c r="C373" s="457">
        <v>24320</v>
      </c>
      <c r="D373" s="217">
        <f t="shared" si="27"/>
        <v>9617.9750786202785</v>
      </c>
      <c r="E373" s="133">
        <f t="shared" si="28"/>
        <v>3270.1115267308951</v>
      </c>
      <c r="F373" s="168">
        <f t="shared" si="29"/>
        <v>192.35950157240558</v>
      </c>
      <c r="G373" s="510">
        <v>40</v>
      </c>
      <c r="H373" s="170">
        <f t="shared" si="30"/>
        <v>13120.44610692358</v>
      </c>
      <c r="I373" s="155"/>
      <c r="J373" s="155"/>
      <c r="K373" s="155"/>
    </row>
    <row r="374" spans="1:11" s="11" customFormat="1" ht="16.5" customHeight="1" x14ac:dyDescent="0.2">
      <c r="A374" s="215">
        <f t="shared" si="26"/>
        <v>352</v>
      </c>
      <c r="B374" s="216">
        <f t="shared" si="31"/>
        <v>30.345527546869913</v>
      </c>
      <c r="C374" s="457">
        <v>24320</v>
      </c>
      <c r="D374" s="217">
        <f t="shared" si="27"/>
        <v>9617.23270584903</v>
      </c>
      <c r="E374" s="133">
        <f t="shared" si="28"/>
        <v>3269.8591199886705</v>
      </c>
      <c r="F374" s="168">
        <f t="shared" si="29"/>
        <v>192.34465411698059</v>
      </c>
      <c r="G374" s="510">
        <v>40</v>
      </c>
      <c r="H374" s="170">
        <f t="shared" si="30"/>
        <v>13119.436479954682</v>
      </c>
      <c r="I374" s="155"/>
      <c r="J374" s="155"/>
      <c r="K374" s="155"/>
    </row>
    <row r="375" spans="1:11" s="11" customFormat="1" ht="16.5" customHeight="1" x14ac:dyDescent="0.2">
      <c r="A375" s="215">
        <f t="shared" si="26"/>
        <v>353</v>
      </c>
      <c r="B375" s="216">
        <f t="shared" si="31"/>
        <v>30.347863151273184</v>
      </c>
      <c r="C375" s="457">
        <v>24320</v>
      </c>
      <c r="D375" s="217">
        <f t="shared" si="27"/>
        <v>9616.4925532081961</v>
      </c>
      <c r="E375" s="133">
        <f t="shared" si="28"/>
        <v>3269.6074680907868</v>
      </c>
      <c r="F375" s="168">
        <f t="shared" si="29"/>
        <v>192.32985106416393</v>
      </c>
      <c r="G375" s="510">
        <v>40</v>
      </c>
      <c r="H375" s="170">
        <f t="shared" si="30"/>
        <v>13118.429872363145</v>
      </c>
      <c r="I375" s="155"/>
      <c r="J375" s="155"/>
      <c r="K375" s="155"/>
    </row>
    <row r="376" spans="1:11" s="11" customFormat="1" ht="16.5" customHeight="1" x14ac:dyDescent="0.2">
      <c r="A376" s="215">
        <f t="shared" si="26"/>
        <v>354</v>
      </c>
      <c r="B376" s="216">
        <f t="shared" si="31"/>
        <v>30.350192148583037</v>
      </c>
      <c r="C376" s="457">
        <v>24320</v>
      </c>
      <c r="D376" s="217">
        <f t="shared" si="27"/>
        <v>9615.7546077883781</v>
      </c>
      <c r="E376" s="133">
        <f t="shared" si="28"/>
        <v>3269.3565666480486</v>
      </c>
      <c r="F376" s="168">
        <f t="shared" si="29"/>
        <v>192.31509215576756</v>
      </c>
      <c r="G376" s="510">
        <v>40</v>
      </c>
      <c r="H376" s="170">
        <f t="shared" si="30"/>
        <v>13117.426266592194</v>
      </c>
      <c r="I376" s="155"/>
      <c r="J376" s="155"/>
      <c r="K376" s="155"/>
    </row>
    <row r="377" spans="1:11" s="11" customFormat="1" ht="16.5" customHeight="1" x14ac:dyDescent="0.2">
      <c r="A377" s="215">
        <f t="shared" si="26"/>
        <v>355</v>
      </c>
      <c r="B377" s="216">
        <f t="shared" si="31"/>
        <v>30.352514576075109</v>
      </c>
      <c r="C377" s="457">
        <v>24320</v>
      </c>
      <c r="D377" s="217">
        <f t="shared" si="27"/>
        <v>9615.0188567914665</v>
      </c>
      <c r="E377" s="133">
        <f t="shared" si="28"/>
        <v>3269.1064113090988</v>
      </c>
      <c r="F377" s="168">
        <f t="shared" si="29"/>
        <v>192.30037713582934</v>
      </c>
      <c r="G377" s="510">
        <v>40</v>
      </c>
      <c r="H377" s="170">
        <f t="shared" si="30"/>
        <v>13116.425645236393</v>
      </c>
      <c r="I377" s="155"/>
      <c r="J377" s="155"/>
      <c r="K377" s="155"/>
    </row>
    <row r="378" spans="1:11" s="11" customFormat="1" ht="16.5" customHeight="1" x14ac:dyDescent="0.2">
      <c r="A378" s="215">
        <f t="shared" si="26"/>
        <v>356</v>
      </c>
      <c r="B378" s="216">
        <f t="shared" si="31"/>
        <v>30.354830470710478</v>
      </c>
      <c r="C378" s="457">
        <v>24320</v>
      </c>
      <c r="D378" s="217">
        <f t="shared" si="27"/>
        <v>9614.2852875293702</v>
      </c>
      <c r="E378" s="133">
        <f t="shared" si="28"/>
        <v>3268.8569977599859</v>
      </c>
      <c r="F378" s="168">
        <f t="shared" si="29"/>
        <v>192.2857057505874</v>
      </c>
      <c r="G378" s="510">
        <v>40</v>
      </c>
      <c r="H378" s="170">
        <f t="shared" si="30"/>
        <v>13115.427991039944</v>
      </c>
      <c r="I378" s="155"/>
      <c r="J378" s="155"/>
      <c r="K378" s="155"/>
    </row>
    <row r="379" spans="1:11" s="11" customFormat="1" ht="16.5" customHeight="1" x14ac:dyDescent="0.2">
      <c r="A379" s="215">
        <f t="shared" si="26"/>
        <v>357</v>
      </c>
      <c r="B379" s="216">
        <f t="shared" si="31"/>
        <v>30.357139869139179</v>
      </c>
      <c r="C379" s="457">
        <v>24320</v>
      </c>
      <c r="D379" s="217">
        <f t="shared" si="27"/>
        <v>9613.5538874227805</v>
      </c>
      <c r="E379" s="133">
        <f t="shared" si="28"/>
        <v>3268.6083217237456</v>
      </c>
      <c r="F379" s="168">
        <f t="shared" si="29"/>
        <v>192.27107774845561</v>
      </c>
      <c r="G379" s="510">
        <v>40</v>
      </c>
      <c r="H379" s="170">
        <f t="shared" si="30"/>
        <v>13114.43328689498</v>
      </c>
      <c r="I379" s="155"/>
      <c r="J379" s="155"/>
      <c r="K379" s="155"/>
    </row>
    <row r="380" spans="1:11" s="11" customFormat="1" ht="16.5" customHeight="1" x14ac:dyDescent="0.2">
      <c r="A380" s="215">
        <f t="shared" si="26"/>
        <v>358</v>
      </c>
      <c r="B380" s="216">
        <f t="shared" si="31"/>
        <v>30.359442807703697</v>
      </c>
      <c r="C380" s="457">
        <v>24320</v>
      </c>
      <c r="D380" s="217">
        <f t="shared" si="27"/>
        <v>9612.824643999913</v>
      </c>
      <c r="E380" s="133">
        <f t="shared" si="28"/>
        <v>3268.3603789599706</v>
      </c>
      <c r="F380" s="168">
        <f t="shared" si="29"/>
        <v>192.25649287999826</v>
      </c>
      <c r="G380" s="510">
        <v>40</v>
      </c>
      <c r="H380" s="170">
        <f t="shared" si="30"/>
        <v>13113.441515839882</v>
      </c>
      <c r="I380" s="155"/>
      <c r="J380" s="155"/>
      <c r="K380" s="155"/>
    </row>
    <row r="381" spans="1:11" s="11" customFormat="1" ht="16.5" customHeight="1" x14ac:dyDescent="0.2">
      <c r="A381" s="215">
        <f t="shared" si="26"/>
        <v>359</v>
      </c>
      <c r="B381" s="216">
        <f t="shared" si="31"/>
        <v>30.3617393224424</v>
      </c>
      <c r="C381" s="457">
        <v>24320</v>
      </c>
      <c r="D381" s="217">
        <f t="shared" si="27"/>
        <v>9612.0975448953104</v>
      </c>
      <c r="E381" s="133">
        <f t="shared" si="28"/>
        <v>3268.1131652644058</v>
      </c>
      <c r="F381" s="168">
        <f t="shared" si="29"/>
        <v>192.24195089790621</v>
      </c>
      <c r="G381" s="510">
        <v>40</v>
      </c>
      <c r="H381" s="170">
        <f t="shared" si="30"/>
        <v>13112.452661057621</v>
      </c>
      <c r="I381" s="155"/>
      <c r="J381" s="155"/>
      <c r="K381" s="155"/>
    </row>
    <row r="382" spans="1:11" s="11" customFormat="1" ht="16.5" customHeight="1" x14ac:dyDescent="0.2">
      <c r="A382" s="218">
        <f t="shared" si="26"/>
        <v>360</v>
      </c>
      <c r="B382" s="216">
        <f t="shared" si="31"/>
        <v>30.364029449092914</v>
      </c>
      <c r="C382" s="457">
        <v>24320</v>
      </c>
      <c r="D382" s="217">
        <f t="shared" si="27"/>
        <v>9611.3725778486332</v>
      </c>
      <c r="E382" s="133">
        <f t="shared" si="28"/>
        <v>3267.8666764685354</v>
      </c>
      <c r="F382" s="168">
        <f t="shared" si="29"/>
        <v>192.22745155697268</v>
      </c>
      <c r="G382" s="510">
        <v>40</v>
      </c>
      <c r="H382" s="170">
        <f t="shared" si="30"/>
        <v>13111.466705874142</v>
      </c>
      <c r="I382" s="155"/>
      <c r="J382" s="155"/>
      <c r="K382" s="155"/>
    </row>
    <row r="383" spans="1:11" s="11" customFormat="1" ht="16.5" customHeight="1" x14ac:dyDescent="0.2">
      <c r="A383" s="215">
        <f t="shared" si="26"/>
        <v>361</v>
      </c>
      <c r="B383" s="216">
        <f t="shared" si="31"/>
        <v>30.36631322309546</v>
      </c>
      <c r="C383" s="457">
        <v>24320</v>
      </c>
      <c r="D383" s="217">
        <f t="shared" si="27"/>
        <v>9610.6497307034824</v>
      </c>
      <c r="E383" s="133">
        <f t="shared" si="28"/>
        <v>3267.6209084391844</v>
      </c>
      <c r="F383" s="168">
        <f t="shared" si="29"/>
        <v>192.21299461406966</v>
      </c>
      <c r="G383" s="510">
        <v>40</v>
      </c>
      <c r="H383" s="170">
        <f t="shared" si="30"/>
        <v>13110.483633756738</v>
      </c>
      <c r="I383" s="155"/>
      <c r="J383" s="155"/>
      <c r="K383" s="155"/>
    </row>
    <row r="384" spans="1:11" s="11" customFormat="1" ht="16.5" customHeight="1" x14ac:dyDescent="0.2">
      <c r="A384" s="215">
        <f t="shared" si="26"/>
        <v>362</v>
      </c>
      <c r="B384" s="216">
        <f t="shared" si="31"/>
        <v>30.36859067959616</v>
      </c>
      <c r="C384" s="457">
        <v>24320</v>
      </c>
      <c r="D384" s="217">
        <f t="shared" si="27"/>
        <v>9609.9289914062247</v>
      </c>
      <c r="E384" s="133">
        <f t="shared" si="28"/>
        <v>3267.3758570781165</v>
      </c>
      <c r="F384" s="168">
        <f t="shared" si="29"/>
        <v>192.19857982812451</v>
      </c>
      <c r="G384" s="510">
        <v>40</v>
      </c>
      <c r="H384" s="170">
        <f t="shared" si="30"/>
        <v>13109.503428312466</v>
      </c>
      <c r="I384" s="155"/>
      <c r="J384" s="155"/>
      <c r="K384" s="155"/>
    </row>
    <row r="385" spans="1:11" s="11" customFormat="1" ht="16.5" customHeight="1" x14ac:dyDescent="0.2">
      <c r="A385" s="215">
        <f t="shared" si="26"/>
        <v>363</v>
      </c>
      <c r="B385" s="216">
        <f t="shared" si="31"/>
        <v>30.370861853450251</v>
      </c>
      <c r="C385" s="457">
        <v>24320</v>
      </c>
      <c r="D385" s="217">
        <f t="shared" si="27"/>
        <v>9609.2103480048536</v>
      </c>
      <c r="E385" s="133">
        <f t="shared" si="28"/>
        <v>3267.1315183216507</v>
      </c>
      <c r="F385" s="168">
        <f t="shared" si="29"/>
        <v>192.18420696009707</v>
      </c>
      <c r="G385" s="510">
        <v>40</v>
      </c>
      <c r="H385" s="170">
        <f t="shared" si="30"/>
        <v>13108.526073286601</v>
      </c>
      <c r="I385" s="155"/>
      <c r="J385" s="155"/>
      <c r="K385" s="155"/>
    </row>
    <row r="386" spans="1:11" s="11" customFormat="1" ht="17.25" customHeight="1" x14ac:dyDescent="0.2">
      <c r="A386" s="215">
        <f t="shared" si="26"/>
        <v>364</v>
      </c>
      <c r="B386" s="216">
        <f t="shared" si="31"/>
        <v>30.373126779225331</v>
      </c>
      <c r="C386" s="457">
        <v>24320</v>
      </c>
      <c r="D386" s="217">
        <f t="shared" si="27"/>
        <v>9608.4937886478401</v>
      </c>
      <c r="E386" s="78">
        <f t="shared" si="28"/>
        <v>3266.8878881402657</v>
      </c>
      <c r="F386" s="82">
        <f t="shared" si="29"/>
        <v>192.1698757729568</v>
      </c>
      <c r="G386" s="512">
        <v>40</v>
      </c>
      <c r="H386" s="81">
        <f t="shared" si="30"/>
        <v>13107.551552561063</v>
      </c>
      <c r="I386" s="155"/>
      <c r="J386" s="155"/>
      <c r="K386" s="155"/>
    </row>
    <row r="387" spans="1:11" ht="17.25" customHeight="1" x14ac:dyDescent="0.2">
      <c r="A387" s="215">
        <f t="shared" ref="A387:A411" si="32">1+A386</f>
        <v>365</v>
      </c>
      <c r="B387" s="216">
        <f t="shared" si="31"/>
        <v>30.375385491204465</v>
      </c>
      <c r="C387" s="457">
        <v>24320</v>
      </c>
      <c r="D387" s="217">
        <f t="shared" ref="D387:D410" si="33">12*1/B387*C387</f>
        <v>9607.7793015830375</v>
      </c>
      <c r="E387" s="78">
        <f t="shared" si="28"/>
        <v>3266.6449625382329</v>
      </c>
      <c r="F387" s="82">
        <f t="shared" si="29"/>
        <v>192.15558603166076</v>
      </c>
      <c r="G387" s="512">
        <v>40</v>
      </c>
      <c r="H387" s="81">
        <f t="shared" ref="H387:H411" si="34">SUM(D387:G387)</f>
        <v>13106.57985015293</v>
      </c>
      <c r="I387" s="46"/>
      <c r="J387" s="46"/>
      <c r="K387" s="46"/>
    </row>
    <row r="388" spans="1:11" ht="17.25" customHeight="1" x14ac:dyDescent="0.2">
      <c r="A388" s="215">
        <f t="shared" si="32"/>
        <v>366</v>
      </c>
      <c r="B388" s="216">
        <f t="shared" si="31"/>
        <v>30.377638023389345</v>
      </c>
      <c r="C388" s="457">
        <v>24320</v>
      </c>
      <c r="D388" s="217">
        <f t="shared" si="33"/>
        <v>9607.0668751565554</v>
      </c>
      <c r="E388" s="78">
        <f t="shared" si="28"/>
        <v>3266.4027375532291</v>
      </c>
      <c r="F388" s="82">
        <f t="shared" si="29"/>
        <v>192.14133750313113</v>
      </c>
      <c r="G388" s="512">
        <v>40</v>
      </c>
      <c r="H388" s="81">
        <f t="shared" si="34"/>
        <v>13105.610950212917</v>
      </c>
      <c r="I388" s="46"/>
      <c r="J388" s="46"/>
      <c r="K388" s="46"/>
    </row>
    <row r="389" spans="1:11" ht="17.25" customHeight="1" x14ac:dyDescent="0.2">
      <c r="A389" s="215">
        <f t="shared" si="32"/>
        <v>367</v>
      </c>
      <c r="B389" s="216">
        <f t="shared" si="31"/>
        <v>30.37988440950333</v>
      </c>
      <c r="C389" s="457">
        <v>24320</v>
      </c>
      <c r="D389" s="217">
        <f t="shared" si="33"/>
        <v>9606.3564978116792</v>
      </c>
      <c r="E389" s="78">
        <f t="shared" si="28"/>
        <v>3266.1612092559712</v>
      </c>
      <c r="F389" s="82">
        <f t="shared" si="29"/>
        <v>192.1271299562336</v>
      </c>
      <c r="G389" s="512">
        <v>40</v>
      </c>
      <c r="H389" s="81">
        <f t="shared" si="34"/>
        <v>13104.644837023885</v>
      </c>
      <c r="I389" s="46"/>
      <c r="J389" s="46"/>
      <c r="K389" s="46"/>
    </row>
    <row r="390" spans="1:11" ht="17.25" customHeight="1" x14ac:dyDescent="0.2">
      <c r="A390" s="215">
        <f t="shared" si="32"/>
        <v>368</v>
      </c>
      <c r="B390" s="216">
        <f t="shared" si="31"/>
        <v>30.38212468299448</v>
      </c>
      <c r="C390" s="457">
        <v>24320</v>
      </c>
      <c r="D390" s="217">
        <f t="shared" si="33"/>
        <v>9605.6481580878062</v>
      </c>
      <c r="E390" s="78">
        <f t="shared" si="28"/>
        <v>3265.9203737498542</v>
      </c>
      <c r="F390" s="82">
        <f t="shared" si="29"/>
        <v>192.11296316175614</v>
      </c>
      <c r="G390" s="512">
        <v>40</v>
      </c>
      <c r="H390" s="81">
        <f t="shared" si="34"/>
        <v>13103.681494999417</v>
      </c>
      <c r="I390" s="46"/>
      <c r="J390" s="46"/>
      <c r="K390" s="46"/>
    </row>
    <row r="391" spans="1:11" ht="17.25" customHeight="1" x14ac:dyDescent="0.2">
      <c r="A391" s="215">
        <f t="shared" si="32"/>
        <v>369</v>
      </c>
      <c r="B391" s="216">
        <f t="shared" si="31"/>
        <v>30.384358877038565</v>
      </c>
      <c r="C391" s="457">
        <v>24320</v>
      </c>
      <c r="D391" s="217">
        <f t="shared" si="33"/>
        <v>9604.9418446193795</v>
      </c>
      <c r="E391" s="78">
        <f t="shared" si="28"/>
        <v>3265.6802271705892</v>
      </c>
      <c r="F391" s="82">
        <f t="shared" si="29"/>
        <v>192.0988368923876</v>
      </c>
      <c r="G391" s="512">
        <v>40</v>
      </c>
      <c r="H391" s="81">
        <f t="shared" si="34"/>
        <v>13102.720908682357</v>
      </c>
      <c r="I391" s="46"/>
      <c r="J391" s="46"/>
      <c r="K391" s="46"/>
    </row>
    <row r="392" spans="1:11" ht="17.25" customHeight="1" x14ac:dyDescent="0.2">
      <c r="A392" s="215">
        <f t="shared" si="32"/>
        <v>370</v>
      </c>
      <c r="B392" s="216">
        <f t="shared" si="31"/>
        <v>30.386587024541988</v>
      </c>
      <c r="C392" s="457">
        <v>24320</v>
      </c>
      <c r="D392" s="217">
        <f t="shared" si="33"/>
        <v>9604.237546134842</v>
      </c>
      <c r="E392" s="78">
        <f t="shared" si="28"/>
        <v>3265.4407656858466</v>
      </c>
      <c r="F392" s="82">
        <f t="shared" si="29"/>
        <v>192.08475092269686</v>
      </c>
      <c r="G392" s="512">
        <v>40</v>
      </c>
      <c r="H392" s="81">
        <f t="shared" si="34"/>
        <v>13101.763062743385</v>
      </c>
      <c r="I392" s="46"/>
      <c r="J392" s="46"/>
      <c r="K392" s="46"/>
    </row>
    <row r="393" spans="1:11" ht="17.25" customHeight="1" x14ac:dyDescent="0.2">
      <c r="A393" s="215">
        <f t="shared" si="32"/>
        <v>371</v>
      </c>
      <c r="B393" s="216">
        <f t="shared" si="31"/>
        <v>30.388809158144703</v>
      </c>
      <c r="C393" s="457">
        <v>24320</v>
      </c>
      <c r="D393" s="217">
        <f t="shared" si="33"/>
        <v>9603.5352514556198</v>
      </c>
      <c r="E393" s="78">
        <f t="shared" si="28"/>
        <v>3265.2019854949108</v>
      </c>
      <c r="F393" s="82">
        <f t="shared" si="29"/>
        <v>192.07070502911239</v>
      </c>
      <c r="G393" s="512">
        <v>40</v>
      </c>
      <c r="H393" s="81">
        <f t="shared" si="34"/>
        <v>13100.807941979643</v>
      </c>
      <c r="I393" s="46"/>
      <c r="J393" s="46"/>
      <c r="K393" s="46"/>
    </row>
    <row r="394" spans="1:11" ht="17.25" customHeight="1" x14ac:dyDescent="0.2">
      <c r="A394" s="215">
        <f t="shared" si="32"/>
        <v>372</v>
      </c>
      <c r="B394" s="216">
        <f t="shared" si="31"/>
        <v>30.391025310223082</v>
      </c>
      <c r="C394" s="457">
        <v>24320</v>
      </c>
      <c r="D394" s="217">
        <f t="shared" si="33"/>
        <v>9602.8349494950871</v>
      </c>
      <c r="E394" s="78">
        <f t="shared" si="28"/>
        <v>3264.96388282833</v>
      </c>
      <c r="F394" s="82">
        <f t="shared" si="29"/>
        <v>192.05669898990175</v>
      </c>
      <c r="G394" s="512">
        <v>40</v>
      </c>
      <c r="H394" s="81">
        <f t="shared" si="34"/>
        <v>13099.855531313318</v>
      </c>
      <c r="I394" s="46"/>
      <c r="J394" s="46"/>
      <c r="K394" s="46"/>
    </row>
    <row r="395" spans="1:11" ht="17.25" customHeight="1" x14ac:dyDescent="0.2">
      <c r="A395" s="215">
        <f t="shared" si="32"/>
        <v>373</v>
      </c>
      <c r="B395" s="216">
        <f t="shared" si="31"/>
        <v>30.393235512892755</v>
      </c>
      <c r="C395" s="457">
        <v>24320</v>
      </c>
      <c r="D395" s="217">
        <f t="shared" si="33"/>
        <v>9602.1366292575858</v>
      </c>
      <c r="E395" s="78">
        <f t="shared" si="28"/>
        <v>3264.7264539475796</v>
      </c>
      <c r="F395" s="82">
        <f t="shared" si="29"/>
        <v>192.04273258515173</v>
      </c>
      <c r="G395" s="512">
        <v>40</v>
      </c>
      <c r="H395" s="81">
        <f t="shared" si="34"/>
        <v>13098.905815790318</v>
      </c>
      <c r="I395" s="46"/>
      <c r="J395" s="46"/>
      <c r="K395" s="46"/>
    </row>
    <row r="396" spans="1:11" ht="17.25" customHeight="1" x14ac:dyDescent="0.2">
      <c r="A396" s="215">
        <f t="shared" si="32"/>
        <v>374</v>
      </c>
      <c r="B396" s="216">
        <f t="shared" si="31"/>
        <v>30.395439798011385</v>
      </c>
      <c r="C396" s="457">
        <v>24320</v>
      </c>
      <c r="D396" s="217">
        <f t="shared" si="33"/>
        <v>9601.4402798374231</v>
      </c>
      <c r="E396" s="78">
        <f t="shared" si="28"/>
        <v>3264.489695144724</v>
      </c>
      <c r="F396" s="82">
        <f t="shared" si="29"/>
        <v>192.02880559674847</v>
      </c>
      <c r="G396" s="512">
        <v>40</v>
      </c>
      <c r="H396" s="81">
        <f t="shared" si="34"/>
        <v>13097.958780578896</v>
      </c>
      <c r="I396" s="46"/>
      <c r="J396" s="46"/>
      <c r="K396" s="46"/>
    </row>
    <row r="397" spans="1:11" ht="17.25" customHeight="1" x14ac:dyDescent="0.2">
      <c r="A397" s="215">
        <f t="shared" si="32"/>
        <v>375</v>
      </c>
      <c r="B397" s="216">
        <f t="shared" si="31"/>
        <v>30.39763819718144</v>
      </c>
      <c r="C397" s="457">
        <v>24320</v>
      </c>
      <c r="D397" s="217">
        <f t="shared" si="33"/>
        <v>9600.7458904179039</v>
      </c>
      <c r="E397" s="78">
        <f t="shared" si="28"/>
        <v>3264.2536027420874</v>
      </c>
      <c r="F397" s="82">
        <f t="shared" si="29"/>
        <v>192.01491780835809</v>
      </c>
      <c r="G397" s="512">
        <v>40</v>
      </c>
      <c r="H397" s="81">
        <f t="shared" si="34"/>
        <v>13097.014410968348</v>
      </c>
      <c r="I397" s="46"/>
      <c r="J397" s="46"/>
      <c r="K397" s="46"/>
    </row>
    <row r="398" spans="1:11" ht="17.25" customHeight="1" x14ac:dyDescent="0.2">
      <c r="A398" s="215">
        <f t="shared" si="32"/>
        <v>376</v>
      </c>
      <c r="B398" s="216">
        <f t="shared" si="31"/>
        <v>30.399830741752901</v>
      </c>
      <c r="C398" s="457">
        <v>24320</v>
      </c>
      <c r="D398" s="217">
        <f t="shared" si="33"/>
        <v>9600.0534502703631</v>
      </c>
      <c r="E398" s="78">
        <f t="shared" si="28"/>
        <v>3264.0181730919235</v>
      </c>
      <c r="F398" s="82">
        <f t="shared" si="29"/>
        <v>192.00106900540726</v>
      </c>
      <c r="G398" s="512">
        <v>40</v>
      </c>
      <c r="H398" s="81">
        <f t="shared" si="34"/>
        <v>13096.072692367694</v>
      </c>
      <c r="I398" s="46"/>
      <c r="J398" s="46"/>
      <c r="K398" s="46"/>
    </row>
    <row r="399" spans="1:11" ht="17.25" customHeight="1" x14ac:dyDescent="0.2">
      <c r="A399" s="215">
        <f t="shared" si="32"/>
        <v>377</v>
      </c>
      <c r="B399" s="216">
        <f t="shared" si="31"/>
        <v>30.402017462825949</v>
      </c>
      <c r="C399" s="457">
        <v>24320</v>
      </c>
      <c r="D399" s="217">
        <f t="shared" si="33"/>
        <v>9599.3629487532271</v>
      </c>
      <c r="E399" s="78">
        <f t="shared" si="28"/>
        <v>3263.7834025760976</v>
      </c>
      <c r="F399" s="82">
        <f t="shared" si="29"/>
        <v>191.98725897506455</v>
      </c>
      <c r="G399" s="512">
        <v>40</v>
      </c>
      <c r="H399" s="81">
        <f t="shared" si="34"/>
        <v>13095.133610304389</v>
      </c>
      <c r="I399" s="46"/>
      <c r="J399" s="46"/>
      <c r="K399" s="46"/>
    </row>
    <row r="400" spans="1:11" ht="17.25" customHeight="1" x14ac:dyDescent="0.2">
      <c r="A400" s="215">
        <f t="shared" si="32"/>
        <v>378</v>
      </c>
      <c r="B400" s="216">
        <f t="shared" si="31"/>
        <v>30.404198391253608</v>
      </c>
      <c r="C400" s="457">
        <v>24320</v>
      </c>
      <c r="D400" s="217">
        <f t="shared" si="33"/>
        <v>9598.6743753110677</v>
      </c>
      <c r="E400" s="78">
        <f t="shared" si="28"/>
        <v>3263.5492876057633</v>
      </c>
      <c r="F400" s="82">
        <f t="shared" si="29"/>
        <v>191.97348750622135</v>
      </c>
      <c r="G400" s="512">
        <v>40</v>
      </c>
      <c r="H400" s="81">
        <f t="shared" si="34"/>
        <v>13094.197150423053</v>
      </c>
      <c r="I400" s="46"/>
      <c r="J400" s="46"/>
      <c r="K400" s="46"/>
    </row>
    <row r="401" spans="1:11" ht="17.25" customHeight="1" x14ac:dyDescent="0.2">
      <c r="A401" s="215">
        <f t="shared" si="32"/>
        <v>379</v>
      </c>
      <c r="B401" s="216">
        <f t="shared" si="31"/>
        <v>30.406373557644361</v>
      </c>
      <c r="C401" s="457">
        <v>24320</v>
      </c>
      <c r="D401" s="217">
        <f t="shared" si="33"/>
        <v>9597.9877194736873</v>
      </c>
      <c r="E401" s="78">
        <f t="shared" si="28"/>
        <v>3263.3158246210537</v>
      </c>
      <c r="F401" s="82">
        <f t="shared" si="29"/>
        <v>191.95975438947374</v>
      </c>
      <c r="G401" s="512">
        <v>40</v>
      </c>
      <c r="H401" s="81">
        <f t="shared" si="34"/>
        <v>13093.263298484215</v>
      </c>
      <c r="I401" s="46"/>
      <c r="J401" s="46"/>
      <c r="K401" s="46"/>
    </row>
    <row r="402" spans="1:11" ht="17.25" customHeight="1" x14ac:dyDescent="0.2">
      <c r="A402" s="215">
        <f t="shared" si="32"/>
        <v>380</v>
      </c>
      <c r="B402" s="216">
        <f t="shared" si="31"/>
        <v>30.408542992364733</v>
      </c>
      <c r="C402" s="457">
        <v>24320</v>
      </c>
      <c r="D402" s="217">
        <f t="shared" si="33"/>
        <v>9597.3029708551949</v>
      </c>
      <c r="E402" s="78">
        <f t="shared" si="28"/>
        <v>3263.0830100907665</v>
      </c>
      <c r="F402" s="82">
        <f t="shared" si="29"/>
        <v>191.9460594171039</v>
      </c>
      <c r="G402" s="512">
        <v>40</v>
      </c>
      <c r="H402" s="81">
        <f t="shared" si="34"/>
        <v>13092.332040363064</v>
      </c>
      <c r="I402" s="46"/>
      <c r="J402" s="46"/>
      <c r="K402" s="46"/>
    </row>
    <row r="403" spans="1:11" ht="17.25" customHeight="1" x14ac:dyDescent="0.2">
      <c r="A403" s="215">
        <f t="shared" si="32"/>
        <v>381</v>
      </c>
      <c r="B403" s="216">
        <f t="shared" si="31"/>
        <v>30.410706725541814</v>
      </c>
      <c r="C403" s="457">
        <v>24320</v>
      </c>
      <c r="D403" s="217">
        <f t="shared" si="33"/>
        <v>9596.6201191531309</v>
      </c>
      <c r="E403" s="78">
        <f t="shared" si="28"/>
        <v>3262.8508405120647</v>
      </c>
      <c r="F403" s="82">
        <f t="shared" si="29"/>
        <v>191.93240238306262</v>
      </c>
      <c r="G403" s="512">
        <v>40</v>
      </c>
      <c r="H403" s="81">
        <f t="shared" si="34"/>
        <v>13091.403362048259</v>
      </c>
      <c r="I403" s="46"/>
      <c r="J403" s="46"/>
      <c r="K403" s="46"/>
    </row>
    <row r="404" spans="1:11" ht="17.25" customHeight="1" x14ac:dyDescent="0.2">
      <c r="A404" s="215">
        <f t="shared" si="32"/>
        <v>382</v>
      </c>
      <c r="B404" s="216">
        <f t="shared" si="31"/>
        <v>30.412864787065793</v>
      </c>
      <c r="C404" s="457">
        <v>24320</v>
      </c>
      <c r="D404" s="217">
        <f t="shared" si="33"/>
        <v>9595.9391541475525</v>
      </c>
      <c r="E404" s="78">
        <f t="shared" si="28"/>
        <v>3262.6193124101683</v>
      </c>
      <c r="F404" s="82">
        <f t="shared" si="29"/>
        <v>191.91878308295105</v>
      </c>
      <c r="G404" s="512">
        <v>40</v>
      </c>
      <c r="H404" s="81">
        <f t="shared" si="34"/>
        <v>13090.477249640671</v>
      </c>
      <c r="I404" s="46"/>
      <c r="J404" s="46"/>
      <c r="K404" s="46"/>
    </row>
    <row r="405" spans="1:11" ht="17.25" customHeight="1" x14ac:dyDescent="0.2">
      <c r="A405" s="215">
        <f t="shared" si="32"/>
        <v>383</v>
      </c>
      <c r="B405" s="216">
        <f t="shared" si="31"/>
        <v>30.415017206592427</v>
      </c>
      <c r="C405" s="457">
        <v>24320</v>
      </c>
      <c r="D405" s="217">
        <f t="shared" si="33"/>
        <v>9595.2600657001749</v>
      </c>
      <c r="E405" s="78">
        <f t="shared" si="28"/>
        <v>3262.3884223380596</v>
      </c>
      <c r="F405" s="82">
        <f t="shared" si="29"/>
        <v>191.90520131400351</v>
      </c>
      <c r="G405" s="512">
        <v>40</v>
      </c>
      <c r="H405" s="81">
        <f t="shared" si="34"/>
        <v>13089.553689352237</v>
      </c>
      <c r="I405" s="46"/>
      <c r="J405" s="46"/>
      <c r="K405" s="46"/>
    </row>
    <row r="406" spans="1:11" ht="17.25" customHeight="1" x14ac:dyDescent="0.2">
      <c r="A406" s="215">
        <f t="shared" si="32"/>
        <v>384</v>
      </c>
      <c r="B406" s="216">
        <f t="shared" si="31"/>
        <v>30.417164013545477</v>
      </c>
      <c r="C406" s="457">
        <v>24320</v>
      </c>
      <c r="D406" s="217">
        <f t="shared" si="33"/>
        <v>9594.5828437535074</v>
      </c>
      <c r="E406" s="78">
        <f t="shared" si="28"/>
        <v>3262.1581668761928</v>
      </c>
      <c r="F406" s="82">
        <f t="shared" si="29"/>
        <v>191.89165687507014</v>
      </c>
      <c r="G406" s="512">
        <v>40</v>
      </c>
      <c r="H406" s="81">
        <f t="shared" si="34"/>
        <v>13088.632667504769</v>
      </c>
      <c r="I406" s="46"/>
      <c r="J406" s="46"/>
      <c r="K406" s="46"/>
    </row>
    <row r="407" spans="1:11" ht="17.25" customHeight="1" x14ac:dyDescent="0.2">
      <c r="A407" s="215">
        <f t="shared" si="32"/>
        <v>385</v>
      </c>
      <c r="B407" s="216">
        <f t="shared" si="31"/>
        <v>30.419305237119133</v>
      </c>
      <c r="C407" s="457">
        <v>24320</v>
      </c>
      <c r="D407" s="217">
        <f t="shared" si="33"/>
        <v>9593.9074783299948</v>
      </c>
      <c r="E407" s="78">
        <f t="shared" si="28"/>
        <v>3261.9285426321985</v>
      </c>
      <c r="F407" s="82">
        <f t="shared" si="29"/>
        <v>191.87814956659989</v>
      </c>
      <c r="G407" s="512">
        <v>40</v>
      </c>
      <c r="H407" s="81">
        <f t="shared" si="34"/>
        <v>13087.714170528794</v>
      </c>
      <c r="I407" s="46"/>
      <c r="J407" s="46"/>
      <c r="K407" s="46"/>
    </row>
    <row r="408" spans="1:11" ht="17.25" customHeight="1" x14ac:dyDescent="0.2">
      <c r="A408" s="215">
        <f t="shared" si="32"/>
        <v>386</v>
      </c>
      <c r="B408" s="216">
        <f t="shared" si="31"/>
        <v>30.421440906280395</v>
      </c>
      <c r="C408" s="457">
        <v>24320</v>
      </c>
      <c r="D408" s="217">
        <f t="shared" si="33"/>
        <v>9593.2339595311769</v>
      </c>
      <c r="E408" s="78">
        <f t="shared" ref="E408:E452" si="35">D408*34%</f>
        <v>3261.6995462406003</v>
      </c>
      <c r="F408" s="82">
        <f t="shared" ref="F408:F452" si="36">D408*2%</f>
        <v>191.86467919062355</v>
      </c>
      <c r="G408" s="512">
        <v>40</v>
      </c>
      <c r="H408" s="81">
        <f t="shared" si="34"/>
        <v>13086.798184962399</v>
      </c>
      <c r="I408" s="46"/>
      <c r="J408" s="46"/>
      <c r="K408" s="46"/>
    </row>
    <row r="409" spans="1:11" ht="17.25" customHeight="1" x14ac:dyDescent="0.2">
      <c r="A409" s="215">
        <f t="shared" si="32"/>
        <v>387</v>
      </c>
      <c r="B409" s="216">
        <f t="shared" si="31"/>
        <v>30.423571049771422</v>
      </c>
      <c r="C409" s="457">
        <v>24320</v>
      </c>
      <c r="D409" s="217">
        <f t="shared" si="33"/>
        <v>9592.5622775368665</v>
      </c>
      <c r="E409" s="78">
        <f t="shared" si="35"/>
        <v>3261.4711743625348</v>
      </c>
      <c r="F409" s="82">
        <f t="shared" si="36"/>
        <v>191.85124555073733</v>
      </c>
      <c r="G409" s="512">
        <v>40</v>
      </c>
      <c r="H409" s="81">
        <f t="shared" si="34"/>
        <v>13085.884697450139</v>
      </c>
      <c r="I409" s="46"/>
      <c r="J409" s="46"/>
      <c r="K409" s="46"/>
    </row>
    <row r="410" spans="1:11" ht="17.25" customHeight="1" x14ac:dyDescent="0.2">
      <c r="A410" s="215">
        <f t="shared" si="32"/>
        <v>388</v>
      </c>
      <c r="B410" s="216">
        <f t="shared" si="31"/>
        <v>30.425695696111841</v>
      </c>
      <c r="C410" s="457">
        <v>24320</v>
      </c>
      <c r="D410" s="217">
        <f t="shared" si="33"/>
        <v>9591.8924226043182</v>
      </c>
      <c r="E410" s="78">
        <f t="shared" si="35"/>
        <v>3261.2434236854683</v>
      </c>
      <c r="F410" s="82">
        <f t="shared" si="36"/>
        <v>191.83784845208638</v>
      </c>
      <c r="G410" s="512">
        <v>40</v>
      </c>
      <c r="H410" s="81">
        <f t="shared" si="34"/>
        <v>13084.973694741873</v>
      </c>
      <c r="I410" s="46"/>
      <c r="J410" s="46"/>
      <c r="K410" s="46"/>
    </row>
    <row r="411" spans="1:11" ht="17.25" customHeight="1" x14ac:dyDescent="0.2">
      <c r="A411" s="215">
        <f t="shared" si="32"/>
        <v>389</v>
      </c>
      <c r="B411" s="216">
        <f t="shared" si="31"/>
        <v>30.427814873601069</v>
      </c>
      <c r="C411" s="457">
        <v>24320</v>
      </c>
      <c r="D411" s="217">
        <f>12*1/B411*C411</f>
        <v>9591.2243850674295</v>
      </c>
      <c r="E411" s="78">
        <f t="shared" si="35"/>
        <v>3261.0162909229261</v>
      </c>
      <c r="F411" s="82">
        <f t="shared" si="36"/>
        <v>191.8244877013486</v>
      </c>
      <c r="G411" s="512">
        <v>40</v>
      </c>
      <c r="H411" s="81">
        <f t="shared" si="34"/>
        <v>13084.065163691705</v>
      </c>
      <c r="I411" s="46"/>
      <c r="J411" s="46"/>
      <c r="K411" s="46"/>
    </row>
    <row r="412" spans="1:11" ht="17.25" customHeight="1" x14ac:dyDescent="0.2">
      <c r="A412" s="215">
        <f t="shared" ref="A412:A452" si="37">1+A411</f>
        <v>390</v>
      </c>
      <c r="B412" s="216">
        <f t="shared" si="31"/>
        <v>30.429928610320538</v>
      </c>
      <c r="C412" s="457">
        <v>24320</v>
      </c>
      <c r="D412" s="217">
        <f t="shared" ref="D412:D425" si="38">12*1/B412*C412</f>
        <v>9590.558155335937</v>
      </c>
      <c r="E412" s="78">
        <f t="shared" si="35"/>
        <v>3260.7897728142188</v>
      </c>
      <c r="F412" s="82">
        <f t="shared" si="36"/>
        <v>191.81116310671874</v>
      </c>
      <c r="G412" s="512">
        <v>40</v>
      </c>
      <c r="H412" s="81">
        <f t="shared" ref="H412:H452" si="39">SUM(D412:G412)</f>
        <v>13083.159091256875</v>
      </c>
      <c r="I412" s="46"/>
      <c r="J412" s="46"/>
      <c r="K412" s="46"/>
    </row>
    <row r="413" spans="1:11" ht="17.25" customHeight="1" x14ac:dyDescent="0.2">
      <c r="A413" s="215">
        <f t="shared" si="37"/>
        <v>391</v>
      </c>
      <c r="B413" s="216">
        <f t="shared" si="31"/>
        <v>30.432036934135951</v>
      </c>
      <c r="C413" s="457">
        <v>24320</v>
      </c>
      <c r="D413" s="217">
        <f t="shared" si="38"/>
        <v>9589.8937238946328</v>
      </c>
      <c r="E413" s="78">
        <f t="shared" si="35"/>
        <v>3260.5638661241755</v>
      </c>
      <c r="F413" s="82">
        <f t="shared" si="36"/>
        <v>191.79787447789266</v>
      </c>
      <c r="G413" s="512">
        <v>40</v>
      </c>
      <c r="H413" s="81">
        <f t="shared" si="39"/>
        <v>13082.2554644967</v>
      </c>
      <c r="I413" s="46"/>
      <c r="J413" s="46"/>
      <c r="K413" s="46"/>
    </row>
    <row r="414" spans="1:11" ht="17.25" customHeight="1" x14ac:dyDescent="0.2">
      <c r="A414" s="215">
        <f t="shared" si="37"/>
        <v>392</v>
      </c>
      <c r="B414" s="216">
        <f t="shared" si="31"/>
        <v>30.43413987269949</v>
      </c>
      <c r="C414" s="457">
        <v>24320</v>
      </c>
      <c r="D414" s="217">
        <f t="shared" si="38"/>
        <v>9589.2310813025779</v>
      </c>
      <c r="E414" s="78">
        <f t="shared" si="35"/>
        <v>3260.3385676428766</v>
      </c>
      <c r="F414" s="82">
        <f t="shared" si="36"/>
        <v>191.78462162605157</v>
      </c>
      <c r="G414" s="512">
        <v>40</v>
      </c>
      <c r="H414" s="81">
        <f t="shared" si="39"/>
        <v>13081.354270571506</v>
      </c>
      <c r="I414" s="46"/>
      <c r="J414" s="46"/>
      <c r="K414" s="46"/>
    </row>
    <row r="415" spans="1:11" ht="17.25" customHeight="1" x14ac:dyDescent="0.2">
      <c r="A415" s="215">
        <f t="shared" si="37"/>
        <v>393</v>
      </c>
      <c r="B415" s="216">
        <f t="shared" si="31"/>
        <v>30.436237453451962</v>
      </c>
      <c r="C415" s="457">
        <v>24320</v>
      </c>
      <c r="D415" s="217">
        <f t="shared" si="38"/>
        <v>9588.570218192348</v>
      </c>
      <c r="E415" s="78">
        <f t="shared" si="35"/>
        <v>3260.1138741853983</v>
      </c>
      <c r="F415" s="82">
        <f t="shared" si="36"/>
        <v>191.77140436384695</v>
      </c>
      <c r="G415" s="512">
        <v>40</v>
      </c>
      <c r="H415" s="81">
        <f t="shared" si="39"/>
        <v>13080.455496741592</v>
      </c>
      <c r="I415" s="46"/>
      <c r="J415" s="46"/>
      <c r="K415" s="46"/>
    </row>
    <row r="416" spans="1:11" ht="17.25" customHeight="1" x14ac:dyDescent="0.2">
      <c r="A416" s="215">
        <f t="shared" si="37"/>
        <v>394</v>
      </c>
      <c r="B416" s="216">
        <f t="shared" si="31"/>
        <v>30.438329703624991</v>
      </c>
      <c r="C416" s="457">
        <v>24320</v>
      </c>
      <c r="D416" s="217">
        <f t="shared" si="38"/>
        <v>9587.9111252692655</v>
      </c>
      <c r="E416" s="78">
        <f t="shared" si="35"/>
        <v>3259.8897825915506</v>
      </c>
      <c r="F416" s="82">
        <f t="shared" si="36"/>
        <v>191.75822250538531</v>
      </c>
      <c r="G416" s="512">
        <v>40</v>
      </c>
      <c r="H416" s="81">
        <f t="shared" si="39"/>
        <v>13079.5591303662</v>
      </c>
      <c r="I416" s="46"/>
      <c r="J416" s="46"/>
      <c r="K416" s="46"/>
    </row>
    <row r="417" spans="1:11" ht="17.25" customHeight="1" x14ac:dyDescent="0.2">
      <c r="A417" s="215">
        <f t="shared" si="37"/>
        <v>395</v>
      </c>
      <c r="B417" s="216">
        <f t="shared" si="31"/>
        <v>30.440416650243094</v>
      </c>
      <c r="C417" s="457">
        <v>24320</v>
      </c>
      <c r="D417" s="217">
        <f t="shared" si="38"/>
        <v>9587.2537933106578</v>
      </c>
      <c r="E417" s="78">
        <f t="shared" si="35"/>
        <v>3259.6662897256238</v>
      </c>
      <c r="F417" s="82">
        <f t="shared" si="36"/>
        <v>191.74507586621317</v>
      </c>
      <c r="G417" s="512">
        <v>40</v>
      </c>
      <c r="H417" s="81">
        <f t="shared" si="39"/>
        <v>13078.665158902495</v>
      </c>
      <c r="I417" s="46"/>
      <c r="J417" s="46"/>
      <c r="K417" s="46"/>
    </row>
    <row r="418" spans="1:11" ht="17.25" customHeight="1" x14ac:dyDescent="0.2">
      <c r="A418" s="215">
        <f t="shared" si="37"/>
        <v>396</v>
      </c>
      <c r="B418" s="216">
        <f t="shared" si="31"/>
        <v>30.442498320125814</v>
      </c>
      <c r="C418" s="457">
        <v>24320</v>
      </c>
      <c r="D418" s="217">
        <f t="shared" si="38"/>
        <v>9586.598213165109</v>
      </c>
      <c r="E418" s="78">
        <f t="shared" si="35"/>
        <v>3259.4433924761374</v>
      </c>
      <c r="F418" s="82">
        <f t="shared" si="36"/>
        <v>191.73196426330219</v>
      </c>
      <c r="G418" s="512">
        <v>40</v>
      </c>
      <c r="H418" s="81">
        <f t="shared" si="39"/>
        <v>13077.77356990455</v>
      </c>
      <c r="I418" s="46"/>
      <c r="J418" s="46"/>
      <c r="K418" s="46"/>
    </row>
    <row r="419" spans="1:11" ht="17.25" customHeight="1" x14ac:dyDescent="0.2">
      <c r="A419" s="215">
        <f t="shared" si="37"/>
        <v>397</v>
      </c>
      <c r="B419" s="216">
        <f t="shared" si="31"/>
        <v>30.444574739889767</v>
      </c>
      <c r="C419" s="457">
        <v>24320</v>
      </c>
      <c r="D419" s="217">
        <f t="shared" si="38"/>
        <v>9585.9443757517456</v>
      </c>
      <c r="E419" s="78">
        <f t="shared" si="35"/>
        <v>3259.2210877555935</v>
      </c>
      <c r="F419" s="82">
        <f t="shared" si="36"/>
        <v>191.71888751503491</v>
      </c>
      <c r="G419" s="512">
        <v>40</v>
      </c>
      <c r="H419" s="81">
        <f t="shared" si="39"/>
        <v>13076.884351022374</v>
      </c>
      <c r="I419" s="46"/>
      <c r="J419" s="46"/>
      <c r="K419" s="46"/>
    </row>
    <row r="420" spans="1:11" ht="17.25" customHeight="1" x14ac:dyDescent="0.2">
      <c r="A420" s="215">
        <f t="shared" si="37"/>
        <v>398</v>
      </c>
      <c r="B420" s="216">
        <f t="shared" si="31"/>
        <v>30.446645935950677</v>
      </c>
      <c r="C420" s="457">
        <v>24320</v>
      </c>
      <c r="D420" s="217">
        <f t="shared" si="38"/>
        <v>9585.292272059507</v>
      </c>
      <c r="E420" s="78">
        <f t="shared" si="35"/>
        <v>3258.9993725002328</v>
      </c>
      <c r="F420" s="82">
        <f t="shared" si="36"/>
        <v>191.70584544119015</v>
      </c>
      <c r="G420" s="512">
        <v>40</v>
      </c>
      <c r="H420" s="81">
        <f t="shared" si="39"/>
        <v>13075.997490000931</v>
      </c>
      <c r="I420" s="46"/>
      <c r="J420" s="46"/>
      <c r="K420" s="46"/>
    </row>
    <row r="421" spans="1:11" ht="17.25" customHeight="1" x14ac:dyDescent="0.2">
      <c r="A421" s="215">
        <f t="shared" si="37"/>
        <v>399</v>
      </c>
      <c r="B421" s="216">
        <f t="shared" si="31"/>
        <v>30.448711934525427</v>
      </c>
      <c r="C421" s="457">
        <v>24320</v>
      </c>
      <c r="D421" s="217">
        <f t="shared" si="38"/>
        <v>9584.6418931464268</v>
      </c>
      <c r="E421" s="78">
        <f t="shared" si="35"/>
        <v>3258.7782436697853</v>
      </c>
      <c r="F421" s="82">
        <f t="shared" si="36"/>
        <v>191.69283786292854</v>
      </c>
      <c r="G421" s="512">
        <v>40</v>
      </c>
      <c r="H421" s="81">
        <f t="shared" si="39"/>
        <v>13075.112974679141</v>
      </c>
      <c r="I421" s="46"/>
      <c r="J421" s="46"/>
      <c r="K421" s="46"/>
    </row>
    <row r="422" spans="1:11" ht="17.25" customHeight="1" x14ac:dyDescent="0.2">
      <c r="A422" s="215">
        <f t="shared" si="37"/>
        <v>400</v>
      </c>
      <c r="B422" s="216">
        <f t="shared" si="31"/>
        <v>30.450772761634003</v>
      </c>
      <c r="C422" s="457">
        <v>24320</v>
      </c>
      <c r="D422" s="217">
        <f t="shared" si="38"/>
        <v>9583.9932301389563</v>
      </c>
      <c r="E422" s="78">
        <f t="shared" si="35"/>
        <v>3258.5576982472453</v>
      </c>
      <c r="F422" s="82">
        <f t="shared" si="36"/>
        <v>191.67986460277913</v>
      </c>
      <c r="G422" s="512">
        <v>40</v>
      </c>
      <c r="H422" s="81">
        <f t="shared" si="39"/>
        <v>13074.230792988979</v>
      </c>
      <c r="I422" s="46"/>
      <c r="J422" s="46"/>
      <c r="K422" s="46"/>
    </row>
    <row r="423" spans="1:11" ht="17.25" customHeight="1" x14ac:dyDescent="0.2">
      <c r="A423" s="215">
        <f t="shared" si="37"/>
        <v>401</v>
      </c>
      <c r="B423" s="216">
        <f t="shared" si="31"/>
        <v>30.452828443101499</v>
      </c>
      <c r="C423" s="457">
        <v>24320</v>
      </c>
      <c r="D423" s="217">
        <f t="shared" si="38"/>
        <v>9583.346274231244</v>
      </c>
      <c r="E423" s="78">
        <f t="shared" si="35"/>
        <v>3258.3377332386231</v>
      </c>
      <c r="F423" s="82">
        <f t="shared" si="36"/>
        <v>191.6669254846249</v>
      </c>
      <c r="G423" s="512">
        <v>40</v>
      </c>
      <c r="H423" s="81">
        <f t="shared" si="39"/>
        <v>13073.350932954492</v>
      </c>
      <c r="I423" s="46"/>
      <c r="J423" s="46"/>
      <c r="K423" s="46"/>
    </row>
    <row r="424" spans="1:11" ht="17.25" customHeight="1" x14ac:dyDescent="0.2">
      <c r="A424" s="215">
        <f t="shared" si="37"/>
        <v>402</v>
      </c>
      <c r="B424" s="216">
        <f t="shared" si="31"/>
        <v>30.454879004560041</v>
      </c>
      <c r="C424" s="457">
        <v>24320</v>
      </c>
      <c r="D424" s="217">
        <f t="shared" si="38"/>
        <v>9582.7010166844684</v>
      </c>
      <c r="E424" s="78">
        <f t="shared" si="35"/>
        <v>3258.1183456727194</v>
      </c>
      <c r="F424" s="82">
        <f t="shared" si="36"/>
        <v>191.65402033368937</v>
      </c>
      <c r="G424" s="512">
        <v>40</v>
      </c>
      <c r="H424" s="81">
        <f t="shared" si="39"/>
        <v>13072.473382690878</v>
      </c>
      <c r="I424" s="46"/>
      <c r="J424" s="46"/>
      <c r="K424" s="46"/>
    </row>
    <row r="425" spans="1:11" ht="17.25" customHeight="1" x14ac:dyDescent="0.2">
      <c r="A425" s="215">
        <f t="shared" si="37"/>
        <v>403</v>
      </c>
      <c r="B425" s="216">
        <f t="shared" si="31"/>
        <v>30.456924471450705</v>
      </c>
      <c r="C425" s="457">
        <v>24320</v>
      </c>
      <c r="D425" s="217">
        <f t="shared" si="38"/>
        <v>9582.0574488261609</v>
      </c>
      <c r="E425" s="78">
        <f t="shared" si="35"/>
        <v>3257.8995326008949</v>
      </c>
      <c r="F425" s="82">
        <f t="shared" si="36"/>
        <v>191.64114897652323</v>
      </c>
      <c r="G425" s="512">
        <v>40</v>
      </c>
      <c r="H425" s="81">
        <f t="shared" si="39"/>
        <v>13071.598130403579</v>
      </c>
      <c r="I425" s="46"/>
      <c r="J425" s="46"/>
      <c r="K425" s="46"/>
    </row>
    <row r="426" spans="1:11" ht="17.25" customHeight="1" x14ac:dyDescent="0.2">
      <c r="A426" s="215">
        <f t="shared" si="37"/>
        <v>404</v>
      </c>
      <c r="B426" s="216">
        <f t="shared" si="31"/>
        <v>30.458964869025415</v>
      </c>
      <c r="C426" s="457">
        <v>24320</v>
      </c>
      <c r="D426" s="217">
        <f>12*1/B426*C426</f>
        <v>9581.4155620495276</v>
      </c>
      <c r="E426" s="78">
        <f t="shared" si="35"/>
        <v>3257.6812910968397</v>
      </c>
      <c r="F426" s="82">
        <f t="shared" si="36"/>
        <v>191.62831124099057</v>
      </c>
      <c r="G426" s="512">
        <v>40</v>
      </c>
      <c r="H426" s="81">
        <f t="shared" si="39"/>
        <v>13070.725164387359</v>
      </c>
      <c r="I426" s="46"/>
      <c r="J426" s="46"/>
      <c r="K426" s="46"/>
    </row>
    <row r="427" spans="1:11" ht="17.25" customHeight="1" x14ac:dyDescent="0.2">
      <c r="A427" s="215">
        <f t="shared" si="37"/>
        <v>405</v>
      </c>
      <c r="B427" s="216">
        <f t="shared" si="31"/>
        <v>30.461000222348815</v>
      </c>
      <c r="C427" s="457">
        <v>24320</v>
      </c>
      <c r="D427" s="217">
        <f t="shared" ref="D427:D441" si="40">12*1/B427*C427</f>
        <v>9580.7753478128088</v>
      </c>
      <c r="E427" s="78">
        <f t="shared" si="35"/>
        <v>3257.4636182563554</v>
      </c>
      <c r="F427" s="82">
        <f t="shared" si="36"/>
        <v>191.61550695625618</v>
      </c>
      <c r="G427" s="512">
        <v>40</v>
      </c>
      <c r="H427" s="81">
        <f t="shared" si="39"/>
        <v>13069.85447302542</v>
      </c>
      <c r="I427" s="46"/>
      <c r="J427" s="46"/>
      <c r="K427" s="46"/>
    </row>
    <row r="428" spans="1:11" ht="17.25" customHeight="1" x14ac:dyDescent="0.2">
      <c r="A428" s="215">
        <f t="shared" si="37"/>
        <v>406</v>
      </c>
      <c r="B428" s="216">
        <f t="shared" ref="B428:B452" si="41">0.8233*LN(A428)+25.518</f>
        <v>30.463030556300108</v>
      </c>
      <c r="C428" s="457">
        <v>24320</v>
      </c>
      <c r="D428" s="217">
        <f t="shared" si="40"/>
        <v>9580.1367976386082</v>
      </c>
      <c r="E428" s="78">
        <f t="shared" si="35"/>
        <v>3257.2465111971269</v>
      </c>
      <c r="F428" s="82">
        <f t="shared" si="36"/>
        <v>191.60273595277218</v>
      </c>
      <c r="G428" s="512">
        <v>40</v>
      </c>
      <c r="H428" s="81">
        <f t="shared" si="39"/>
        <v>13068.986044788508</v>
      </c>
      <c r="I428" s="46"/>
      <c r="J428" s="46"/>
      <c r="K428" s="46"/>
    </row>
    <row r="429" spans="1:11" ht="17.25" customHeight="1" x14ac:dyDescent="0.2">
      <c r="A429" s="215">
        <f t="shared" si="37"/>
        <v>407</v>
      </c>
      <c r="B429" s="216">
        <f t="shared" si="41"/>
        <v>30.465055895574888</v>
      </c>
      <c r="C429" s="457">
        <v>24320</v>
      </c>
      <c r="D429" s="217">
        <f t="shared" si="40"/>
        <v>9579.4999031132702</v>
      </c>
      <c r="E429" s="78">
        <f t="shared" si="35"/>
        <v>3257.0299670585123</v>
      </c>
      <c r="F429" s="82">
        <f t="shared" si="36"/>
        <v>191.58999806226541</v>
      </c>
      <c r="G429" s="512">
        <v>40</v>
      </c>
      <c r="H429" s="81">
        <f t="shared" si="39"/>
        <v>13068.119868234047</v>
      </c>
      <c r="I429" s="46"/>
      <c r="J429" s="46"/>
      <c r="K429" s="46"/>
    </row>
    <row r="430" spans="1:11" ht="17.25" customHeight="1" x14ac:dyDescent="0.2">
      <c r="A430" s="215">
        <f t="shared" si="37"/>
        <v>408</v>
      </c>
      <c r="B430" s="216">
        <f t="shared" si="41"/>
        <v>30.467076264686945</v>
      </c>
      <c r="C430" s="457">
        <v>24320</v>
      </c>
      <c r="D430" s="217">
        <f t="shared" si="40"/>
        <v>9578.8646558862292</v>
      </c>
      <c r="E430" s="78">
        <f t="shared" si="35"/>
        <v>3256.8139830013183</v>
      </c>
      <c r="F430" s="82">
        <f t="shared" si="36"/>
        <v>191.57729311772459</v>
      </c>
      <c r="G430" s="512">
        <v>40</v>
      </c>
      <c r="H430" s="81">
        <f t="shared" si="39"/>
        <v>13067.255932005273</v>
      </c>
      <c r="I430" s="46"/>
      <c r="J430" s="46"/>
      <c r="K430" s="46"/>
    </row>
    <row r="431" spans="1:11" ht="17.25" customHeight="1" x14ac:dyDescent="0.2">
      <c r="A431" s="215">
        <f t="shared" si="37"/>
        <v>409</v>
      </c>
      <c r="B431" s="216">
        <f t="shared" si="41"/>
        <v>30.469091687970039</v>
      </c>
      <c r="C431" s="457">
        <v>24320</v>
      </c>
      <c r="D431" s="217">
        <f t="shared" si="40"/>
        <v>9578.231047669391</v>
      </c>
      <c r="E431" s="78">
        <f t="shared" si="35"/>
        <v>3256.598556207593</v>
      </c>
      <c r="F431" s="82">
        <f t="shared" si="36"/>
        <v>191.56462095338782</v>
      </c>
      <c r="G431" s="512">
        <v>40</v>
      </c>
      <c r="H431" s="81">
        <f t="shared" si="39"/>
        <v>13066.394224830372</v>
      </c>
      <c r="I431" s="46"/>
      <c r="J431" s="46"/>
      <c r="K431" s="46"/>
    </row>
    <row r="432" spans="1:11" ht="17.25" customHeight="1" x14ac:dyDescent="0.2">
      <c r="A432" s="215">
        <f t="shared" si="37"/>
        <v>410</v>
      </c>
      <c r="B432" s="216">
        <f t="shared" si="41"/>
        <v>30.471102189579653</v>
      </c>
      <c r="C432" s="457">
        <v>24320</v>
      </c>
      <c r="D432" s="217">
        <f t="shared" si="40"/>
        <v>9577.5990702365161</v>
      </c>
      <c r="E432" s="78">
        <f t="shared" si="35"/>
        <v>3256.3836838804159</v>
      </c>
      <c r="F432" s="82">
        <f t="shared" si="36"/>
        <v>191.55198140473033</v>
      </c>
      <c r="G432" s="512">
        <v>40</v>
      </c>
      <c r="H432" s="81">
        <f t="shared" si="39"/>
        <v>13065.534735521664</v>
      </c>
      <c r="I432" s="46"/>
      <c r="J432" s="46"/>
      <c r="K432" s="46"/>
    </row>
    <row r="433" spans="1:11" ht="17.25" customHeight="1" x14ac:dyDescent="0.2">
      <c r="A433" s="215">
        <f t="shared" si="37"/>
        <v>411</v>
      </c>
      <c r="B433" s="216">
        <f t="shared" si="41"/>
        <v>30.473107793494751</v>
      </c>
      <c r="C433" s="457">
        <v>24320</v>
      </c>
      <c r="D433" s="217">
        <f t="shared" si="40"/>
        <v>9576.9687154226049</v>
      </c>
      <c r="E433" s="78">
        <f t="shared" si="35"/>
        <v>3256.1693632436859</v>
      </c>
      <c r="F433" s="82">
        <f t="shared" si="36"/>
        <v>191.5393743084521</v>
      </c>
      <c r="G433" s="512">
        <v>40</v>
      </c>
      <c r="H433" s="81">
        <f t="shared" si="39"/>
        <v>13064.677452974742</v>
      </c>
      <c r="I433" s="46"/>
      <c r="J433" s="46"/>
      <c r="K433" s="46"/>
    </row>
    <row r="434" spans="1:11" ht="17.25" customHeight="1" x14ac:dyDescent="0.2">
      <c r="A434" s="215">
        <f t="shared" si="37"/>
        <v>412</v>
      </c>
      <c r="B434" s="216">
        <f t="shared" si="41"/>
        <v>30.475108523519467</v>
      </c>
      <c r="C434" s="457">
        <v>24320</v>
      </c>
      <c r="D434" s="217">
        <f t="shared" si="40"/>
        <v>9576.3399751232919</v>
      </c>
      <c r="E434" s="78">
        <f t="shared" si="35"/>
        <v>3255.9555915419196</v>
      </c>
      <c r="F434" s="82">
        <f t="shared" si="36"/>
        <v>191.52679950246585</v>
      </c>
      <c r="G434" s="512">
        <v>40</v>
      </c>
      <c r="H434" s="81">
        <f t="shared" si="39"/>
        <v>13063.822366167678</v>
      </c>
      <c r="I434" s="46"/>
      <c r="J434" s="46"/>
      <c r="K434" s="46"/>
    </row>
    <row r="435" spans="1:11" ht="17.25" customHeight="1" x14ac:dyDescent="0.2">
      <c r="A435" s="215">
        <f t="shared" si="37"/>
        <v>413</v>
      </c>
      <c r="B435" s="216">
        <f t="shared" si="41"/>
        <v>30.47710440328482</v>
      </c>
      <c r="C435" s="457">
        <v>24320</v>
      </c>
      <c r="D435" s="217">
        <f t="shared" si="40"/>
        <v>9575.7128412942511</v>
      </c>
      <c r="E435" s="78">
        <f t="shared" si="35"/>
        <v>3255.7423660400455</v>
      </c>
      <c r="F435" s="82">
        <f t="shared" si="36"/>
        <v>191.51425682588501</v>
      </c>
      <c r="G435" s="512">
        <v>40</v>
      </c>
      <c r="H435" s="81">
        <f t="shared" si="39"/>
        <v>13062.969464160182</v>
      </c>
      <c r="I435" s="46"/>
      <c r="J435" s="46"/>
      <c r="K435" s="46"/>
    </row>
    <row r="436" spans="1:11" ht="17.25" customHeight="1" x14ac:dyDescent="0.2">
      <c r="A436" s="215">
        <f t="shared" si="37"/>
        <v>414</v>
      </c>
      <c r="B436" s="216">
        <f t="shared" si="41"/>
        <v>30.479095456250384</v>
      </c>
      <c r="C436" s="457">
        <v>24320</v>
      </c>
      <c r="D436" s="217">
        <f t="shared" si="40"/>
        <v>9575.0873059506121</v>
      </c>
      <c r="E436" s="78">
        <f t="shared" si="35"/>
        <v>3255.5296840232081</v>
      </c>
      <c r="F436" s="82">
        <f t="shared" si="36"/>
        <v>191.50174611901224</v>
      </c>
      <c r="G436" s="512">
        <v>40</v>
      </c>
      <c r="H436" s="81">
        <f t="shared" si="39"/>
        <v>13062.118736092832</v>
      </c>
      <c r="I436" s="46"/>
      <c r="J436" s="46"/>
      <c r="K436" s="46"/>
    </row>
    <row r="437" spans="1:11" ht="17.25" customHeight="1" x14ac:dyDescent="0.2">
      <c r="A437" s="215">
        <f t="shared" si="37"/>
        <v>415</v>
      </c>
      <c r="B437" s="216">
        <f t="shared" si="41"/>
        <v>30.481081705705932</v>
      </c>
      <c r="C437" s="457">
        <v>24320</v>
      </c>
      <c r="D437" s="217">
        <f t="shared" si="40"/>
        <v>9574.4633611663721</v>
      </c>
      <c r="E437" s="78">
        <f t="shared" si="35"/>
        <v>3255.3175427965666</v>
      </c>
      <c r="F437" s="82">
        <f t="shared" si="36"/>
        <v>191.48926722332746</v>
      </c>
      <c r="G437" s="512">
        <v>40</v>
      </c>
      <c r="H437" s="81">
        <f t="shared" si="39"/>
        <v>13061.270171186266</v>
      </c>
      <c r="I437" s="46"/>
      <c r="J437" s="46"/>
      <c r="K437" s="46"/>
    </row>
    <row r="438" spans="1:11" ht="17.25" customHeight="1" x14ac:dyDescent="0.2">
      <c r="A438" s="215">
        <f t="shared" si="37"/>
        <v>416</v>
      </c>
      <c r="B438" s="216">
        <f t="shared" si="41"/>
        <v>30.4830631747731</v>
      </c>
      <c r="C438" s="457">
        <v>24320</v>
      </c>
      <c r="D438" s="217">
        <f t="shared" si="40"/>
        <v>9573.8409990738182</v>
      </c>
      <c r="E438" s="78">
        <f t="shared" si="35"/>
        <v>3255.1059396850983</v>
      </c>
      <c r="F438" s="82">
        <f t="shared" si="36"/>
        <v>191.47681998147638</v>
      </c>
      <c r="G438" s="512">
        <v>40</v>
      </c>
      <c r="H438" s="81">
        <f t="shared" si="39"/>
        <v>13060.423758740393</v>
      </c>
      <c r="I438" s="46"/>
      <c r="J438" s="46"/>
      <c r="K438" s="46"/>
    </row>
    <row r="439" spans="1:11" ht="17.25" customHeight="1" x14ac:dyDescent="0.2">
      <c r="A439" s="215">
        <f t="shared" si="37"/>
        <v>417</v>
      </c>
      <c r="B439" s="216">
        <f t="shared" si="41"/>
        <v>30.485039886406955</v>
      </c>
      <c r="C439" s="457">
        <v>24320</v>
      </c>
      <c r="D439" s="217">
        <f t="shared" si="40"/>
        <v>9573.2202118629739</v>
      </c>
      <c r="E439" s="78">
        <f t="shared" si="35"/>
        <v>3254.8948720334115</v>
      </c>
      <c r="F439" s="82">
        <f t="shared" si="36"/>
        <v>191.46440423725949</v>
      </c>
      <c r="G439" s="512">
        <v>40</v>
      </c>
      <c r="H439" s="81">
        <f t="shared" si="39"/>
        <v>13059.579488133646</v>
      </c>
      <c r="I439" s="46"/>
      <c r="J439" s="46"/>
      <c r="K439" s="46"/>
    </row>
    <row r="440" spans="1:11" ht="17.25" customHeight="1" x14ac:dyDescent="0.2">
      <c r="A440" s="215">
        <f t="shared" si="37"/>
        <v>418</v>
      </c>
      <c r="B440" s="216">
        <f t="shared" si="41"/>
        <v>30.487011863397633</v>
      </c>
      <c r="C440" s="457">
        <v>24320</v>
      </c>
      <c r="D440" s="217">
        <f t="shared" si="40"/>
        <v>9572.6009917810225</v>
      </c>
      <c r="E440" s="78">
        <f t="shared" si="35"/>
        <v>3254.6843372055478</v>
      </c>
      <c r="F440" s="82">
        <f t="shared" si="36"/>
        <v>191.45201983562046</v>
      </c>
      <c r="G440" s="512">
        <v>40</v>
      </c>
      <c r="H440" s="81">
        <f t="shared" si="39"/>
        <v>13058.737348822191</v>
      </c>
      <c r="I440" s="46"/>
      <c r="J440" s="46"/>
      <c r="K440" s="46"/>
    </row>
    <row r="441" spans="1:11" ht="17.25" customHeight="1" x14ac:dyDescent="0.2">
      <c r="A441" s="215">
        <f t="shared" si="37"/>
        <v>419</v>
      </c>
      <c r="B441" s="216">
        <f t="shared" si="41"/>
        <v>30.488979128371895</v>
      </c>
      <c r="C441" s="457">
        <v>24320</v>
      </c>
      <c r="D441" s="217">
        <f t="shared" si="40"/>
        <v>9571.9833311317616</v>
      </c>
      <c r="E441" s="78">
        <f t="shared" si="35"/>
        <v>3254.474332584799</v>
      </c>
      <c r="F441" s="82">
        <f t="shared" si="36"/>
        <v>191.43966662263523</v>
      </c>
      <c r="G441" s="512">
        <v>40</v>
      </c>
      <c r="H441" s="81">
        <f t="shared" si="39"/>
        <v>13057.897330339196</v>
      </c>
      <c r="I441" s="46"/>
      <c r="J441" s="46"/>
      <c r="K441" s="46"/>
    </row>
    <row r="442" spans="1:11" ht="17.25" customHeight="1" x14ac:dyDescent="0.2">
      <c r="A442" s="215">
        <f t="shared" si="37"/>
        <v>420</v>
      </c>
      <c r="B442" s="216">
        <f t="shared" si="41"/>
        <v>30.490941703794697</v>
      </c>
      <c r="C442" s="457">
        <v>24320</v>
      </c>
      <c r="D442" s="217">
        <f t="shared" ref="D442:D452" si="42">12*1/B442*C442</f>
        <v>9571.367222275052</v>
      </c>
      <c r="E442" s="78">
        <f t="shared" si="35"/>
        <v>3254.2648555735177</v>
      </c>
      <c r="F442" s="82">
        <f t="shared" si="36"/>
        <v>191.42734444550103</v>
      </c>
      <c r="G442" s="512">
        <v>40</v>
      </c>
      <c r="H442" s="81">
        <f t="shared" si="39"/>
        <v>13057.059422294071</v>
      </c>
      <c r="I442" s="46"/>
      <c r="J442" s="46"/>
      <c r="K442" s="46"/>
    </row>
    <row r="443" spans="1:11" ht="17.25" customHeight="1" x14ac:dyDescent="0.2">
      <c r="A443" s="215">
        <f t="shared" si="37"/>
        <v>421</v>
      </c>
      <c r="B443" s="216">
        <f t="shared" si="41"/>
        <v>30.492899611970707</v>
      </c>
      <c r="C443" s="457">
        <v>24320</v>
      </c>
      <c r="D443" s="217">
        <f t="shared" si="42"/>
        <v>9570.752657626279</v>
      </c>
      <c r="E443" s="78">
        <f t="shared" si="35"/>
        <v>3254.055903592935</v>
      </c>
      <c r="F443" s="82">
        <f t="shared" si="36"/>
        <v>191.41505315252559</v>
      </c>
      <c r="G443" s="512">
        <v>40</v>
      </c>
      <c r="H443" s="81">
        <f t="shared" si="39"/>
        <v>13056.223614371738</v>
      </c>
      <c r="I443" s="46"/>
      <c r="J443" s="46"/>
      <c r="K443" s="46"/>
    </row>
    <row r="444" spans="1:11" ht="17.25" customHeight="1" x14ac:dyDescent="0.2">
      <c r="A444" s="215">
        <f t="shared" si="37"/>
        <v>422</v>
      </c>
      <c r="B444" s="216">
        <f t="shared" si="41"/>
        <v>30.494852875045851</v>
      </c>
      <c r="C444" s="457">
        <v>24320</v>
      </c>
      <c r="D444" s="217">
        <f t="shared" si="42"/>
        <v>9570.1396296558196</v>
      </c>
      <c r="E444" s="78">
        <f t="shared" si="35"/>
        <v>3253.8474740829788</v>
      </c>
      <c r="F444" s="82">
        <f t="shared" si="36"/>
        <v>191.4027925931164</v>
      </c>
      <c r="G444" s="512">
        <v>40</v>
      </c>
      <c r="H444" s="81">
        <f t="shared" si="39"/>
        <v>13055.389896331915</v>
      </c>
      <c r="I444" s="46"/>
      <c r="J444" s="46"/>
      <c r="K444" s="46"/>
    </row>
    <row r="445" spans="1:11" ht="17.25" customHeight="1" x14ac:dyDescent="0.2">
      <c r="A445" s="215">
        <f t="shared" si="37"/>
        <v>423</v>
      </c>
      <c r="B445" s="216">
        <f t="shared" si="41"/>
        <v>30.496801515008801</v>
      </c>
      <c r="C445" s="457">
        <v>24320</v>
      </c>
      <c r="D445" s="217">
        <f t="shared" si="42"/>
        <v>9569.5281308885078</v>
      </c>
      <c r="E445" s="78">
        <f t="shared" si="35"/>
        <v>3253.639564502093</v>
      </c>
      <c r="F445" s="82">
        <f t="shared" si="36"/>
        <v>191.39056261777017</v>
      </c>
      <c r="G445" s="512">
        <v>40</v>
      </c>
      <c r="H445" s="81">
        <f t="shared" si="39"/>
        <v>13054.55825800837</v>
      </c>
      <c r="I445" s="46"/>
      <c r="J445" s="46"/>
      <c r="K445" s="46"/>
    </row>
    <row r="446" spans="1:11" ht="17.25" customHeight="1" x14ac:dyDescent="0.2">
      <c r="A446" s="215">
        <f t="shared" si="37"/>
        <v>424</v>
      </c>
      <c r="B446" s="216">
        <f t="shared" si="41"/>
        <v>30.498745553692473</v>
      </c>
      <c r="C446" s="457">
        <v>24320</v>
      </c>
      <c r="D446" s="217">
        <f t="shared" si="42"/>
        <v>9568.9181539031215</v>
      </c>
      <c r="E446" s="78">
        <f t="shared" si="35"/>
        <v>3253.4321723270614</v>
      </c>
      <c r="F446" s="82">
        <f t="shared" si="36"/>
        <v>191.37836307806242</v>
      </c>
      <c r="G446" s="512">
        <v>40</v>
      </c>
      <c r="H446" s="81">
        <f t="shared" si="39"/>
        <v>13053.728689308244</v>
      </c>
      <c r="I446" s="46"/>
      <c r="J446" s="46"/>
      <c r="K446" s="46"/>
    </row>
    <row r="447" spans="1:11" ht="17.25" customHeight="1" x14ac:dyDescent="0.2">
      <c r="A447" s="215">
        <f t="shared" si="37"/>
        <v>425</v>
      </c>
      <c r="B447" s="216">
        <f t="shared" si="41"/>
        <v>30.500685012775474</v>
      </c>
      <c r="C447" s="457">
        <v>24320</v>
      </c>
      <c r="D447" s="217">
        <f t="shared" si="42"/>
        <v>9568.3096913318604</v>
      </c>
      <c r="E447" s="78">
        <f t="shared" si="35"/>
        <v>3253.2252950528327</v>
      </c>
      <c r="F447" s="82">
        <f t="shared" si="36"/>
        <v>191.36619382663721</v>
      </c>
      <c r="G447" s="512">
        <v>40</v>
      </c>
      <c r="H447" s="81">
        <f t="shared" si="39"/>
        <v>13052.901180211331</v>
      </c>
      <c r="I447" s="46"/>
      <c r="J447" s="46"/>
      <c r="K447" s="46"/>
    </row>
    <row r="448" spans="1:11" ht="17.25" customHeight="1" x14ac:dyDescent="0.2">
      <c r="A448" s="215">
        <f t="shared" si="37"/>
        <v>426</v>
      </c>
      <c r="B448" s="216">
        <f t="shared" si="41"/>
        <v>30.502619913783576</v>
      </c>
      <c r="C448" s="457">
        <v>24320</v>
      </c>
      <c r="D448" s="217">
        <f t="shared" si="42"/>
        <v>9567.7027358598425</v>
      </c>
      <c r="E448" s="78">
        <f t="shared" si="35"/>
        <v>3253.0189301923465</v>
      </c>
      <c r="F448" s="82">
        <f t="shared" si="36"/>
        <v>191.35405471719685</v>
      </c>
      <c r="G448" s="512">
        <v>40</v>
      </c>
      <c r="H448" s="81">
        <f t="shared" si="39"/>
        <v>13052.075720769384</v>
      </c>
      <c r="I448" s="46"/>
      <c r="J448" s="46"/>
      <c r="K448" s="46"/>
    </row>
    <row r="449" spans="1:11" ht="17.25" customHeight="1" x14ac:dyDescent="0.2">
      <c r="A449" s="215">
        <f t="shared" si="37"/>
        <v>427</v>
      </c>
      <c r="B449" s="216">
        <f t="shared" si="41"/>
        <v>30.504550278091127</v>
      </c>
      <c r="C449" s="457">
        <v>24320</v>
      </c>
      <c r="D449" s="217">
        <f t="shared" si="42"/>
        <v>9567.0972802245942</v>
      </c>
      <c r="E449" s="78">
        <f t="shared" si="35"/>
        <v>3252.8130752763623</v>
      </c>
      <c r="F449" s="82">
        <f t="shared" si="36"/>
        <v>191.34194560449188</v>
      </c>
      <c r="G449" s="512">
        <v>40</v>
      </c>
      <c r="H449" s="81">
        <f t="shared" si="39"/>
        <v>13051.252301105449</v>
      </c>
      <c r="I449" s="46"/>
      <c r="J449" s="46"/>
      <c r="K449" s="46"/>
    </row>
    <row r="450" spans="1:11" ht="17.25" customHeight="1" x14ac:dyDescent="0.2">
      <c r="A450" s="215">
        <f t="shared" si="37"/>
        <v>428</v>
      </c>
      <c r="B450" s="216">
        <f t="shared" si="41"/>
        <v>30.506476126922493</v>
      </c>
      <c r="C450" s="457">
        <v>24320</v>
      </c>
      <c r="D450" s="217">
        <f t="shared" si="42"/>
        <v>9566.4933172155579</v>
      </c>
      <c r="E450" s="78">
        <f t="shared" si="35"/>
        <v>3252.6077278532898</v>
      </c>
      <c r="F450" s="82">
        <f t="shared" si="36"/>
        <v>191.32986634431117</v>
      </c>
      <c r="G450" s="512">
        <v>40</v>
      </c>
      <c r="H450" s="81">
        <f t="shared" si="39"/>
        <v>13050.430911413159</v>
      </c>
      <c r="I450" s="46"/>
      <c r="J450" s="46"/>
      <c r="K450" s="46"/>
    </row>
    <row r="451" spans="1:11" ht="17.25" customHeight="1" x14ac:dyDescent="0.2">
      <c r="A451" s="215">
        <f t="shared" si="37"/>
        <v>429</v>
      </c>
      <c r="B451" s="216">
        <f t="shared" si="41"/>
        <v>30.508397481353438</v>
      </c>
      <c r="C451" s="457">
        <v>24320</v>
      </c>
      <c r="D451" s="217">
        <f t="shared" si="42"/>
        <v>9565.8908396736006</v>
      </c>
      <c r="E451" s="78">
        <f t="shared" si="35"/>
        <v>3252.4028854890244</v>
      </c>
      <c r="F451" s="82">
        <f t="shared" si="36"/>
        <v>191.31781679347202</v>
      </c>
      <c r="G451" s="512">
        <v>40</v>
      </c>
      <c r="H451" s="81">
        <f t="shared" si="39"/>
        <v>13049.611541956096</v>
      </c>
      <c r="I451" s="46"/>
      <c r="J451" s="46"/>
      <c r="K451" s="46"/>
    </row>
    <row r="452" spans="1:11" ht="17.25" customHeight="1" thickBot="1" x14ac:dyDescent="0.25">
      <c r="A452" s="219">
        <f t="shared" si="37"/>
        <v>430</v>
      </c>
      <c r="B452" s="220">
        <f t="shared" si="41"/>
        <v>30.510314362312506</v>
      </c>
      <c r="C452" s="458">
        <v>24320</v>
      </c>
      <c r="D452" s="221">
        <f t="shared" si="42"/>
        <v>9565.2898404905263</v>
      </c>
      <c r="E452" s="93">
        <f t="shared" si="35"/>
        <v>3252.1985457667793</v>
      </c>
      <c r="F452" s="94">
        <f t="shared" si="36"/>
        <v>191.30579680981054</v>
      </c>
      <c r="G452" s="513">
        <v>40</v>
      </c>
      <c r="H452" s="96">
        <f t="shared" si="39"/>
        <v>13048.794183067117</v>
      </c>
      <c r="I452" s="46"/>
      <c r="J452" s="46"/>
      <c r="K452" s="46"/>
    </row>
    <row r="453" spans="1:11" ht="15" x14ac:dyDescent="0.25">
      <c r="A453" s="321"/>
      <c r="B453" s="321"/>
      <c r="C453" s="321"/>
      <c r="D453" s="321"/>
      <c r="E453" s="321"/>
      <c r="F453" s="321"/>
      <c r="G453" s="321"/>
      <c r="H453" s="321"/>
      <c r="I453" s="46"/>
      <c r="J453" s="46"/>
      <c r="K453" s="46"/>
    </row>
    <row r="454" spans="1:11" ht="15" x14ac:dyDescent="0.25">
      <c r="A454" s="321"/>
      <c r="B454" s="321"/>
      <c r="C454" s="321"/>
      <c r="D454" s="321"/>
      <c r="E454" s="321"/>
      <c r="F454" s="321"/>
      <c r="G454" s="321"/>
      <c r="H454" s="321"/>
      <c r="I454" s="46"/>
      <c r="J454" s="46"/>
      <c r="K454" s="46"/>
    </row>
    <row r="455" spans="1:11" ht="15" x14ac:dyDescent="0.25">
      <c r="A455" s="321"/>
      <c r="B455" s="321"/>
      <c r="C455" s="321"/>
      <c r="D455" s="321"/>
      <c r="E455" s="321"/>
      <c r="F455" s="321"/>
      <c r="G455" s="321"/>
      <c r="H455" s="321"/>
      <c r="I455" s="46"/>
      <c r="J455" s="46"/>
      <c r="K455" s="46"/>
    </row>
    <row r="456" spans="1:11" ht="15" x14ac:dyDescent="0.25">
      <c r="A456" s="321"/>
      <c r="B456" s="321"/>
      <c r="C456" s="321"/>
      <c r="D456" s="321"/>
      <c r="E456" s="321"/>
      <c r="F456" s="321"/>
      <c r="G456" s="321"/>
      <c r="H456" s="321"/>
      <c r="I456" s="46"/>
      <c r="J456" s="46"/>
      <c r="K456" s="46"/>
    </row>
    <row r="457" spans="1:11" ht="15" x14ac:dyDescent="0.25">
      <c r="A457" s="321"/>
      <c r="B457" s="321"/>
      <c r="C457" s="321"/>
      <c r="D457" s="321"/>
      <c r="E457" s="321"/>
      <c r="F457" s="321"/>
      <c r="G457" s="321"/>
      <c r="H457" s="321"/>
      <c r="I457" s="46"/>
      <c r="J457" s="46"/>
      <c r="K457" s="46"/>
    </row>
    <row r="458" spans="1:11" ht="15" x14ac:dyDescent="0.25">
      <c r="A458" s="321"/>
      <c r="B458" s="321"/>
      <c r="C458" s="321"/>
      <c r="D458" s="321"/>
      <c r="E458" s="321"/>
      <c r="F458" s="321"/>
      <c r="G458" s="321"/>
      <c r="H458" s="321"/>
      <c r="I458" s="46"/>
      <c r="J458" s="46"/>
      <c r="K458" s="46"/>
    </row>
    <row r="459" spans="1:11" ht="15" x14ac:dyDescent="0.25">
      <c r="A459" s="321"/>
      <c r="B459" s="321"/>
      <c r="C459" s="321"/>
      <c r="D459" s="321"/>
      <c r="E459" s="321"/>
      <c r="F459" s="321"/>
      <c r="G459" s="321"/>
      <c r="H459" s="321"/>
      <c r="I459" s="46"/>
      <c r="J459" s="46"/>
      <c r="K459" s="46"/>
    </row>
    <row r="460" spans="1:11" ht="15" x14ac:dyDescent="0.25">
      <c r="A460" s="321"/>
      <c r="B460" s="321"/>
      <c r="C460" s="321"/>
      <c r="D460" s="321"/>
      <c r="E460" s="321"/>
      <c r="F460" s="321"/>
      <c r="G460" s="321"/>
      <c r="H460" s="321"/>
      <c r="I460" s="46"/>
      <c r="J460" s="46"/>
      <c r="K460" s="46"/>
    </row>
    <row r="461" spans="1:11" ht="15" x14ac:dyDescent="0.25">
      <c r="A461" s="321"/>
      <c r="B461" s="321"/>
      <c r="C461" s="321"/>
      <c r="D461" s="321"/>
      <c r="E461" s="321"/>
      <c r="F461" s="321"/>
      <c r="G461" s="321"/>
      <c r="H461" s="321"/>
      <c r="I461" s="46"/>
      <c r="J461" s="46"/>
      <c r="K461" s="46"/>
    </row>
    <row r="462" spans="1:11" ht="15" x14ac:dyDescent="0.25">
      <c r="A462" s="321"/>
      <c r="B462" s="321"/>
      <c r="C462" s="321"/>
      <c r="D462" s="321"/>
      <c r="E462" s="321"/>
      <c r="F462" s="321"/>
      <c r="G462" s="321"/>
      <c r="H462" s="321"/>
      <c r="I462" s="46"/>
      <c r="J462" s="46"/>
      <c r="K462" s="46"/>
    </row>
    <row r="463" spans="1:11" ht="15" x14ac:dyDescent="0.25">
      <c r="A463" s="321"/>
      <c r="B463" s="321"/>
      <c r="C463" s="321"/>
      <c r="D463" s="321"/>
      <c r="E463" s="321"/>
      <c r="F463" s="321"/>
      <c r="G463" s="321"/>
      <c r="H463" s="321"/>
      <c r="I463" s="46"/>
      <c r="J463" s="46"/>
      <c r="K463" s="46"/>
    </row>
    <row r="464" spans="1:11" ht="15" x14ac:dyDescent="0.25">
      <c r="A464" s="321"/>
      <c r="B464" s="321"/>
      <c r="C464" s="321"/>
      <c r="D464" s="321"/>
      <c r="E464" s="321"/>
      <c r="F464" s="321"/>
      <c r="G464" s="321"/>
      <c r="H464" s="321"/>
      <c r="I464" s="46"/>
      <c r="J464" s="46"/>
      <c r="K464" s="46"/>
    </row>
    <row r="465" spans="1:11" ht="15" x14ac:dyDescent="0.25">
      <c r="A465" s="321"/>
      <c r="B465" s="321"/>
      <c r="C465" s="321"/>
      <c r="D465" s="321"/>
      <c r="E465" s="321"/>
      <c r="F465" s="321"/>
      <c r="G465" s="321"/>
      <c r="H465" s="321"/>
      <c r="I465" s="46"/>
      <c r="J465" s="46"/>
      <c r="K465" s="46"/>
    </row>
    <row r="466" spans="1:11" ht="15" x14ac:dyDescent="0.25">
      <c r="A466" s="321"/>
      <c r="B466" s="321"/>
      <c r="C466" s="321"/>
      <c r="D466" s="321"/>
      <c r="E466" s="321"/>
      <c r="F466" s="321"/>
      <c r="G466" s="321"/>
      <c r="H466" s="321"/>
      <c r="I466" s="46"/>
      <c r="J466" s="46"/>
      <c r="K466" s="46"/>
    </row>
    <row r="467" spans="1:11" ht="15" x14ac:dyDescent="0.25">
      <c r="A467" s="321"/>
      <c r="B467" s="321"/>
      <c r="C467" s="321"/>
      <c r="D467" s="321"/>
      <c r="E467" s="321"/>
      <c r="F467" s="321"/>
      <c r="G467" s="321"/>
      <c r="H467" s="321"/>
      <c r="I467" s="46"/>
      <c r="J467" s="46"/>
      <c r="K467" s="46"/>
    </row>
    <row r="468" spans="1:11" ht="15" x14ac:dyDescent="0.25">
      <c r="A468" s="321"/>
      <c r="B468" s="321"/>
      <c r="C468" s="321"/>
      <c r="D468" s="321"/>
      <c r="E468" s="321"/>
      <c r="F468" s="321"/>
      <c r="G468" s="321"/>
      <c r="H468" s="321"/>
      <c r="I468" s="46"/>
      <c r="J468" s="46"/>
      <c r="K468" s="46"/>
    </row>
    <row r="469" spans="1:11" ht="15" x14ac:dyDescent="0.25">
      <c r="A469" s="321"/>
      <c r="B469" s="321"/>
      <c r="C469" s="321"/>
      <c r="D469" s="321"/>
      <c r="E469" s="321"/>
      <c r="F469" s="321"/>
      <c r="G469" s="321"/>
      <c r="H469" s="321"/>
      <c r="I469" s="46"/>
      <c r="J469" s="46"/>
      <c r="K469" s="46"/>
    </row>
    <row r="470" spans="1:11" ht="15" x14ac:dyDescent="0.25">
      <c r="A470" s="321"/>
      <c r="B470" s="321"/>
      <c r="C470" s="321"/>
      <c r="D470" s="321"/>
      <c r="E470" s="321"/>
      <c r="F470" s="321"/>
      <c r="G470" s="321"/>
      <c r="H470" s="321"/>
      <c r="I470" s="46"/>
      <c r="J470" s="46"/>
      <c r="K470" s="46"/>
    </row>
    <row r="471" spans="1:11" ht="15" x14ac:dyDescent="0.25">
      <c r="A471" s="321"/>
      <c r="B471" s="321"/>
      <c r="C471" s="321"/>
      <c r="D471" s="321"/>
      <c r="E471" s="321"/>
      <c r="F471" s="321"/>
      <c r="G471" s="321"/>
      <c r="H471" s="321"/>
      <c r="I471" s="46"/>
      <c r="J471" s="46"/>
      <c r="K471" s="46"/>
    </row>
    <row r="472" spans="1:11" ht="15" x14ac:dyDescent="0.25">
      <c r="A472" s="321"/>
      <c r="B472" s="321"/>
      <c r="C472" s="321"/>
      <c r="D472" s="321"/>
      <c r="E472" s="321"/>
      <c r="F472" s="321"/>
      <c r="G472" s="321"/>
      <c r="H472" s="321"/>
      <c r="I472" s="46"/>
      <c r="J472" s="46"/>
      <c r="K472" s="46"/>
    </row>
    <row r="473" spans="1:11" ht="15" x14ac:dyDescent="0.25">
      <c r="A473" s="321"/>
      <c r="B473" s="321"/>
      <c r="C473" s="321"/>
      <c r="D473" s="321"/>
      <c r="E473" s="321"/>
      <c r="F473" s="321"/>
      <c r="G473" s="321"/>
      <c r="H473" s="321"/>
      <c r="I473" s="46"/>
      <c r="J473" s="46"/>
      <c r="K473" s="46"/>
    </row>
    <row r="474" spans="1:11" ht="15" x14ac:dyDescent="0.25">
      <c r="A474" s="321"/>
      <c r="B474" s="321"/>
      <c r="C474" s="321"/>
      <c r="D474" s="321"/>
      <c r="E474" s="321"/>
      <c r="F474" s="321"/>
      <c r="G474" s="321"/>
      <c r="H474" s="321"/>
      <c r="I474" s="46"/>
      <c r="J474" s="46"/>
      <c r="K474" s="46"/>
    </row>
    <row r="475" spans="1:11" ht="15" x14ac:dyDescent="0.25">
      <c r="A475" s="321"/>
      <c r="B475" s="321"/>
      <c r="C475" s="321"/>
      <c r="D475" s="321"/>
      <c r="E475" s="321"/>
      <c r="F475" s="321"/>
      <c r="G475" s="321"/>
      <c r="H475" s="321"/>
      <c r="I475" s="46"/>
      <c r="J475" s="46"/>
      <c r="K475" s="46"/>
    </row>
    <row r="476" spans="1:11" ht="15" x14ac:dyDescent="0.25">
      <c r="A476" s="321"/>
      <c r="B476" s="321"/>
      <c r="C476" s="321"/>
      <c r="D476" s="321"/>
      <c r="E476" s="321"/>
      <c r="F476" s="321"/>
      <c r="G476" s="321"/>
      <c r="H476" s="321"/>
      <c r="I476" s="46"/>
      <c r="J476" s="46"/>
      <c r="K476" s="46"/>
    </row>
    <row r="477" spans="1:11" ht="15" x14ac:dyDescent="0.25">
      <c r="A477" s="321"/>
      <c r="B477" s="321"/>
      <c r="C477" s="321"/>
      <c r="D477" s="321"/>
      <c r="E477" s="321"/>
      <c r="F477" s="321"/>
      <c r="G477" s="321"/>
      <c r="H477" s="321"/>
      <c r="I477" s="46"/>
      <c r="J477" s="46"/>
      <c r="K477" s="46"/>
    </row>
    <row r="478" spans="1:11" ht="15" x14ac:dyDescent="0.25">
      <c r="A478" s="321"/>
      <c r="B478" s="321"/>
      <c r="C478" s="321"/>
      <c r="D478" s="321"/>
      <c r="E478" s="321"/>
      <c r="F478" s="321"/>
      <c r="G478" s="321"/>
      <c r="H478" s="321"/>
      <c r="I478" s="46"/>
      <c r="J478" s="46"/>
      <c r="K478" s="46"/>
    </row>
    <row r="479" spans="1:11" ht="15" x14ac:dyDescent="0.25">
      <c r="A479" s="321"/>
      <c r="B479" s="321"/>
      <c r="C479" s="321"/>
      <c r="D479" s="321"/>
      <c r="E479" s="321"/>
      <c r="F479" s="321"/>
      <c r="G479" s="321"/>
      <c r="H479" s="321"/>
      <c r="I479" s="46"/>
      <c r="J479" s="46"/>
      <c r="K479" s="46"/>
    </row>
    <row r="480" spans="1:11" ht="15" x14ac:dyDescent="0.25">
      <c r="A480" s="321"/>
      <c r="B480" s="321"/>
      <c r="C480" s="321"/>
      <c r="D480" s="321"/>
      <c r="E480" s="321"/>
      <c r="F480" s="321"/>
      <c r="G480" s="321"/>
      <c r="H480" s="321"/>
      <c r="I480" s="46"/>
      <c r="J480" s="46"/>
      <c r="K480" s="46"/>
    </row>
    <row r="481" spans="1:11" ht="15" x14ac:dyDescent="0.25">
      <c r="A481" s="321"/>
      <c r="B481" s="321"/>
      <c r="C481" s="321"/>
      <c r="D481" s="321"/>
      <c r="E481" s="321"/>
      <c r="F481" s="321"/>
      <c r="G481" s="321"/>
      <c r="H481" s="321"/>
      <c r="I481" s="46"/>
      <c r="J481" s="46"/>
      <c r="K481" s="46"/>
    </row>
    <row r="482" spans="1:11" ht="15" x14ac:dyDescent="0.25">
      <c r="A482" s="321"/>
      <c r="B482" s="321"/>
      <c r="C482" s="321"/>
      <c r="D482" s="321"/>
      <c r="E482" s="321"/>
      <c r="F482" s="321"/>
      <c r="G482" s="321"/>
      <c r="H482" s="321"/>
      <c r="I482" s="46"/>
      <c r="J482" s="46"/>
      <c r="K482" s="46"/>
    </row>
    <row r="483" spans="1:11" ht="15" x14ac:dyDescent="0.25">
      <c r="A483" s="321"/>
      <c r="B483" s="321"/>
      <c r="C483" s="321"/>
      <c r="D483" s="321"/>
      <c r="E483" s="321"/>
      <c r="F483" s="321"/>
      <c r="G483" s="321"/>
      <c r="H483" s="321"/>
      <c r="I483" s="46"/>
      <c r="J483" s="46"/>
      <c r="K483" s="46"/>
    </row>
    <row r="484" spans="1:11" ht="15" x14ac:dyDescent="0.25">
      <c r="A484" s="321"/>
      <c r="B484" s="321"/>
      <c r="C484" s="321"/>
      <c r="D484" s="321"/>
      <c r="E484" s="321"/>
      <c r="F484" s="321"/>
      <c r="G484" s="321"/>
      <c r="H484" s="321"/>
      <c r="I484" s="46"/>
      <c r="J484" s="46"/>
      <c r="K484" s="46"/>
    </row>
    <row r="485" spans="1:11" ht="15" x14ac:dyDescent="0.25">
      <c r="A485" s="321"/>
      <c r="B485" s="321"/>
      <c r="C485" s="321"/>
      <c r="D485" s="321"/>
      <c r="E485" s="321"/>
      <c r="F485" s="321"/>
      <c r="G485" s="321"/>
      <c r="H485" s="321"/>
      <c r="I485" s="46"/>
      <c r="J485" s="46"/>
      <c r="K485" s="46"/>
    </row>
    <row r="486" spans="1:11" ht="15" x14ac:dyDescent="0.25">
      <c r="A486" s="321"/>
      <c r="B486" s="321"/>
      <c r="C486" s="321"/>
      <c r="D486" s="321"/>
      <c r="E486" s="321"/>
      <c r="F486" s="321"/>
      <c r="G486" s="321"/>
      <c r="H486" s="321"/>
      <c r="I486" s="46"/>
      <c r="J486" s="46"/>
      <c r="K486" s="46"/>
    </row>
    <row r="487" spans="1:11" ht="15" x14ac:dyDescent="0.25">
      <c r="A487" s="321"/>
      <c r="B487" s="321"/>
      <c r="C487" s="321"/>
      <c r="D487" s="321"/>
      <c r="E487" s="321"/>
      <c r="F487" s="321"/>
      <c r="G487" s="321"/>
      <c r="H487" s="321"/>
      <c r="I487" s="46"/>
      <c r="J487" s="46"/>
      <c r="K487" s="46"/>
    </row>
    <row r="488" spans="1:11" ht="15" x14ac:dyDescent="0.25">
      <c r="A488" s="321"/>
      <c r="B488" s="321"/>
      <c r="C488" s="321"/>
      <c r="D488" s="321"/>
      <c r="E488" s="321"/>
      <c r="F488" s="321"/>
      <c r="G488" s="321"/>
      <c r="H488" s="321"/>
      <c r="I488" s="46"/>
      <c r="J488" s="46"/>
      <c r="K488" s="46"/>
    </row>
    <row r="489" spans="1:11" ht="15" x14ac:dyDescent="0.25">
      <c r="A489" s="321"/>
      <c r="B489" s="321"/>
      <c r="C489" s="321"/>
      <c r="D489" s="321"/>
      <c r="E489" s="321"/>
      <c r="F489" s="321"/>
      <c r="G489" s="321"/>
      <c r="H489" s="321"/>
      <c r="I489" s="46"/>
      <c r="J489" s="46"/>
      <c r="K489" s="46"/>
    </row>
    <row r="490" spans="1:11" ht="15" x14ac:dyDescent="0.25">
      <c r="A490" s="321"/>
      <c r="B490" s="321"/>
      <c r="C490" s="321"/>
      <c r="D490" s="321"/>
      <c r="E490" s="321"/>
      <c r="F490" s="321"/>
      <c r="G490" s="321"/>
      <c r="H490" s="321"/>
      <c r="I490" s="46"/>
      <c r="J490" s="46"/>
      <c r="K490" s="46"/>
    </row>
    <row r="491" spans="1:11" ht="15" x14ac:dyDescent="0.25">
      <c r="A491" s="321"/>
      <c r="B491" s="321"/>
      <c r="C491" s="321"/>
      <c r="D491" s="321"/>
      <c r="E491" s="321"/>
      <c r="F491" s="321"/>
      <c r="G491" s="321"/>
      <c r="H491" s="321"/>
      <c r="I491" s="46"/>
      <c r="J491" s="46"/>
      <c r="K491" s="46"/>
    </row>
    <row r="492" spans="1:11" ht="15" x14ac:dyDescent="0.25">
      <c r="A492" s="321"/>
      <c r="B492" s="321"/>
      <c r="C492" s="321"/>
      <c r="D492" s="321"/>
      <c r="E492" s="321"/>
      <c r="F492" s="321"/>
      <c r="G492" s="321"/>
      <c r="H492" s="321"/>
      <c r="I492" s="46"/>
      <c r="J492" s="46"/>
      <c r="K492" s="46"/>
    </row>
    <row r="493" spans="1:11" ht="15" x14ac:dyDescent="0.25">
      <c r="A493" s="321"/>
      <c r="B493" s="321"/>
      <c r="C493" s="321"/>
      <c r="D493" s="321"/>
      <c r="E493" s="321"/>
      <c r="F493" s="321"/>
      <c r="G493" s="321"/>
      <c r="H493" s="321"/>
      <c r="I493" s="46"/>
      <c r="J493" s="46"/>
      <c r="K493" s="46"/>
    </row>
    <row r="494" spans="1:11" ht="15" x14ac:dyDescent="0.25">
      <c r="A494" s="321"/>
      <c r="B494" s="321"/>
      <c r="C494" s="321"/>
      <c r="D494" s="321"/>
      <c r="E494" s="321"/>
      <c r="F494" s="321"/>
      <c r="G494" s="321"/>
      <c r="H494" s="321"/>
      <c r="I494" s="46"/>
      <c r="J494" s="46"/>
      <c r="K494" s="46"/>
    </row>
    <row r="495" spans="1:11" ht="15" x14ac:dyDescent="0.25">
      <c r="A495" s="321"/>
      <c r="B495" s="321"/>
      <c r="C495" s="321"/>
      <c r="D495" s="321"/>
      <c r="E495" s="321"/>
      <c r="F495" s="321"/>
      <c r="G495" s="321"/>
      <c r="H495" s="321"/>
      <c r="I495" s="46"/>
      <c r="J495" s="46"/>
      <c r="K495" s="46"/>
    </row>
    <row r="496" spans="1:11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</row>
    <row r="497" spans="1:11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</row>
    <row r="498" spans="1:11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</row>
    <row r="499" spans="1:11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</row>
    <row r="500" spans="1:11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</row>
    <row r="501" spans="1:11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</row>
    <row r="502" spans="1:11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</row>
    <row r="503" spans="1:11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</row>
    <row r="504" spans="1:11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</row>
    <row r="505" spans="1:11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</row>
    <row r="506" spans="1:11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</row>
    <row r="507" spans="1:11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</row>
    <row r="508" spans="1:11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</row>
    <row r="509" spans="1:11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</row>
    <row r="510" spans="1:11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</row>
    <row r="511" spans="1:11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</row>
    <row r="512" spans="1:11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</row>
    <row r="513" spans="1:11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</row>
    <row r="514" spans="1:11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</row>
    <row r="515" spans="1:11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</row>
    <row r="516" spans="1:11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</row>
    <row r="517" spans="1:11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</row>
    <row r="518" spans="1:11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</row>
    <row r="519" spans="1:11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</row>
    <row r="520" spans="1:11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</row>
    <row r="521" spans="1:11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</row>
    <row r="522" spans="1:11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</row>
    <row r="523" spans="1:11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</row>
    <row r="524" spans="1:11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</row>
    <row r="525" spans="1:11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</row>
    <row r="526" spans="1:11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</row>
    <row r="527" spans="1:11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</row>
    <row r="528" spans="1:11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</row>
    <row r="529" spans="1:11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</row>
    <row r="530" spans="1:11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</row>
    <row r="531" spans="1:11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</row>
    <row r="532" spans="1:11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</row>
    <row r="533" spans="1:11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</row>
    <row r="534" spans="1:11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</row>
    <row r="535" spans="1:11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</row>
    <row r="536" spans="1:11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</row>
    <row r="537" spans="1:11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</row>
    <row r="538" spans="1:11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</row>
    <row r="539" spans="1:11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</row>
    <row r="540" spans="1:11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</row>
    <row r="541" spans="1:11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</row>
    <row r="542" spans="1:11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</row>
    <row r="543" spans="1:11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</row>
    <row r="544" spans="1:11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</row>
    <row r="545" spans="1:11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</row>
    <row r="546" spans="1:11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</row>
    <row r="547" spans="1:11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</row>
    <row r="548" spans="1:11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</row>
    <row r="549" spans="1:11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</row>
    <row r="550" spans="1:11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</row>
    <row r="551" spans="1:11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</row>
    <row r="552" spans="1:11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</row>
    <row r="553" spans="1:11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</row>
    <row r="554" spans="1:11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</row>
    <row r="555" spans="1:11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</row>
    <row r="556" spans="1:11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</row>
    <row r="557" spans="1:11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</row>
    <row r="558" spans="1:11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</row>
    <row r="559" spans="1:11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</row>
    <row r="560" spans="1:11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</row>
    <row r="561" spans="1:11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</row>
    <row r="562" spans="1:11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</row>
    <row r="563" spans="1:11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</row>
    <row r="564" spans="1:11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</row>
    <row r="565" spans="1:11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</row>
    <row r="566" spans="1:11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</row>
    <row r="567" spans="1:11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</row>
    <row r="568" spans="1:11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</row>
    <row r="569" spans="1:11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</row>
    <row r="570" spans="1:11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</row>
    <row r="571" spans="1:11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</row>
    <row r="572" spans="1:11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</row>
    <row r="573" spans="1:11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</row>
    <row r="574" spans="1:11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</row>
    <row r="575" spans="1:11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</row>
    <row r="576" spans="1:11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</row>
    <row r="577" spans="1:11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</row>
    <row r="578" spans="1:11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</row>
    <row r="579" spans="1:11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</row>
    <row r="580" spans="1:11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</row>
    <row r="581" spans="1:11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</row>
    <row r="582" spans="1:11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</row>
    <row r="583" spans="1:11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</row>
    <row r="584" spans="1:11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</row>
    <row r="585" spans="1:11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</row>
    <row r="586" spans="1:11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</row>
    <row r="587" spans="1:11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</row>
    <row r="588" spans="1:11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</row>
    <row r="589" spans="1:11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</row>
    <row r="590" spans="1:11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</row>
    <row r="591" spans="1:11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</row>
    <row r="592" spans="1:11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</row>
    <row r="593" spans="1:11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</row>
    <row r="594" spans="1:11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</row>
    <row r="595" spans="1:11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</row>
    <row r="596" spans="1:11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</row>
    <row r="597" spans="1:11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</row>
    <row r="598" spans="1:11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</row>
    <row r="599" spans="1:11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</row>
    <row r="600" spans="1:11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</row>
    <row r="601" spans="1:11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</row>
    <row r="602" spans="1:11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</row>
    <row r="603" spans="1:11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</row>
    <row r="604" spans="1:11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</row>
    <row r="605" spans="1:11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</row>
    <row r="606" spans="1:11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</row>
    <row r="607" spans="1:11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</row>
    <row r="608" spans="1:11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</row>
    <row r="609" spans="1:11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</row>
    <row r="610" spans="1:11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</row>
    <row r="611" spans="1:11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</row>
    <row r="612" spans="1:11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</row>
    <row r="613" spans="1:11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</row>
    <row r="614" spans="1:11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</row>
    <row r="615" spans="1:11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</row>
    <row r="616" spans="1:11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</row>
    <row r="617" spans="1:11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</row>
    <row r="618" spans="1:11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</row>
    <row r="619" spans="1:11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</row>
    <row r="620" spans="1:11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</row>
    <row r="621" spans="1:11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</row>
    <row r="622" spans="1:11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</row>
    <row r="623" spans="1:11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</row>
    <row r="624" spans="1:11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</row>
    <row r="625" spans="1:11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</row>
    <row r="626" spans="1:11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</row>
    <row r="627" spans="1:11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</row>
    <row r="628" spans="1:11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</row>
    <row r="629" spans="1:11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</row>
    <row r="630" spans="1:11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</row>
    <row r="631" spans="1:11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</row>
    <row r="632" spans="1:11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</row>
    <row r="633" spans="1:11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</row>
    <row r="634" spans="1:11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</row>
    <row r="635" spans="1:11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</row>
    <row r="636" spans="1:11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</row>
    <row r="637" spans="1:11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</row>
    <row r="638" spans="1:11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</row>
    <row r="639" spans="1:11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</row>
    <row r="640" spans="1:11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</row>
    <row r="641" spans="1:11" x14ac:dyDescent="0.2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</row>
    <row r="642" spans="1:11" x14ac:dyDescent="0.2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</row>
    <row r="643" spans="1:11" x14ac:dyDescent="0.2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</row>
    <row r="644" spans="1:11" x14ac:dyDescent="0.2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</row>
    <row r="645" spans="1:11" x14ac:dyDescent="0.2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</row>
    <row r="646" spans="1:11" x14ac:dyDescent="0.2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</row>
    <row r="647" spans="1:11" x14ac:dyDescent="0.2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</row>
    <row r="648" spans="1:11" x14ac:dyDescent="0.2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</row>
    <row r="649" spans="1:11" x14ac:dyDescent="0.2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</row>
    <row r="650" spans="1:11" x14ac:dyDescent="0.2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</row>
    <row r="651" spans="1:11" x14ac:dyDescent="0.2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</row>
    <row r="652" spans="1:11" x14ac:dyDescent="0.2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</row>
    <row r="653" spans="1:11" x14ac:dyDescent="0.2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</row>
    <row r="654" spans="1:11" x14ac:dyDescent="0.2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</row>
    <row r="655" spans="1:11" x14ac:dyDescent="0.2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</row>
    <row r="656" spans="1:11" x14ac:dyDescent="0.2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</row>
    <row r="657" spans="1:11" x14ac:dyDescent="0.2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</row>
    <row r="658" spans="1:11" x14ac:dyDescent="0.2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</row>
    <row r="659" spans="1:11" x14ac:dyDescent="0.2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</row>
    <row r="660" spans="1:11" x14ac:dyDescent="0.2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</row>
    <row r="661" spans="1:11" x14ac:dyDescent="0.2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</row>
    <row r="662" spans="1:11" x14ac:dyDescent="0.2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</row>
    <row r="663" spans="1:11" x14ac:dyDescent="0.2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</row>
    <row r="664" spans="1:11" x14ac:dyDescent="0.2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</row>
    <row r="665" spans="1:11" x14ac:dyDescent="0.2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</row>
    <row r="666" spans="1:11" x14ac:dyDescent="0.2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</row>
    <row r="667" spans="1:11" x14ac:dyDescent="0.2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</row>
    <row r="668" spans="1:11" x14ac:dyDescent="0.2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</row>
    <row r="669" spans="1:11" x14ac:dyDescent="0.2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</row>
    <row r="670" spans="1:11" x14ac:dyDescent="0.2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</row>
    <row r="671" spans="1:11" x14ac:dyDescent="0.2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</row>
    <row r="672" spans="1:11" x14ac:dyDescent="0.2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</row>
    <row r="673" spans="1:11" x14ac:dyDescent="0.2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</row>
    <row r="674" spans="1:11" x14ac:dyDescent="0.2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</row>
    <row r="675" spans="1:11" x14ac:dyDescent="0.2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</row>
    <row r="676" spans="1:11" x14ac:dyDescent="0.2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</row>
  </sheetData>
  <mergeCells count="19">
    <mergeCell ref="H21:H22"/>
    <mergeCell ref="A21:A22"/>
    <mergeCell ref="B21:B22"/>
    <mergeCell ref="C10:C11"/>
    <mergeCell ref="C21:C22"/>
    <mergeCell ref="F21:F22"/>
    <mergeCell ref="D21:D22"/>
    <mergeCell ref="E21:E22"/>
    <mergeCell ref="G21:G22"/>
    <mergeCell ref="A10:B11"/>
    <mergeCell ref="A12:B12"/>
    <mergeCell ref="A20:H20"/>
    <mergeCell ref="D10:D11"/>
    <mergeCell ref="E12:F12"/>
    <mergeCell ref="I10:I11"/>
    <mergeCell ref="J10:J11"/>
    <mergeCell ref="E10:F11"/>
    <mergeCell ref="G10:G11"/>
    <mergeCell ref="H10:H11"/>
  </mergeCells>
  <phoneticPr fontId="0" type="noConversion"/>
  <pageMargins left="0.78740157480314965" right="0.39370078740157483" top="0.59055118110236227" bottom="0.78740157480314965" header="0.51181102362204722" footer="0.51181102362204722"/>
  <pageSetup paperSize="9" scale="90" orientation="portrait" horizontalDpi="300" verticalDpi="300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zoomScale="80" workbookViewId="0">
      <selection activeCell="C1" sqref="C1"/>
    </sheetView>
  </sheetViews>
  <sheetFormatPr defaultRowHeight="12.75" x14ac:dyDescent="0.2"/>
  <cols>
    <col min="1" max="1" width="85.85546875" customWidth="1"/>
    <col min="2" max="2" width="15" customWidth="1"/>
    <col min="3" max="3" width="12.5703125" customWidth="1"/>
  </cols>
  <sheetData>
    <row r="1" spans="1:24" ht="21" x14ac:dyDescent="0.35">
      <c r="A1" s="45" t="s">
        <v>12</v>
      </c>
      <c r="B1" s="47"/>
      <c r="C1" s="47"/>
      <c r="D1" s="49"/>
      <c r="E1" s="49"/>
      <c r="F1" s="49"/>
      <c r="G1" s="49"/>
      <c r="H1" s="46"/>
      <c r="I1" s="46"/>
      <c r="J1" s="49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spans="1:24" ht="18.75" x14ac:dyDescent="0.3">
      <c r="A2" s="50" t="s">
        <v>206</v>
      </c>
      <c r="B2" s="47"/>
      <c r="C2" s="47"/>
      <c r="D2" s="49"/>
      <c r="E2" s="49"/>
      <c r="F2" s="49"/>
      <c r="G2" s="49"/>
      <c r="H2" s="46"/>
      <c r="I2" s="46"/>
      <c r="J2" s="49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1:24" ht="4.5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ht="19.5" customHeight="1" x14ac:dyDescent="0.35">
      <c r="A4" s="657" t="s">
        <v>752</v>
      </c>
      <c r="B4" s="658"/>
      <c r="C4" s="658"/>
      <c r="E4" s="1"/>
      <c r="F4" s="1"/>
      <c r="G4" s="1"/>
      <c r="H4" s="1"/>
    </row>
    <row r="5" spans="1:24" ht="6" customHeight="1" x14ac:dyDescent="0.35">
      <c r="A5" s="322"/>
      <c r="B5" s="237"/>
      <c r="C5" s="237"/>
      <c r="E5" s="1"/>
      <c r="F5" s="1"/>
      <c r="G5" s="1"/>
      <c r="H5" s="1"/>
    </row>
    <row r="6" spans="1:24" ht="17.25" customHeight="1" x14ac:dyDescent="0.3">
      <c r="A6" s="339" t="s">
        <v>720</v>
      </c>
      <c r="B6" s="323"/>
      <c r="C6" s="242"/>
      <c r="D6" s="1"/>
      <c r="E6" s="1"/>
      <c r="F6" s="1"/>
      <c r="G6" s="1"/>
      <c r="H6" s="1"/>
    </row>
    <row r="7" spans="1:24" ht="16.5" thickBot="1" x14ac:dyDescent="0.3">
      <c r="A7" s="239"/>
      <c r="B7" s="242"/>
      <c r="C7" s="242"/>
      <c r="D7" s="1"/>
      <c r="E7" s="1"/>
      <c r="F7" s="1"/>
      <c r="G7" s="1"/>
      <c r="H7" s="1"/>
    </row>
    <row r="8" spans="1:24" ht="22.5" customHeight="1" x14ac:dyDescent="0.25">
      <c r="A8" s="655" t="s">
        <v>186</v>
      </c>
      <c r="B8" s="656" t="s">
        <v>452</v>
      </c>
      <c r="C8" s="656" t="s">
        <v>682</v>
      </c>
      <c r="D8" s="1"/>
      <c r="E8" s="1"/>
      <c r="F8" s="1"/>
      <c r="G8" s="1"/>
      <c r="H8" s="1"/>
    </row>
    <row r="9" spans="1:24" ht="23.25" customHeight="1" thickBot="1" x14ac:dyDescent="0.3">
      <c r="A9" s="645"/>
      <c r="B9" s="556"/>
      <c r="C9" s="556"/>
      <c r="D9" s="1"/>
      <c r="E9" s="1"/>
      <c r="F9" s="1"/>
      <c r="G9" s="1"/>
      <c r="H9" s="1"/>
    </row>
    <row r="10" spans="1:24" s="11" customFormat="1" ht="16.5" customHeight="1" x14ac:dyDescent="0.2">
      <c r="A10" s="326" t="s">
        <v>802</v>
      </c>
      <c r="B10" s="327">
        <v>0.7</v>
      </c>
      <c r="C10" s="327">
        <v>0.7</v>
      </c>
      <c r="D10" s="43"/>
      <c r="E10" s="41"/>
      <c r="F10" s="12"/>
      <c r="G10" s="12"/>
      <c r="H10" s="12"/>
    </row>
    <row r="11" spans="1:24" s="11" customFormat="1" ht="16.5" customHeight="1" x14ac:dyDescent="0.2">
      <c r="A11" s="326" t="s">
        <v>803</v>
      </c>
      <c r="B11" s="328">
        <v>1.5</v>
      </c>
      <c r="C11" s="328">
        <v>1.5</v>
      </c>
      <c r="D11" s="43"/>
      <c r="E11" s="43"/>
      <c r="F11" s="12"/>
      <c r="G11" s="12"/>
      <c r="H11" s="12"/>
    </row>
    <row r="12" spans="1:24" s="11" customFormat="1" ht="16.5" customHeight="1" x14ac:dyDescent="0.2">
      <c r="A12" s="89" t="s">
        <v>804</v>
      </c>
      <c r="B12" s="329">
        <v>2</v>
      </c>
      <c r="C12" s="329">
        <v>2</v>
      </c>
      <c r="D12" s="43"/>
      <c r="E12" s="43"/>
      <c r="F12" s="12"/>
      <c r="G12" s="12"/>
      <c r="H12" s="12"/>
    </row>
    <row r="13" spans="1:24" s="11" customFormat="1" ht="16.5" customHeight="1" x14ac:dyDescent="0.2">
      <c r="A13" s="89" t="s">
        <v>805</v>
      </c>
      <c r="B13" s="329">
        <v>2.5</v>
      </c>
      <c r="C13" s="329">
        <v>2.5</v>
      </c>
      <c r="D13" s="12"/>
      <c r="E13" s="41"/>
      <c r="F13" s="12"/>
      <c r="G13" s="12"/>
      <c r="H13" s="12"/>
    </row>
    <row r="14" spans="1:24" s="11" customFormat="1" ht="16.5" customHeight="1" x14ac:dyDescent="0.2">
      <c r="A14" s="89" t="s">
        <v>806</v>
      </c>
      <c r="B14" s="329">
        <v>1.8</v>
      </c>
      <c r="C14" s="330" t="s">
        <v>683</v>
      </c>
      <c r="D14" s="43"/>
      <c r="E14" s="43"/>
      <c r="F14" s="12"/>
      <c r="G14" s="12"/>
      <c r="H14" s="12"/>
    </row>
    <row r="15" spans="1:24" s="11" customFormat="1" ht="16.5" customHeight="1" x14ac:dyDescent="0.2">
      <c r="A15" s="89" t="s">
        <v>762</v>
      </c>
      <c r="B15" s="329">
        <v>2</v>
      </c>
      <c r="C15" s="330" t="s">
        <v>683</v>
      </c>
      <c r="D15" s="43"/>
      <c r="E15" s="43"/>
      <c r="F15" s="12"/>
      <c r="G15" s="12"/>
      <c r="H15" s="12"/>
    </row>
    <row r="16" spans="1:24" s="11" customFormat="1" ht="16.5" customHeight="1" x14ac:dyDescent="0.2">
      <c r="A16" s="89" t="s">
        <v>807</v>
      </c>
      <c r="B16" s="329">
        <v>1.5</v>
      </c>
      <c r="C16" s="330" t="s">
        <v>683</v>
      </c>
      <c r="D16" s="43"/>
      <c r="E16" s="43"/>
      <c r="F16" s="12"/>
      <c r="G16" s="12"/>
      <c r="H16" s="12"/>
    </row>
    <row r="17" spans="1:8" s="11" customFormat="1" ht="16.5" customHeight="1" x14ac:dyDescent="0.2">
      <c r="A17" s="89" t="s">
        <v>808</v>
      </c>
      <c r="B17" s="329">
        <v>2</v>
      </c>
      <c r="C17" s="330" t="s">
        <v>683</v>
      </c>
      <c r="D17" s="43"/>
      <c r="E17" s="43"/>
      <c r="F17" s="12"/>
      <c r="G17" s="12"/>
      <c r="H17" s="12"/>
    </row>
    <row r="18" spans="1:8" s="11" customFormat="1" ht="16.5" customHeight="1" x14ac:dyDescent="0.2">
      <c r="A18" s="89" t="s">
        <v>765</v>
      </c>
      <c r="B18" s="329">
        <v>1.6</v>
      </c>
      <c r="C18" s="330" t="s">
        <v>683</v>
      </c>
      <c r="D18" s="43"/>
      <c r="E18" s="43"/>
      <c r="F18" s="12"/>
      <c r="G18" s="12"/>
      <c r="H18" s="12"/>
    </row>
    <row r="19" spans="1:8" s="11" customFormat="1" ht="16.5" customHeight="1" x14ac:dyDescent="0.2">
      <c r="A19" s="89" t="s">
        <v>809</v>
      </c>
      <c r="B19" s="329">
        <v>1.4</v>
      </c>
      <c r="C19" s="330" t="s">
        <v>683</v>
      </c>
      <c r="D19" s="43"/>
      <c r="E19" s="43"/>
      <c r="F19" s="12"/>
      <c r="G19" s="12"/>
      <c r="H19" s="12"/>
    </row>
    <row r="20" spans="1:8" s="11" customFormat="1" ht="17.25" customHeight="1" x14ac:dyDescent="0.2">
      <c r="A20" s="89" t="s">
        <v>255</v>
      </c>
      <c r="B20" s="329">
        <v>2</v>
      </c>
      <c r="C20" s="330" t="s">
        <v>683</v>
      </c>
      <c r="D20" s="43"/>
      <c r="E20" s="43"/>
      <c r="F20" s="12"/>
      <c r="G20" s="12"/>
      <c r="H20" s="12"/>
    </row>
    <row r="21" spans="1:8" s="11" customFormat="1" ht="16.5" customHeight="1" x14ac:dyDescent="0.2">
      <c r="A21" s="89" t="s">
        <v>764</v>
      </c>
      <c r="B21" s="329">
        <v>2</v>
      </c>
      <c r="C21" s="330" t="s">
        <v>683</v>
      </c>
      <c r="D21" s="43"/>
      <c r="E21" s="43"/>
      <c r="F21" s="12"/>
      <c r="G21" s="12"/>
      <c r="H21" s="12"/>
    </row>
    <row r="22" spans="1:8" s="11" customFormat="1" ht="16.5" customHeight="1" x14ac:dyDescent="0.2">
      <c r="A22" s="89" t="s">
        <v>189</v>
      </c>
      <c r="B22" s="329">
        <v>2.5</v>
      </c>
      <c r="C22" s="330" t="s">
        <v>683</v>
      </c>
      <c r="D22" s="43"/>
      <c r="E22" s="43"/>
      <c r="F22" s="12"/>
      <c r="G22" s="12"/>
      <c r="H22" s="12"/>
    </row>
    <row r="23" spans="1:8" s="11" customFormat="1" ht="16.5" customHeight="1" x14ac:dyDescent="0.2">
      <c r="A23" s="89" t="s">
        <v>766</v>
      </c>
      <c r="B23" s="329">
        <v>0.8</v>
      </c>
      <c r="C23" s="330" t="s">
        <v>683</v>
      </c>
      <c r="D23" s="43"/>
      <c r="E23" s="43"/>
      <c r="F23" s="12"/>
      <c r="G23" s="12"/>
      <c r="H23" s="12"/>
    </row>
    <row r="24" spans="1:8" s="11" customFormat="1" ht="16.5" customHeight="1" x14ac:dyDescent="0.2">
      <c r="A24" s="89" t="s">
        <v>767</v>
      </c>
      <c r="B24" s="329">
        <v>0.8</v>
      </c>
      <c r="C24" s="330"/>
      <c r="D24" s="43"/>
      <c r="E24" s="43"/>
      <c r="F24" s="12"/>
      <c r="G24" s="12"/>
      <c r="H24" s="12"/>
    </row>
    <row r="25" spans="1:8" s="11" customFormat="1" ht="16.5" customHeight="1" x14ac:dyDescent="0.2">
      <c r="A25" s="89" t="s">
        <v>810</v>
      </c>
      <c r="B25" s="329">
        <v>2</v>
      </c>
      <c r="C25" s="330" t="s">
        <v>683</v>
      </c>
      <c r="D25" s="43"/>
      <c r="E25" s="43"/>
      <c r="F25" s="12"/>
      <c r="G25" s="12"/>
      <c r="H25" s="12"/>
    </row>
    <row r="26" spans="1:8" s="11" customFormat="1" ht="16.5" customHeight="1" x14ac:dyDescent="0.2">
      <c r="A26" s="89" t="s">
        <v>192</v>
      </c>
      <c r="B26" s="329">
        <v>0.3</v>
      </c>
      <c r="C26" s="330" t="s">
        <v>683</v>
      </c>
      <c r="D26" s="12"/>
      <c r="E26" s="12"/>
      <c r="F26" s="12"/>
      <c r="G26" s="12"/>
      <c r="H26" s="12"/>
    </row>
    <row r="27" spans="1:8" s="11" customFormat="1" ht="16.5" customHeight="1" x14ac:dyDescent="0.2">
      <c r="A27" s="89" t="s">
        <v>193</v>
      </c>
      <c r="B27" s="329">
        <v>0.3</v>
      </c>
      <c r="C27" s="330" t="s">
        <v>683</v>
      </c>
      <c r="D27" s="12"/>
      <c r="E27" s="12"/>
      <c r="F27" s="12"/>
      <c r="G27" s="12"/>
      <c r="H27" s="12"/>
    </row>
    <row r="28" spans="1:8" s="11" customFormat="1" ht="16.5" customHeight="1" x14ac:dyDescent="0.2">
      <c r="A28" s="89" t="s">
        <v>194</v>
      </c>
      <c r="B28" s="329">
        <v>1.5</v>
      </c>
      <c r="C28" s="330" t="s">
        <v>683</v>
      </c>
      <c r="D28" s="12"/>
      <c r="E28" s="12"/>
      <c r="F28" s="12"/>
      <c r="G28" s="12"/>
      <c r="H28" s="12"/>
    </row>
    <row r="29" spans="1:8" s="11" customFormat="1" ht="16.5" customHeight="1" x14ac:dyDescent="0.2">
      <c r="A29" s="89" t="s">
        <v>195</v>
      </c>
      <c r="B29" s="329">
        <v>2</v>
      </c>
      <c r="C29" s="330" t="s">
        <v>683</v>
      </c>
      <c r="D29" s="12"/>
      <c r="E29" s="12"/>
      <c r="F29" s="12"/>
      <c r="G29" s="12"/>
      <c r="H29" s="12"/>
    </row>
    <row r="30" spans="1:8" s="11" customFormat="1" ht="16.5" customHeight="1" x14ac:dyDescent="0.2">
      <c r="A30" s="331" t="s">
        <v>196</v>
      </c>
      <c r="B30" s="332">
        <v>1</v>
      </c>
      <c r="C30" s="333" t="s">
        <v>683</v>
      </c>
      <c r="D30" s="12"/>
      <c r="E30" s="12"/>
      <c r="F30" s="12"/>
      <c r="G30" s="12"/>
      <c r="H30" s="12"/>
    </row>
    <row r="31" spans="1:8" s="11" customFormat="1" ht="16.5" customHeight="1" x14ac:dyDescent="0.2">
      <c r="A31" s="331" t="s">
        <v>706</v>
      </c>
      <c r="B31" s="332">
        <v>1</v>
      </c>
      <c r="C31" s="333" t="s">
        <v>683</v>
      </c>
      <c r="D31" s="12"/>
      <c r="E31" s="12"/>
      <c r="F31" s="12"/>
      <c r="G31" s="12"/>
      <c r="H31" s="12"/>
    </row>
    <row r="32" spans="1:8" s="11" customFormat="1" ht="16.5" customHeight="1" thickBot="1" x14ac:dyDescent="0.25">
      <c r="A32" s="334" t="s">
        <v>638</v>
      </c>
      <c r="B32" s="335">
        <v>0.3</v>
      </c>
      <c r="C32" s="336" t="s">
        <v>683</v>
      </c>
      <c r="D32" s="12"/>
      <c r="E32" s="12"/>
      <c r="F32" s="12"/>
      <c r="G32" s="12"/>
      <c r="H32" s="12"/>
    </row>
    <row r="33" spans="1:8" ht="15.75" x14ac:dyDescent="0.25">
      <c r="A33" s="321"/>
      <c r="B33" s="324"/>
      <c r="C33" s="321"/>
      <c r="D33" s="1"/>
      <c r="E33" s="1"/>
      <c r="F33" s="1"/>
      <c r="G33" s="1"/>
      <c r="H33" s="1"/>
    </row>
    <row r="34" spans="1:8" ht="12.75" customHeight="1" x14ac:dyDescent="0.25">
      <c r="A34" s="337" t="s">
        <v>197</v>
      </c>
      <c r="B34" s="337"/>
      <c r="C34" s="321"/>
      <c r="D34" s="1"/>
      <c r="E34" s="1"/>
      <c r="F34" s="1"/>
      <c r="G34" s="1"/>
      <c r="H34" s="1"/>
    </row>
    <row r="35" spans="1:8" ht="12.75" customHeight="1" x14ac:dyDescent="0.25">
      <c r="A35" s="337" t="s">
        <v>198</v>
      </c>
      <c r="B35" s="337"/>
      <c r="C35" s="321"/>
      <c r="D35" s="1"/>
      <c r="E35" s="1"/>
      <c r="F35" s="1"/>
      <c r="G35" s="1"/>
      <c r="H35" s="1"/>
    </row>
    <row r="36" spans="1:8" ht="12.75" customHeight="1" x14ac:dyDescent="0.25">
      <c r="A36" s="325"/>
      <c r="B36" s="321"/>
      <c r="C36" s="321"/>
      <c r="D36" s="1"/>
      <c r="E36" s="1"/>
      <c r="F36" s="1"/>
      <c r="G36" s="1"/>
      <c r="H36" s="1"/>
    </row>
    <row r="37" spans="1:8" ht="12.75" customHeight="1" x14ac:dyDescent="0.25">
      <c r="A37" s="338" t="s">
        <v>812</v>
      </c>
      <c r="B37" s="321"/>
      <c r="C37" s="321"/>
      <c r="D37" s="1"/>
      <c r="E37" s="1"/>
      <c r="F37" s="1"/>
      <c r="G37" s="1"/>
      <c r="H37" s="1"/>
    </row>
    <row r="38" spans="1:8" ht="12.75" customHeight="1" x14ac:dyDescent="0.25">
      <c r="A38" s="338" t="s">
        <v>199</v>
      </c>
      <c r="B38" s="321"/>
      <c r="C38" s="321"/>
      <c r="D38" s="1"/>
      <c r="E38" s="1"/>
      <c r="F38" s="1"/>
      <c r="G38" s="1"/>
      <c r="H38" s="1"/>
    </row>
    <row r="39" spans="1:8" ht="12.75" customHeight="1" x14ac:dyDescent="0.25">
      <c r="A39" s="338" t="s">
        <v>200</v>
      </c>
      <c r="B39" s="321"/>
      <c r="C39" s="321"/>
      <c r="D39" s="1"/>
      <c r="E39" s="1"/>
      <c r="F39" s="1"/>
      <c r="G39" s="1"/>
      <c r="H39" s="1"/>
    </row>
    <row r="40" spans="1:8" ht="12.75" customHeight="1" x14ac:dyDescent="0.25">
      <c r="A40" s="338" t="s">
        <v>639</v>
      </c>
      <c r="B40" s="321"/>
      <c r="C40" s="321"/>
      <c r="D40" s="1"/>
      <c r="E40" s="1"/>
      <c r="F40" s="1"/>
      <c r="G40" s="1"/>
      <c r="H40" s="1"/>
    </row>
    <row r="41" spans="1:8" ht="12.75" customHeight="1" x14ac:dyDescent="0.25">
      <c r="A41" s="338"/>
      <c r="B41" s="321"/>
      <c r="C41" s="321"/>
      <c r="D41" s="1"/>
      <c r="E41" s="1"/>
      <c r="F41" s="1"/>
      <c r="G41" s="1"/>
      <c r="H41" s="1"/>
    </row>
    <row r="42" spans="1:8" ht="12.75" customHeight="1" x14ac:dyDescent="0.25">
      <c r="A42" s="338" t="s">
        <v>203</v>
      </c>
      <c r="B42" s="321"/>
      <c r="C42" s="321"/>
      <c r="D42" s="1"/>
      <c r="E42" s="1"/>
      <c r="F42" s="1"/>
      <c r="G42" s="1"/>
      <c r="H42" s="1"/>
    </row>
    <row r="43" spans="1:8" ht="12.75" customHeight="1" x14ac:dyDescent="0.25">
      <c r="A43" s="338" t="s">
        <v>204</v>
      </c>
      <c r="B43" s="321"/>
      <c r="C43" s="321"/>
      <c r="D43" s="1"/>
      <c r="E43" s="1"/>
      <c r="F43" s="1"/>
      <c r="G43" s="1"/>
      <c r="H43" s="1"/>
    </row>
    <row r="44" spans="1:8" ht="12.75" customHeight="1" x14ac:dyDescent="0.25">
      <c r="A44" s="1"/>
      <c r="B44" s="1"/>
      <c r="C44" s="1"/>
      <c r="D44" s="1"/>
      <c r="E44" s="1"/>
      <c r="F44" s="1"/>
      <c r="G44" s="1"/>
      <c r="H44" s="1"/>
    </row>
  </sheetData>
  <mergeCells count="4">
    <mergeCell ref="A8:A9"/>
    <mergeCell ref="B8:B9"/>
    <mergeCell ref="C8:C9"/>
    <mergeCell ref="A4:C4"/>
  </mergeCells>
  <phoneticPr fontId="0" type="noConversion"/>
  <pageMargins left="0.59055118110236227" right="0.59055118110236227" top="0.78740157480314965" bottom="0.59055118110236227" header="0.51181102362204722" footer="0.51181102362204722"/>
  <pageSetup paperSize="9" scale="7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5"/>
  <sheetViews>
    <sheetView zoomScale="85" workbookViewId="0">
      <selection activeCell="H1" sqref="H1"/>
    </sheetView>
  </sheetViews>
  <sheetFormatPr defaultRowHeight="12.75" x14ac:dyDescent="0.2"/>
  <cols>
    <col min="1" max="1" width="32.85546875" customWidth="1"/>
    <col min="2" max="2" width="8.140625" customWidth="1"/>
    <col min="3" max="3" width="8" customWidth="1"/>
    <col min="4" max="4" width="7.85546875" customWidth="1"/>
    <col min="5" max="5" width="12.28515625" style="7" customWidth="1"/>
    <col min="6" max="7" width="9.140625" style="7"/>
    <col min="8" max="8" width="10.28515625" style="7" customWidth="1"/>
  </cols>
  <sheetData>
    <row r="1" spans="1:24" ht="21" x14ac:dyDescent="0.35">
      <c r="A1" s="45" t="s">
        <v>12</v>
      </c>
      <c r="B1" s="47"/>
      <c r="C1" s="47"/>
      <c r="D1" s="49"/>
      <c r="E1" s="49"/>
      <c r="F1" s="49"/>
      <c r="G1" s="49"/>
      <c r="H1" s="46"/>
      <c r="I1" s="46"/>
      <c r="J1" s="49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spans="1:24" ht="18.75" x14ac:dyDescent="0.3">
      <c r="A2" s="50" t="s">
        <v>206</v>
      </c>
      <c r="B2" s="47"/>
      <c r="C2" s="47"/>
      <c r="D2" s="49"/>
      <c r="E2" s="49"/>
      <c r="F2" s="49"/>
      <c r="G2" s="49"/>
      <c r="H2" s="46"/>
      <c r="I2" s="46"/>
      <c r="J2" s="49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1:24" ht="4.5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ht="19.5" customHeight="1" x14ac:dyDescent="0.3">
      <c r="A4" s="668" t="s">
        <v>747</v>
      </c>
      <c r="B4" s="669"/>
      <c r="C4" s="669"/>
      <c r="D4" s="669"/>
      <c r="E4" s="669"/>
      <c r="F4" s="669"/>
      <c r="G4" s="669"/>
      <c r="H4" s="669"/>
    </row>
    <row r="5" spans="1:24" ht="4.5" customHeight="1" x14ac:dyDescent="0.3">
      <c r="A5" s="420"/>
      <c r="B5" s="419"/>
      <c r="C5" s="419"/>
      <c r="D5" s="419"/>
      <c r="E5" s="419"/>
      <c r="F5" s="419"/>
      <c r="G5" s="419"/>
      <c r="H5" s="419"/>
    </row>
    <row r="6" spans="1:24" ht="17.25" x14ac:dyDescent="0.3">
      <c r="A6" s="240" t="s">
        <v>731</v>
      </c>
      <c r="B6" s="197"/>
      <c r="C6" s="197"/>
      <c r="D6" s="197"/>
      <c r="E6" s="197"/>
      <c r="F6" s="197"/>
      <c r="G6" s="197"/>
      <c r="H6" s="47"/>
    </row>
    <row r="7" spans="1:24" ht="13.5" thickBot="1" x14ac:dyDescent="0.25">
      <c r="A7" s="46"/>
      <c r="B7" s="46"/>
      <c r="C7" s="46"/>
      <c r="D7" s="46"/>
      <c r="E7" s="46"/>
      <c r="F7" s="46"/>
      <c r="G7" s="46"/>
      <c r="H7" s="77" t="s">
        <v>535</v>
      </c>
    </row>
    <row r="8" spans="1:24" ht="17.25" customHeight="1" x14ac:dyDescent="0.2">
      <c r="A8" s="672" t="s">
        <v>205</v>
      </c>
      <c r="B8" s="674" t="s">
        <v>14</v>
      </c>
      <c r="C8" s="659" t="s">
        <v>219</v>
      </c>
      <c r="D8" s="661" t="s">
        <v>544</v>
      </c>
      <c r="E8" s="670" t="s">
        <v>441</v>
      </c>
      <c r="F8" s="662" t="s">
        <v>177</v>
      </c>
      <c r="G8" s="666" t="s">
        <v>446</v>
      </c>
      <c r="H8" s="664" t="s">
        <v>178</v>
      </c>
    </row>
    <row r="9" spans="1:24" ht="30.75" customHeight="1" thickBot="1" x14ac:dyDescent="0.25">
      <c r="A9" s="673"/>
      <c r="B9" s="675"/>
      <c r="C9" s="660"/>
      <c r="D9" s="584"/>
      <c r="E9" s="671"/>
      <c r="F9" s="663"/>
      <c r="G9" s="667"/>
      <c r="H9" s="665"/>
    </row>
    <row r="10" spans="1:24" s="11" customFormat="1" ht="15.75" customHeight="1" x14ac:dyDescent="0.2">
      <c r="A10" s="421" t="s">
        <v>187</v>
      </c>
      <c r="B10" s="421">
        <v>38.299999999999997</v>
      </c>
      <c r="C10" s="431">
        <v>25530</v>
      </c>
      <c r="D10" s="426">
        <v>0.03</v>
      </c>
      <c r="E10" s="226">
        <f t="shared" ref="E10:E20" si="0">12*(D10*C10)</f>
        <v>9190.7999999999993</v>
      </c>
      <c r="F10" s="169">
        <f t="shared" ref="F10:F20" si="1">E10*34%</f>
        <v>3124.8719999999998</v>
      </c>
      <c r="G10" s="168">
        <f>E10*2%</f>
        <v>183.816</v>
      </c>
      <c r="H10" s="422">
        <f t="shared" ref="H10:H20" si="2">SUM(E10:G10)</f>
        <v>12499.487999999999</v>
      </c>
      <c r="J10" s="42"/>
      <c r="L10" s="41"/>
    </row>
    <row r="11" spans="1:24" s="11" customFormat="1" ht="15.75" customHeight="1" x14ac:dyDescent="0.2">
      <c r="A11" s="421" t="s">
        <v>762</v>
      </c>
      <c r="B11" s="421">
        <v>21.9</v>
      </c>
      <c r="C11" s="432">
        <v>25530</v>
      </c>
      <c r="D11" s="426">
        <v>0.05</v>
      </c>
      <c r="E11" s="226">
        <f t="shared" si="0"/>
        <v>15318</v>
      </c>
      <c r="F11" s="169">
        <f t="shared" si="1"/>
        <v>5208.1200000000008</v>
      </c>
      <c r="G11" s="168">
        <f t="shared" ref="G11:G20" si="3">E11*2%</f>
        <v>306.36</v>
      </c>
      <c r="H11" s="422">
        <f t="shared" si="2"/>
        <v>20832.480000000003</v>
      </c>
      <c r="J11" s="42"/>
      <c r="L11" s="41"/>
    </row>
    <row r="12" spans="1:24" s="11" customFormat="1" ht="15.75" customHeight="1" x14ac:dyDescent="0.2">
      <c r="A12" s="421" t="s">
        <v>188</v>
      </c>
      <c r="B12" s="421">
        <v>21.3</v>
      </c>
      <c r="C12" s="432">
        <v>25530</v>
      </c>
      <c r="D12" s="426">
        <v>0.05</v>
      </c>
      <c r="E12" s="226">
        <f t="shared" si="0"/>
        <v>15318</v>
      </c>
      <c r="F12" s="169">
        <f t="shared" si="1"/>
        <v>5208.1200000000008</v>
      </c>
      <c r="G12" s="168">
        <f t="shared" si="3"/>
        <v>306.36</v>
      </c>
      <c r="H12" s="422">
        <f t="shared" si="2"/>
        <v>20832.480000000003</v>
      </c>
      <c r="J12" s="42"/>
      <c r="L12" s="41"/>
    </row>
    <row r="13" spans="1:24" s="11" customFormat="1" ht="15.75" customHeight="1" x14ac:dyDescent="0.2">
      <c r="A13" s="421" t="s">
        <v>763</v>
      </c>
      <c r="B13" s="421">
        <v>11.9</v>
      </c>
      <c r="C13" s="432">
        <v>25530</v>
      </c>
      <c r="D13" s="426">
        <v>0.08</v>
      </c>
      <c r="E13" s="226">
        <f t="shared" si="0"/>
        <v>24508.800000000003</v>
      </c>
      <c r="F13" s="169">
        <f t="shared" si="1"/>
        <v>8332.992000000002</v>
      </c>
      <c r="G13" s="168">
        <f t="shared" si="3"/>
        <v>490.17600000000004</v>
      </c>
      <c r="H13" s="422">
        <f t="shared" si="2"/>
        <v>33331.968000000001</v>
      </c>
      <c r="J13" s="42"/>
      <c r="L13" s="41"/>
    </row>
    <row r="14" spans="1:24" s="11" customFormat="1" ht="15.75" customHeight="1" x14ac:dyDescent="0.2">
      <c r="A14" s="421" t="s">
        <v>765</v>
      </c>
      <c r="B14" s="421">
        <v>42.3</v>
      </c>
      <c r="C14" s="432">
        <v>25530</v>
      </c>
      <c r="D14" s="426">
        <v>0.02</v>
      </c>
      <c r="E14" s="226">
        <f t="shared" si="0"/>
        <v>6127.2000000000007</v>
      </c>
      <c r="F14" s="169">
        <f t="shared" si="1"/>
        <v>2083.2480000000005</v>
      </c>
      <c r="G14" s="168">
        <f t="shared" si="3"/>
        <v>122.54400000000001</v>
      </c>
      <c r="H14" s="422">
        <f>SUM(E14:G14)</f>
        <v>8332.9920000000002</v>
      </c>
      <c r="J14" s="42"/>
      <c r="L14" s="41"/>
    </row>
    <row r="15" spans="1:24" s="11" customFormat="1" ht="15.75" customHeight="1" x14ac:dyDescent="0.2">
      <c r="A15" s="421" t="s">
        <v>190</v>
      </c>
      <c r="B15" s="421">
        <v>19.2</v>
      </c>
      <c r="C15" s="432">
        <v>25530</v>
      </c>
      <c r="D15" s="426">
        <v>0.05</v>
      </c>
      <c r="E15" s="226">
        <f t="shared" si="0"/>
        <v>15318</v>
      </c>
      <c r="F15" s="169">
        <f t="shared" si="1"/>
        <v>5208.1200000000008</v>
      </c>
      <c r="G15" s="168">
        <f t="shared" si="3"/>
        <v>306.36</v>
      </c>
      <c r="H15" s="422">
        <f t="shared" si="2"/>
        <v>20832.480000000003</v>
      </c>
      <c r="J15" s="42"/>
      <c r="L15" s="41"/>
    </row>
    <row r="16" spans="1:24" s="11" customFormat="1" ht="15.75" customHeight="1" x14ac:dyDescent="0.2">
      <c r="A16" s="421" t="s">
        <v>255</v>
      </c>
      <c r="B16" s="421">
        <v>18.2</v>
      </c>
      <c r="C16" s="432">
        <v>25530</v>
      </c>
      <c r="D16" s="426">
        <v>0.06</v>
      </c>
      <c r="E16" s="226">
        <f t="shared" si="0"/>
        <v>18381.599999999999</v>
      </c>
      <c r="F16" s="169">
        <f t="shared" si="1"/>
        <v>6249.7439999999997</v>
      </c>
      <c r="G16" s="168">
        <f t="shared" si="3"/>
        <v>367.63200000000001</v>
      </c>
      <c r="H16" s="422">
        <f>SUM(E16:G16)</f>
        <v>24998.975999999999</v>
      </c>
      <c r="J16" s="42"/>
      <c r="L16" s="41"/>
    </row>
    <row r="17" spans="1:12" s="11" customFormat="1" ht="15.75" customHeight="1" x14ac:dyDescent="0.2">
      <c r="A17" s="89" t="s">
        <v>764</v>
      </c>
      <c r="B17" s="421">
        <v>12.8</v>
      </c>
      <c r="C17" s="432">
        <v>25530</v>
      </c>
      <c r="D17" s="426">
        <v>0.08</v>
      </c>
      <c r="E17" s="226">
        <f>12*(D17*C17)</f>
        <v>24508.800000000003</v>
      </c>
      <c r="F17" s="169">
        <f>E17*34%</f>
        <v>8332.992000000002</v>
      </c>
      <c r="G17" s="168">
        <f t="shared" si="3"/>
        <v>490.17600000000004</v>
      </c>
      <c r="H17" s="422">
        <f>SUM(E17:G17)</f>
        <v>33331.968000000001</v>
      </c>
      <c r="J17" s="42"/>
      <c r="L17" s="41"/>
    </row>
    <row r="18" spans="1:12" s="11" customFormat="1" ht="15.75" customHeight="1" x14ac:dyDescent="0.2">
      <c r="A18" s="421" t="s">
        <v>189</v>
      </c>
      <c r="B18" s="421">
        <v>9.6</v>
      </c>
      <c r="C18" s="432">
        <v>25530</v>
      </c>
      <c r="D18" s="426">
        <v>0.1</v>
      </c>
      <c r="E18" s="226">
        <f>12*(D18*C18)</f>
        <v>30636</v>
      </c>
      <c r="F18" s="169">
        <f>E18*34%</f>
        <v>10416.240000000002</v>
      </c>
      <c r="G18" s="168">
        <f t="shared" si="3"/>
        <v>612.72</v>
      </c>
      <c r="H18" s="422">
        <f>SUM(E18:G18)</f>
        <v>41664.960000000006</v>
      </c>
      <c r="J18" s="42"/>
      <c r="L18" s="41"/>
    </row>
    <row r="19" spans="1:12" s="11" customFormat="1" ht="15.75" customHeight="1" x14ac:dyDescent="0.2">
      <c r="A19" s="89" t="s">
        <v>768</v>
      </c>
      <c r="B19" s="421">
        <v>85.5</v>
      </c>
      <c r="C19" s="432">
        <v>25530</v>
      </c>
      <c r="D19" s="426">
        <v>0.01</v>
      </c>
      <c r="E19" s="226">
        <f>12*(D19*C19)</f>
        <v>3063.6000000000004</v>
      </c>
      <c r="F19" s="169">
        <f>E19*34%</f>
        <v>1041.6240000000003</v>
      </c>
      <c r="G19" s="168">
        <f t="shared" si="3"/>
        <v>61.272000000000006</v>
      </c>
      <c r="H19" s="422">
        <f>SUM(E19:G19)</f>
        <v>4166.4960000000001</v>
      </c>
      <c r="J19" s="42"/>
      <c r="L19" s="41"/>
    </row>
    <row r="20" spans="1:12" s="11" customFormat="1" ht="15.75" customHeight="1" thickBot="1" x14ac:dyDescent="0.25">
      <c r="A20" s="334" t="s">
        <v>191</v>
      </c>
      <c r="B20" s="423">
        <v>12.8</v>
      </c>
      <c r="C20" s="433">
        <v>25530</v>
      </c>
      <c r="D20" s="430">
        <v>0.08</v>
      </c>
      <c r="E20" s="424">
        <f t="shared" si="0"/>
        <v>24508.800000000003</v>
      </c>
      <c r="F20" s="93">
        <f t="shared" si="1"/>
        <v>8332.992000000002</v>
      </c>
      <c r="G20" s="186">
        <f t="shared" si="3"/>
        <v>490.17600000000004</v>
      </c>
      <c r="H20" s="425">
        <f t="shared" si="2"/>
        <v>33331.968000000001</v>
      </c>
      <c r="J20" s="42"/>
      <c r="L20" s="41"/>
    </row>
    <row r="21" spans="1:12" ht="18" customHeight="1" x14ac:dyDescent="0.2">
      <c r="A21" s="672" t="s">
        <v>218</v>
      </c>
      <c r="B21" s="674" t="s">
        <v>14</v>
      </c>
      <c r="C21" s="659" t="s">
        <v>219</v>
      </c>
      <c r="D21" s="661" t="s">
        <v>544</v>
      </c>
      <c r="E21" s="670" t="s">
        <v>441</v>
      </c>
      <c r="F21" s="662" t="s">
        <v>177</v>
      </c>
      <c r="G21" s="666" t="s">
        <v>446</v>
      </c>
      <c r="H21" s="664" t="s">
        <v>178</v>
      </c>
    </row>
    <row r="22" spans="1:12" ht="30.75" customHeight="1" thickBot="1" x14ac:dyDescent="0.25">
      <c r="A22" s="673"/>
      <c r="B22" s="675"/>
      <c r="C22" s="660"/>
      <c r="D22" s="584"/>
      <c r="E22" s="671"/>
      <c r="F22" s="663"/>
      <c r="G22" s="667"/>
      <c r="H22" s="665"/>
    </row>
    <row r="23" spans="1:12" s="11" customFormat="1" ht="15.75" customHeight="1" x14ac:dyDescent="0.2">
      <c r="A23" s="421" t="s">
        <v>187</v>
      </c>
      <c r="B23" s="421">
        <v>38.299999999999997</v>
      </c>
      <c r="C23" s="431">
        <v>29204</v>
      </c>
      <c r="D23" s="426">
        <v>0.03</v>
      </c>
      <c r="E23" s="226">
        <f t="shared" ref="E23:E35" si="4">12*(D23*C23)</f>
        <v>10513.44</v>
      </c>
      <c r="F23" s="78">
        <f t="shared" ref="F23:F35" si="5">E23*34%</f>
        <v>3574.5696000000003</v>
      </c>
      <c r="G23" s="168">
        <f t="shared" ref="G23:G35" si="6">E23*2%</f>
        <v>210.26880000000003</v>
      </c>
      <c r="H23" s="422">
        <f t="shared" ref="H23:H35" si="7">SUM(E23:G23)</f>
        <v>14298.278400000001</v>
      </c>
    </row>
    <row r="24" spans="1:12" s="11" customFormat="1" ht="15.75" customHeight="1" x14ac:dyDescent="0.2">
      <c r="A24" s="421" t="s">
        <v>762</v>
      </c>
      <c r="B24" s="421">
        <v>21.9</v>
      </c>
      <c r="C24" s="432">
        <v>29204</v>
      </c>
      <c r="D24" s="426">
        <v>0.05</v>
      </c>
      <c r="E24" s="226">
        <f t="shared" si="4"/>
        <v>17522.400000000001</v>
      </c>
      <c r="F24" s="78">
        <f t="shared" si="5"/>
        <v>5957.6160000000009</v>
      </c>
      <c r="G24" s="168">
        <f t="shared" si="6"/>
        <v>350.44800000000004</v>
      </c>
      <c r="H24" s="422">
        <f t="shared" si="7"/>
        <v>23830.464000000004</v>
      </c>
    </row>
    <row r="25" spans="1:12" s="11" customFormat="1" ht="15.75" customHeight="1" x14ac:dyDescent="0.2">
      <c r="A25" s="421" t="s">
        <v>188</v>
      </c>
      <c r="B25" s="421">
        <v>21.3</v>
      </c>
      <c r="C25" s="432">
        <v>29204</v>
      </c>
      <c r="D25" s="426">
        <v>0.05</v>
      </c>
      <c r="E25" s="226">
        <f t="shared" si="4"/>
        <v>17522.400000000001</v>
      </c>
      <c r="F25" s="78">
        <f t="shared" si="5"/>
        <v>5957.6160000000009</v>
      </c>
      <c r="G25" s="168">
        <f t="shared" si="6"/>
        <v>350.44800000000004</v>
      </c>
      <c r="H25" s="422">
        <f t="shared" si="7"/>
        <v>23830.464000000004</v>
      </c>
    </row>
    <row r="26" spans="1:12" s="11" customFormat="1" ht="15.75" customHeight="1" x14ac:dyDescent="0.2">
      <c r="A26" s="421" t="s">
        <v>763</v>
      </c>
      <c r="B26" s="421">
        <v>11.9</v>
      </c>
      <c r="C26" s="432">
        <v>29204</v>
      </c>
      <c r="D26" s="426">
        <v>0.08</v>
      </c>
      <c r="E26" s="226">
        <f t="shared" si="4"/>
        <v>28035.840000000004</v>
      </c>
      <c r="F26" s="78">
        <f t="shared" si="5"/>
        <v>9532.1856000000025</v>
      </c>
      <c r="G26" s="168">
        <f t="shared" si="6"/>
        <v>560.71680000000003</v>
      </c>
      <c r="H26" s="422">
        <f t="shared" si="7"/>
        <v>38128.74240000001</v>
      </c>
    </row>
    <row r="27" spans="1:12" s="11" customFormat="1" ht="15.75" customHeight="1" x14ac:dyDescent="0.2">
      <c r="A27" s="421" t="s">
        <v>765</v>
      </c>
      <c r="B27" s="421">
        <v>42.3</v>
      </c>
      <c r="C27" s="432">
        <v>29204</v>
      </c>
      <c r="D27" s="426">
        <v>0.02</v>
      </c>
      <c r="E27" s="226">
        <f t="shared" si="4"/>
        <v>7008.9600000000009</v>
      </c>
      <c r="F27" s="169">
        <f t="shared" si="5"/>
        <v>2383.0464000000006</v>
      </c>
      <c r="G27" s="168">
        <f t="shared" si="6"/>
        <v>140.17920000000001</v>
      </c>
      <c r="H27" s="422">
        <f t="shared" si="7"/>
        <v>9532.1856000000025</v>
      </c>
    </row>
    <row r="28" spans="1:12" s="11" customFormat="1" ht="15.75" customHeight="1" x14ac:dyDescent="0.2">
      <c r="A28" s="421" t="s">
        <v>190</v>
      </c>
      <c r="B28" s="421">
        <v>19.2</v>
      </c>
      <c r="C28" s="432">
        <v>29204</v>
      </c>
      <c r="D28" s="426">
        <v>0.05</v>
      </c>
      <c r="E28" s="226">
        <f t="shared" si="4"/>
        <v>17522.400000000001</v>
      </c>
      <c r="F28" s="78">
        <f t="shared" si="5"/>
        <v>5957.6160000000009</v>
      </c>
      <c r="G28" s="168">
        <f t="shared" si="6"/>
        <v>350.44800000000004</v>
      </c>
      <c r="H28" s="422">
        <f t="shared" si="7"/>
        <v>23830.464000000004</v>
      </c>
    </row>
    <row r="29" spans="1:12" s="11" customFormat="1" ht="15.75" customHeight="1" x14ac:dyDescent="0.2">
      <c r="A29" s="421" t="s">
        <v>255</v>
      </c>
      <c r="B29" s="421">
        <v>18.2</v>
      </c>
      <c r="C29" s="432">
        <v>29204</v>
      </c>
      <c r="D29" s="426">
        <v>0.06</v>
      </c>
      <c r="E29" s="226">
        <f t="shared" si="4"/>
        <v>21026.880000000001</v>
      </c>
      <c r="F29" s="169">
        <f t="shared" si="5"/>
        <v>7149.1392000000005</v>
      </c>
      <c r="G29" s="168">
        <f t="shared" si="6"/>
        <v>420.53760000000005</v>
      </c>
      <c r="H29" s="422">
        <f t="shared" si="7"/>
        <v>28596.556800000002</v>
      </c>
    </row>
    <row r="30" spans="1:12" s="11" customFormat="1" ht="15.75" customHeight="1" x14ac:dyDescent="0.2">
      <c r="A30" s="89" t="s">
        <v>764</v>
      </c>
      <c r="B30" s="421">
        <v>12.8</v>
      </c>
      <c r="C30" s="432">
        <v>29204</v>
      </c>
      <c r="D30" s="426">
        <v>0.08</v>
      </c>
      <c r="E30" s="226">
        <f>12*(D30*C30)</f>
        <v>28035.840000000004</v>
      </c>
      <c r="F30" s="78">
        <f>E30*34%</f>
        <v>9532.1856000000025</v>
      </c>
      <c r="G30" s="168">
        <f t="shared" si="6"/>
        <v>560.71680000000003</v>
      </c>
      <c r="H30" s="422">
        <f>SUM(E30:G30)</f>
        <v>38128.74240000001</v>
      </c>
    </row>
    <row r="31" spans="1:12" s="11" customFormat="1" ht="15.75" customHeight="1" x14ac:dyDescent="0.2">
      <c r="A31" s="421" t="s">
        <v>189</v>
      </c>
      <c r="B31" s="421">
        <v>9.6</v>
      </c>
      <c r="C31" s="432">
        <v>29204</v>
      </c>
      <c r="D31" s="426">
        <v>0.1</v>
      </c>
      <c r="E31" s="226">
        <f>12*(D31*C31)</f>
        <v>35044.800000000003</v>
      </c>
      <c r="F31" s="78">
        <f>E31*34%</f>
        <v>11915.232000000002</v>
      </c>
      <c r="G31" s="168">
        <f t="shared" si="6"/>
        <v>700.89600000000007</v>
      </c>
      <c r="H31" s="422">
        <f>SUM(E31:G31)</f>
        <v>47660.928000000007</v>
      </c>
    </row>
    <row r="32" spans="1:12" s="11" customFormat="1" ht="15.75" customHeight="1" x14ac:dyDescent="0.2">
      <c r="A32" s="89" t="s">
        <v>766</v>
      </c>
      <c r="B32" s="421">
        <v>85.5</v>
      </c>
      <c r="C32" s="432">
        <v>29204</v>
      </c>
      <c r="D32" s="426">
        <v>0.01</v>
      </c>
      <c r="E32" s="226">
        <f>12*(D32*C32)</f>
        <v>3504.4800000000005</v>
      </c>
      <c r="F32" s="78">
        <f>E32*34%</f>
        <v>1191.5232000000003</v>
      </c>
      <c r="G32" s="168">
        <f t="shared" si="6"/>
        <v>70.089600000000004</v>
      </c>
      <c r="H32" s="422">
        <f>SUM(E32:G32)</f>
        <v>4766.0928000000013</v>
      </c>
    </row>
    <row r="33" spans="1:8" s="11" customFormat="1" ht="15.75" customHeight="1" x14ac:dyDescent="0.2">
      <c r="A33" s="89" t="s">
        <v>767</v>
      </c>
      <c r="B33" s="421">
        <v>85.5</v>
      </c>
      <c r="C33" s="432">
        <v>29204</v>
      </c>
      <c r="D33" s="426">
        <v>0.01</v>
      </c>
      <c r="E33" s="226">
        <f>12*(D33*C33)</f>
        <v>3504.4800000000005</v>
      </c>
      <c r="F33" s="78">
        <f>E33*34%</f>
        <v>1191.5232000000003</v>
      </c>
      <c r="G33" s="168">
        <f t="shared" si="6"/>
        <v>70.089600000000004</v>
      </c>
      <c r="H33" s="422">
        <f>SUM(E33:G33)</f>
        <v>4766.0928000000013</v>
      </c>
    </row>
    <row r="34" spans="1:8" s="11" customFormat="1" ht="15.75" customHeight="1" x14ac:dyDescent="0.2">
      <c r="A34" s="89" t="s">
        <v>191</v>
      </c>
      <c r="B34" s="421">
        <v>12.8</v>
      </c>
      <c r="C34" s="434">
        <v>29204</v>
      </c>
      <c r="D34" s="427">
        <v>0.08</v>
      </c>
      <c r="E34" s="217">
        <f t="shared" si="4"/>
        <v>28035.840000000004</v>
      </c>
      <c r="F34" s="78">
        <f t="shared" si="5"/>
        <v>9532.1856000000025</v>
      </c>
      <c r="G34" s="82">
        <f t="shared" si="6"/>
        <v>560.71680000000003</v>
      </c>
      <c r="H34" s="428">
        <f t="shared" si="7"/>
        <v>38128.74240000001</v>
      </c>
    </row>
    <row r="35" spans="1:8" s="11" customFormat="1" ht="15.75" customHeight="1" thickBot="1" x14ac:dyDescent="0.25">
      <c r="A35" s="54" t="s">
        <v>256</v>
      </c>
      <c r="B35" s="429">
        <v>125.8</v>
      </c>
      <c r="C35" s="435">
        <v>29204</v>
      </c>
      <c r="D35" s="430">
        <v>0.01</v>
      </c>
      <c r="E35" s="424">
        <f t="shared" si="4"/>
        <v>3504.4800000000005</v>
      </c>
      <c r="F35" s="232">
        <f t="shared" si="5"/>
        <v>1191.5232000000003</v>
      </c>
      <c r="G35" s="186">
        <f t="shared" si="6"/>
        <v>70.089600000000004</v>
      </c>
      <c r="H35" s="425">
        <f t="shared" si="7"/>
        <v>4766.0928000000013</v>
      </c>
    </row>
  </sheetData>
  <mergeCells count="17">
    <mergeCell ref="A21:A22"/>
    <mergeCell ref="B21:B22"/>
    <mergeCell ref="A4:H4"/>
    <mergeCell ref="E8:E9"/>
    <mergeCell ref="A8:A9"/>
    <mergeCell ref="B8:B9"/>
    <mergeCell ref="C8:C9"/>
    <mergeCell ref="D8:D9"/>
    <mergeCell ref="F8:F9"/>
    <mergeCell ref="H8:H9"/>
    <mergeCell ref="C21:C22"/>
    <mergeCell ref="D21:D22"/>
    <mergeCell ref="F21:F22"/>
    <mergeCell ref="H21:H22"/>
    <mergeCell ref="G8:G9"/>
    <mergeCell ref="G21:G22"/>
    <mergeCell ref="E21:E22"/>
  </mergeCells>
  <phoneticPr fontId="0" type="noConversion"/>
  <pageMargins left="0.39370078740157483" right="0.39370078740157483" top="0.98425196850393704" bottom="0.98425196850393704" header="0.51181102362204722" footer="0.51181102362204722"/>
  <pageSetup paperSize="9" scale="97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zoomScale="85" zoomScaleNormal="85" workbookViewId="0"/>
  </sheetViews>
  <sheetFormatPr defaultRowHeight="12.75" x14ac:dyDescent="0.2"/>
  <cols>
    <col min="4" max="4" width="11.5703125" customWidth="1"/>
    <col min="7" max="7" width="10.28515625" customWidth="1"/>
    <col min="9" max="9" width="9.28515625" customWidth="1"/>
  </cols>
  <sheetData>
    <row r="1" spans="1:24" ht="21" x14ac:dyDescent="0.35">
      <c r="A1" s="45" t="s">
        <v>12</v>
      </c>
      <c r="B1" s="47"/>
      <c r="C1" s="47"/>
      <c r="D1" s="49"/>
      <c r="E1" s="49"/>
      <c r="F1" s="49"/>
      <c r="G1" s="49"/>
      <c r="H1" s="46"/>
      <c r="I1" s="46"/>
      <c r="J1" s="49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spans="1:24" ht="18.75" x14ac:dyDescent="0.3">
      <c r="A2" s="50" t="s">
        <v>206</v>
      </c>
      <c r="B2" s="47"/>
      <c r="C2" s="47"/>
      <c r="D2" s="49"/>
      <c r="E2" s="49"/>
      <c r="F2" s="49"/>
      <c r="G2" s="49"/>
      <c r="H2" s="46"/>
      <c r="I2" s="46"/>
      <c r="J2" s="49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1:24" ht="4.5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ht="52.5" customHeight="1" x14ac:dyDescent="0.25">
      <c r="A4" s="668" t="s">
        <v>800</v>
      </c>
      <c r="B4" s="669"/>
      <c r="C4" s="669"/>
      <c r="D4" s="669"/>
      <c r="E4" s="669"/>
      <c r="F4" s="669"/>
      <c r="G4" s="669"/>
      <c r="H4" s="669"/>
      <c r="I4" s="678"/>
      <c r="J4" s="678"/>
    </row>
    <row r="5" spans="1:24" ht="4.5" customHeight="1" x14ac:dyDescent="0.3">
      <c r="A5" s="519"/>
      <c r="B5" s="520"/>
      <c r="C5" s="520"/>
      <c r="D5" s="520"/>
      <c r="E5" s="520"/>
      <c r="F5" s="520"/>
      <c r="G5" s="520"/>
      <c r="H5" s="520"/>
    </row>
    <row r="7" spans="1:24" ht="15" x14ac:dyDescent="0.25">
      <c r="A7" s="530" t="s">
        <v>769</v>
      </c>
      <c r="B7" s="530"/>
      <c r="C7" s="530"/>
      <c r="D7" s="530"/>
      <c r="E7" s="530"/>
    </row>
    <row r="8" spans="1:24" ht="15" x14ac:dyDescent="0.25">
      <c r="A8" s="530"/>
      <c r="B8" s="530"/>
      <c r="C8" s="530"/>
      <c r="D8" s="530"/>
      <c r="E8" s="530"/>
    </row>
    <row r="9" spans="1:24" ht="15" x14ac:dyDescent="0.25">
      <c r="A9" s="530" t="s">
        <v>770</v>
      </c>
      <c r="B9" s="530"/>
      <c r="C9" s="530"/>
      <c r="D9" s="530"/>
      <c r="E9" s="530"/>
    </row>
    <row r="10" spans="1:24" ht="15" x14ac:dyDescent="0.25">
      <c r="A10" s="530"/>
      <c r="B10" s="530" t="s">
        <v>771</v>
      </c>
      <c r="C10" s="530"/>
      <c r="D10" s="530"/>
      <c r="E10" s="530"/>
    </row>
    <row r="11" spans="1:24" ht="15" x14ac:dyDescent="0.25">
      <c r="A11" s="530"/>
      <c r="B11" s="530"/>
      <c r="C11" s="530"/>
      <c r="D11" s="530"/>
      <c r="E11" s="530"/>
    </row>
    <row r="12" spans="1:24" ht="15" x14ac:dyDescent="0.25">
      <c r="A12" s="530" t="s">
        <v>772</v>
      </c>
      <c r="B12" s="530"/>
      <c r="C12" s="530"/>
      <c r="D12" s="530"/>
      <c r="E12" s="530"/>
    </row>
    <row r="13" spans="1:24" ht="15" x14ac:dyDescent="0.25">
      <c r="A13" s="530"/>
      <c r="B13" s="530" t="s">
        <v>773</v>
      </c>
      <c r="C13" s="530"/>
      <c r="D13" s="530"/>
      <c r="E13" s="530"/>
    </row>
    <row r="14" spans="1:24" ht="15" x14ac:dyDescent="0.25">
      <c r="A14" s="530"/>
      <c r="B14" s="530"/>
      <c r="C14" s="530"/>
      <c r="D14" s="530"/>
      <c r="E14" s="530"/>
    </row>
    <row r="15" spans="1:24" ht="29.25" customHeight="1" x14ac:dyDescent="0.25">
      <c r="A15" s="679" t="s">
        <v>774</v>
      </c>
      <c r="B15" s="677"/>
      <c r="C15" s="677"/>
      <c r="D15" s="677"/>
      <c r="E15" s="677"/>
      <c r="F15" s="677"/>
      <c r="G15" s="677"/>
      <c r="H15" s="677"/>
      <c r="I15" s="677"/>
      <c r="J15" s="677"/>
    </row>
    <row r="16" spans="1:24" ht="15" x14ac:dyDescent="0.25">
      <c r="A16" s="530"/>
      <c r="B16" s="530" t="s">
        <v>775</v>
      </c>
      <c r="C16" s="530"/>
      <c r="D16" s="530"/>
      <c r="E16" s="530"/>
    </row>
    <row r="17" spans="1:10" ht="15" x14ac:dyDescent="0.25">
      <c r="A17" s="530"/>
      <c r="B17" s="530"/>
      <c r="C17" s="530"/>
      <c r="D17" s="530"/>
      <c r="E17" s="530"/>
    </row>
    <row r="18" spans="1:10" ht="29.25" customHeight="1" x14ac:dyDescent="0.25">
      <c r="A18" s="679" t="s">
        <v>776</v>
      </c>
      <c r="B18" s="677"/>
      <c r="C18" s="677"/>
      <c r="D18" s="677"/>
      <c r="E18" s="677"/>
      <c r="F18" s="677"/>
      <c r="G18" s="677"/>
      <c r="H18" s="677"/>
      <c r="I18" s="677"/>
      <c r="J18" s="677"/>
    </row>
    <row r="19" spans="1:10" ht="15" x14ac:dyDescent="0.25">
      <c r="A19" s="530"/>
      <c r="B19" s="530" t="s">
        <v>777</v>
      </c>
      <c r="C19" s="530"/>
      <c r="D19" s="530"/>
      <c r="E19" s="530"/>
    </row>
    <row r="20" spans="1:10" ht="15.75" thickBot="1" x14ac:dyDescent="0.3">
      <c r="A20" s="530"/>
      <c r="B20" s="530"/>
      <c r="C20" s="530"/>
      <c r="D20" s="530"/>
      <c r="E20" s="530"/>
    </row>
    <row r="21" spans="1:10" ht="18.75" x14ac:dyDescent="0.3">
      <c r="A21" s="530"/>
      <c r="B21" s="531" t="s">
        <v>778</v>
      </c>
      <c r="C21" s="532"/>
      <c r="D21" s="530"/>
      <c r="E21" s="530"/>
      <c r="F21" s="522" t="s">
        <v>779</v>
      </c>
      <c r="G21" s="521"/>
    </row>
    <row r="22" spans="1:10" ht="18.75" x14ac:dyDescent="0.3">
      <c r="A22" s="530"/>
      <c r="B22" s="533" t="s">
        <v>780</v>
      </c>
      <c r="C22" s="534">
        <v>29500</v>
      </c>
      <c r="D22" s="530"/>
      <c r="E22" s="530"/>
      <c r="F22" s="523" t="s">
        <v>781</v>
      </c>
      <c r="G22" s="524">
        <f>CEILING(C22*1.05*12*$E$19,10)</f>
        <v>0</v>
      </c>
    </row>
    <row r="23" spans="1:10" ht="18.75" x14ac:dyDescent="0.3">
      <c r="A23" s="530"/>
      <c r="B23" s="533" t="s">
        <v>782</v>
      </c>
      <c r="C23" s="534">
        <v>21930</v>
      </c>
      <c r="D23" s="530"/>
      <c r="E23" s="530"/>
      <c r="F23" s="523" t="s">
        <v>783</v>
      </c>
      <c r="G23" s="524">
        <f>CEILING(C23*1.05*12*$E$19,10)</f>
        <v>0</v>
      </c>
    </row>
    <row r="24" spans="1:10" ht="18.75" x14ac:dyDescent="0.3">
      <c r="A24" s="530"/>
      <c r="B24" s="533" t="s">
        <v>784</v>
      </c>
      <c r="C24" s="534">
        <v>31910</v>
      </c>
      <c r="D24" s="530"/>
      <c r="E24" s="530"/>
      <c r="F24" s="523" t="s">
        <v>785</v>
      </c>
      <c r="G24" s="524">
        <f>CEILING(C24*1.05*12*$E$19,10)</f>
        <v>0</v>
      </c>
    </row>
    <row r="25" spans="1:10" ht="19.5" thickBot="1" x14ac:dyDescent="0.35">
      <c r="A25" s="530"/>
      <c r="B25" s="535" t="s">
        <v>786</v>
      </c>
      <c r="C25" s="536">
        <v>24660</v>
      </c>
      <c r="D25" s="530"/>
      <c r="E25" s="530"/>
      <c r="F25" s="525" t="s">
        <v>787</v>
      </c>
      <c r="G25" s="526">
        <f>CEILING(C25*1.05*$E$19/160,1)</f>
        <v>0</v>
      </c>
    </row>
    <row r="26" spans="1:10" ht="19.5" thickBot="1" x14ac:dyDescent="0.35">
      <c r="A26" s="530"/>
      <c r="B26" s="537"/>
      <c r="C26" s="538"/>
      <c r="D26" s="530"/>
      <c r="E26" s="530"/>
      <c r="F26" s="527"/>
      <c r="G26" s="528"/>
    </row>
    <row r="27" spans="1:10" ht="15.75" thickBot="1" x14ac:dyDescent="0.3">
      <c r="A27" s="530"/>
      <c r="B27" s="539" t="s">
        <v>788</v>
      </c>
      <c r="C27" s="540">
        <v>36</v>
      </c>
      <c r="D27" s="541" t="s">
        <v>789</v>
      </c>
      <c r="E27" s="542">
        <f>1+(C27/100)</f>
        <v>1.3599999999999999</v>
      </c>
    </row>
    <row r="28" spans="1:10" ht="15" x14ac:dyDescent="0.25">
      <c r="A28" s="530"/>
      <c r="B28" s="530"/>
      <c r="C28" s="530"/>
      <c r="D28" s="530"/>
      <c r="E28" s="530"/>
    </row>
    <row r="29" spans="1:10" ht="15" x14ac:dyDescent="0.25">
      <c r="A29" s="530"/>
      <c r="B29" s="530"/>
      <c r="C29" s="530"/>
      <c r="D29" s="530"/>
      <c r="E29" s="530"/>
    </row>
    <row r="30" spans="1:10" ht="15" x14ac:dyDescent="0.25">
      <c r="A30" s="529" t="s">
        <v>790</v>
      </c>
      <c r="B30" s="530"/>
      <c r="C30" s="530" t="s">
        <v>791</v>
      </c>
      <c r="D30" s="530"/>
      <c r="E30" s="530"/>
    </row>
    <row r="33" spans="1:10" ht="15" x14ac:dyDescent="0.25">
      <c r="A33" s="543" t="s">
        <v>792</v>
      </c>
    </row>
    <row r="34" spans="1:10" ht="15" x14ac:dyDescent="0.25">
      <c r="A34" s="543" t="s">
        <v>793</v>
      </c>
    </row>
    <row r="35" spans="1:10" ht="15" x14ac:dyDescent="0.25">
      <c r="A35" s="543" t="s">
        <v>794</v>
      </c>
    </row>
    <row r="36" spans="1:10" ht="15" x14ac:dyDescent="0.25">
      <c r="A36" s="543" t="s">
        <v>795</v>
      </c>
    </row>
    <row r="37" spans="1:10" ht="15" x14ac:dyDescent="0.25">
      <c r="A37" s="544" t="s">
        <v>796</v>
      </c>
    </row>
    <row r="38" spans="1:10" ht="15" x14ac:dyDescent="0.25">
      <c r="A38" s="544" t="s">
        <v>790</v>
      </c>
    </row>
    <row r="39" spans="1:10" ht="27.75" customHeight="1" x14ac:dyDescent="0.25">
      <c r="A39" s="680" t="s">
        <v>797</v>
      </c>
      <c r="B39" s="677"/>
      <c r="C39" s="677"/>
      <c r="D39" s="677"/>
      <c r="E39" s="677"/>
      <c r="F39" s="677"/>
      <c r="G39" s="677"/>
      <c r="H39" s="677"/>
      <c r="I39" s="677"/>
      <c r="J39" s="677"/>
    </row>
    <row r="40" spans="1:10" ht="27" customHeight="1" x14ac:dyDescent="0.25">
      <c r="A40" s="680" t="s">
        <v>798</v>
      </c>
      <c r="B40" s="677"/>
      <c r="C40" s="677"/>
      <c r="D40" s="677"/>
      <c r="E40" s="677"/>
      <c r="F40" s="677"/>
      <c r="G40" s="677"/>
      <c r="H40" s="677"/>
      <c r="I40" s="677"/>
      <c r="J40" s="677"/>
    </row>
    <row r="41" spans="1:10" ht="62.25" customHeight="1" x14ac:dyDescent="0.25">
      <c r="A41" s="676" t="s">
        <v>799</v>
      </c>
      <c r="B41" s="677"/>
      <c r="C41" s="677"/>
      <c r="D41" s="677"/>
      <c r="E41" s="677"/>
      <c r="F41" s="677"/>
      <c r="G41" s="677"/>
      <c r="H41" s="677"/>
      <c r="I41" s="677"/>
      <c r="J41" s="677"/>
    </row>
    <row r="43" spans="1:10" x14ac:dyDescent="0.2">
      <c r="A43" t="s">
        <v>801</v>
      </c>
    </row>
  </sheetData>
  <mergeCells count="6">
    <mergeCell ref="A41:J41"/>
    <mergeCell ref="A4:J4"/>
    <mergeCell ref="A15:J15"/>
    <mergeCell ref="A18:J18"/>
    <mergeCell ref="A39:J39"/>
    <mergeCell ref="A40:J40"/>
  </mergeCells>
  <pageMargins left="0.51181102362204722" right="0.51181102362204722" top="0.78740157480314965" bottom="0.78740157480314965" header="0.31496062992125984" footer="0.31496062992125984"/>
  <pageSetup paperSize="9" scale="8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46"/>
  <sheetViews>
    <sheetView zoomScale="80" workbookViewId="0">
      <selection activeCell="V1" sqref="V1"/>
    </sheetView>
  </sheetViews>
  <sheetFormatPr defaultRowHeight="12.75" x14ac:dyDescent="0.2"/>
  <cols>
    <col min="1" max="1" width="7.7109375" style="453" customWidth="1"/>
    <col min="2" max="2" width="8.28515625" style="5" customWidth="1"/>
    <col min="3" max="3" width="8.28515625" style="444" customWidth="1"/>
    <col min="4" max="4" width="11.5703125" style="444" customWidth="1"/>
    <col min="5" max="5" width="8" style="444" customWidth="1"/>
    <col min="6" max="6" width="7.5703125" style="444" customWidth="1"/>
    <col min="7" max="7" width="8.5703125" style="444" customWidth="1"/>
    <col min="8" max="8" width="7.85546875" style="444" customWidth="1"/>
    <col min="9" max="9" width="8.28515625" style="444" customWidth="1"/>
    <col min="10" max="10" width="8.42578125" style="444" customWidth="1"/>
    <col min="11" max="11" width="11.28515625" style="444" customWidth="1"/>
    <col min="12" max="12" width="9.42578125" style="444" customWidth="1"/>
    <col min="13" max="13" width="9.140625" style="444"/>
    <col min="14" max="14" width="7.5703125" style="5" customWidth="1"/>
    <col min="15" max="15" width="8.85546875" style="444" customWidth="1"/>
    <col min="16" max="16" width="8.28515625" style="444" customWidth="1"/>
    <col min="17" max="17" width="8.140625" style="444" customWidth="1"/>
    <col min="18" max="18" width="11.28515625" style="444" customWidth="1"/>
    <col min="19" max="20" width="8.42578125" style="444" customWidth="1"/>
    <col min="21" max="16384" width="9.140625" style="444"/>
  </cols>
  <sheetData>
    <row r="1" spans="1:42" ht="21" x14ac:dyDescent="0.35">
      <c r="A1" s="45" t="s">
        <v>12</v>
      </c>
      <c r="B1" s="47"/>
      <c r="C1" s="47"/>
      <c r="D1" s="49"/>
      <c r="E1" s="49"/>
      <c r="F1" s="49"/>
      <c r="G1" s="49"/>
      <c r="H1" s="46"/>
      <c r="I1" s="46"/>
      <c r="J1" s="49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spans="1:42" ht="18.75" x14ac:dyDescent="0.3">
      <c r="A2" s="50" t="s">
        <v>206</v>
      </c>
      <c r="B2" s="47"/>
      <c r="C2" s="47"/>
      <c r="D2" s="49"/>
      <c r="E2" s="49"/>
      <c r="F2" s="49"/>
      <c r="G2" s="49"/>
      <c r="H2" s="46"/>
      <c r="I2" s="46"/>
      <c r="J2" s="49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1:42" ht="4.5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42" ht="21" x14ac:dyDescent="0.35">
      <c r="A4" s="687" t="s">
        <v>751</v>
      </c>
      <c r="B4" s="688"/>
      <c r="C4" s="688"/>
      <c r="D4" s="688"/>
      <c r="E4" s="688"/>
      <c r="F4" s="688"/>
      <c r="G4" s="688"/>
      <c r="H4" s="658"/>
      <c r="I4" s="658"/>
      <c r="J4" s="658"/>
      <c r="K4" s="658"/>
      <c r="L4" s="238"/>
      <c r="M4" s="238"/>
      <c r="N4" s="238"/>
      <c r="O4" s="238"/>
      <c r="P4" s="197"/>
      <c r="Q4" s="197"/>
      <c r="R4" s="197"/>
      <c r="S4" s="238"/>
      <c r="T4" s="238"/>
      <c r="U4" s="46"/>
      <c r="V4" s="46"/>
      <c r="W4" s="46"/>
    </row>
    <row r="5" spans="1:42" ht="18.75" x14ac:dyDescent="0.3">
      <c r="A5" s="151" t="s">
        <v>215</v>
      </c>
      <c r="B5" s="238"/>
      <c r="C5" s="238"/>
      <c r="D5" s="239"/>
      <c r="E5" s="239"/>
      <c r="F5" s="239"/>
      <c r="G5" s="239"/>
      <c r="H5" s="46"/>
      <c r="I5" s="238"/>
      <c r="J5" s="197"/>
      <c r="K5" s="197"/>
      <c r="L5" s="238"/>
      <c r="M5" s="238"/>
      <c r="N5" s="238"/>
      <c r="O5" s="238"/>
      <c r="P5" s="197"/>
      <c r="Q5" s="197"/>
      <c r="R5" s="197"/>
      <c r="S5" s="238"/>
      <c r="T5" s="238"/>
      <c r="U5" s="46"/>
      <c r="V5" s="46"/>
      <c r="W5" s="46"/>
    </row>
    <row r="6" spans="1:42" ht="17.25" x14ac:dyDescent="0.3">
      <c r="A6" s="240" t="s">
        <v>175</v>
      </c>
      <c r="B6" s="238"/>
      <c r="C6" s="238"/>
      <c r="D6" s="239"/>
      <c r="E6" s="239"/>
      <c r="F6" s="239"/>
      <c r="G6" s="239"/>
      <c r="H6" s="46"/>
      <c r="I6" s="238"/>
      <c r="J6" s="197"/>
      <c r="K6" s="197"/>
      <c r="L6" s="238"/>
      <c r="M6" s="238"/>
      <c r="N6" s="238"/>
      <c r="O6" s="238"/>
      <c r="P6" s="197"/>
      <c r="Q6" s="197"/>
      <c r="R6" s="197"/>
      <c r="S6" s="238"/>
      <c r="T6" s="238"/>
      <c r="U6" s="46"/>
      <c r="V6" s="46"/>
      <c r="W6" s="46"/>
    </row>
    <row r="7" spans="1:42" s="13" customFormat="1" ht="15.75" x14ac:dyDescent="0.25">
      <c r="A7" s="239"/>
      <c r="B7" s="241"/>
      <c r="C7" s="241"/>
      <c r="D7" s="239"/>
      <c r="E7" s="239"/>
      <c r="F7" s="239"/>
      <c r="G7" s="239"/>
      <c r="H7" s="242"/>
      <c r="I7" s="241"/>
      <c r="J7" s="239"/>
      <c r="K7" s="239"/>
      <c r="L7" s="241"/>
      <c r="M7" s="241"/>
      <c r="N7" s="241"/>
      <c r="O7" s="241"/>
      <c r="P7" s="239"/>
      <c r="Q7" s="239"/>
      <c r="R7" s="239"/>
      <c r="S7" s="241"/>
      <c r="T7" s="241"/>
      <c r="U7" s="242"/>
      <c r="V7" s="242"/>
      <c r="W7" s="242"/>
    </row>
    <row r="8" spans="1:42" s="13" customFormat="1" ht="15.75" x14ac:dyDescent="0.25">
      <c r="A8" s="239" t="s">
        <v>717</v>
      </c>
      <c r="B8" s="243"/>
      <c r="C8" s="243"/>
      <c r="D8" s="242"/>
      <c r="E8" s="242"/>
      <c r="F8" s="242"/>
      <c r="G8" s="242" t="s">
        <v>15</v>
      </c>
      <c r="H8" s="239" t="s">
        <v>718</v>
      </c>
      <c r="I8" s="242"/>
      <c r="J8" s="242"/>
      <c r="K8" s="242"/>
      <c r="L8" s="242"/>
      <c r="M8" s="242"/>
      <c r="N8" s="242"/>
      <c r="O8" s="243" t="s">
        <v>15</v>
      </c>
      <c r="P8" s="154" t="s">
        <v>719</v>
      </c>
      <c r="Q8" s="242"/>
      <c r="R8" s="242"/>
      <c r="S8" s="242"/>
      <c r="T8" s="242"/>
      <c r="U8" s="242"/>
      <c r="V8" s="243" t="s">
        <v>15</v>
      </c>
      <c r="AC8" s="24"/>
      <c r="AG8" s="24"/>
      <c r="AJ8" s="14"/>
      <c r="AK8" s="24"/>
      <c r="AP8" s="24"/>
    </row>
    <row r="9" spans="1:42" s="16" customFormat="1" ht="15.75" x14ac:dyDescent="0.25">
      <c r="A9" s="244" t="s">
        <v>587</v>
      </c>
      <c r="B9" s="201"/>
      <c r="C9" s="158"/>
      <c r="D9" s="158"/>
      <c r="E9" s="158"/>
      <c r="F9" s="158"/>
      <c r="G9" s="245" t="s">
        <v>358</v>
      </c>
      <c r="H9" s="244" t="s">
        <v>587</v>
      </c>
      <c r="I9" s="158"/>
      <c r="J9" s="158"/>
      <c r="K9" s="158"/>
      <c r="L9" s="158"/>
      <c r="M9" s="158"/>
      <c r="N9" s="158"/>
      <c r="O9" s="245" t="s">
        <v>634</v>
      </c>
      <c r="P9" s="244" t="s">
        <v>587</v>
      </c>
      <c r="Q9" s="158"/>
      <c r="R9" s="158"/>
      <c r="S9" s="158"/>
      <c r="T9" s="158"/>
      <c r="U9" s="158"/>
      <c r="V9" s="245" t="s">
        <v>635</v>
      </c>
      <c r="AA9" s="21"/>
      <c r="AD9" s="19"/>
      <c r="AE9" s="19"/>
      <c r="AJ9" s="20"/>
      <c r="AL9" s="19"/>
    </row>
    <row r="10" spans="1:42" s="16" customFormat="1" ht="18" x14ac:dyDescent="0.25">
      <c r="A10" s="244" t="s">
        <v>588</v>
      </c>
      <c r="B10" s="201"/>
      <c r="C10" s="158"/>
      <c r="D10" s="158"/>
      <c r="E10" s="158"/>
      <c r="F10" s="158"/>
      <c r="G10" s="245" t="s">
        <v>710</v>
      </c>
      <c r="H10" s="244" t="s">
        <v>588</v>
      </c>
      <c r="I10" s="158"/>
      <c r="J10" s="158"/>
      <c r="K10" s="158"/>
      <c r="L10" s="158"/>
      <c r="M10" s="158"/>
      <c r="N10" s="158"/>
      <c r="O10" s="245" t="s">
        <v>711</v>
      </c>
      <c r="P10" s="244" t="s">
        <v>588</v>
      </c>
      <c r="Q10" s="158"/>
      <c r="R10" s="158"/>
      <c r="S10" s="158"/>
      <c r="T10" s="158"/>
      <c r="U10" s="158"/>
      <c r="V10" s="245" t="s">
        <v>712</v>
      </c>
      <c r="AA10" s="21"/>
      <c r="AD10" s="19"/>
      <c r="AE10" s="19"/>
      <c r="AJ10" s="20"/>
      <c r="AL10" s="19"/>
    </row>
    <row r="11" spans="1:42" s="16" customFormat="1" ht="15.75" x14ac:dyDescent="0.25">
      <c r="A11" s="244" t="s">
        <v>589</v>
      </c>
      <c r="B11" s="201"/>
      <c r="C11" s="158"/>
      <c r="D11" s="158"/>
      <c r="E11" s="158"/>
      <c r="F11" s="158"/>
      <c r="G11" s="245" t="s">
        <v>451</v>
      </c>
      <c r="H11" s="244" t="s">
        <v>589</v>
      </c>
      <c r="I11" s="158"/>
      <c r="J11" s="158"/>
      <c r="K11" s="158"/>
      <c r="L11" s="158"/>
      <c r="M11" s="158"/>
      <c r="N11" s="158"/>
      <c r="O11" s="245" t="s">
        <v>450</v>
      </c>
      <c r="P11" s="244" t="s">
        <v>589</v>
      </c>
      <c r="Q11" s="158"/>
      <c r="R11" s="158"/>
      <c r="S11" s="158"/>
      <c r="T11" s="158"/>
      <c r="U11" s="158"/>
      <c r="V11" s="245" t="s">
        <v>449</v>
      </c>
      <c r="AA11" s="21"/>
      <c r="AD11" s="19"/>
      <c r="AE11" s="19"/>
      <c r="AJ11" s="20"/>
      <c r="AL11" s="19"/>
    </row>
    <row r="12" spans="1:42" s="13" customFormat="1" ht="16.5" x14ac:dyDescent="0.3">
      <c r="A12" s="244" t="s">
        <v>584</v>
      </c>
      <c r="B12" s="201"/>
      <c r="C12" s="158"/>
      <c r="D12" s="242"/>
      <c r="E12" s="242"/>
      <c r="F12" s="242"/>
      <c r="G12" s="245">
        <v>21.29</v>
      </c>
      <c r="H12" s="244" t="s">
        <v>584</v>
      </c>
      <c r="I12" s="242"/>
      <c r="J12" s="242"/>
      <c r="K12" s="242"/>
      <c r="L12" s="242"/>
      <c r="M12" s="242"/>
      <c r="N12" s="242"/>
      <c r="O12" s="246">
        <v>38.700000000000003</v>
      </c>
      <c r="P12" s="244" t="s">
        <v>584</v>
      </c>
      <c r="Q12" s="242"/>
      <c r="R12" s="242"/>
      <c r="S12" s="242"/>
      <c r="T12" s="242"/>
      <c r="U12" s="200"/>
      <c r="V12" s="246">
        <v>47.3</v>
      </c>
      <c r="AA12" s="21"/>
      <c r="AC12" s="16"/>
      <c r="AD12" s="19"/>
      <c r="AE12" s="19"/>
      <c r="AF12" s="22"/>
      <c r="AG12" s="16"/>
      <c r="AJ12" s="20"/>
      <c r="AK12" s="16"/>
      <c r="AL12" s="16"/>
      <c r="AM12" s="16"/>
      <c r="AN12" s="16"/>
      <c r="AO12" s="16"/>
      <c r="AP12" s="16"/>
    </row>
    <row r="13" spans="1:42" s="13" customFormat="1" ht="18.75" x14ac:dyDescent="0.3">
      <c r="A13" s="244" t="s">
        <v>585</v>
      </c>
      <c r="B13" s="201"/>
      <c r="C13" s="158"/>
      <c r="D13" s="242"/>
      <c r="E13" s="242"/>
      <c r="F13" s="242"/>
      <c r="G13" s="247" t="s">
        <v>713</v>
      </c>
      <c r="H13" s="244" t="s">
        <v>585</v>
      </c>
      <c r="I13" s="242"/>
      <c r="J13" s="242"/>
      <c r="K13" s="242"/>
      <c r="L13" s="242"/>
      <c r="M13" s="242"/>
      <c r="N13" s="242"/>
      <c r="O13" s="247" t="s">
        <v>714</v>
      </c>
      <c r="P13" s="244" t="s">
        <v>585</v>
      </c>
      <c r="Q13" s="242"/>
      <c r="R13" s="242"/>
      <c r="S13" s="242"/>
      <c r="T13" s="242"/>
      <c r="U13" s="200"/>
      <c r="V13" s="247" t="s">
        <v>715</v>
      </c>
      <c r="AA13" s="23"/>
      <c r="AC13" s="16"/>
      <c r="AD13" s="19"/>
      <c r="AE13" s="19"/>
      <c r="AF13" s="22"/>
      <c r="AG13" s="16"/>
      <c r="AJ13" s="20"/>
      <c r="AK13" s="16"/>
      <c r="AL13" s="16"/>
      <c r="AM13" s="16"/>
      <c r="AN13" s="16"/>
      <c r="AO13" s="16"/>
      <c r="AP13" s="16"/>
    </row>
    <row r="14" spans="1:42" s="13" customFormat="1" ht="16.5" x14ac:dyDescent="0.3">
      <c r="A14" s="244" t="s">
        <v>586</v>
      </c>
      <c r="B14" s="201"/>
      <c r="C14" s="158"/>
      <c r="D14" s="242"/>
      <c r="E14" s="242"/>
      <c r="F14" s="242"/>
      <c r="G14" s="247" t="s">
        <v>448</v>
      </c>
      <c r="H14" s="244" t="s">
        <v>586</v>
      </c>
      <c r="I14" s="242"/>
      <c r="J14" s="242"/>
      <c r="K14" s="242"/>
      <c r="L14" s="242"/>
      <c r="M14" s="242"/>
      <c r="N14" s="242"/>
      <c r="O14" s="247" t="s">
        <v>447</v>
      </c>
      <c r="P14" s="244" t="s">
        <v>586</v>
      </c>
      <c r="Q14" s="242"/>
      <c r="R14" s="242"/>
      <c r="S14" s="242"/>
      <c r="T14" s="242"/>
      <c r="U14" s="200"/>
      <c r="V14" s="248">
        <v>81</v>
      </c>
      <c r="AA14" s="23"/>
      <c r="AC14" s="16"/>
      <c r="AD14" s="19"/>
      <c r="AE14" s="19"/>
      <c r="AF14" s="22"/>
      <c r="AG14" s="16"/>
      <c r="AJ14" s="20"/>
      <c r="AK14" s="16"/>
      <c r="AL14" s="16"/>
      <c r="AM14" s="16"/>
      <c r="AN14" s="16"/>
      <c r="AO14" s="16"/>
      <c r="AP14" s="16"/>
    </row>
    <row r="15" spans="1:42" ht="15.75" x14ac:dyDescent="0.25">
      <c r="A15" s="197"/>
      <c r="B15" s="238"/>
      <c r="C15" s="238"/>
      <c r="D15" s="239"/>
      <c r="E15" s="239"/>
      <c r="F15" s="239"/>
      <c r="G15" s="239"/>
      <c r="H15" s="46"/>
      <c r="I15" s="238"/>
      <c r="J15" s="197"/>
      <c r="K15" s="197"/>
      <c r="L15" s="238"/>
      <c r="M15" s="238"/>
      <c r="N15" s="238"/>
      <c r="O15" s="238"/>
      <c r="P15" s="197"/>
      <c r="Q15" s="197"/>
      <c r="R15" s="197"/>
      <c r="S15" s="238"/>
      <c r="T15" s="238"/>
      <c r="U15" s="46"/>
      <c r="V15" s="46"/>
      <c r="W15" s="46"/>
    </row>
    <row r="16" spans="1:42" ht="13.5" thickBot="1" x14ac:dyDescent="0.25">
      <c r="A16" s="197"/>
      <c r="B16" s="238"/>
      <c r="C16" s="238"/>
      <c r="D16" s="197"/>
      <c r="E16" s="197"/>
      <c r="F16" s="197"/>
      <c r="G16" s="197"/>
      <c r="H16" s="77" t="s">
        <v>583</v>
      </c>
      <c r="I16" s="46"/>
      <c r="J16" s="238"/>
      <c r="K16" s="197"/>
      <c r="L16" s="197"/>
      <c r="M16" s="197"/>
      <c r="N16" s="238"/>
      <c r="O16" s="77" t="s">
        <v>583</v>
      </c>
      <c r="P16" s="238"/>
      <c r="Q16" s="238"/>
      <c r="R16" s="197"/>
      <c r="S16" s="197"/>
      <c r="T16" s="197"/>
      <c r="U16" s="238"/>
      <c r="V16" s="77" t="s">
        <v>583</v>
      </c>
      <c r="W16" s="46"/>
    </row>
    <row r="17" spans="1:23" s="445" customFormat="1" ht="16.5" customHeight="1" thickBot="1" x14ac:dyDescent="0.25">
      <c r="A17" s="582" t="s">
        <v>217</v>
      </c>
      <c r="B17" s="661" t="s">
        <v>15</v>
      </c>
      <c r="C17" s="661" t="s">
        <v>581</v>
      </c>
      <c r="D17" s="251"/>
      <c r="E17" s="252" t="s">
        <v>213</v>
      </c>
      <c r="F17" s="252"/>
      <c r="G17" s="251"/>
      <c r="H17" s="253"/>
      <c r="I17" s="661" t="s">
        <v>15</v>
      </c>
      <c r="J17" s="661" t="s">
        <v>454</v>
      </c>
      <c r="K17" s="254"/>
      <c r="L17" s="255" t="s">
        <v>184</v>
      </c>
      <c r="M17" s="255"/>
      <c r="N17" s="256"/>
      <c r="O17" s="257"/>
      <c r="P17" s="661" t="s">
        <v>15</v>
      </c>
      <c r="Q17" s="661" t="s">
        <v>454</v>
      </c>
      <c r="R17" s="251"/>
      <c r="S17" s="252" t="s">
        <v>185</v>
      </c>
      <c r="T17" s="251"/>
      <c r="U17" s="251"/>
      <c r="V17" s="253"/>
      <c r="W17" s="155"/>
    </row>
    <row r="18" spans="1:23" s="445" customFormat="1" ht="16.5" customHeight="1" x14ac:dyDescent="0.2">
      <c r="A18" s="583"/>
      <c r="B18" s="682"/>
      <c r="C18" s="583"/>
      <c r="D18" s="684" t="s">
        <v>443</v>
      </c>
      <c r="E18" s="553" t="s">
        <v>177</v>
      </c>
      <c r="F18" s="553" t="s">
        <v>446</v>
      </c>
      <c r="G18" s="553" t="s">
        <v>716</v>
      </c>
      <c r="H18" s="555" t="s">
        <v>178</v>
      </c>
      <c r="I18" s="682"/>
      <c r="J18" s="583"/>
      <c r="K18" s="684" t="s">
        <v>443</v>
      </c>
      <c r="L18" s="553" t="s">
        <v>177</v>
      </c>
      <c r="M18" s="553" t="s">
        <v>446</v>
      </c>
      <c r="N18" s="553" t="s">
        <v>716</v>
      </c>
      <c r="O18" s="555" t="s">
        <v>178</v>
      </c>
      <c r="P18" s="682"/>
      <c r="Q18" s="583"/>
      <c r="R18" s="684" t="s">
        <v>443</v>
      </c>
      <c r="S18" s="553" t="s">
        <v>177</v>
      </c>
      <c r="T18" s="553" t="s">
        <v>446</v>
      </c>
      <c r="U18" s="553" t="s">
        <v>716</v>
      </c>
      <c r="V18" s="555" t="s">
        <v>178</v>
      </c>
      <c r="W18" s="155"/>
    </row>
    <row r="19" spans="1:23" ht="26.25" customHeight="1" thickBot="1" x14ac:dyDescent="0.25">
      <c r="A19" s="584"/>
      <c r="B19" s="683"/>
      <c r="C19" s="584"/>
      <c r="D19" s="685"/>
      <c r="E19" s="686"/>
      <c r="F19" s="686"/>
      <c r="G19" s="686"/>
      <c r="H19" s="681"/>
      <c r="I19" s="683"/>
      <c r="J19" s="584"/>
      <c r="K19" s="685"/>
      <c r="L19" s="686"/>
      <c r="M19" s="686"/>
      <c r="N19" s="686"/>
      <c r="O19" s="681"/>
      <c r="P19" s="683"/>
      <c r="Q19" s="584"/>
      <c r="R19" s="685"/>
      <c r="S19" s="686"/>
      <c r="T19" s="686"/>
      <c r="U19" s="686"/>
      <c r="V19" s="681"/>
      <c r="W19" s="46"/>
    </row>
    <row r="20" spans="1:23" s="445" customFormat="1" ht="16.5" customHeight="1" x14ac:dyDescent="0.2">
      <c r="A20" s="259">
        <v>1</v>
      </c>
      <c r="B20" s="260">
        <v>21.29</v>
      </c>
      <c r="C20" s="436">
        <v>15100</v>
      </c>
      <c r="D20" s="261">
        <f t="shared" ref="D20:D83" si="0">12*(1/B20*C20)</f>
        <v>8511.0380460310007</v>
      </c>
      <c r="E20" s="262">
        <f>D20*34%</f>
        <v>2893.7529356505406</v>
      </c>
      <c r="F20" s="262">
        <f>D20*2%</f>
        <v>170.22076092062002</v>
      </c>
      <c r="G20" s="446">
        <v>78</v>
      </c>
      <c r="H20" s="263">
        <f>SUM(D20:G20)</f>
        <v>11653.011742602161</v>
      </c>
      <c r="I20" s="264">
        <v>38.700000000000003</v>
      </c>
      <c r="J20" s="436">
        <v>14670</v>
      </c>
      <c r="K20" s="261">
        <f t="shared" ref="K20:K83" si="1">12*(1/I20*J20)</f>
        <v>4548.8372093023254</v>
      </c>
      <c r="L20" s="265">
        <f>K20*34%</f>
        <v>1546.6046511627908</v>
      </c>
      <c r="M20" s="265">
        <f>K20*2%</f>
        <v>90.976744186046503</v>
      </c>
      <c r="N20" s="447">
        <v>43</v>
      </c>
      <c r="O20" s="266">
        <f>SUM(K20:N20)</f>
        <v>6229.4186046511632</v>
      </c>
      <c r="P20" s="267">
        <v>47.3</v>
      </c>
      <c r="Q20" s="436">
        <v>14670</v>
      </c>
      <c r="R20" s="268">
        <f t="shared" ref="R20:R83" si="2">12*(1/P20*Q20)</f>
        <v>3721.7758985200844</v>
      </c>
      <c r="S20" s="269">
        <f>R20*34%</f>
        <v>1265.4038054968287</v>
      </c>
      <c r="T20" s="269">
        <f>R20*2%</f>
        <v>74.43551797040169</v>
      </c>
      <c r="U20" s="448">
        <v>35</v>
      </c>
      <c r="V20" s="270">
        <f>SUM(R20:U20)</f>
        <v>5096.6152219873147</v>
      </c>
      <c r="W20" s="155"/>
    </row>
    <row r="21" spans="1:23" s="445" customFormat="1" ht="16.5" customHeight="1" x14ac:dyDescent="0.2">
      <c r="A21" s="271">
        <v>2</v>
      </c>
      <c r="B21" s="272">
        <v>21.29</v>
      </c>
      <c r="C21" s="437">
        <v>15100</v>
      </c>
      <c r="D21" s="273">
        <f t="shared" si="0"/>
        <v>8511.0380460310007</v>
      </c>
      <c r="E21" s="274">
        <f t="shared" ref="E21:E84" si="3">D21*34%</f>
        <v>2893.7529356505406</v>
      </c>
      <c r="F21" s="274">
        <f t="shared" ref="F21:F84" si="4">D21*2%</f>
        <v>170.22076092062002</v>
      </c>
      <c r="G21" s="174">
        <v>78</v>
      </c>
      <c r="H21" s="275">
        <f t="shared" ref="H21:H84" si="5">SUM(D21:G21)</f>
        <v>11653.011742602161</v>
      </c>
      <c r="I21" s="276">
        <v>38.700000000000003</v>
      </c>
      <c r="J21" s="437">
        <v>14670</v>
      </c>
      <c r="K21" s="277">
        <f t="shared" si="1"/>
        <v>4548.8372093023254</v>
      </c>
      <c r="L21" s="274">
        <f t="shared" ref="L21:L84" si="6">K21*34%</f>
        <v>1546.6046511627908</v>
      </c>
      <c r="M21" s="274">
        <f t="shared" ref="M21:M84" si="7">K21*2%</f>
        <v>90.976744186046503</v>
      </c>
      <c r="N21" s="449">
        <v>43</v>
      </c>
      <c r="O21" s="275">
        <f t="shared" ref="O21:O84" si="8">SUM(K21:N21)</f>
        <v>6229.4186046511632</v>
      </c>
      <c r="P21" s="278">
        <v>47.3</v>
      </c>
      <c r="Q21" s="437">
        <v>14670</v>
      </c>
      <c r="R21" s="277">
        <f t="shared" si="2"/>
        <v>3721.7758985200844</v>
      </c>
      <c r="S21" s="174">
        <f t="shared" ref="S21:S84" si="9">R21*34%</f>
        <v>1265.4038054968287</v>
      </c>
      <c r="T21" s="274">
        <f t="shared" ref="T21:T84" si="10">R21*2%</f>
        <v>74.43551797040169</v>
      </c>
      <c r="U21" s="449">
        <v>35</v>
      </c>
      <c r="V21" s="275">
        <f t="shared" ref="V21:V84" si="11">SUM(R21:U21)</f>
        <v>5096.6152219873147</v>
      </c>
      <c r="W21" s="155"/>
    </row>
    <row r="22" spans="1:23" s="445" customFormat="1" ht="16.5" customHeight="1" x14ac:dyDescent="0.2">
      <c r="A22" s="271">
        <v>3</v>
      </c>
      <c r="B22" s="272">
        <v>21.29</v>
      </c>
      <c r="C22" s="437">
        <v>15100</v>
      </c>
      <c r="D22" s="273">
        <f t="shared" si="0"/>
        <v>8511.0380460310007</v>
      </c>
      <c r="E22" s="274">
        <f t="shared" si="3"/>
        <v>2893.7529356505406</v>
      </c>
      <c r="F22" s="274">
        <f t="shared" si="4"/>
        <v>170.22076092062002</v>
      </c>
      <c r="G22" s="174">
        <v>78</v>
      </c>
      <c r="H22" s="275">
        <f t="shared" si="5"/>
        <v>11653.011742602161</v>
      </c>
      <c r="I22" s="276">
        <v>38.700000000000003</v>
      </c>
      <c r="J22" s="437">
        <v>14670</v>
      </c>
      <c r="K22" s="277">
        <f t="shared" si="1"/>
        <v>4548.8372093023254</v>
      </c>
      <c r="L22" s="274">
        <f t="shared" si="6"/>
        <v>1546.6046511627908</v>
      </c>
      <c r="M22" s="274">
        <f t="shared" si="7"/>
        <v>90.976744186046503</v>
      </c>
      <c r="N22" s="449">
        <v>43</v>
      </c>
      <c r="O22" s="275">
        <f t="shared" si="8"/>
        <v>6229.4186046511632</v>
      </c>
      <c r="P22" s="278">
        <v>47.3</v>
      </c>
      <c r="Q22" s="437">
        <v>14670</v>
      </c>
      <c r="R22" s="277">
        <f t="shared" si="2"/>
        <v>3721.7758985200844</v>
      </c>
      <c r="S22" s="174">
        <f t="shared" si="9"/>
        <v>1265.4038054968287</v>
      </c>
      <c r="T22" s="274">
        <f t="shared" si="10"/>
        <v>74.43551797040169</v>
      </c>
      <c r="U22" s="449">
        <v>35</v>
      </c>
      <c r="V22" s="275">
        <f t="shared" si="11"/>
        <v>5096.6152219873147</v>
      </c>
      <c r="W22" s="155"/>
    </row>
    <row r="23" spans="1:23" s="445" customFormat="1" ht="16.5" customHeight="1" x14ac:dyDescent="0.2">
      <c r="A23" s="271">
        <v>4</v>
      </c>
      <c r="B23" s="272">
        <v>21.29</v>
      </c>
      <c r="C23" s="437">
        <v>15100</v>
      </c>
      <c r="D23" s="273">
        <f t="shared" si="0"/>
        <v>8511.0380460310007</v>
      </c>
      <c r="E23" s="274">
        <f t="shared" si="3"/>
        <v>2893.7529356505406</v>
      </c>
      <c r="F23" s="274">
        <f t="shared" si="4"/>
        <v>170.22076092062002</v>
      </c>
      <c r="G23" s="174">
        <v>78</v>
      </c>
      <c r="H23" s="275">
        <f t="shared" si="5"/>
        <v>11653.011742602161</v>
      </c>
      <c r="I23" s="276">
        <v>38.700000000000003</v>
      </c>
      <c r="J23" s="437">
        <v>14670</v>
      </c>
      <c r="K23" s="277">
        <f t="shared" si="1"/>
        <v>4548.8372093023254</v>
      </c>
      <c r="L23" s="274">
        <f t="shared" si="6"/>
        <v>1546.6046511627908</v>
      </c>
      <c r="M23" s="274">
        <f t="shared" si="7"/>
        <v>90.976744186046503</v>
      </c>
      <c r="N23" s="449">
        <v>43</v>
      </c>
      <c r="O23" s="275">
        <f t="shared" si="8"/>
        <v>6229.4186046511632</v>
      </c>
      <c r="P23" s="278">
        <v>47.3</v>
      </c>
      <c r="Q23" s="437">
        <v>14670</v>
      </c>
      <c r="R23" s="277">
        <f t="shared" si="2"/>
        <v>3721.7758985200844</v>
      </c>
      <c r="S23" s="174">
        <f t="shared" si="9"/>
        <v>1265.4038054968287</v>
      </c>
      <c r="T23" s="274">
        <f t="shared" si="10"/>
        <v>74.43551797040169</v>
      </c>
      <c r="U23" s="449">
        <v>35</v>
      </c>
      <c r="V23" s="275">
        <f t="shared" si="11"/>
        <v>5096.6152219873147</v>
      </c>
      <c r="W23" s="155"/>
    </row>
    <row r="24" spans="1:23" s="445" customFormat="1" ht="16.5" customHeight="1" x14ac:dyDescent="0.2">
      <c r="A24" s="271">
        <v>5</v>
      </c>
      <c r="B24" s="272">
        <v>21.29</v>
      </c>
      <c r="C24" s="437">
        <v>15100</v>
      </c>
      <c r="D24" s="273">
        <f t="shared" si="0"/>
        <v>8511.0380460310007</v>
      </c>
      <c r="E24" s="274">
        <f t="shared" si="3"/>
        <v>2893.7529356505406</v>
      </c>
      <c r="F24" s="274">
        <f t="shared" si="4"/>
        <v>170.22076092062002</v>
      </c>
      <c r="G24" s="174">
        <v>78</v>
      </c>
      <c r="H24" s="275">
        <f t="shared" si="5"/>
        <v>11653.011742602161</v>
      </c>
      <c r="I24" s="276">
        <v>38.700000000000003</v>
      </c>
      <c r="J24" s="437">
        <v>14670</v>
      </c>
      <c r="K24" s="277">
        <f t="shared" si="1"/>
        <v>4548.8372093023254</v>
      </c>
      <c r="L24" s="274">
        <f t="shared" si="6"/>
        <v>1546.6046511627908</v>
      </c>
      <c r="M24" s="274">
        <f t="shared" si="7"/>
        <v>90.976744186046503</v>
      </c>
      <c r="N24" s="449">
        <v>43</v>
      </c>
      <c r="O24" s="275">
        <f t="shared" si="8"/>
        <v>6229.4186046511632</v>
      </c>
      <c r="P24" s="278">
        <v>47.3</v>
      </c>
      <c r="Q24" s="437">
        <v>14670</v>
      </c>
      <c r="R24" s="277">
        <f t="shared" si="2"/>
        <v>3721.7758985200844</v>
      </c>
      <c r="S24" s="174">
        <f t="shared" si="9"/>
        <v>1265.4038054968287</v>
      </c>
      <c r="T24" s="274">
        <f t="shared" si="10"/>
        <v>74.43551797040169</v>
      </c>
      <c r="U24" s="449">
        <v>35</v>
      </c>
      <c r="V24" s="275">
        <f t="shared" si="11"/>
        <v>5096.6152219873147</v>
      </c>
      <c r="W24" s="155"/>
    </row>
    <row r="25" spans="1:23" s="445" customFormat="1" ht="16.5" customHeight="1" x14ac:dyDescent="0.2">
      <c r="A25" s="271">
        <v>6</v>
      </c>
      <c r="B25" s="272">
        <v>21.29</v>
      </c>
      <c r="C25" s="437">
        <v>15100</v>
      </c>
      <c r="D25" s="273">
        <f t="shared" si="0"/>
        <v>8511.0380460310007</v>
      </c>
      <c r="E25" s="274">
        <f t="shared" si="3"/>
        <v>2893.7529356505406</v>
      </c>
      <c r="F25" s="274">
        <f t="shared" si="4"/>
        <v>170.22076092062002</v>
      </c>
      <c r="G25" s="174">
        <v>78</v>
      </c>
      <c r="H25" s="275">
        <f t="shared" si="5"/>
        <v>11653.011742602161</v>
      </c>
      <c r="I25" s="276">
        <v>38.700000000000003</v>
      </c>
      <c r="J25" s="437">
        <v>14670</v>
      </c>
      <c r="K25" s="277">
        <f t="shared" si="1"/>
        <v>4548.8372093023254</v>
      </c>
      <c r="L25" s="274">
        <f t="shared" si="6"/>
        <v>1546.6046511627908</v>
      </c>
      <c r="M25" s="274">
        <f t="shared" si="7"/>
        <v>90.976744186046503</v>
      </c>
      <c r="N25" s="449">
        <v>43</v>
      </c>
      <c r="O25" s="275">
        <f t="shared" si="8"/>
        <v>6229.4186046511632</v>
      </c>
      <c r="P25" s="278">
        <v>47.3</v>
      </c>
      <c r="Q25" s="437">
        <v>14670</v>
      </c>
      <c r="R25" s="277">
        <f t="shared" si="2"/>
        <v>3721.7758985200844</v>
      </c>
      <c r="S25" s="174">
        <f t="shared" si="9"/>
        <v>1265.4038054968287</v>
      </c>
      <c r="T25" s="274">
        <f t="shared" si="10"/>
        <v>74.43551797040169</v>
      </c>
      <c r="U25" s="449">
        <v>35</v>
      </c>
      <c r="V25" s="275">
        <f t="shared" si="11"/>
        <v>5096.6152219873147</v>
      </c>
      <c r="W25" s="155"/>
    </row>
    <row r="26" spans="1:23" s="445" customFormat="1" ht="16.5" customHeight="1" x14ac:dyDescent="0.2">
      <c r="A26" s="271">
        <v>7</v>
      </c>
      <c r="B26" s="272">
        <v>21.29</v>
      </c>
      <c r="C26" s="437">
        <v>15100</v>
      </c>
      <c r="D26" s="273">
        <f t="shared" si="0"/>
        <v>8511.0380460310007</v>
      </c>
      <c r="E26" s="274">
        <f t="shared" si="3"/>
        <v>2893.7529356505406</v>
      </c>
      <c r="F26" s="274">
        <f t="shared" si="4"/>
        <v>170.22076092062002</v>
      </c>
      <c r="G26" s="174">
        <v>78</v>
      </c>
      <c r="H26" s="275">
        <f t="shared" si="5"/>
        <v>11653.011742602161</v>
      </c>
      <c r="I26" s="276">
        <v>38.700000000000003</v>
      </c>
      <c r="J26" s="437">
        <v>14670</v>
      </c>
      <c r="K26" s="277">
        <f t="shared" si="1"/>
        <v>4548.8372093023254</v>
      </c>
      <c r="L26" s="274">
        <f t="shared" si="6"/>
        <v>1546.6046511627908</v>
      </c>
      <c r="M26" s="274">
        <f t="shared" si="7"/>
        <v>90.976744186046503</v>
      </c>
      <c r="N26" s="449">
        <v>43</v>
      </c>
      <c r="O26" s="275">
        <f t="shared" si="8"/>
        <v>6229.4186046511632</v>
      </c>
      <c r="P26" s="278">
        <v>47.3</v>
      </c>
      <c r="Q26" s="437">
        <v>14670</v>
      </c>
      <c r="R26" s="277">
        <f t="shared" si="2"/>
        <v>3721.7758985200844</v>
      </c>
      <c r="S26" s="174">
        <f t="shared" si="9"/>
        <v>1265.4038054968287</v>
      </c>
      <c r="T26" s="274">
        <f t="shared" si="10"/>
        <v>74.43551797040169</v>
      </c>
      <c r="U26" s="449">
        <v>35</v>
      </c>
      <c r="V26" s="275">
        <f t="shared" si="11"/>
        <v>5096.6152219873147</v>
      </c>
      <c r="W26" s="155"/>
    </row>
    <row r="27" spans="1:23" s="445" customFormat="1" ht="16.5" customHeight="1" x14ac:dyDescent="0.2">
      <c r="A27" s="271">
        <v>8</v>
      </c>
      <c r="B27" s="272">
        <v>21.29</v>
      </c>
      <c r="C27" s="437">
        <v>15100</v>
      </c>
      <c r="D27" s="273">
        <f t="shared" si="0"/>
        <v>8511.0380460310007</v>
      </c>
      <c r="E27" s="274">
        <f t="shared" si="3"/>
        <v>2893.7529356505406</v>
      </c>
      <c r="F27" s="274">
        <f t="shared" si="4"/>
        <v>170.22076092062002</v>
      </c>
      <c r="G27" s="174">
        <v>78</v>
      </c>
      <c r="H27" s="275">
        <f t="shared" si="5"/>
        <v>11653.011742602161</v>
      </c>
      <c r="I27" s="276">
        <v>38.700000000000003</v>
      </c>
      <c r="J27" s="437">
        <v>14670</v>
      </c>
      <c r="K27" s="277">
        <f t="shared" si="1"/>
        <v>4548.8372093023254</v>
      </c>
      <c r="L27" s="274">
        <f t="shared" si="6"/>
        <v>1546.6046511627908</v>
      </c>
      <c r="M27" s="274">
        <f t="shared" si="7"/>
        <v>90.976744186046503</v>
      </c>
      <c r="N27" s="449">
        <v>43</v>
      </c>
      <c r="O27" s="275">
        <f t="shared" si="8"/>
        <v>6229.4186046511632</v>
      </c>
      <c r="P27" s="278">
        <v>47.3</v>
      </c>
      <c r="Q27" s="437">
        <v>14670</v>
      </c>
      <c r="R27" s="277">
        <f t="shared" si="2"/>
        <v>3721.7758985200844</v>
      </c>
      <c r="S27" s="174">
        <f t="shared" si="9"/>
        <v>1265.4038054968287</v>
      </c>
      <c r="T27" s="274">
        <f t="shared" si="10"/>
        <v>74.43551797040169</v>
      </c>
      <c r="U27" s="449">
        <v>35</v>
      </c>
      <c r="V27" s="275">
        <f t="shared" si="11"/>
        <v>5096.6152219873147</v>
      </c>
      <c r="W27" s="155"/>
    </row>
    <row r="28" spans="1:23" s="445" customFormat="1" ht="16.5" customHeight="1" x14ac:dyDescent="0.2">
      <c r="A28" s="271">
        <v>9</v>
      </c>
      <c r="B28" s="272">
        <v>21.29</v>
      </c>
      <c r="C28" s="437">
        <v>15100</v>
      </c>
      <c r="D28" s="273">
        <f t="shared" si="0"/>
        <v>8511.0380460310007</v>
      </c>
      <c r="E28" s="274">
        <f t="shared" si="3"/>
        <v>2893.7529356505406</v>
      </c>
      <c r="F28" s="274">
        <f t="shared" si="4"/>
        <v>170.22076092062002</v>
      </c>
      <c r="G28" s="174">
        <v>78</v>
      </c>
      <c r="H28" s="275">
        <f t="shared" si="5"/>
        <v>11653.011742602161</v>
      </c>
      <c r="I28" s="276">
        <v>38.700000000000003</v>
      </c>
      <c r="J28" s="437">
        <v>14670</v>
      </c>
      <c r="K28" s="277">
        <f t="shared" si="1"/>
        <v>4548.8372093023254</v>
      </c>
      <c r="L28" s="274">
        <f t="shared" si="6"/>
        <v>1546.6046511627908</v>
      </c>
      <c r="M28" s="274">
        <f t="shared" si="7"/>
        <v>90.976744186046503</v>
      </c>
      <c r="N28" s="449">
        <v>43</v>
      </c>
      <c r="O28" s="275">
        <f t="shared" si="8"/>
        <v>6229.4186046511632</v>
      </c>
      <c r="P28" s="278">
        <v>47.3</v>
      </c>
      <c r="Q28" s="437">
        <v>14670</v>
      </c>
      <c r="R28" s="277">
        <f t="shared" si="2"/>
        <v>3721.7758985200844</v>
      </c>
      <c r="S28" s="174">
        <f t="shared" si="9"/>
        <v>1265.4038054968287</v>
      </c>
      <c r="T28" s="274">
        <f t="shared" si="10"/>
        <v>74.43551797040169</v>
      </c>
      <c r="U28" s="449">
        <v>35</v>
      </c>
      <c r="V28" s="275">
        <f t="shared" si="11"/>
        <v>5096.6152219873147</v>
      </c>
      <c r="W28" s="155"/>
    </row>
    <row r="29" spans="1:23" s="445" customFormat="1" ht="16.5" customHeight="1" x14ac:dyDescent="0.2">
      <c r="A29" s="279">
        <v>10</v>
      </c>
      <c r="B29" s="272">
        <v>21.29</v>
      </c>
      <c r="C29" s="437">
        <v>15100</v>
      </c>
      <c r="D29" s="273">
        <f t="shared" si="0"/>
        <v>8511.0380460310007</v>
      </c>
      <c r="E29" s="274">
        <f t="shared" si="3"/>
        <v>2893.7529356505406</v>
      </c>
      <c r="F29" s="274">
        <f t="shared" si="4"/>
        <v>170.22076092062002</v>
      </c>
      <c r="G29" s="174">
        <v>78</v>
      </c>
      <c r="H29" s="275">
        <f t="shared" si="5"/>
        <v>11653.011742602161</v>
      </c>
      <c r="I29" s="276">
        <v>38.700000000000003</v>
      </c>
      <c r="J29" s="437">
        <v>14670</v>
      </c>
      <c r="K29" s="277">
        <f t="shared" si="1"/>
        <v>4548.8372093023254</v>
      </c>
      <c r="L29" s="274">
        <f t="shared" si="6"/>
        <v>1546.6046511627908</v>
      </c>
      <c r="M29" s="274">
        <f t="shared" si="7"/>
        <v>90.976744186046503</v>
      </c>
      <c r="N29" s="449">
        <v>43</v>
      </c>
      <c r="O29" s="275">
        <f t="shared" si="8"/>
        <v>6229.4186046511632</v>
      </c>
      <c r="P29" s="278">
        <v>47.3</v>
      </c>
      <c r="Q29" s="437">
        <v>14670</v>
      </c>
      <c r="R29" s="277">
        <f t="shared" si="2"/>
        <v>3721.7758985200844</v>
      </c>
      <c r="S29" s="174">
        <f t="shared" si="9"/>
        <v>1265.4038054968287</v>
      </c>
      <c r="T29" s="274">
        <f t="shared" si="10"/>
        <v>74.43551797040169</v>
      </c>
      <c r="U29" s="449">
        <v>35</v>
      </c>
      <c r="V29" s="275">
        <f t="shared" si="11"/>
        <v>5096.6152219873147</v>
      </c>
      <c r="W29" s="155"/>
    </row>
    <row r="30" spans="1:23" s="445" customFormat="1" ht="16.5" customHeight="1" x14ac:dyDescent="0.2">
      <c r="A30" s="271">
        <v>11</v>
      </c>
      <c r="B30" s="272">
        <v>21.29</v>
      </c>
      <c r="C30" s="437">
        <v>15100</v>
      </c>
      <c r="D30" s="273">
        <f t="shared" si="0"/>
        <v>8511.0380460310007</v>
      </c>
      <c r="E30" s="274">
        <f t="shared" si="3"/>
        <v>2893.7529356505406</v>
      </c>
      <c r="F30" s="274">
        <f t="shared" si="4"/>
        <v>170.22076092062002</v>
      </c>
      <c r="G30" s="174">
        <v>78</v>
      </c>
      <c r="H30" s="275">
        <f t="shared" si="5"/>
        <v>11653.011742602161</v>
      </c>
      <c r="I30" s="276">
        <v>38.700000000000003</v>
      </c>
      <c r="J30" s="437">
        <v>14670</v>
      </c>
      <c r="K30" s="277">
        <f t="shared" si="1"/>
        <v>4548.8372093023254</v>
      </c>
      <c r="L30" s="274">
        <f t="shared" si="6"/>
        <v>1546.6046511627908</v>
      </c>
      <c r="M30" s="274">
        <f t="shared" si="7"/>
        <v>90.976744186046503</v>
      </c>
      <c r="N30" s="449">
        <v>43</v>
      </c>
      <c r="O30" s="275">
        <f t="shared" si="8"/>
        <v>6229.4186046511632</v>
      </c>
      <c r="P30" s="278">
        <v>47.3</v>
      </c>
      <c r="Q30" s="437">
        <v>14670</v>
      </c>
      <c r="R30" s="277">
        <f t="shared" si="2"/>
        <v>3721.7758985200844</v>
      </c>
      <c r="S30" s="174">
        <f t="shared" si="9"/>
        <v>1265.4038054968287</v>
      </c>
      <c r="T30" s="274">
        <f t="shared" si="10"/>
        <v>74.43551797040169</v>
      </c>
      <c r="U30" s="449">
        <v>35</v>
      </c>
      <c r="V30" s="275">
        <f t="shared" si="11"/>
        <v>5096.6152219873147</v>
      </c>
      <c r="W30" s="155"/>
    </row>
    <row r="31" spans="1:23" s="445" customFormat="1" ht="16.5" customHeight="1" thickBot="1" x14ac:dyDescent="0.25">
      <c r="A31" s="271">
        <v>12</v>
      </c>
      <c r="B31" s="280">
        <v>21.29</v>
      </c>
      <c r="C31" s="438">
        <v>15100</v>
      </c>
      <c r="D31" s="281">
        <f t="shared" si="0"/>
        <v>8511.0380460310007</v>
      </c>
      <c r="E31" s="282">
        <f t="shared" si="3"/>
        <v>2893.7529356505406</v>
      </c>
      <c r="F31" s="282">
        <f t="shared" si="4"/>
        <v>170.22076092062002</v>
      </c>
      <c r="G31" s="183">
        <v>78</v>
      </c>
      <c r="H31" s="283">
        <f t="shared" si="5"/>
        <v>11653.011742602161</v>
      </c>
      <c r="I31" s="284">
        <v>38.700000000000003</v>
      </c>
      <c r="J31" s="438">
        <v>14670</v>
      </c>
      <c r="K31" s="285">
        <f t="shared" si="1"/>
        <v>4548.8372093023254</v>
      </c>
      <c r="L31" s="282">
        <f t="shared" si="6"/>
        <v>1546.6046511627908</v>
      </c>
      <c r="M31" s="282">
        <f t="shared" si="7"/>
        <v>90.976744186046503</v>
      </c>
      <c r="N31" s="450">
        <v>43</v>
      </c>
      <c r="O31" s="283">
        <f t="shared" si="8"/>
        <v>6229.4186046511632</v>
      </c>
      <c r="P31" s="286">
        <v>47.3</v>
      </c>
      <c r="Q31" s="438">
        <v>14670</v>
      </c>
      <c r="R31" s="285">
        <f t="shared" si="2"/>
        <v>3721.7758985200844</v>
      </c>
      <c r="S31" s="183">
        <f t="shared" si="9"/>
        <v>1265.4038054968287</v>
      </c>
      <c r="T31" s="282">
        <f t="shared" si="10"/>
        <v>74.43551797040169</v>
      </c>
      <c r="U31" s="450">
        <v>35</v>
      </c>
      <c r="V31" s="283">
        <f t="shared" si="11"/>
        <v>5096.6152219873147</v>
      </c>
      <c r="W31" s="155"/>
    </row>
    <row r="32" spans="1:23" s="445" customFormat="1" ht="16.5" customHeight="1" x14ac:dyDescent="0.2">
      <c r="A32" s="259">
        <v>13</v>
      </c>
      <c r="B32" s="287">
        <v>21.2864</v>
      </c>
      <c r="C32" s="439">
        <v>15100</v>
      </c>
      <c r="D32" s="288">
        <f t="shared" si="0"/>
        <v>8512.4774503908593</v>
      </c>
      <c r="E32" s="289">
        <f t="shared" si="3"/>
        <v>2894.2423331328923</v>
      </c>
      <c r="F32" s="289">
        <f t="shared" si="4"/>
        <v>170.24954900781719</v>
      </c>
      <c r="G32" s="177">
        <v>78</v>
      </c>
      <c r="H32" s="290">
        <f t="shared" si="5"/>
        <v>11654.969332531567</v>
      </c>
      <c r="I32" s="291">
        <v>38.702545454545451</v>
      </c>
      <c r="J32" s="439">
        <v>14670</v>
      </c>
      <c r="K32" s="292">
        <f t="shared" si="1"/>
        <v>4548.5380336740836</v>
      </c>
      <c r="L32" s="289">
        <f t="shared" si="6"/>
        <v>1546.5029314491885</v>
      </c>
      <c r="M32" s="289">
        <f t="shared" si="7"/>
        <v>90.970760673481678</v>
      </c>
      <c r="N32" s="451">
        <v>43</v>
      </c>
      <c r="O32" s="290">
        <f t="shared" si="8"/>
        <v>6229.011725796754</v>
      </c>
      <c r="P32" s="225">
        <v>47.303111111111114</v>
      </c>
      <c r="Q32" s="439">
        <v>14670</v>
      </c>
      <c r="R32" s="292">
        <f t="shared" si="2"/>
        <v>3721.531118460613</v>
      </c>
      <c r="S32" s="177">
        <f t="shared" si="9"/>
        <v>1265.3205802766086</v>
      </c>
      <c r="T32" s="289">
        <f t="shared" si="10"/>
        <v>74.430622369212259</v>
      </c>
      <c r="U32" s="451">
        <v>35</v>
      </c>
      <c r="V32" s="290">
        <f t="shared" si="11"/>
        <v>5096.2823211064333</v>
      </c>
      <c r="W32" s="155"/>
    </row>
    <row r="33" spans="1:23" s="445" customFormat="1" ht="16.5" customHeight="1" x14ac:dyDescent="0.2">
      <c r="A33" s="271">
        <v>14</v>
      </c>
      <c r="B33" s="272">
        <v>21.526600000000002</v>
      </c>
      <c r="C33" s="437">
        <v>15100</v>
      </c>
      <c r="D33" s="273">
        <f t="shared" si="0"/>
        <v>8417.4927763789892</v>
      </c>
      <c r="E33" s="274">
        <f t="shared" si="3"/>
        <v>2861.9475439688567</v>
      </c>
      <c r="F33" s="274">
        <f t="shared" si="4"/>
        <v>168.34985552757979</v>
      </c>
      <c r="G33" s="174">
        <v>78</v>
      </c>
      <c r="H33" s="275">
        <f t="shared" si="5"/>
        <v>11525.790175875427</v>
      </c>
      <c r="I33" s="293">
        <v>39.139272727272726</v>
      </c>
      <c r="J33" s="437">
        <v>14670</v>
      </c>
      <c r="K33" s="277">
        <f t="shared" si="1"/>
        <v>4497.7841368353575</v>
      </c>
      <c r="L33" s="274">
        <f t="shared" si="6"/>
        <v>1529.2466065240217</v>
      </c>
      <c r="M33" s="274">
        <f t="shared" si="7"/>
        <v>89.955682736707146</v>
      </c>
      <c r="N33" s="449">
        <v>43</v>
      </c>
      <c r="O33" s="275">
        <f t="shared" si="8"/>
        <v>6159.9864260960858</v>
      </c>
      <c r="P33" s="216">
        <v>47.836888888888893</v>
      </c>
      <c r="Q33" s="437">
        <v>14670</v>
      </c>
      <c r="R33" s="277">
        <f t="shared" si="2"/>
        <v>3680.0052028652917</v>
      </c>
      <c r="S33" s="174">
        <f t="shared" si="9"/>
        <v>1251.2017689741992</v>
      </c>
      <c r="T33" s="274">
        <f t="shared" si="10"/>
        <v>73.600104057305842</v>
      </c>
      <c r="U33" s="449">
        <v>35</v>
      </c>
      <c r="V33" s="275">
        <f t="shared" si="11"/>
        <v>5039.8070758967961</v>
      </c>
      <c r="W33" s="155"/>
    </row>
    <row r="34" spans="1:23" s="445" customFormat="1" ht="16.5" customHeight="1" x14ac:dyDescent="0.2">
      <c r="A34" s="271">
        <v>15</v>
      </c>
      <c r="B34" s="272">
        <v>21.765000000000001</v>
      </c>
      <c r="C34" s="437">
        <v>15100</v>
      </c>
      <c r="D34" s="273">
        <f t="shared" si="0"/>
        <v>8325.2929014472775</v>
      </c>
      <c r="E34" s="274">
        <f t="shared" si="3"/>
        <v>2830.5995864920746</v>
      </c>
      <c r="F34" s="274">
        <f t="shared" si="4"/>
        <v>166.50585802894554</v>
      </c>
      <c r="G34" s="174">
        <v>78</v>
      </c>
      <c r="H34" s="275">
        <f t="shared" si="5"/>
        <v>11400.398345968299</v>
      </c>
      <c r="I34" s="293">
        <v>39.572727272727271</v>
      </c>
      <c r="J34" s="437">
        <v>14670</v>
      </c>
      <c r="K34" s="277">
        <f t="shared" si="1"/>
        <v>4448.5182632667129</v>
      </c>
      <c r="L34" s="274">
        <f t="shared" si="6"/>
        <v>1512.4962095106825</v>
      </c>
      <c r="M34" s="274">
        <f t="shared" si="7"/>
        <v>88.970365265334266</v>
      </c>
      <c r="N34" s="449">
        <v>43</v>
      </c>
      <c r="O34" s="275">
        <f t="shared" si="8"/>
        <v>6092.9848380427293</v>
      </c>
      <c r="P34" s="216">
        <v>48.366666666666667</v>
      </c>
      <c r="Q34" s="437">
        <v>14670</v>
      </c>
      <c r="R34" s="277">
        <f t="shared" si="2"/>
        <v>3639.6967608545829</v>
      </c>
      <c r="S34" s="174">
        <f t="shared" si="9"/>
        <v>1237.4968986905583</v>
      </c>
      <c r="T34" s="274">
        <f t="shared" si="10"/>
        <v>72.793935217091658</v>
      </c>
      <c r="U34" s="449">
        <v>35</v>
      </c>
      <c r="V34" s="275">
        <f t="shared" si="11"/>
        <v>4984.9875947622322</v>
      </c>
      <c r="W34" s="155"/>
    </row>
    <row r="35" spans="1:23" s="445" customFormat="1" ht="16.5" customHeight="1" x14ac:dyDescent="0.2">
      <c r="A35" s="271">
        <v>16</v>
      </c>
      <c r="B35" s="272">
        <v>22.0016</v>
      </c>
      <c r="C35" s="437">
        <v>15100</v>
      </c>
      <c r="D35" s="273">
        <f t="shared" si="0"/>
        <v>8235.764671660243</v>
      </c>
      <c r="E35" s="274">
        <f t="shared" si="3"/>
        <v>2800.1599883644826</v>
      </c>
      <c r="F35" s="274">
        <f t="shared" si="4"/>
        <v>164.71529343320486</v>
      </c>
      <c r="G35" s="174">
        <v>78</v>
      </c>
      <c r="H35" s="275">
        <f t="shared" si="5"/>
        <v>11278.63995345793</v>
      </c>
      <c r="I35" s="293">
        <v>40.002909090909085</v>
      </c>
      <c r="J35" s="437">
        <v>14670</v>
      </c>
      <c r="K35" s="277">
        <f t="shared" si="1"/>
        <v>4400.6799505490517</v>
      </c>
      <c r="L35" s="274">
        <f t="shared" si="6"/>
        <v>1496.2311831866778</v>
      </c>
      <c r="M35" s="274">
        <f t="shared" si="7"/>
        <v>88.013599010981039</v>
      </c>
      <c r="N35" s="449">
        <v>43</v>
      </c>
      <c r="O35" s="275">
        <f t="shared" si="8"/>
        <v>6027.924732746711</v>
      </c>
      <c r="P35" s="216">
        <v>48.892444444444443</v>
      </c>
      <c r="Q35" s="437">
        <v>14670</v>
      </c>
      <c r="R35" s="277">
        <f t="shared" si="2"/>
        <v>3600.5563231764963</v>
      </c>
      <c r="S35" s="174">
        <f t="shared" si="9"/>
        <v>1224.1891498800089</v>
      </c>
      <c r="T35" s="274">
        <f t="shared" si="10"/>
        <v>72.011126463529934</v>
      </c>
      <c r="U35" s="449">
        <v>35</v>
      </c>
      <c r="V35" s="275">
        <f t="shared" si="11"/>
        <v>4931.7565995200348</v>
      </c>
      <c r="W35" s="155"/>
    </row>
    <row r="36" spans="1:23" s="445" customFormat="1" ht="16.5" customHeight="1" x14ac:dyDescent="0.2">
      <c r="A36" s="271">
        <v>17</v>
      </c>
      <c r="B36" s="272">
        <v>22.2364</v>
      </c>
      <c r="C36" s="437">
        <v>15100</v>
      </c>
      <c r="D36" s="273">
        <f t="shared" si="0"/>
        <v>8148.8010649205808</v>
      </c>
      <c r="E36" s="274">
        <f t="shared" si="3"/>
        <v>2770.5923620729977</v>
      </c>
      <c r="F36" s="274">
        <f t="shared" si="4"/>
        <v>162.97602129841161</v>
      </c>
      <c r="G36" s="174">
        <v>78</v>
      </c>
      <c r="H36" s="275">
        <f t="shared" si="5"/>
        <v>11160.369448291989</v>
      </c>
      <c r="I36" s="293">
        <v>40.429818181818177</v>
      </c>
      <c r="J36" s="437">
        <v>14670</v>
      </c>
      <c r="K36" s="277">
        <f t="shared" si="1"/>
        <v>4354.2120127358749</v>
      </c>
      <c r="L36" s="274">
        <f t="shared" si="6"/>
        <v>1480.4320843301975</v>
      </c>
      <c r="M36" s="274">
        <f t="shared" si="7"/>
        <v>87.0842402547175</v>
      </c>
      <c r="N36" s="449">
        <v>43</v>
      </c>
      <c r="O36" s="275">
        <f t="shared" si="8"/>
        <v>5964.7283373207902</v>
      </c>
      <c r="P36" s="216">
        <v>49.414222222222222</v>
      </c>
      <c r="Q36" s="437">
        <v>14670</v>
      </c>
      <c r="R36" s="277">
        <f t="shared" si="2"/>
        <v>3562.537101329352</v>
      </c>
      <c r="S36" s="174">
        <f t="shared" si="9"/>
        <v>1211.2626144519797</v>
      </c>
      <c r="T36" s="274">
        <f t="shared" si="10"/>
        <v>71.250742026587048</v>
      </c>
      <c r="U36" s="449">
        <v>35</v>
      </c>
      <c r="V36" s="275">
        <f t="shared" si="11"/>
        <v>4880.050457807919</v>
      </c>
      <c r="W36" s="155"/>
    </row>
    <row r="37" spans="1:23" s="445" customFormat="1" ht="16.5" customHeight="1" x14ac:dyDescent="0.2">
      <c r="A37" s="271">
        <v>18</v>
      </c>
      <c r="B37" s="272">
        <v>22.4694</v>
      </c>
      <c r="C37" s="437">
        <v>15100</v>
      </c>
      <c r="D37" s="273">
        <f t="shared" si="0"/>
        <v>8064.300782397394</v>
      </c>
      <c r="E37" s="274">
        <f t="shared" si="3"/>
        <v>2741.8622660151141</v>
      </c>
      <c r="F37" s="274">
        <f t="shared" si="4"/>
        <v>161.28601564794789</v>
      </c>
      <c r="G37" s="174">
        <v>78</v>
      </c>
      <c r="H37" s="275">
        <f t="shared" si="5"/>
        <v>11045.449064060456</v>
      </c>
      <c r="I37" s="293">
        <v>40.853454545454539</v>
      </c>
      <c r="J37" s="437">
        <v>14670</v>
      </c>
      <c r="K37" s="277">
        <f t="shared" si="1"/>
        <v>4309.0603220379717</v>
      </c>
      <c r="L37" s="274">
        <f t="shared" si="6"/>
        <v>1465.0805094929106</v>
      </c>
      <c r="M37" s="274">
        <f t="shared" si="7"/>
        <v>86.181206440759439</v>
      </c>
      <c r="N37" s="449">
        <v>43</v>
      </c>
      <c r="O37" s="275">
        <f t="shared" si="8"/>
        <v>5903.3220379716413</v>
      </c>
      <c r="P37" s="216">
        <v>49.932000000000002</v>
      </c>
      <c r="Q37" s="437">
        <v>14670</v>
      </c>
      <c r="R37" s="277">
        <f t="shared" si="2"/>
        <v>3525.5948089401581</v>
      </c>
      <c r="S37" s="174">
        <f t="shared" si="9"/>
        <v>1198.7022350396539</v>
      </c>
      <c r="T37" s="274">
        <f t="shared" si="10"/>
        <v>70.51189617880317</v>
      </c>
      <c r="U37" s="449">
        <v>35</v>
      </c>
      <c r="V37" s="275">
        <f t="shared" si="11"/>
        <v>4829.8089401586149</v>
      </c>
      <c r="W37" s="155"/>
    </row>
    <row r="38" spans="1:23" s="445" customFormat="1" ht="16.5" customHeight="1" x14ac:dyDescent="0.2">
      <c r="A38" s="271">
        <v>19</v>
      </c>
      <c r="B38" s="272">
        <v>22.700600000000001</v>
      </c>
      <c r="C38" s="437">
        <v>15100</v>
      </c>
      <c r="D38" s="273">
        <f t="shared" si="0"/>
        <v>7982.1678722148299</v>
      </c>
      <c r="E38" s="274">
        <f t="shared" si="3"/>
        <v>2713.9370765530425</v>
      </c>
      <c r="F38" s="274">
        <f t="shared" si="4"/>
        <v>159.64335744429661</v>
      </c>
      <c r="G38" s="174">
        <v>78</v>
      </c>
      <c r="H38" s="275">
        <f t="shared" si="5"/>
        <v>10933.748306212168</v>
      </c>
      <c r="I38" s="293">
        <v>41.273818181818179</v>
      </c>
      <c r="J38" s="437">
        <v>14670</v>
      </c>
      <c r="K38" s="277">
        <f t="shared" si="1"/>
        <v>4265.1736077460509</v>
      </c>
      <c r="L38" s="274">
        <f t="shared" si="6"/>
        <v>1450.1590266336575</v>
      </c>
      <c r="M38" s="274">
        <f t="shared" si="7"/>
        <v>85.303472154921025</v>
      </c>
      <c r="N38" s="449">
        <v>43</v>
      </c>
      <c r="O38" s="275">
        <f t="shared" si="8"/>
        <v>5843.63610653463</v>
      </c>
      <c r="P38" s="216">
        <v>50.445777777777778</v>
      </c>
      <c r="Q38" s="437">
        <v>14670</v>
      </c>
      <c r="R38" s="277">
        <f t="shared" si="2"/>
        <v>3489.6874972467685</v>
      </c>
      <c r="S38" s="174">
        <f t="shared" si="9"/>
        <v>1186.4937490639013</v>
      </c>
      <c r="T38" s="274">
        <f t="shared" si="10"/>
        <v>69.793749944935371</v>
      </c>
      <c r="U38" s="449">
        <v>35</v>
      </c>
      <c r="V38" s="275">
        <f t="shared" si="11"/>
        <v>4780.9749962556052</v>
      </c>
      <c r="W38" s="155"/>
    </row>
    <row r="39" spans="1:23" s="445" customFormat="1" ht="16.5" customHeight="1" x14ac:dyDescent="0.2">
      <c r="A39" s="279">
        <v>20</v>
      </c>
      <c r="B39" s="272">
        <v>22.93</v>
      </c>
      <c r="C39" s="437">
        <v>15100</v>
      </c>
      <c r="D39" s="273">
        <f t="shared" si="0"/>
        <v>7902.3113824683824</v>
      </c>
      <c r="E39" s="274">
        <f t="shared" si="3"/>
        <v>2686.7858700392503</v>
      </c>
      <c r="F39" s="274">
        <f t="shared" si="4"/>
        <v>158.04622764936764</v>
      </c>
      <c r="G39" s="174">
        <v>78</v>
      </c>
      <c r="H39" s="275">
        <f t="shared" si="5"/>
        <v>10825.143480156999</v>
      </c>
      <c r="I39" s="293">
        <v>41.690909090909088</v>
      </c>
      <c r="J39" s="437">
        <v>14670</v>
      </c>
      <c r="K39" s="277">
        <f t="shared" si="1"/>
        <v>4222.5032708242488</v>
      </c>
      <c r="L39" s="274">
        <f t="shared" si="6"/>
        <v>1435.6511120802447</v>
      </c>
      <c r="M39" s="274">
        <f t="shared" si="7"/>
        <v>84.450065416484975</v>
      </c>
      <c r="N39" s="449">
        <v>43</v>
      </c>
      <c r="O39" s="275">
        <f t="shared" si="8"/>
        <v>5785.604448320978</v>
      </c>
      <c r="P39" s="216">
        <v>50.955555555555556</v>
      </c>
      <c r="Q39" s="437">
        <v>14670</v>
      </c>
      <c r="R39" s="277">
        <f t="shared" si="2"/>
        <v>3454.7754034016575</v>
      </c>
      <c r="S39" s="174">
        <f t="shared" si="9"/>
        <v>1174.6236371565637</v>
      </c>
      <c r="T39" s="274">
        <f t="shared" si="10"/>
        <v>69.095508068033155</v>
      </c>
      <c r="U39" s="449">
        <v>35</v>
      </c>
      <c r="V39" s="275">
        <f t="shared" si="11"/>
        <v>4733.4945486262541</v>
      </c>
      <c r="W39" s="155"/>
    </row>
    <row r="40" spans="1:23" s="445" customFormat="1" ht="16.5" customHeight="1" x14ac:dyDescent="0.2">
      <c r="A40" s="271">
        <v>21</v>
      </c>
      <c r="B40" s="272">
        <v>23.157600000000002</v>
      </c>
      <c r="C40" s="437">
        <v>15100</v>
      </c>
      <c r="D40" s="273">
        <f t="shared" si="0"/>
        <v>7824.6450409368845</v>
      </c>
      <c r="E40" s="274">
        <f t="shared" si="3"/>
        <v>2660.3793139185409</v>
      </c>
      <c r="F40" s="274">
        <f t="shared" si="4"/>
        <v>156.4929008187377</v>
      </c>
      <c r="G40" s="174">
        <v>78</v>
      </c>
      <c r="H40" s="275">
        <f t="shared" si="5"/>
        <v>10719.517255674162</v>
      </c>
      <c r="I40" s="293">
        <v>42.104727272727274</v>
      </c>
      <c r="J40" s="437">
        <v>14670</v>
      </c>
      <c r="K40" s="277">
        <f t="shared" si="1"/>
        <v>4181.0032127681625</v>
      </c>
      <c r="L40" s="274">
        <f t="shared" si="6"/>
        <v>1421.5410923411753</v>
      </c>
      <c r="M40" s="274">
        <f t="shared" si="7"/>
        <v>83.620064255363246</v>
      </c>
      <c r="N40" s="449">
        <v>43</v>
      </c>
      <c r="O40" s="275">
        <f t="shared" si="8"/>
        <v>5729.1643693647011</v>
      </c>
      <c r="P40" s="216">
        <v>51.461333333333336</v>
      </c>
      <c r="Q40" s="437">
        <v>14670</v>
      </c>
      <c r="R40" s="277">
        <f t="shared" si="2"/>
        <v>3420.8208104466785</v>
      </c>
      <c r="S40" s="174">
        <f t="shared" si="9"/>
        <v>1163.0790755518708</v>
      </c>
      <c r="T40" s="274">
        <f t="shared" si="10"/>
        <v>68.416416208933569</v>
      </c>
      <c r="U40" s="449">
        <v>35</v>
      </c>
      <c r="V40" s="275">
        <f t="shared" si="11"/>
        <v>4687.3163022074832</v>
      </c>
      <c r="W40" s="155"/>
    </row>
    <row r="41" spans="1:23" s="445" customFormat="1" ht="16.5" customHeight="1" x14ac:dyDescent="0.2">
      <c r="A41" s="271">
        <v>22</v>
      </c>
      <c r="B41" s="272">
        <v>23.383400000000002</v>
      </c>
      <c r="C41" s="437">
        <v>15100</v>
      </c>
      <c r="D41" s="273">
        <f t="shared" si="0"/>
        <v>7749.0869591248484</v>
      </c>
      <c r="E41" s="274">
        <f t="shared" si="3"/>
        <v>2634.6895661024487</v>
      </c>
      <c r="F41" s="274">
        <f t="shared" si="4"/>
        <v>154.98173918249697</v>
      </c>
      <c r="G41" s="174">
        <v>78</v>
      </c>
      <c r="H41" s="275">
        <f t="shared" si="5"/>
        <v>10616.758264409793</v>
      </c>
      <c r="I41" s="293">
        <v>42.51527272727273</v>
      </c>
      <c r="J41" s="437">
        <v>14670</v>
      </c>
      <c r="K41" s="277">
        <f t="shared" si="1"/>
        <v>4140.6296774634993</v>
      </c>
      <c r="L41" s="274">
        <f t="shared" si="6"/>
        <v>1407.81409033759</v>
      </c>
      <c r="M41" s="274">
        <f t="shared" si="7"/>
        <v>82.812593549269991</v>
      </c>
      <c r="N41" s="449">
        <v>43</v>
      </c>
      <c r="O41" s="275">
        <f t="shared" si="8"/>
        <v>5674.2563613503589</v>
      </c>
      <c r="P41" s="216">
        <v>51.963111111111111</v>
      </c>
      <c r="Q41" s="437">
        <v>14670</v>
      </c>
      <c r="R41" s="277">
        <f t="shared" si="2"/>
        <v>3387.7879179246811</v>
      </c>
      <c r="S41" s="174">
        <f t="shared" si="9"/>
        <v>1151.8478920943917</v>
      </c>
      <c r="T41" s="274">
        <f t="shared" si="10"/>
        <v>67.755758358493622</v>
      </c>
      <c r="U41" s="449">
        <v>35</v>
      </c>
      <c r="V41" s="275">
        <f t="shared" si="11"/>
        <v>4642.3915683775667</v>
      </c>
      <c r="W41" s="155"/>
    </row>
    <row r="42" spans="1:23" s="445" customFormat="1" ht="16.5" customHeight="1" x14ac:dyDescent="0.2">
      <c r="A42" s="271">
        <v>23</v>
      </c>
      <c r="B42" s="272">
        <v>23.607399999999998</v>
      </c>
      <c r="C42" s="437">
        <v>15100</v>
      </c>
      <c r="D42" s="273">
        <f t="shared" si="0"/>
        <v>7675.5593585062315</v>
      </c>
      <c r="E42" s="274">
        <f t="shared" si="3"/>
        <v>2609.6901818921187</v>
      </c>
      <c r="F42" s="274">
        <f t="shared" si="4"/>
        <v>153.51118717012463</v>
      </c>
      <c r="G42" s="174">
        <v>78</v>
      </c>
      <c r="H42" s="275">
        <f t="shared" si="5"/>
        <v>10516.760727568475</v>
      </c>
      <c r="I42" s="293">
        <v>42.92254545454545</v>
      </c>
      <c r="J42" s="437">
        <v>14670</v>
      </c>
      <c r="K42" s="277">
        <f t="shared" si="1"/>
        <v>4101.341104907784</v>
      </c>
      <c r="L42" s="274">
        <f t="shared" si="6"/>
        <v>1394.4559756686467</v>
      </c>
      <c r="M42" s="274">
        <f t="shared" si="7"/>
        <v>82.026822098155677</v>
      </c>
      <c r="N42" s="449">
        <v>43</v>
      </c>
      <c r="O42" s="275">
        <f t="shared" si="8"/>
        <v>5620.8239026745869</v>
      </c>
      <c r="P42" s="216">
        <v>52.460888888888881</v>
      </c>
      <c r="Q42" s="437">
        <v>14670</v>
      </c>
      <c r="R42" s="277">
        <f t="shared" si="2"/>
        <v>3355.6427221972772</v>
      </c>
      <c r="S42" s="174">
        <f t="shared" si="9"/>
        <v>1140.9185255470743</v>
      </c>
      <c r="T42" s="274">
        <f t="shared" si="10"/>
        <v>67.112854443945551</v>
      </c>
      <c r="U42" s="449">
        <v>35</v>
      </c>
      <c r="V42" s="275">
        <f t="shared" si="11"/>
        <v>4598.6741021882972</v>
      </c>
      <c r="W42" s="155"/>
    </row>
    <row r="43" spans="1:23" s="445" customFormat="1" ht="16.5" customHeight="1" x14ac:dyDescent="0.2">
      <c r="A43" s="271">
        <v>24</v>
      </c>
      <c r="B43" s="272">
        <v>23.829599999999999</v>
      </c>
      <c r="C43" s="437">
        <v>15100</v>
      </c>
      <c r="D43" s="273">
        <f t="shared" si="0"/>
        <v>7603.9883170510629</v>
      </c>
      <c r="E43" s="274">
        <f t="shared" si="3"/>
        <v>2585.3560277973615</v>
      </c>
      <c r="F43" s="274">
        <f t="shared" si="4"/>
        <v>152.07976634102127</v>
      </c>
      <c r="G43" s="174">
        <v>78</v>
      </c>
      <c r="H43" s="275">
        <f t="shared" si="5"/>
        <v>10419.424111189446</v>
      </c>
      <c r="I43" s="293">
        <v>43.326545454545453</v>
      </c>
      <c r="J43" s="437">
        <v>14670</v>
      </c>
      <c r="K43" s="277">
        <f t="shared" si="1"/>
        <v>4063.0979957699669</v>
      </c>
      <c r="L43" s="274">
        <f t="shared" si="6"/>
        <v>1381.4533185617888</v>
      </c>
      <c r="M43" s="274">
        <f t="shared" si="7"/>
        <v>81.261959915399345</v>
      </c>
      <c r="N43" s="449">
        <v>43</v>
      </c>
      <c r="O43" s="275">
        <f t="shared" si="8"/>
        <v>5568.8132742471553</v>
      </c>
      <c r="P43" s="216">
        <v>52.954666666666661</v>
      </c>
      <c r="Q43" s="437">
        <v>14670</v>
      </c>
      <c r="R43" s="277">
        <f t="shared" si="2"/>
        <v>3324.3529056299731</v>
      </c>
      <c r="S43" s="174">
        <f t="shared" si="9"/>
        <v>1130.279987914191</v>
      </c>
      <c r="T43" s="274">
        <f t="shared" si="10"/>
        <v>66.487058112599456</v>
      </c>
      <c r="U43" s="449">
        <v>35</v>
      </c>
      <c r="V43" s="275">
        <f t="shared" si="11"/>
        <v>4556.119951656764</v>
      </c>
      <c r="W43" s="155"/>
    </row>
    <row r="44" spans="1:23" s="445" customFormat="1" ht="16.5" customHeight="1" x14ac:dyDescent="0.2">
      <c r="A44" s="259">
        <v>25</v>
      </c>
      <c r="B44" s="287">
        <v>24.05</v>
      </c>
      <c r="C44" s="439">
        <v>15100</v>
      </c>
      <c r="D44" s="288">
        <f t="shared" si="0"/>
        <v>7534.3035343035335</v>
      </c>
      <c r="E44" s="289">
        <f t="shared" si="3"/>
        <v>2561.6632016632016</v>
      </c>
      <c r="F44" s="289">
        <f t="shared" si="4"/>
        <v>150.68607068607068</v>
      </c>
      <c r="G44" s="177">
        <v>78</v>
      </c>
      <c r="H44" s="290">
        <f t="shared" si="5"/>
        <v>10324.652806652804</v>
      </c>
      <c r="I44" s="291">
        <v>43.727272727272727</v>
      </c>
      <c r="J44" s="439">
        <v>14670</v>
      </c>
      <c r="K44" s="292">
        <f t="shared" si="1"/>
        <v>4025.862785862786</v>
      </c>
      <c r="L44" s="289">
        <f t="shared" si="6"/>
        <v>1368.7933471933472</v>
      </c>
      <c r="M44" s="289">
        <f t="shared" si="7"/>
        <v>80.517255717255722</v>
      </c>
      <c r="N44" s="451">
        <v>43</v>
      </c>
      <c r="O44" s="290">
        <f t="shared" si="8"/>
        <v>5518.173388773389</v>
      </c>
      <c r="P44" s="225">
        <v>53.444444444444443</v>
      </c>
      <c r="Q44" s="439">
        <v>14670</v>
      </c>
      <c r="R44" s="292">
        <f t="shared" si="2"/>
        <v>3293.8877338877342</v>
      </c>
      <c r="S44" s="177">
        <f t="shared" si="9"/>
        <v>1119.9218295218297</v>
      </c>
      <c r="T44" s="289">
        <f t="shared" si="10"/>
        <v>65.87775467775468</v>
      </c>
      <c r="U44" s="451">
        <v>35</v>
      </c>
      <c r="V44" s="290">
        <f t="shared" si="11"/>
        <v>4514.687318087319</v>
      </c>
      <c r="W44" s="155"/>
    </row>
    <row r="45" spans="1:23" s="445" customFormat="1" ht="16.5" customHeight="1" x14ac:dyDescent="0.2">
      <c r="A45" s="271">
        <v>26</v>
      </c>
      <c r="B45" s="272">
        <v>24.268599999999999</v>
      </c>
      <c r="C45" s="437">
        <v>15100</v>
      </c>
      <c r="D45" s="273">
        <f t="shared" si="0"/>
        <v>7466.438113447005</v>
      </c>
      <c r="E45" s="274">
        <f t="shared" si="3"/>
        <v>2538.5889585719819</v>
      </c>
      <c r="F45" s="274">
        <f t="shared" si="4"/>
        <v>149.3287622689401</v>
      </c>
      <c r="G45" s="174">
        <v>78</v>
      </c>
      <c r="H45" s="275">
        <f t="shared" si="5"/>
        <v>10232.355834287928</v>
      </c>
      <c r="I45" s="293">
        <v>44.12472727272727</v>
      </c>
      <c r="J45" s="437">
        <v>14670</v>
      </c>
      <c r="K45" s="277">
        <f t="shared" si="1"/>
        <v>3989.5997296918658</v>
      </c>
      <c r="L45" s="274">
        <f t="shared" si="6"/>
        <v>1356.4639080952345</v>
      </c>
      <c r="M45" s="274">
        <f t="shared" si="7"/>
        <v>79.791994593837316</v>
      </c>
      <c r="N45" s="449">
        <v>43</v>
      </c>
      <c r="O45" s="275">
        <f t="shared" si="8"/>
        <v>5468.855632380938</v>
      </c>
      <c r="P45" s="216">
        <v>53.93022222222222</v>
      </c>
      <c r="Q45" s="437">
        <v>14670</v>
      </c>
      <c r="R45" s="277">
        <f t="shared" si="2"/>
        <v>3264.2179606569807</v>
      </c>
      <c r="S45" s="174">
        <f t="shared" si="9"/>
        <v>1109.8341066233736</v>
      </c>
      <c r="T45" s="274">
        <f t="shared" si="10"/>
        <v>65.284359213139609</v>
      </c>
      <c r="U45" s="449">
        <v>35</v>
      </c>
      <c r="V45" s="275">
        <f t="shared" si="11"/>
        <v>4474.3364264934935</v>
      </c>
      <c r="W45" s="155"/>
    </row>
    <row r="46" spans="1:23" s="445" customFormat="1" ht="16.5" customHeight="1" x14ac:dyDescent="0.2">
      <c r="A46" s="271">
        <v>27</v>
      </c>
      <c r="B46" s="272">
        <v>24.485399999999998</v>
      </c>
      <c r="C46" s="437">
        <v>15100</v>
      </c>
      <c r="D46" s="273">
        <f t="shared" si="0"/>
        <v>7400.32835894043</v>
      </c>
      <c r="E46" s="274">
        <f t="shared" si="3"/>
        <v>2516.1116420397466</v>
      </c>
      <c r="F46" s="274">
        <f t="shared" si="4"/>
        <v>148.00656717880861</v>
      </c>
      <c r="G46" s="174">
        <v>78</v>
      </c>
      <c r="H46" s="275">
        <f t="shared" si="5"/>
        <v>10142.446568158985</v>
      </c>
      <c r="I46" s="293">
        <v>44.518909090909084</v>
      </c>
      <c r="J46" s="437">
        <v>14670</v>
      </c>
      <c r="K46" s="277">
        <f t="shared" si="1"/>
        <v>3954.2747923252227</v>
      </c>
      <c r="L46" s="274">
        <f t="shared" si="6"/>
        <v>1344.4534293905758</v>
      </c>
      <c r="M46" s="274">
        <f t="shared" si="7"/>
        <v>79.085495846504458</v>
      </c>
      <c r="N46" s="449">
        <v>43</v>
      </c>
      <c r="O46" s="275">
        <f t="shared" si="8"/>
        <v>5420.8137175623033</v>
      </c>
      <c r="P46" s="216">
        <v>54.411999999999992</v>
      </c>
      <c r="Q46" s="437">
        <v>14670</v>
      </c>
      <c r="R46" s="277">
        <f t="shared" si="2"/>
        <v>3235.3157391751829</v>
      </c>
      <c r="S46" s="174">
        <f t="shared" si="9"/>
        <v>1100.0073513195623</v>
      </c>
      <c r="T46" s="274">
        <f t="shared" si="10"/>
        <v>64.706314783503657</v>
      </c>
      <c r="U46" s="449">
        <v>35</v>
      </c>
      <c r="V46" s="275">
        <f t="shared" si="11"/>
        <v>4435.0294052782483</v>
      </c>
      <c r="W46" s="155"/>
    </row>
    <row r="47" spans="1:23" s="445" customFormat="1" ht="16.5" customHeight="1" x14ac:dyDescent="0.2">
      <c r="A47" s="271">
        <v>28</v>
      </c>
      <c r="B47" s="272">
        <v>24.700400000000002</v>
      </c>
      <c r="C47" s="437">
        <v>15100</v>
      </c>
      <c r="D47" s="273">
        <f t="shared" si="0"/>
        <v>7335.9135884439111</v>
      </c>
      <c r="E47" s="274">
        <f t="shared" si="3"/>
        <v>2494.21062007093</v>
      </c>
      <c r="F47" s="274">
        <f t="shared" si="4"/>
        <v>146.71827176887822</v>
      </c>
      <c r="G47" s="174">
        <v>78</v>
      </c>
      <c r="H47" s="275">
        <f t="shared" si="5"/>
        <v>10054.842480283718</v>
      </c>
      <c r="I47" s="293">
        <v>44.909818181818181</v>
      </c>
      <c r="J47" s="437">
        <v>14670</v>
      </c>
      <c r="K47" s="277">
        <f t="shared" si="1"/>
        <v>3919.8555488979937</v>
      </c>
      <c r="L47" s="274">
        <f t="shared" si="6"/>
        <v>1332.7508866253179</v>
      </c>
      <c r="M47" s="274">
        <f t="shared" si="7"/>
        <v>78.397110977959869</v>
      </c>
      <c r="N47" s="449">
        <v>43</v>
      </c>
      <c r="O47" s="275">
        <f t="shared" si="8"/>
        <v>5374.0035465012716</v>
      </c>
      <c r="P47" s="216">
        <v>54.88977777777778</v>
      </c>
      <c r="Q47" s="437">
        <v>14670</v>
      </c>
      <c r="R47" s="277">
        <f t="shared" si="2"/>
        <v>3207.1545400074488</v>
      </c>
      <c r="S47" s="174">
        <f t="shared" si="9"/>
        <v>1090.4325436025326</v>
      </c>
      <c r="T47" s="274">
        <f t="shared" si="10"/>
        <v>64.143090800148983</v>
      </c>
      <c r="U47" s="449">
        <v>35</v>
      </c>
      <c r="V47" s="275">
        <f t="shared" si="11"/>
        <v>4396.7301744101305</v>
      </c>
      <c r="W47" s="155"/>
    </row>
    <row r="48" spans="1:23" s="445" customFormat="1" ht="16.5" customHeight="1" x14ac:dyDescent="0.2">
      <c r="A48" s="271">
        <v>29</v>
      </c>
      <c r="B48" s="272">
        <v>24.913600000000002</v>
      </c>
      <c r="C48" s="437">
        <v>15100</v>
      </c>
      <c r="D48" s="273">
        <f t="shared" si="0"/>
        <v>7273.1359578703996</v>
      </c>
      <c r="E48" s="274">
        <f t="shared" si="3"/>
        <v>2472.8662256759362</v>
      </c>
      <c r="F48" s="274">
        <f t="shared" si="4"/>
        <v>145.462719157408</v>
      </c>
      <c r="G48" s="174">
        <v>78</v>
      </c>
      <c r="H48" s="275">
        <f t="shared" si="5"/>
        <v>9969.4649027037431</v>
      </c>
      <c r="I48" s="293">
        <v>45.297454545454549</v>
      </c>
      <c r="J48" s="437">
        <v>14670</v>
      </c>
      <c r="K48" s="277">
        <f t="shared" si="1"/>
        <v>3886.3110911309486</v>
      </c>
      <c r="L48" s="274">
        <f t="shared" si="6"/>
        <v>1321.3457709845227</v>
      </c>
      <c r="M48" s="274">
        <f t="shared" si="7"/>
        <v>77.726221822618967</v>
      </c>
      <c r="N48" s="449">
        <v>43</v>
      </c>
      <c r="O48" s="275">
        <f t="shared" si="8"/>
        <v>5328.3830839380898</v>
      </c>
      <c r="P48" s="216">
        <v>55.363555555555557</v>
      </c>
      <c r="Q48" s="437">
        <v>14670</v>
      </c>
      <c r="R48" s="277">
        <f t="shared" si="2"/>
        <v>3179.7090745616856</v>
      </c>
      <c r="S48" s="174">
        <f t="shared" si="9"/>
        <v>1081.1010853509731</v>
      </c>
      <c r="T48" s="274">
        <f t="shared" si="10"/>
        <v>63.594181491233712</v>
      </c>
      <c r="U48" s="449">
        <v>35</v>
      </c>
      <c r="V48" s="275">
        <f t="shared" si="11"/>
        <v>4359.4043414038924</v>
      </c>
      <c r="W48" s="155"/>
    </row>
    <row r="49" spans="1:23" s="445" customFormat="1" ht="16.5" customHeight="1" x14ac:dyDescent="0.2">
      <c r="A49" s="279">
        <v>30</v>
      </c>
      <c r="B49" s="272">
        <v>25.125</v>
      </c>
      <c r="C49" s="437">
        <v>15100</v>
      </c>
      <c r="D49" s="273">
        <f t="shared" si="0"/>
        <v>7211.940298507463</v>
      </c>
      <c r="E49" s="274">
        <f t="shared" si="3"/>
        <v>2452.0597014925374</v>
      </c>
      <c r="F49" s="274">
        <f t="shared" si="4"/>
        <v>144.23880597014926</v>
      </c>
      <c r="G49" s="174">
        <v>78</v>
      </c>
      <c r="H49" s="275">
        <f t="shared" si="5"/>
        <v>9886.2388059701498</v>
      </c>
      <c r="I49" s="293">
        <v>45.68181818181818</v>
      </c>
      <c r="J49" s="437">
        <v>14670</v>
      </c>
      <c r="K49" s="277">
        <f t="shared" si="1"/>
        <v>3853.6119402985078</v>
      </c>
      <c r="L49" s="274">
        <f t="shared" si="6"/>
        <v>1310.2280597014928</v>
      </c>
      <c r="M49" s="274">
        <f t="shared" si="7"/>
        <v>77.072238805970159</v>
      </c>
      <c r="N49" s="449">
        <v>43</v>
      </c>
      <c r="O49" s="275">
        <f t="shared" si="8"/>
        <v>5283.9122388059704</v>
      </c>
      <c r="P49" s="216">
        <v>55.833333333333329</v>
      </c>
      <c r="Q49" s="437">
        <v>14670</v>
      </c>
      <c r="R49" s="277">
        <f t="shared" si="2"/>
        <v>3152.9552238805973</v>
      </c>
      <c r="S49" s="174">
        <f t="shared" si="9"/>
        <v>1072.0047761194032</v>
      </c>
      <c r="T49" s="274">
        <f t="shared" si="10"/>
        <v>63.059104477611946</v>
      </c>
      <c r="U49" s="449">
        <v>35</v>
      </c>
      <c r="V49" s="275">
        <f t="shared" si="11"/>
        <v>4323.0191044776129</v>
      </c>
      <c r="W49" s="155"/>
    </row>
    <row r="50" spans="1:23" s="445" customFormat="1" ht="16.5" customHeight="1" x14ac:dyDescent="0.2">
      <c r="A50" s="271">
        <v>31</v>
      </c>
      <c r="B50" s="272">
        <v>25.334600000000002</v>
      </c>
      <c r="C50" s="437">
        <v>15100</v>
      </c>
      <c r="D50" s="273">
        <f t="shared" si="0"/>
        <v>7152.2739652491055</v>
      </c>
      <c r="E50" s="274">
        <f t="shared" si="3"/>
        <v>2431.7731481846959</v>
      </c>
      <c r="F50" s="274">
        <f t="shared" si="4"/>
        <v>143.04547930498211</v>
      </c>
      <c r="G50" s="174">
        <v>78</v>
      </c>
      <c r="H50" s="275">
        <f t="shared" si="5"/>
        <v>9805.0925927387834</v>
      </c>
      <c r="I50" s="293">
        <v>46.062909090909088</v>
      </c>
      <c r="J50" s="437">
        <v>14670</v>
      </c>
      <c r="K50" s="277">
        <f t="shared" si="1"/>
        <v>3821.7299661332727</v>
      </c>
      <c r="L50" s="274">
        <f t="shared" si="6"/>
        <v>1299.3881884853129</v>
      </c>
      <c r="M50" s="274">
        <f t="shared" si="7"/>
        <v>76.434599322665449</v>
      </c>
      <c r="N50" s="449">
        <v>43</v>
      </c>
      <c r="O50" s="275">
        <f t="shared" si="8"/>
        <v>5240.5527539412506</v>
      </c>
      <c r="P50" s="216">
        <v>56.299111111111117</v>
      </c>
      <c r="Q50" s="437">
        <v>14670</v>
      </c>
      <c r="R50" s="277">
        <f t="shared" si="2"/>
        <v>3126.8699722908591</v>
      </c>
      <c r="S50" s="174">
        <f t="shared" si="9"/>
        <v>1063.1357905788921</v>
      </c>
      <c r="T50" s="274">
        <f t="shared" si="10"/>
        <v>62.537399445817186</v>
      </c>
      <c r="U50" s="449">
        <v>35</v>
      </c>
      <c r="V50" s="275">
        <f t="shared" si="11"/>
        <v>4287.5431623155682</v>
      </c>
      <c r="W50" s="155"/>
    </row>
    <row r="51" spans="1:23" s="445" customFormat="1" ht="16.5" customHeight="1" x14ac:dyDescent="0.2">
      <c r="A51" s="271">
        <v>32</v>
      </c>
      <c r="B51" s="272">
        <v>25.542400000000001</v>
      </c>
      <c r="C51" s="437">
        <v>15100</v>
      </c>
      <c r="D51" s="273">
        <f t="shared" si="0"/>
        <v>7094.0866950638938</v>
      </c>
      <c r="E51" s="274">
        <f t="shared" si="3"/>
        <v>2411.9894763217239</v>
      </c>
      <c r="F51" s="274">
        <f t="shared" si="4"/>
        <v>141.88173390127787</v>
      </c>
      <c r="G51" s="174">
        <v>78</v>
      </c>
      <c r="H51" s="275">
        <f t="shared" si="5"/>
        <v>9725.9579052868958</v>
      </c>
      <c r="I51" s="293">
        <v>46.440727272727273</v>
      </c>
      <c r="J51" s="437">
        <v>14670</v>
      </c>
      <c r="K51" s="277">
        <f t="shared" si="1"/>
        <v>3790.6383112002004</v>
      </c>
      <c r="L51" s="274">
        <f t="shared" si="6"/>
        <v>1288.8170258080681</v>
      </c>
      <c r="M51" s="274">
        <f t="shared" si="7"/>
        <v>75.812766224004008</v>
      </c>
      <c r="N51" s="449">
        <v>43</v>
      </c>
      <c r="O51" s="275">
        <f t="shared" si="8"/>
        <v>5198.2681032322726</v>
      </c>
      <c r="P51" s="216">
        <v>56.760888888888886</v>
      </c>
      <c r="Q51" s="437">
        <v>14670</v>
      </c>
      <c r="R51" s="277">
        <f t="shared" si="2"/>
        <v>3101.4313455274373</v>
      </c>
      <c r="S51" s="174">
        <f t="shared" si="9"/>
        <v>1054.4866574793289</v>
      </c>
      <c r="T51" s="274">
        <f t="shared" si="10"/>
        <v>62.028626910548745</v>
      </c>
      <c r="U51" s="449">
        <v>35</v>
      </c>
      <c r="V51" s="275">
        <f t="shared" si="11"/>
        <v>4252.9466299173155</v>
      </c>
      <c r="W51" s="155"/>
    </row>
    <row r="52" spans="1:23" s="445" customFormat="1" ht="16.5" customHeight="1" x14ac:dyDescent="0.2">
      <c r="A52" s="271">
        <v>33</v>
      </c>
      <c r="B52" s="272">
        <v>25.7484</v>
      </c>
      <c r="C52" s="437">
        <v>15100</v>
      </c>
      <c r="D52" s="273">
        <f t="shared" si="0"/>
        <v>7037.3304749032959</v>
      </c>
      <c r="E52" s="274">
        <f t="shared" si="3"/>
        <v>2392.6923614671209</v>
      </c>
      <c r="F52" s="274">
        <f t="shared" si="4"/>
        <v>140.74660949806591</v>
      </c>
      <c r="G52" s="174">
        <v>78</v>
      </c>
      <c r="H52" s="275">
        <f t="shared" si="5"/>
        <v>9648.7694458684837</v>
      </c>
      <c r="I52" s="293">
        <v>46.81527272727272</v>
      </c>
      <c r="J52" s="437">
        <v>14670</v>
      </c>
      <c r="K52" s="277">
        <f t="shared" si="1"/>
        <v>3760.3113203150488</v>
      </c>
      <c r="L52" s="274">
        <f t="shared" si="6"/>
        <v>1278.5058489071166</v>
      </c>
      <c r="M52" s="274">
        <f t="shared" si="7"/>
        <v>75.206226406300971</v>
      </c>
      <c r="N52" s="449">
        <v>43</v>
      </c>
      <c r="O52" s="275">
        <f t="shared" si="8"/>
        <v>5157.0233956284665</v>
      </c>
      <c r="P52" s="216">
        <v>57.218666666666664</v>
      </c>
      <c r="Q52" s="437">
        <v>14670</v>
      </c>
      <c r="R52" s="277">
        <f t="shared" si="2"/>
        <v>3076.61835298504</v>
      </c>
      <c r="S52" s="174">
        <f t="shared" si="9"/>
        <v>1046.0502400149137</v>
      </c>
      <c r="T52" s="274">
        <f t="shared" si="10"/>
        <v>61.532367059700803</v>
      </c>
      <c r="U52" s="449">
        <v>35</v>
      </c>
      <c r="V52" s="275">
        <f t="shared" si="11"/>
        <v>4219.2009600596548</v>
      </c>
      <c r="W52" s="155"/>
    </row>
    <row r="53" spans="1:23" s="445" customFormat="1" ht="16.5" customHeight="1" x14ac:dyDescent="0.2">
      <c r="A53" s="271">
        <v>34</v>
      </c>
      <c r="B53" s="272">
        <v>25.9526</v>
      </c>
      <c r="C53" s="437">
        <v>15100</v>
      </c>
      <c r="D53" s="273">
        <f t="shared" si="0"/>
        <v>6981.9594183241752</v>
      </c>
      <c r="E53" s="274">
        <f t="shared" si="3"/>
        <v>2373.8662022302196</v>
      </c>
      <c r="F53" s="274">
        <f t="shared" si="4"/>
        <v>139.63918836648349</v>
      </c>
      <c r="G53" s="174">
        <v>78</v>
      </c>
      <c r="H53" s="275">
        <f t="shared" si="5"/>
        <v>9573.4648089208786</v>
      </c>
      <c r="I53" s="293">
        <v>47.186545454545453</v>
      </c>
      <c r="J53" s="437">
        <v>14670</v>
      </c>
      <c r="K53" s="277">
        <f t="shared" si="1"/>
        <v>3730.7244746191136</v>
      </c>
      <c r="L53" s="274">
        <f t="shared" si="6"/>
        <v>1268.4463213704987</v>
      </c>
      <c r="M53" s="274">
        <f t="shared" si="7"/>
        <v>74.614489492382276</v>
      </c>
      <c r="N53" s="449">
        <v>43</v>
      </c>
      <c r="O53" s="275">
        <f t="shared" si="8"/>
        <v>5116.7852854819939</v>
      </c>
      <c r="P53" s="216">
        <v>57.672444444444444</v>
      </c>
      <c r="Q53" s="437">
        <v>14670</v>
      </c>
      <c r="R53" s="277">
        <f t="shared" si="2"/>
        <v>3052.4109337792743</v>
      </c>
      <c r="S53" s="174">
        <f t="shared" si="9"/>
        <v>1037.8197174849533</v>
      </c>
      <c r="T53" s="274">
        <f t="shared" si="10"/>
        <v>61.048218675585488</v>
      </c>
      <c r="U53" s="449">
        <v>35</v>
      </c>
      <c r="V53" s="275">
        <f t="shared" si="11"/>
        <v>4186.2788699398134</v>
      </c>
      <c r="W53" s="155"/>
    </row>
    <row r="54" spans="1:23" s="445" customFormat="1" ht="16.5" customHeight="1" x14ac:dyDescent="0.2">
      <c r="A54" s="271">
        <v>35</v>
      </c>
      <c r="B54" s="272">
        <v>26.155000000000001</v>
      </c>
      <c r="C54" s="437">
        <v>15100</v>
      </c>
      <c r="D54" s="273">
        <f t="shared" si="0"/>
        <v>6927.9296501624922</v>
      </c>
      <c r="E54" s="274">
        <f t="shared" si="3"/>
        <v>2355.4960810552475</v>
      </c>
      <c r="F54" s="274">
        <f t="shared" si="4"/>
        <v>138.55859300324985</v>
      </c>
      <c r="G54" s="174">
        <v>78</v>
      </c>
      <c r="H54" s="275">
        <f t="shared" si="5"/>
        <v>9499.9843242209899</v>
      </c>
      <c r="I54" s="293">
        <v>47.554545454545455</v>
      </c>
      <c r="J54" s="437">
        <v>14670</v>
      </c>
      <c r="K54" s="277">
        <f t="shared" si="1"/>
        <v>3701.8543299560315</v>
      </c>
      <c r="L54" s="274">
        <f t="shared" si="6"/>
        <v>1258.6304721850508</v>
      </c>
      <c r="M54" s="274">
        <f t="shared" si="7"/>
        <v>74.037086599120627</v>
      </c>
      <c r="N54" s="449">
        <v>43</v>
      </c>
      <c r="O54" s="275">
        <f t="shared" si="8"/>
        <v>5077.5218887402034</v>
      </c>
      <c r="P54" s="216">
        <v>58.12222222222222</v>
      </c>
      <c r="Q54" s="437">
        <v>14670</v>
      </c>
      <c r="R54" s="277">
        <f t="shared" si="2"/>
        <v>3028.7899063276623</v>
      </c>
      <c r="S54" s="174">
        <f t="shared" si="9"/>
        <v>1029.7885681514053</v>
      </c>
      <c r="T54" s="274">
        <f t="shared" si="10"/>
        <v>60.575798126553245</v>
      </c>
      <c r="U54" s="449">
        <v>35</v>
      </c>
      <c r="V54" s="275">
        <f t="shared" si="11"/>
        <v>4154.1542726056205</v>
      </c>
      <c r="W54" s="155"/>
    </row>
    <row r="55" spans="1:23" s="445" customFormat="1" ht="16.5" customHeight="1" x14ac:dyDescent="0.2">
      <c r="A55" s="271">
        <v>36</v>
      </c>
      <c r="B55" s="272">
        <v>26.355600000000003</v>
      </c>
      <c r="C55" s="437">
        <v>15100</v>
      </c>
      <c r="D55" s="273">
        <f t="shared" si="0"/>
        <v>6875.1991986522789</v>
      </c>
      <c r="E55" s="274">
        <f t="shared" si="3"/>
        <v>2337.5677275417752</v>
      </c>
      <c r="F55" s="274">
        <f t="shared" si="4"/>
        <v>137.50398397304559</v>
      </c>
      <c r="G55" s="174">
        <v>78</v>
      </c>
      <c r="H55" s="275">
        <f t="shared" si="5"/>
        <v>9428.2709101670989</v>
      </c>
      <c r="I55" s="293">
        <v>47.919272727272727</v>
      </c>
      <c r="J55" s="437">
        <v>14670</v>
      </c>
      <c r="K55" s="277">
        <f t="shared" si="1"/>
        <v>3673.6784592268814</v>
      </c>
      <c r="L55" s="274">
        <f t="shared" si="6"/>
        <v>1249.0506761371398</v>
      </c>
      <c r="M55" s="274">
        <f t="shared" si="7"/>
        <v>73.473569184537624</v>
      </c>
      <c r="N55" s="449">
        <v>43</v>
      </c>
      <c r="O55" s="275">
        <f t="shared" si="8"/>
        <v>5039.2027045485593</v>
      </c>
      <c r="P55" s="216">
        <v>58.568000000000005</v>
      </c>
      <c r="Q55" s="437">
        <v>14670</v>
      </c>
      <c r="R55" s="277">
        <f t="shared" si="2"/>
        <v>3005.7369211856303</v>
      </c>
      <c r="S55" s="174">
        <f t="shared" si="9"/>
        <v>1021.9505532031144</v>
      </c>
      <c r="T55" s="274">
        <f t="shared" si="10"/>
        <v>60.114738423712609</v>
      </c>
      <c r="U55" s="449">
        <v>35</v>
      </c>
      <c r="V55" s="275">
        <f t="shared" si="11"/>
        <v>4122.8022128124576</v>
      </c>
      <c r="W55" s="155"/>
    </row>
    <row r="56" spans="1:23" s="445" customFormat="1" ht="16.5" customHeight="1" x14ac:dyDescent="0.2">
      <c r="A56" s="271">
        <v>37</v>
      </c>
      <c r="B56" s="272">
        <v>26.554400000000001</v>
      </c>
      <c r="C56" s="437">
        <v>15100</v>
      </c>
      <c r="D56" s="273">
        <f t="shared" si="0"/>
        <v>6823.727894435573</v>
      </c>
      <c r="E56" s="274">
        <f t="shared" si="3"/>
        <v>2320.067484108095</v>
      </c>
      <c r="F56" s="274">
        <f t="shared" si="4"/>
        <v>136.47455788871147</v>
      </c>
      <c r="G56" s="174">
        <v>78</v>
      </c>
      <c r="H56" s="275">
        <f t="shared" si="5"/>
        <v>9358.2699364323798</v>
      </c>
      <c r="I56" s="293">
        <v>48.280727272727269</v>
      </c>
      <c r="J56" s="437">
        <v>14670</v>
      </c>
      <c r="K56" s="277">
        <f t="shared" si="1"/>
        <v>3646.1753984273792</v>
      </c>
      <c r="L56" s="274">
        <f t="shared" si="6"/>
        <v>1239.699635465309</v>
      </c>
      <c r="M56" s="274">
        <f t="shared" si="7"/>
        <v>72.923507968547582</v>
      </c>
      <c r="N56" s="449">
        <v>43</v>
      </c>
      <c r="O56" s="275">
        <f t="shared" si="8"/>
        <v>5001.7985418612361</v>
      </c>
      <c r="P56" s="216">
        <v>59.009777777777778</v>
      </c>
      <c r="Q56" s="437">
        <v>14670</v>
      </c>
      <c r="R56" s="277">
        <f t="shared" si="2"/>
        <v>2983.2344168951286</v>
      </c>
      <c r="S56" s="174">
        <f t="shared" si="9"/>
        <v>1014.2997017443438</v>
      </c>
      <c r="T56" s="274">
        <f t="shared" si="10"/>
        <v>59.664688337902575</v>
      </c>
      <c r="U56" s="449">
        <v>35</v>
      </c>
      <c r="V56" s="275">
        <f t="shared" si="11"/>
        <v>4092.1988069773752</v>
      </c>
      <c r="W56" s="155"/>
    </row>
    <row r="57" spans="1:23" s="445" customFormat="1" ht="16.5" customHeight="1" x14ac:dyDescent="0.2">
      <c r="A57" s="271">
        <v>38</v>
      </c>
      <c r="B57" s="272">
        <v>26.7514</v>
      </c>
      <c r="C57" s="437">
        <v>15100</v>
      </c>
      <c r="D57" s="273">
        <f t="shared" si="0"/>
        <v>6773.4772759556508</v>
      </c>
      <c r="E57" s="274">
        <f t="shared" si="3"/>
        <v>2302.9822738249213</v>
      </c>
      <c r="F57" s="274">
        <f t="shared" si="4"/>
        <v>135.46954551911301</v>
      </c>
      <c r="G57" s="174">
        <v>78</v>
      </c>
      <c r="H57" s="275">
        <f t="shared" si="5"/>
        <v>9289.9290952996835</v>
      </c>
      <c r="I57" s="293">
        <v>48.638909090909088</v>
      </c>
      <c r="J57" s="437">
        <v>14670</v>
      </c>
      <c r="K57" s="277">
        <f t="shared" si="1"/>
        <v>3619.3245960959057</v>
      </c>
      <c r="L57" s="274">
        <f t="shared" si="6"/>
        <v>1230.5703626726081</v>
      </c>
      <c r="M57" s="274">
        <f t="shared" si="7"/>
        <v>72.386491921918122</v>
      </c>
      <c r="N57" s="449">
        <v>43</v>
      </c>
      <c r="O57" s="275">
        <f t="shared" si="8"/>
        <v>4965.2814506904315</v>
      </c>
      <c r="P57" s="216">
        <v>59.447555555555553</v>
      </c>
      <c r="Q57" s="437">
        <v>14670</v>
      </c>
      <c r="R57" s="277">
        <f t="shared" si="2"/>
        <v>2961.2655786239225</v>
      </c>
      <c r="S57" s="174">
        <f t="shared" si="9"/>
        <v>1006.8302967321337</v>
      </c>
      <c r="T57" s="274">
        <f t="shared" si="10"/>
        <v>59.225311572478454</v>
      </c>
      <c r="U57" s="449">
        <v>35</v>
      </c>
      <c r="V57" s="275">
        <f t="shared" si="11"/>
        <v>4062.3211869285346</v>
      </c>
      <c r="W57" s="155"/>
    </row>
    <row r="58" spans="1:23" s="445" customFormat="1" ht="16.5" customHeight="1" x14ac:dyDescent="0.2">
      <c r="A58" s="271">
        <v>39</v>
      </c>
      <c r="B58" s="272">
        <v>26.9466</v>
      </c>
      <c r="C58" s="437">
        <v>15100</v>
      </c>
      <c r="D58" s="273">
        <f t="shared" si="0"/>
        <v>6724.4105007681865</v>
      </c>
      <c r="E58" s="274">
        <f t="shared" si="3"/>
        <v>2286.2995702611834</v>
      </c>
      <c r="F58" s="274">
        <f t="shared" si="4"/>
        <v>134.48821001536373</v>
      </c>
      <c r="G58" s="174">
        <v>78</v>
      </c>
      <c r="H58" s="275">
        <f t="shared" si="5"/>
        <v>9223.1982810447353</v>
      </c>
      <c r="I58" s="293">
        <v>48.993818181818177</v>
      </c>
      <c r="J58" s="437">
        <v>14670</v>
      </c>
      <c r="K58" s="277">
        <f t="shared" si="1"/>
        <v>3593.1063659237161</v>
      </c>
      <c r="L58" s="274">
        <f t="shared" si="6"/>
        <v>1221.6561644140636</v>
      </c>
      <c r="M58" s="274">
        <f t="shared" si="7"/>
        <v>71.862127318474322</v>
      </c>
      <c r="N58" s="449">
        <v>43</v>
      </c>
      <c r="O58" s="275">
        <f t="shared" si="8"/>
        <v>4929.6246576562544</v>
      </c>
      <c r="P58" s="216">
        <v>59.88133333333333</v>
      </c>
      <c r="Q58" s="437">
        <v>14670</v>
      </c>
      <c r="R58" s="277">
        <f t="shared" si="2"/>
        <v>2939.814299392131</v>
      </c>
      <c r="S58" s="174">
        <f t="shared" si="9"/>
        <v>999.53686179332465</v>
      </c>
      <c r="T58" s="274">
        <f t="shared" si="10"/>
        <v>58.796285987842623</v>
      </c>
      <c r="U58" s="449">
        <v>35</v>
      </c>
      <c r="V58" s="275">
        <f t="shared" si="11"/>
        <v>4033.1474471732981</v>
      </c>
      <c r="W58" s="155"/>
    </row>
    <row r="59" spans="1:23" s="445" customFormat="1" ht="16.5" customHeight="1" x14ac:dyDescent="0.2">
      <c r="A59" s="279">
        <v>40</v>
      </c>
      <c r="B59" s="272">
        <v>27.14</v>
      </c>
      <c r="C59" s="437">
        <v>15100</v>
      </c>
      <c r="D59" s="273">
        <f t="shared" si="0"/>
        <v>6676.4922623434049</v>
      </c>
      <c r="E59" s="274">
        <f t="shared" si="3"/>
        <v>2270.0073691967577</v>
      </c>
      <c r="F59" s="274">
        <f t="shared" si="4"/>
        <v>133.52984524686809</v>
      </c>
      <c r="G59" s="174">
        <v>78</v>
      </c>
      <c r="H59" s="275">
        <f t="shared" si="5"/>
        <v>9158.0294767870309</v>
      </c>
      <c r="I59" s="293">
        <v>49.345454545454544</v>
      </c>
      <c r="J59" s="437">
        <v>14670</v>
      </c>
      <c r="K59" s="277">
        <f t="shared" si="1"/>
        <v>3567.5018422991898</v>
      </c>
      <c r="L59" s="274">
        <f t="shared" si="6"/>
        <v>1212.9506263817245</v>
      </c>
      <c r="M59" s="274">
        <f t="shared" si="7"/>
        <v>71.350036845983794</v>
      </c>
      <c r="N59" s="449">
        <v>43</v>
      </c>
      <c r="O59" s="275">
        <f t="shared" si="8"/>
        <v>4894.8025055268981</v>
      </c>
      <c r="P59" s="216">
        <v>60.31111111111111</v>
      </c>
      <c r="Q59" s="437">
        <v>14670</v>
      </c>
      <c r="R59" s="277">
        <f t="shared" si="2"/>
        <v>2918.8651436993368</v>
      </c>
      <c r="S59" s="174">
        <f t="shared" si="9"/>
        <v>992.41414885777465</v>
      </c>
      <c r="T59" s="274">
        <f t="shared" si="10"/>
        <v>58.377302873986736</v>
      </c>
      <c r="U59" s="449">
        <v>35</v>
      </c>
      <c r="V59" s="275">
        <f t="shared" si="11"/>
        <v>4004.6565954310981</v>
      </c>
      <c r="W59" s="155"/>
    </row>
    <row r="60" spans="1:23" s="445" customFormat="1" ht="16.5" customHeight="1" x14ac:dyDescent="0.2">
      <c r="A60" s="271">
        <v>41</v>
      </c>
      <c r="B60" s="272">
        <v>27.331600000000002</v>
      </c>
      <c r="C60" s="437">
        <v>15100</v>
      </c>
      <c r="D60" s="273">
        <f t="shared" si="0"/>
        <v>6629.6887119671001</v>
      </c>
      <c r="E60" s="274">
        <f t="shared" si="3"/>
        <v>2254.0941620688141</v>
      </c>
      <c r="F60" s="274">
        <f t="shared" si="4"/>
        <v>132.593774239342</v>
      </c>
      <c r="G60" s="174">
        <v>78</v>
      </c>
      <c r="H60" s="275">
        <f t="shared" si="5"/>
        <v>9094.3766482752562</v>
      </c>
      <c r="I60" s="293">
        <v>49.69381818181818</v>
      </c>
      <c r="J60" s="437">
        <v>14670</v>
      </c>
      <c r="K60" s="277">
        <f t="shared" si="1"/>
        <v>3542.4929385765927</v>
      </c>
      <c r="L60" s="274">
        <f t="shared" si="6"/>
        <v>1204.4475991160416</v>
      </c>
      <c r="M60" s="274">
        <f t="shared" si="7"/>
        <v>70.849858771531856</v>
      </c>
      <c r="N60" s="449">
        <v>43</v>
      </c>
      <c r="O60" s="275">
        <f t="shared" si="8"/>
        <v>4860.7903964641664</v>
      </c>
      <c r="P60" s="216">
        <v>60.736888888888892</v>
      </c>
      <c r="Q60" s="437">
        <v>14670</v>
      </c>
      <c r="R60" s="277">
        <f t="shared" si="2"/>
        <v>2898.403313380848</v>
      </c>
      <c r="S60" s="174">
        <f t="shared" si="9"/>
        <v>985.45712654948841</v>
      </c>
      <c r="T60" s="274">
        <f t="shared" si="10"/>
        <v>57.968066267616962</v>
      </c>
      <c r="U60" s="449">
        <v>35</v>
      </c>
      <c r="V60" s="275">
        <f t="shared" si="11"/>
        <v>3976.8285061979532</v>
      </c>
      <c r="W60" s="155"/>
    </row>
    <row r="61" spans="1:23" s="445" customFormat="1" ht="16.5" customHeight="1" x14ac:dyDescent="0.2">
      <c r="A61" s="271">
        <v>42</v>
      </c>
      <c r="B61" s="272">
        <v>27.5214</v>
      </c>
      <c r="C61" s="437">
        <v>15100</v>
      </c>
      <c r="D61" s="273">
        <f t="shared" si="0"/>
        <v>6583.9673853801041</v>
      </c>
      <c r="E61" s="274">
        <f t="shared" si="3"/>
        <v>2238.5489110292356</v>
      </c>
      <c r="F61" s="274">
        <f t="shared" si="4"/>
        <v>131.67934770760209</v>
      </c>
      <c r="G61" s="174">
        <v>78</v>
      </c>
      <c r="H61" s="275">
        <f t="shared" si="5"/>
        <v>9032.1956441169423</v>
      </c>
      <c r="I61" s="293">
        <v>50.038909090909087</v>
      </c>
      <c r="J61" s="437">
        <v>14670</v>
      </c>
      <c r="K61" s="277">
        <f t="shared" si="1"/>
        <v>3518.0623078767794</v>
      </c>
      <c r="L61" s="274">
        <f t="shared" si="6"/>
        <v>1196.141184678105</v>
      </c>
      <c r="M61" s="274">
        <f t="shared" si="7"/>
        <v>70.361246157535589</v>
      </c>
      <c r="N61" s="449">
        <v>43</v>
      </c>
      <c r="O61" s="275">
        <f t="shared" si="8"/>
        <v>4827.56473871242</v>
      </c>
      <c r="P61" s="216">
        <v>61.158666666666662</v>
      </c>
      <c r="Q61" s="437">
        <v>14670</v>
      </c>
      <c r="R61" s="277">
        <f t="shared" si="2"/>
        <v>2878.4146155355475</v>
      </c>
      <c r="S61" s="174">
        <f t="shared" si="9"/>
        <v>978.66096928208617</v>
      </c>
      <c r="T61" s="274">
        <f t="shared" si="10"/>
        <v>57.568292310710952</v>
      </c>
      <c r="U61" s="449">
        <v>35</v>
      </c>
      <c r="V61" s="275">
        <f t="shared" si="11"/>
        <v>3949.6438771283447</v>
      </c>
      <c r="W61" s="155"/>
    </row>
    <row r="62" spans="1:23" s="445" customFormat="1" ht="16.5" customHeight="1" x14ac:dyDescent="0.2">
      <c r="A62" s="271">
        <v>43</v>
      </c>
      <c r="B62" s="272">
        <v>27.709400000000002</v>
      </c>
      <c r="C62" s="437">
        <v>15100</v>
      </c>
      <c r="D62" s="273">
        <f t="shared" si="0"/>
        <v>6539.2971338246225</v>
      </c>
      <c r="E62" s="274">
        <f t="shared" si="3"/>
        <v>2223.3610255003719</v>
      </c>
      <c r="F62" s="274">
        <f t="shared" si="4"/>
        <v>130.78594267649245</v>
      </c>
      <c r="G62" s="174">
        <v>78</v>
      </c>
      <c r="H62" s="275">
        <f t="shared" si="5"/>
        <v>8971.4441020014856</v>
      </c>
      <c r="I62" s="293">
        <v>50.38072727272727</v>
      </c>
      <c r="J62" s="437">
        <v>14670</v>
      </c>
      <c r="K62" s="277">
        <f t="shared" si="1"/>
        <v>3494.1933062426469</v>
      </c>
      <c r="L62" s="274">
        <f t="shared" si="6"/>
        <v>1188.0257241225002</v>
      </c>
      <c r="M62" s="274">
        <f t="shared" si="7"/>
        <v>69.883866124852943</v>
      </c>
      <c r="N62" s="449">
        <v>43</v>
      </c>
      <c r="O62" s="275">
        <f t="shared" si="8"/>
        <v>4795.1028964899997</v>
      </c>
      <c r="P62" s="216">
        <v>61.576444444444448</v>
      </c>
      <c r="Q62" s="437">
        <v>14670</v>
      </c>
      <c r="R62" s="277">
        <f t="shared" si="2"/>
        <v>2858.8854323803471</v>
      </c>
      <c r="S62" s="174">
        <f t="shared" si="9"/>
        <v>972.02104700931807</v>
      </c>
      <c r="T62" s="274">
        <f t="shared" si="10"/>
        <v>57.177708647606941</v>
      </c>
      <c r="U62" s="449">
        <v>35</v>
      </c>
      <c r="V62" s="275">
        <f t="shared" si="11"/>
        <v>3923.0841880372718</v>
      </c>
      <c r="W62" s="155"/>
    </row>
    <row r="63" spans="1:23" s="445" customFormat="1" ht="16.5" customHeight="1" x14ac:dyDescent="0.2">
      <c r="A63" s="271">
        <v>44</v>
      </c>
      <c r="B63" s="272">
        <v>27.895600000000002</v>
      </c>
      <c r="C63" s="437">
        <v>15100</v>
      </c>
      <c r="D63" s="273">
        <f t="shared" si="0"/>
        <v>6495.6480591921309</v>
      </c>
      <c r="E63" s="274">
        <f t="shared" si="3"/>
        <v>2208.5203401253248</v>
      </c>
      <c r="F63" s="274">
        <f t="shared" si="4"/>
        <v>129.91296118384261</v>
      </c>
      <c r="G63" s="174">
        <v>78</v>
      </c>
      <c r="H63" s="275">
        <f t="shared" si="5"/>
        <v>8912.0813605012991</v>
      </c>
      <c r="I63" s="293">
        <v>50.719272727272724</v>
      </c>
      <c r="J63" s="437">
        <v>14670</v>
      </c>
      <c r="K63" s="277">
        <f t="shared" si="1"/>
        <v>3470.8699579862059</v>
      </c>
      <c r="L63" s="274">
        <f t="shared" si="6"/>
        <v>1180.0957857153101</v>
      </c>
      <c r="M63" s="274">
        <f t="shared" si="7"/>
        <v>69.417399159724127</v>
      </c>
      <c r="N63" s="449">
        <v>43</v>
      </c>
      <c r="O63" s="275">
        <f t="shared" si="8"/>
        <v>4763.3831428612402</v>
      </c>
      <c r="P63" s="216">
        <v>61.990222222222222</v>
      </c>
      <c r="Q63" s="437">
        <v>14670</v>
      </c>
      <c r="R63" s="277">
        <f t="shared" si="2"/>
        <v>2839.8026928978047</v>
      </c>
      <c r="S63" s="174">
        <f t="shared" si="9"/>
        <v>965.5329155852537</v>
      </c>
      <c r="T63" s="274">
        <f t="shared" si="10"/>
        <v>56.796053857956096</v>
      </c>
      <c r="U63" s="449">
        <v>35</v>
      </c>
      <c r="V63" s="275">
        <f t="shared" si="11"/>
        <v>3897.1316623410144</v>
      </c>
      <c r="W63" s="155"/>
    </row>
    <row r="64" spans="1:23" s="445" customFormat="1" ht="16.5" customHeight="1" x14ac:dyDescent="0.2">
      <c r="A64" s="271">
        <v>45</v>
      </c>
      <c r="B64" s="272">
        <v>28.08</v>
      </c>
      <c r="C64" s="437">
        <v>15100</v>
      </c>
      <c r="D64" s="273">
        <f t="shared" si="0"/>
        <v>6452.9914529914531</v>
      </c>
      <c r="E64" s="274">
        <f t="shared" si="3"/>
        <v>2194.0170940170942</v>
      </c>
      <c r="F64" s="274">
        <f t="shared" si="4"/>
        <v>129.05982905982907</v>
      </c>
      <c r="G64" s="174">
        <v>78</v>
      </c>
      <c r="H64" s="275">
        <f t="shared" si="5"/>
        <v>8854.0683760683751</v>
      </c>
      <c r="I64" s="293">
        <v>51.054545454545448</v>
      </c>
      <c r="J64" s="437">
        <v>14670</v>
      </c>
      <c r="K64" s="277">
        <f t="shared" si="1"/>
        <v>3448.0769230769238</v>
      </c>
      <c r="L64" s="274">
        <f t="shared" si="6"/>
        <v>1172.3461538461543</v>
      </c>
      <c r="M64" s="274">
        <f t="shared" si="7"/>
        <v>68.961538461538481</v>
      </c>
      <c r="N64" s="449">
        <v>43</v>
      </c>
      <c r="O64" s="275">
        <f t="shared" si="8"/>
        <v>4732.3846153846162</v>
      </c>
      <c r="P64" s="216">
        <v>62.4</v>
      </c>
      <c r="Q64" s="437">
        <v>14670</v>
      </c>
      <c r="R64" s="277">
        <f t="shared" si="2"/>
        <v>2821.1538461538466</v>
      </c>
      <c r="S64" s="174">
        <f t="shared" si="9"/>
        <v>959.19230769230796</v>
      </c>
      <c r="T64" s="274">
        <f t="shared" si="10"/>
        <v>56.423076923076934</v>
      </c>
      <c r="U64" s="449">
        <v>35</v>
      </c>
      <c r="V64" s="275">
        <f t="shared" si="11"/>
        <v>3871.7692307692319</v>
      </c>
      <c r="W64" s="155"/>
    </row>
    <row r="65" spans="1:23" s="445" customFormat="1" ht="16.5" customHeight="1" x14ac:dyDescent="0.2">
      <c r="A65" s="271">
        <v>46</v>
      </c>
      <c r="B65" s="272">
        <v>28.262599999999999</v>
      </c>
      <c r="C65" s="437">
        <v>15100</v>
      </c>
      <c r="D65" s="273">
        <f t="shared" si="0"/>
        <v>6411.2997388775266</v>
      </c>
      <c r="E65" s="274">
        <f t="shared" si="3"/>
        <v>2179.8419112183592</v>
      </c>
      <c r="F65" s="274">
        <f t="shared" si="4"/>
        <v>128.22599477755054</v>
      </c>
      <c r="G65" s="174">
        <v>78</v>
      </c>
      <c r="H65" s="275">
        <f t="shared" si="5"/>
        <v>8797.3676448734368</v>
      </c>
      <c r="I65" s="293">
        <v>51.386545454545448</v>
      </c>
      <c r="J65" s="437">
        <v>14670</v>
      </c>
      <c r="K65" s="277">
        <f t="shared" si="1"/>
        <v>3425.7994664326707</v>
      </c>
      <c r="L65" s="274">
        <f t="shared" si="6"/>
        <v>1164.7718185871081</v>
      </c>
      <c r="M65" s="274">
        <f t="shared" si="7"/>
        <v>68.515989328653419</v>
      </c>
      <c r="N65" s="449">
        <v>43</v>
      </c>
      <c r="O65" s="275">
        <f t="shared" si="8"/>
        <v>4702.0872743484324</v>
      </c>
      <c r="P65" s="216">
        <v>62.805777777777777</v>
      </c>
      <c r="Q65" s="437">
        <v>14670</v>
      </c>
      <c r="R65" s="277">
        <f t="shared" si="2"/>
        <v>2802.9268361721852</v>
      </c>
      <c r="S65" s="174">
        <f t="shared" si="9"/>
        <v>952.99512429854303</v>
      </c>
      <c r="T65" s="274">
        <f t="shared" si="10"/>
        <v>56.058536723443702</v>
      </c>
      <c r="U65" s="449">
        <v>35</v>
      </c>
      <c r="V65" s="275">
        <f t="shared" si="11"/>
        <v>3846.9804971941721</v>
      </c>
      <c r="W65" s="155"/>
    </row>
    <row r="66" spans="1:23" s="445" customFormat="1" ht="16.5" customHeight="1" x14ac:dyDescent="0.2">
      <c r="A66" s="271">
        <v>47</v>
      </c>
      <c r="B66" s="272">
        <v>28.4434</v>
      </c>
      <c r="C66" s="437">
        <v>15100</v>
      </c>
      <c r="D66" s="273">
        <f t="shared" si="0"/>
        <v>6370.5464185013043</v>
      </c>
      <c r="E66" s="274">
        <f t="shared" si="3"/>
        <v>2165.9857822904437</v>
      </c>
      <c r="F66" s="274">
        <f t="shared" si="4"/>
        <v>127.41092837002608</v>
      </c>
      <c r="G66" s="174">
        <v>78</v>
      </c>
      <c r="H66" s="275">
        <f t="shared" si="5"/>
        <v>8741.943129161773</v>
      </c>
      <c r="I66" s="293">
        <v>51.715272727272726</v>
      </c>
      <c r="J66" s="437">
        <v>14670</v>
      </c>
      <c r="K66" s="277">
        <f t="shared" si="1"/>
        <v>3404.0234289852833</v>
      </c>
      <c r="L66" s="274">
        <f t="shared" si="6"/>
        <v>1157.3679658549963</v>
      </c>
      <c r="M66" s="274">
        <f t="shared" si="7"/>
        <v>68.080468579705666</v>
      </c>
      <c r="N66" s="449">
        <v>43</v>
      </c>
      <c r="O66" s="275">
        <f t="shared" si="8"/>
        <v>4672.4718634199853</v>
      </c>
      <c r="P66" s="216">
        <v>63.207555555555558</v>
      </c>
      <c r="Q66" s="437">
        <v>14670</v>
      </c>
      <c r="R66" s="277">
        <f t="shared" si="2"/>
        <v>2785.1100782606859</v>
      </c>
      <c r="S66" s="174">
        <f t="shared" si="9"/>
        <v>946.93742660863325</v>
      </c>
      <c r="T66" s="274">
        <f t="shared" si="10"/>
        <v>55.70220156521372</v>
      </c>
      <c r="U66" s="449">
        <v>35</v>
      </c>
      <c r="V66" s="275">
        <f t="shared" si="11"/>
        <v>3822.749706434533</v>
      </c>
      <c r="W66" s="155"/>
    </row>
    <row r="67" spans="1:23" s="445" customFormat="1" ht="16.5" customHeight="1" x14ac:dyDescent="0.2">
      <c r="A67" s="271">
        <v>48</v>
      </c>
      <c r="B67" s="272">
        <v>28.622400000000003</v>
      </c>
      <c r="C67" s="437">
        <v>15100</v>
      </c>
      <c r="D67" s="273">
        <f t="shared" si="0"/>
        <v>6330.7060204594991</v>
      </c>
      <c r="E67" s="274">
        <f t="shared" si="3"/>
        <v>2152.4400469562297</v>
      </c>
      <c r="F67" s="274">
        <f t="shared" si="4"/>
        <v>126.61412040918998</v>
      </c>
      <c r="G67" s="174">
        <v>78</v>
      </c>
      <c r="H67" s="275">
        <f t="shared" si="5"/>
        <v>8687.760187824917</v>
      </c>
      <c r="I67" s="293">
        <v>52.040727272727274</v>
      </c>
      <c r="J67" s="437">
        <v>14670</v>
      </c>
      <c r="K67" s="277">
        <f t="shared" si="1"/>
        <v>3382.7352004024815</v>
      </c>
      <c r="L67" s="274">
        <f t="shared" si="6"/>
        <v>1150.1299681368439</v>
      </c>
      <c r="M67" s="274">
        <f t="shared" si="7"/>
        <v>67.654704008049634</v>
      </c>
      <c r="N67" s="449">
        <v>43</v>
      </c>
      <c r="O67" s="275">
        <f t="shared" si="8"/>
        <v>4643.5198725473747</v>
      </c>
      <c r="P67" s="216">
        <v>63.605333333333334</v>
      </c>
      <c r="Q67" s="437">
        <v>14670</v>
      </c>
      <c r="R67" s="277">
        <f t="shared" si="2"/>
        <v>2767.6924366929397</v>
      </c>
      <c r="S67" s="174">
        <f t="shared" si="9"/>
        <v>941.01542847559961</v>
      </c>
      <c r="T67" s="274">
        <f t="shared" si="10"/>
        <v>55.353848733858797</v>
      </c>
      <c r="U67" s="449">
        <v>35</v>
      </c>
      <c r="V67" s="275">
        <f t="shared" si="11"/>
        <v>3799.061713902398</v>
      </c>
      <c r="W67" s="155"/>
    </row>
    <row r="68" spans="1:23" s="445" customFormat="1" ht="16.5" customHeight="1" thickBot="1" x14ac:dyDescent="0.25">
      <c r="A68" s="271">
        <v>49</v>
      </c>
      <c r="B68" s="280">
        <v>28.799600000000002</v>
      </c>
      <c r="C68" s="438">
        <v>15100</v>
      </c>
      <c r="D68" s="281">
        <f t="shared" si="0"/>
        <v>6291.7540521396131</v>
      </c>
      <c r="E68" s="282">
        <f t="shared" si="3"/>
        <v>2139.1963777274686</v>
      </c>
      <c r="F68" s="282">
        <f t="shared" si="4"/>
        <v>125.83508104279227</v>
      </c>
      <c r="G68" s="183">
        <v>78</v>
      </c>
      <c r="H68" s="283">
        <f t="shared" si="5"/>
        <v>8634.7855109098746</v>
      </c>
      <c r="I68" s="294">
        <v>52.362909090909092</v>
      </c>
      <c r="J68" s="438">
        <v>14670</v>
      </c>
      <c r="K68" s="285">
        <f t="shared" si="1"/>
        <v>3361.9216933568523</v>
      </c>
      <c r="L68" s="282">
        <f t="shared" si="6"/>
        <v>1143.0533757413298</v>
      </c>
      <c r="M68" s="282">
        <f t="shared" si="7"/>
        <v>67.238433867137047</v>
      </c>
      <c r="N68" s="450">
        <v>43</v>
      </c>
      <c r="O68" s="283">
        <f t="shared" si="8"/>
        <v>4615.2135029653191</v>
      </c>
      <c r="P68" s="220">
        <v>63.999111111111112</v>
      </c>
      <c r="Q68" s="438">
        <v>14670</v>
      </c>
      <c r="R68" s="285">
        <f t="shared" si="2"/>
        <v>2750.6632036556061</v>
      </c>
      <c r="S68" s="183">
        <f t="shared" si="9"/>
        <v>935.22548924290618</v>
      </c>
      <c r="T68" s="282">
        <f t="shared" si="10"/>
        <v>55.013264073112126</v>
      </c>
      <c r="U68" s="450">
        <v>35</v>
      </c>
      <c r="V68" s="283">
        <f t="shared" si="11"/>
        <v>3775.9019569716243</v>
      </c>
      <c r="W68" s="155"/>
    </row>
    <row r="69" spans="1:23" s="445" customFormat="1" ht="16.5" customHeight="1" x14ac:dyDescent="0.2">
      <c r="A69" s="295">
        <v>50</v>
      </c>
      <c r="B69" s="287">
        <v>28.975000000000001</v>
      </c>
      <c r="C69" s="439">
        <v>15100</v>
      </c>
      <c r="D69" s="288">
        <f t="shared" si="0"/>
        <v>6253.6669542709224</v>
      </c>
      <c r="E69" s="289">
        <f t="shared" si="3"/>
        <v>2126.2467644521139</v>
      </c>
      <c r="F69" s="289">
        <f t="shared" si="4"/>
        <v>125.07333908541845</v>
      </c>
      <c r="G69" s="177">
        <v>78</v>
      </c>
      <c r="H69" s="290">
        <f t="shared" si="5"/>
        <v>8582.9870578084556</v>
      </c>
      <c r="I69" s="291">
        <v>52.68181818181818</v>
      </c>
      <c r="J69" s="439">
        <v>14670</v>
      </c>
      <c r="K69" s="292">
        <f t="shared" si="1"/>
        <v>3341.5703192407245</v>
      </c>
      <c r="L69" s="289">
        <f t="shared" si="6"/>
        <v>1136.1339085418465</v>
      </c>
      <c r="M69" s="289">
        <f t="shared" si="7"/>
        <v>66.831406384814485</v>
      </c>
      <c r="N69" s="451">
        <v>43</v>
      </c>
      <c r="O69" s="290">
        <f t="shared" si="8"/>
        <v>4587.535634167386</v>
      </c>
      <c r="P69" s="225">
        <v>64.388888888888886</v>
      </c>
      <c r="Q69" s="439">
        <v>14670</v>
      </c>
      <c r="R69" s="292">
        <f t="shared" si="2"/>
        <v>2734.0120793787751</v>
      </c>
      <c r="S69" s="177">
        <f t="shared" si="9"/>
        <v>929.56410698878358</v>
      </c>
      <c r="T69" s="289">
        <f t="shared" si="10"/>
        <v>54.680241587575502</v>
      </c>
      <c r="U69" s="451">
        <v>35</v>
      </c>
      <c r="V69" s="290">
        <f t="shared" si="11"/>
        <v>3753.2564279551343</v>
      </c>
      <c r="W69" s="155"/>
    </row>
    <row r="70" spans="1:23" s="445" customFormat="1" ht="16.5" customHeight="1" x14ac:dyDescent="0.2">
      <c r="A70" s="259">
        <v>51</v>
      </c>
      <c r="B70" s="272">
        <v>29.148600000000002</v>
      </c>
      <c r="C70" s="437">
        <v>15100</v>
      </c>
      <c r="D70" s="273">
        <f t="shared" si="0"/>
        <v>6216.4220580062156</v>
      </c>
      <c r="E70" s="274">
        <f t="shared" si="3"/>
        <v>2113.5834997221136</v>
      </c>
      <c r="F70" s="274">
        <f t="shared" si="4"/>
        <v>124.32844116012431</v>
      </c>
      <c r="G70" s="174">
        <v>78</v>
      </c>
      <c r="H70" s="275">
        <f t="shared" si="5"/>
        <v>8532.3339988884527</v>
      </c>
      <c r="I70" s="293">
        <v>52.997454545454545</v>
      </c>
      <c r="J70" s="437">
        <v>14670</v>
      </c>
      <c r="K70" s="277">
        <f t="shared" si="1"/>
        <v>3321.6689652333216</v>
      </c>
      <c r="L70" s="274">
        <f t="shared" si="6"/>
        <v>1129.3674481793294</v>
      </c>
      <c r="M70" s="274">
        <f t="shared" si="7"/>
        <v>66.433379304666431</v>
      </c>
      <c r="N70" s="449">
        <v>43</v>
      </c>
      <c r="O70" s="275">
        <f t="shared" si="8"/>
        <v>4560.4697927173174</v>
      </c>
      <c r="P70" s="216">
        <v>64.774666666666675</v>
      </c>
      <c r="Q70" s="437">
        <v>14670</v>
      </c>
      <c r="R70" s="277">
        <f t="shared" si="2"/>
        <v>2717.7291533727175</v>
      </c>
      <c r="S70" s="174">
        <f t="shared" si="9"/>
        <v>924.02791214672402</v>
      </c>
      <c r="T70" s="274">
        <f t="shared" si="10"/>
        <v>54.35458306745435</v>
      </c>
      <c r="U70" s="449">
        <v>35</v>
      </c>
      <c r="V70" s="275">
        <f t="shared" si="11"/>
        <v>3731.1116485868956</v>
      </c>
      <c r="W70" s="155"/>
    </row>
    <row r="71" spans="1:23" s="445" customFormat="1" ht="16.5" customHeight="1" x14ac:dyDescent="0.2">
      <c r="A71" s="271">
        <v>52</v>
      </c>
      <c r="B71" s="272">
        <v>29.320399999999999</v>
      </c>
      <c r="C71" s="437">
        <v>15100</v>
      </c>
      <c r="D71" s="273">
        <f t="shared" si="0"/>
        <v>6179.9975443718376</v>
      </c>
      <c r="E71" s="274">
        <f t="shared" si="3"/>
        <v>2101.1991650864247</v>
      </c>
      <c r="F71" s="274">
        <f t="shared" si="4"/>
        <v>123.59995088743676</v>
      </c>
      <c r="G71" s="174">
        <v>78</v>
      </c>
      <c r="H71" s="275">
        <f t="shared" si="5"/>
        <v>8482.7966603456989</v>
      </c>
      <c r="I71" s="293">
        <v>53.309818181818173</v>
      </c>
      <c r="J71" s="437">
        <v>14670</v>
      </c>
      <c r="K71" s="277">
        <f t="shared" si="1"/>
        <v>3302.2059726333891</v>
      </c>
      <c r="L71" s="274">
        <f t="shared" si="6"/>
        <v>1122.7500306953523</v>
      </c>
      <c r="M71" s="274">
        <f t="shared" si="7"/>
        <v>66.044119452667786</v>
      </c>
      <c r="N71" s="449">
        <v>43</v>
      </c>
      <c r="O71" s="275">
        <f t="shared" si="8"/>
        <v>4534.0001227814091</v>
      </c>
      <c r="P71" s="216">
        <v>65.156444444444446</v>
      </c>
      <c r="Q71" s="437">
        <v>14670</v>
      </c>
      <c r="R71" s="277">
        <f t="shared" si="2"/>
        <v>2701.8048867000448</v>
      </c>
      <c r="S71" s="174">
        <f t="shared" si="9"/>
        <v>918.61366147801527</v>
      </c>
      <c r="T71" s="274">
        <f t="shared" si="10"/>
        <v>54.036097734000897</v>
      </c>
      <c r="U71" s="449">
        <v>35</v>
      </c>
      <c r="V71" s="275">
        <f t="shared" si="11"/>
        <v>3709.4546459120611</v>
      </c>
      <c r="W71" s="155"/>
    </row>
    <row r="72" spans="1:23" s="445" customFormat="1" ht="16.5" customHeight="1" x14ac:dyDescent="0.2">
      <c r="A72" s="271">
        <v>53</v>
      </c>
      <c r="B72" s="272">
        <v>29.490400000000001</v>
      </c>
      <c r="C72" s="437">
        <v>15100</v>
      </c>
      <c r="D72" s="273">
        <f t="shared" si="0"/>
        <v>6144.37240593549</v>
      </c>
      <c r="E72" s="274">
        <f t="shared" si="3"/>
        <v>2089.0866180180669</v>
      </c>
      <c r="F72" s="274">
        <f t="shared" si="4"/>
        <v>122.8874481187098</v>
      </c>
      <c r="G72" s="174">
        <v>78</v>
      </c>
      <c r="H72" s="275">
        <f t="shared" si="5"/>
        <v>8434.3464720722677</v>
      </c>
      <c r="I72" s="293">
        <v>53.618909090909085</v>
      </c>
      <c r="J72" s="437">
        <v>14670</v>
      </c>
      <c r="K72" s="277">
        <f t="shared" si="1"/>
        <v>3283.1701163768548</v>
      </c>
      <c r="L72" s="274">
        <f t="shared" si="6"/>
        <v>1116.2778395681307</v>
      </c>
      <c r="M72" s="274">
        <f t="shared" si="7"/>
        <v>65.663402327537099</v>
      </c>
      <c r="N72" s="449">
        <v>43</v>
      </c>
      <c r="O72" s="275">
        <f t="shared" si="8"/>
        <v>4508.1113582725229</v>
      </c>
      <c r="P72" s="216">
        <v>65.534222222222226</v>
      </c>
      <c r="Q72" s="437">
        <v>14670</v>
      </c>
      <c r="R72" s="277">
        <f t="shared" si="2"/>
        <v>2686.2300952174269</v>
      </c>
      <c r="S72" s="174">
        <f t="shared" si="9"/>
        <v>913.31823237392518</v>
      </c>
      <c r="T72" s="274">
        <f t="shared" si="10"/>
        <v>53.724601904348539</v>
      </c>
      <c r="U72" s="449">
        <v>35</v>
      </c>
      <c r="V72" s="275">
        <f t="shared" si="11"/>
        <v>3688.2729294957007</v>
      </c>
      <c r="W72" s="155"/>
    </row>
    <row r="73" spans="1:23" s="445" customFormat="1" ht="16.5" customHeight="1" x14ac:dyDescent="0.2">
      <c r="A73" s="271">
        <v>54</v>
      </c>
      <c r="B73" s="272">
        <v>29.6586</v>
      </c>
      <c r="C73" s="437">
        <v>15100</v>
      </c>
      <c r="D73" s="273">
        <f t="shared" si="0"/>
        <v>6109.5264105520828</v>
      </c>
      <c r="E73" s="274">
        <f t="shared" si="3"/>
        <v>2077.2389795877084</v>
      </c>
      <c r="F73" s="274">
        <f t="shared" si="4"/>
        <v>122.19052821104165</v>
      </c>
      <c r="G73" s="174">
        <v>78</v>
      </c>
      <c r="H73" s="275">
        <f t="shared" si="5"/>
        <v>8386.9559183508336</v>
      </c>
      <c r="I73" s="293">
        <v>53.924727272727267</v>
      </c>
      <c r="J73" s="437">
        <v>14670</v>
      </c>
      <c r="K73" s="277">
        <f t="shared" si="1"/>
        <v>3264.5505856648665</v>
      </c>
      <c r="L73" s="274">
        <f t="shared" si="6"/>
        <v>1109.9471991260548</v>
      </c>
      <c r="M73" s="274">
        <f t="shared" si="7"/>
        <v>65.291011713297337</v>
      </c>
      <c r="N73" s="449">
        <v>43</v>
      </c>
      <c r="O73" s="275">
        <f t="shared" si="8"/>
        <v>4482.7887965042182</v>
      </c>
      <c r="P73" s="216">
        <v>65.908000000000001</v>
      </c>
      <c r="Q73" s="437">
        <v>14670</v>
      </c>
      <c r="R73" s="277">
        <f t="shared" si="2"/>
        <v>2670.9959337257997</v>
      </c>
      <c r="S73" s="174">
        <f t="shared" si="9"/>
        <v>908.13861746677196</v>
      </c>
      <c r="T73" s="274">
        <f t="shared" si="10"/>
        <v>53.419918674515998</v>
      </c>
      <c r="U73" s="449">
        <v>35</v>
      </c>
      <c r="V73" s="275">
        <f t="shared" si="11"/>
        <v>3667.5544698670874</v>
      </c>
      <c r="W73" s="155"/>
    </row>
    <row r="74" spans="1:23" s="445" customFormat="1" ht="16.5" customHeight="1" x14ac:dyDescent="0.2">
      <c r="A74" s="271">
        <v>55</v>
      </c>
      <c r="B74" s="272">
        <v>29.824999999999999</v>
      </c>
      <c r="C74" s="437">
        <v>15100</v>
      </c>
      <c r="D74" s="273">
        <f t="shared" si="0"/>
        <v>6075.440067057838</v>
      </c>
      <c r="E74" s="274">
        <f t="shared" si="3"/>
        <v>2065.6496227996649</v>
      </c>
      <c r="F74" s="274">
        <f t="shared" si="4"/>
        <v>121.50880134115675</v>
      </c>
      <c r="G74" s="174">
        <v>78</v>
      </c>
      <c r="H74" s="275">
        <f t="shared" si="5"/>
        <v>8340.5984911986598</v>
      </c>
      <c r="I74" s="293">
        <v>54.227272727272727</v>
      </c>
      <c r="J74" s="437">
        <v>14670</v>
      </c>
      <c r="K74" s="277">
        <f t="shared" si="1"/>
        <v>3246.3369656328587</v>
      </c>
      <c r="L74" s="274">
        <f t="shared" si="6"/>
        <v>1103.754568315172</v>
      </c>
      <c r="M74" s="274">
        <f t="shared" si="7"/>
        <v>64.926739312657176</v>
      </c>
      <c r="N74" s="449">
        <v>43</v>
      </c>
      <c r="O74" s="275">
        <f t="shared" si="8"/>
        <v>4458.0182732606881</v>
      </c>
      <c r="P74" s="216">
        <v>66.277777777777786</v>
      </c>
      <c r="Q74" s="437">
        <v>14670</v>
      </c>
      <c r="R74" s="277">
        <f t="shared" si="2"/>
        <v>2656.0938809723384</v>
      </c>
      <c r="S74" s="174">
        <f t="shared" si="9"/>
        <v>903.0719195305951</v>
      </c>
      <c r="T74" s="274">
        <f t="shared" si="10"/>
        <v>53.121877619446771</v>
      </c>
      <c r="U74" s="449">
        <v>35</v>
      </c>
      <c r="V74" s="275">
        <f t="shared" si="11"/>
        <v>3647.2876781223804</v>
      </c>
      <c r="W74" s="155"/>
    </row>
    <row r="75" spans="1:23" s="445" customFormat="1" ht="16.5" customHeight="1" x14ac:dyDescent="0.2">
      <c r="A75" s="271">
        <v>56</v>
      </c>
      <c r="B75" s="272">
        <v>29.989600000000003</v>
      </c>
      <c r="C75" s="437">
        <v>15100</v>
      </c>
      <c r="D75" s="273">
        <f t="shared" si="0"/>
        <v>6042.0945927921675</v>
      </c>
      <c r="E75" s="274">
        <f t="shared" si="3"/>
        <v>2054.3121615493369</v>
      </c>
      <c r="F75" s="274">
        <f t="shared" si="4"/>
        <v>120.84189185584336</v>
      </c>
      <c r="G75" s="174">
        <v>78</v>
      </c>
      <c r="H75" s="275">
        <f t="shared" si="5"/>
        <v>8295.2486461973476</v>
      </c>
      <c r="I75" s="293">
        <v>54.526545454545456</v>
      </c>
      <c r="J75" s="437">
        <v>14670</v>
      </c>
      <c r="K75" s="277">
        <f t="shared" si="1"/>
        <v>3228.5192199962648</v>
      </c>
      <c r="L75" s="274">
        <f t="shared" si="6"/>
        <v>1097.6965347987302</v>
      </c>
      <c r="M75" s="274">
        <f t="shared" si="7"/>
        <v>64.570384399925302</v>
      </c>
      <c r="N75" s="449">
        <v>43</v>
      </c>
      <c r="O75" s="275">
        <f t="shared" si="8"/>
        <v>4433.7861391949209</v>
      </c>
      <c r="P75" s="216">
        <v>66.643555555555565</v>
      </c>
      <c r="Q75" s="437">
        <v>14670</v>
      </c>
      <c r="R75" s="277">
        <f t="shared" si="2"/>
        <v>2641.5157254514893</v>
      </c>
      <c r="S75" s="174">
        <f t="shared" si="9"/>
        <v>898.11534665350644</v>
      </c>
      <c r="T75" s="274">
        <f t="shared" si="10"/>
        <v>52.83031450902979</v>
      </c>
      <c r="U75" s="449">
        <v>35</v>
      </c>
      <c r="V75" s="275">
        <f t="shared" si="11"/>
        <v>3627.4613866140257</v>
      </c>
      <c r="W75" s="155"/>
    </row>
    <row r="76" spans="1:23" s="445" customFormat="1" ht="16.5" customHeight="1" x14ac:dyDescent="0.2">
      <c r="A76" s="259">
        <v>57</v>
      </c>
      <c r="B76" s="272">
        <v>30.1524</v>
      </c>
      <c r="C76" s="437">
        <v>15100</v>
      </c>
      <c r="D76" s="273">
        <f t="shared" si="0"/>
        <v>6009.471882835197</v>
      </c>
      <c r="E76" s="274">
        <f t="shared" si="3"/>
        <v>2043.2204401639672</v>
      </c>
      <c r="F76" s="274">
        <f t="shared" si="4"/>
        <v>120.18943765670394</v>
      </c>
      <c r="G76" s="174">
        <v>78</v>
      </c>
      <c r="H76" s="275">
        <f t="shared" si="5"/>
        <v>8250.8817606558696</v>
      </c>
      <c r="I76" s="293">
        <v>54.822545454545448</v>
      </c>
      <c r="J76" s="437">
        <v>14670</v>
      </c>
      <c r="K76" s="277">
        <f t="shared" si="1"/>
        <v>3211.0876746129661</v>
      </c>
      <c r="L76" s="274">
        <f t="shared" si="6"/>
        <v>1091.7698093684085</v>
      </c>
      <c r="M76" s="274">
        <f t="shared" si="7"/>
        <v>64.221753492259325</v>
      </c>
      <c r="N76" s="449">
        <v>43</v>
      </c>
      <c r="O76" s="275">
        <f t="shared" si="8"/>
        <v>4410.0792374736338</v>
      </c>
      <c r="P76" s="216">
        <v>67.005333333333326</v>
      </c>
      <c r="Q76" s="437">
        <v>14670</v>
      </c>
      <c r="R76" s="277">
        <f t="shared" si="2"/>
        <v>2627.2535519560633</v>
      </c>
      <c r="S76" s="174">
        <f t="shared" si="9"/>
        <v>893.26620766506164</v>
      </c>
      <c r="T76" s="274">
        <f t="shared" si="10"/>
        <v>52.545071039121268</v>
      </c>
      <c r="U76" s="449">
        <v>35</v>
      </c>
      <c r="V76" s="275">
        <f t="shared" si="11"/>
        <v>3608.0648306602466</v>
      </c>
      <c r="W76" s="155"/>
    </row>
    <row r="77" spans="1:23" s="445" customFormat="1" ht="16.5" customHeight="1" x14ac:dyDescent="0.2">
      <c r="A77" s="271">
        <v>58</v>
      </c>
      <c r="B77" s="272">
        <v>30.313400000000001</v>
      </c>
      <c r="C77" s="437">
        <v>15100</v>
      </c>
      <c r="D77" s="273">
        <f t="shared" si="0"/>
        <v>5977.5544808566501</v>
      </c>
      <c r="E77" s="274">
        <f t="shared" si="3"/>
        <v>2032.3685234912612</v>
      </c>
      <c r="F77" s="274">
        <f t="shared" si="4"/>
        <v>119.551089617133</v>
      </c>
      <c r="G77" s="174">
        <v>78</v>
      </c>
      <c r="H77" s="275">
        <f t="shared" si="5"/>
        <v>8207.4740939650437</v>
      </c>
      <c r="I77" s="293">
        <v>55.115272727272725</v>
      </c>
      <c r="J77" s="437">
        <v>14670</v>
      </c>
      <c r="K77" s="277">
        <f t="shared" si="1"/>
        <v>3194.0330019067474</v>
      </c>
      <c r="L77" s="274">
        <f t="shared" si="6"/>
        <v>1085.9712206482941</v>
      </c>
      <c r="M77" s="274">
        <f t="shared" si="7"/>
        <v>63.880660038134948</v>
      </c>
      <c r="N77" s="449">
        <v>43</v>
      </c>
      <c r="O77" s="275">
        <f t="shared" si="8"/>
        <v>4386.8848825931764</v>
      </c>
      <c r="P77" s="216">
        <v>67.36311111111111</v>
      </c>
      <c r="Q77" s="437">
        <v>14670</v>
      </c>
      <c r="R77" s="277">
        <f t="shared" si="2"/>
        <v>2613.2997288327933</v>
      </c>
      <c r="S77" s="174">
        <f t="shared" si="9"/>
        <v>888.52190780314982</v>
      </c>
      <c r="T77" s="274">
        <f t="shared" si="10"/>
        <v>52.265994576655871</v>
      </c>
      <c r="U77" s="449">
        <v>35</v>
      </c>
      <c r="V77" s="275">
        <f t="shared" si="11"/>
        <v>3589.0876312125988</v>
      </c>
      <c r="W77" s="155"/>
    </row>
    <row r="78" spans="1:23" s="445" customFormat="1" ht="16.5" customHeight="1" x14ac:dyDescent="0.2">
      <c r="A78" s="271">
        <v>59</v>
      </c>
      <c r="B78" s="272">
        <v>30.4726</v>
      </c>
      <c r="C78" s="437">
        <v>15100</v>
      </c>
      <c r="D78" s="273">
        <f t="shared" si="0"/>
        <v>5946.3255514790335</v>
      </c>
      <c r="E78" s="274">
        <f t="shared" si="3"/>
        <v>2021.7506875028716</v>
      </c>
      <c r="F78" s="274">
        <f t="shared" si="4"/>
        <v>118.92651102958067</v>
      </c>
      <c r="G78" s="174">
        <v>78</v>
      </c>
      <c r="H78" s="275">
        <f t="shared" si="5"/>
        <v>8165.0027500114857</v>
      </c>
      <c r="I78" s="293">
        <v>55.404727272727271</v>
      </c>
      <c r="J78" s="437">
        <v>14670</v>
      </c>
      <c r="K78" s="277">
        <f t="shared" si="1"/>
        <v>3177.3462060999059</v>
      </c>
      <c r="L78" s="274">
        <f t="shared" si="6"/>
        <v>1080.2977100739681</v>
      </c>
      <c r="M78" s="274">
        <f t="shared" si="7"/>
        <v>63.546924121998117</v>
      </c>
      <c r="N78" s="449">
        <v>43</v>
      </c>
      <c r="O78" s="275">
        <f t="shared" si="8"/>
        <v>4364.1908402958725</v>
      </c>
      <c r="P78" s="216">
        <v>67.716888888888889</v>
      </c>
      <c r="Q78" s="437">
        <v>14670</v>
      </c>
      <c r="R78" s="277">
        <f t="shared" si="2"/>
        <v>2599.646895899923</v>
      </c>
      <c r="S78" s="174">
        <f t="shared" si="9"/>
        <v>883.87994460597395</v>
      </c>
      <c r="T78" s="274">
        <f t="shared" si="10"/>
        <v>51.992937917998461</v>
      </c>
      <c r="U78" s="449">
        <v>35</v>
      </c>
      <c r="V78" s="275">
        <f t="shared" si="11"/>
        <v>3570.5197784238953</v>
      </c>
      <c r="W78" s="155"/>
    </row>
    <row r="79" spans="1:23" s="445" customFormat="1" ht="16.5" customHeight="1" x14ac:dyDescent="0.2">
      <c r="A79" s="279">
        <v>60</v>
      </c>
      <c r="B79" s="272">
        <v>30.63</v>
      </c>
      <c r="C79" s="437">
        <v>15100</v>
      </c>
      <c r="D79" s="273">
        <f t="shared" si="0"/>
        <v>5915.7688540646423</v>
      </c>
      <c r="E79" s="274">
        <f t="shared" si="3"/>
        <v>2011.3614103819784</v>
      </c>
      <c r="F79" s="274">
        <f t="shared" si="4"/>
        <v>118.31537708129285</v>
      </c>
      <c r="G79" s="174">
        <v>78</v>
      </c>
      <c r="H79" s="275">
        <f t="shared" si="5"/>
        <v>8123.4456415279137</v>
      </c>
      <c r="I79" s="293">
        <v>55.690909090909088</v>
      </c>
      <c r="J79" s="437">
        <v>14670</v>
      </c>
      <c r="K79" s="277">
        <f t="shared" si="1"/>
        <v>3161.0186092066606</v>
      </c>
      <c r="L79" s="274">
        <f t="shared" si="6"/>
        <v>1074.7463271302647</v>
      </c>
      <c r="M79" s="274">
        <f t="shared" si="7"/>
        <v>63.220372184133211</v>
      </c>
      <c r="N79" s="449">
        <v>43</v>
      </c>
      <c r="O79" s="275">
        <f t="shared" si="8"/>
        <v>4341.9853085210589</v>
      </c>
      <c r="P79" s="216">
        <v>68.066666666666677</v>
      </c>
      <c r="Q79" s="437">
        <v>14670</v>
      </c>
      <c r="R79" s="277">
        <f t="shared" si="2"/>
        <v>2586.2879529872671</v>
      </c>
      <c r="S79" s="174">
        <f t="shared" si="9"/>
        <v>879.33790401567092</v>
      </c>
      <c r="T79" s="274">
        <f t="shared" si="10"/>
        <v>51.725759059745343</v>
      </c>
      <c r="U79" s="449">
        <v>35</v>
      </c>
      <c r="V79" s="275">
        <f t="shared" si="11"/>
        <v>3552.3516160626837</v>
      </c>
      <c r="W79" s="155"/>
    </row>
    <row r="80" spans="1:23" s="445" customFormat="1" ht="16.5" customHeight="1" x14ac:dyDescent="0.2">
      <c r="A80" s="271">
        <v>61</v>
      </c>
      <c r="B80" s="272">
        <v>30.785599999999999</v>
      </c>
      <c r="C80" s="437">
        <v>15100</v>
      </c>
      <c r="D80" s="273">
        <f t="shared" si="0"/>
        <v>5885.8687178421078</v>
      </c>
      <c r="E80" s="274">
        <f t="shared" si="3"/>
        <v>2001.1953640663169</v>
      </c>
      <c r="F80" s="274">
        <f t="shared" si="4"/>
        <v>117.71737435684216</v>
      </c>
      <c r="G80" s="174">
        <v>78</v>
      </c>
      <c r="H80" s="275">
        <f t="shared" si="5"/>
        <v>8082.7814562652666</v>
      </c>
      <c r="I80" s="293">
        <v>55.973818181818174</v>
      </c>
      <c r="J80" s="437">
        <v>14670</v>
      </c>
      <c r="K80" s="277">
        <f t="shared" si="1"/>
        <v>3145.0418377423211</v>
      </c>
      <c r="L80" s="274">
        <f t="shared" si="6"/>
        <v>1069.3142248323893</v>
      </c>
      <c r="M80" s="274">
        <f t="shared" si="7"/>
        <v>62.900836754846424</v>
      </c>
      <c r="N80" s="449">
        <v>43</v>
      </c>
      <c r="O80" s="275">
        <f t="shared" si="8"/>
        <v>4320.2568993295572</v>
      </c>
      <c r="P80" s="216">
        <v>68.412444444444446</v>
      </c>
      <c r="Q80" s="437">
        <v>14670</v>
      </c>
      <c r="R80" s="277">
        <f t="shared" si="2"/>
        <v>2573.216049061899</v>
      </c>
      <c r="S80" s="174">
        <f t="shared" si="9"/>
        <v>874.89345668104568</v>
      </c>
      <c r="T80" s="274">
        <f t="shared" si="10"/>
        <v>51.464320981237982</v>
      </c>
      <c r="U80" s="449">
        <v>35</v>
      </c>
      <c r="V80" s="275">
        <f t="shared" si="11"/>
        <v>3534.5738267241827</v>
      </c>
      <c r="W80" s="155"/>
    </row>
    <row r="81" spans="1:23" s="445" customFormat="1" ht="16.5" customHeight="1" x14ac:dyDescent="0.2">
      <c r="A81" s="271">
        <v>62</v>
      </c>
      <c r="B81" s="272">
        <v>30.939399999999999</v>
      </c>
      <c r="C81" s="437">
        <v>15100</v>
      </c>
      <c r="D81" s="273">
        <f t="shared" si="0"/>
        <v>5856.6100182938262</v>
      </c>
      <c r="E81" s="274">
        <f t="shared" si="3"/>
        <v>1991.247406219901</v>
      </c>
      <c r="F81" s="274">
        <f t="shared" si="4"/>
        <v>117.13220036587653</v>
      </c>
      <c r="G81" s="174">
        <v>78</v>
      </c>
      <c r="H81" s="275">
        <f t="shared" si="5"/>
        <v>8042.9896248796031</v>
      </c>
      <c r="I81" s="293">
        <v>56.253454545454538</v>
      </c>
      <c r="J81" s="437">
        <v>14670</v>
      </c>
      <c r="K81" s="277">
        <f t="shared" si="1"/>
        <v>3129.4078101062078</v>
      </c>
      <c r="L81" s="274">
        <f t="shared" si="6"/>
        <v>1063.9986554361108</v>
      </c>
      <c r="M81" s="274">
        <f t="shared" si="7"/>
        <v>62.588156202124154</v>
      </c>
      <c r="N81" s="449">
        <v>43</v>
      </c>
      <c r="O81" s="275">
        <f t="shared" si="8"/>
        <v>4298.9946217444431</v>
      </c>
      <c r="P81" s="216">
        <v>68.754222222222225</v>
      </c>
      <c r="Q81" s="437">
        <v>14670</v>
      </c>
      <c r="R81" s="277">
        <f t="shared" si="2"/>
        <v>2560.4245719050787</v>
      </c>
      <c r="S81" s="174">
        <f t="shared" si="9"/>
        <v>870.54435444772685</v>
      </c>
      <c r="T81" s="274">
        <f t="shared" si="10"/>
        <v>51.208491438101575</v>
      </c>
      <c r="U81" s="449">
        <v>35</v>
      </c>
      <c r="V81" s="275">
        <f t="shared" si="11"/>
        <v>3517.1774177909069</v>
      </c>
      <c r="W81" s="155"/>
    </row>
    <row r="82" spans="1:23" s="445" customFormat="1" ht="16.5" customHeight="1" x14ac:dyDescent="0.2">
      <c r="A82" s="271">
        <v>63</v>
      </c>
      <c r="B82" s="272">
        <v>31.0914</v>
      </c>
      <c r="C82" s="437">
        <v>15100</v>
      </c>
      <c r="D82" s="273">
        <f t="shared" si="0"/>
        <v>5827.9781547308903</v>
      </c>
      <c r="E82" s="274">
        <f t="shared" si="3"/>
        <v>1981.5125726085028</v>
      </c>
      <c r="F82" s="274">
        <f t="shared" si="4"/>
        <v>116.55956309461781</v>
      </c>
      <c r="G82" s="174">
        <v>78</v>
      </c>
      <c r="H82" s="275">
        <f t="shared" si="5"/>
        <v>8004.050290434011</v>
      </c>
      <c r="I82" s="293">
        <v>56.529818181818179</v>
      </c>
      <c r="J82" s="437">
        <v>14670</v>
      </c>
      <c r="K82" s="277">
        <f t="shared" si="1"/>
        <v>3114.1087245990857</v>
      </c>
      <c r="L82" s="274">
        <f t="shared" si="6"/>
        <v>1058.7969663636893</v>
      </c>
      <c r="M82" s="274">
        <f t="shared" si="7"/>
        <v>62.282174491981714</v>
      </c>
      <c r="N82" s="449">
        <v>43</v>
      </c>
      <c r="O82" s="275">
        <f t="shared" si="8"/>
        <v>4278.1878654547572</v>
      </c>
      <c r="P82" s="216">
        <v>69.091999999999999</v>
      </c>
      <c r="Q82" s="437">
        <v>14670</v>
      </c>
      <c r="R82" s="277">
        <f t="shared" si="2"/>
        <v>2547.9071383083428</v>
      </c>
      <c r="S82" s="174">
        <f t="shared" si="9"/>
        <v>866.28842702483666</v>
      </c>
      <c r="T82" s="274">
        <f t="shared" si="10"/>
        <v>50.958142766166858</v>
      </c>
      <c r="U82" s="449">
        <v>35</v>
      </c>
      <c r="V82" s="275">
        <f t="shared" si="11"/>
        <v>3500.1537080993467</v>
      </c>
      <c r="W82" s="155"/>
    </row>
    <row r="83" spans="1:23" s="445" customFormat="1" ht="16.5" customHeight="1" x14ac:dyDescent="0.2">
      <c r="A83" s="271">
        <v>64</v>
      </c>
      <c r="B83" s="272">
        <v>31.241600000000002</v>
      </c>
      <c r="C83" s="437">
        <v>15100</v>
      </c>
      <c r="D83" s="273">
        <f t="shared" si="0"/>
        <v>5799.9590289869911</v>
      </c>
      <c r="E83" s="274">
        <f t="shared" si="3"/>
        <v>1971.9860698555772</v>
      </c>
      <c r="F83" s="274">
        <f t="shared" si="4"/>
        <v>115.99918057973983</v>
      </c>
      <c r="G83" s="174">
        <v>78</v>
      </c>
      <c r="H83" s="275">
        <f t="shared" si="5"/>
        <v>7965.9442794223087</v>
      </c>
      <c r="I83" s="293">
        <v>56.80290909090909</v>
      </c>
      <c r="J83" s="437">
        <v>14670</v>
      </c>
      <c r="K83" s="277">
        <f t="shared" si="1"/>
        <v>3099.1370480385121</v>
      </c>
      <c r="L83" s="274">
        <f t="shared" si="6"/>
        <v>1053.7065963330942</v>
      </c>
      <c r="M83" s="274">
        <f t="shared" si="7"/>
        <v>61.982740960770244</v>
      </c>
      <c r="N83" s="449">
        <v>43</v>
      </c>
      <c r="O83" s="275">
        <f t="shared" si="8"/>
        <v>4257.826385332377</v>
      </c>
      <c r="P83" s="216">
        <v>69.425777777777782</v>
      </c>
      <c r="Q83" s="437">
        <v>14670</v>
      </c>
      <c r="R83" s="277">
        <f t="shared" si="2"/>
        <v>2535.6575847587828</v>
      </c>
      <c r="S83" s="174">
        <f t="shared" si="9"/>
        <v>862.12357881798619</v>
      </c>
      <c r="T83" s="274">
        <f t="shared" si="10"/>
        <v>50.713151695175661</v>
      </c>
      <c r="U83" s="449">
        <v>35</v>
      </c>
      <c r="V83" s="275">
        <f t="shared" si="11"/>
        <v>3483.4943152719447</v>
      </c>
      <c r="W83" s="155"/>
    </row>
    <row r="84" spans="1:23" s="445" customFormat="1" ht="16.5" customHeight="1" x14ac:dyDescent="0.2">
      <c r="A84" s="271">
        <v>65</v>
      </c>
      <c r="B84" s="272">
        <v>31.39</v>
      </c>
      <c r="C84" s="437">
        <v>15100</v>
      </c>
      <c r="D84" s="273">
        <f t="shared" ref="D84:D147" si="12">12*(1/B84*C84)</f>
        <v>5772.5390251672507</v>
      </c>
      <c r="E84" s="274">
        <f t="shared" si="3"/>
        <v>1962.6632685568654</v>
      </c>
      <c r="F84" s="274">
        <f t="shared" si="4"/>
        <v>115.45078050334502</v>
      </c>
      <c r="G84" s="174">
        <v>78</v>
      </c>
      <c r="H84" s="275">
        <f t="shared" si="5"/>
        <v>7928.6530742274617</v>
      </c>
      <c r="I84" s="293">
        <v>57.072727272727271</v>
      </c>
      <c r="J84" s="437">
        <v>14670</v>
      </c>
      <c r="K84" s="277">
        <f t="shared" ref="K84:K147" si="13">12*(1/I84*J84)</f>
        <v>3084.4855049378784</v>
      </c>
      <c r="L84" s="274">
        <f t="shared" si="6"/>
        <v>1048.7250716788787</v>
      </c>
      <c r="M84" s="274">
        <f t="shared" si="7"/>
        <v>61.689710098757573</v>
      </c>
      <c r="N84" s="449">
        <v>43</v>
      </c>
      <c r="O84" s="275">
        <f t="shared" si="8"/>
        <v>4237.9002867155141</v>
      </c>
      <c r="P84" s="216">
        <v>69.75555555555556</v>
      </c>
      <c r="Q84" s="437">
        <v>14670</v>
      </c>
      <c r="R84" s="277">
        <f t="shared" ref="R84:R147" si="14">12*(1/P84*Q84)</f>
        <v>2523.6699585855367</v>
      </c>
      <c r="S84" s="174">
        <f t="shared" si="9"/>
        <v>858.04778591908257</v>
      </c>
      <c r="T84" s="274">
        <f t="shared" si="10"/>
        <v>50.473399171710739</v>
      </c>
      <c r="U84" s="449">
        <v>35</v>
      </c>
      <c r="V84" s="275">
        <f t="shared" si="11"/>
        <v>3467.1911436763298</v>
      </c>
      <c r="W84" s="155"/>
    </row>
    <row r="85" spans="1:23" s="445" customFormat="1" ht="16.5" customHeight="1" x14ac:dyDescent="0.2">
      <c r="A85" s="271">
        <v>66</v>
      </c>
      <c r="B85" s="272">
        <v>31.5366</v>
      </c>
      <c r="C85" s="437">
        <v>15100</v>
      </c>
      <c r="D85" s="273">
        <f t="shared" si="12"/>
        <v>5745.7049903921161</v>
      </c>
      <c r="E85" s="274">
        <f t="shared" ref="E85:E148" si="15">D85*34%</f>
        <v>1953.5396967333197</v>
      </c>
      <c r="F85" s="274">
        <f t="shared" ref="F85:F148" si="16">D85*2%</f>
        <v>114.91409980784232</v>
      </c>
      <c r="G85" s="174">
        <v>78</v>
      </c>
      <c r="H85" s="275">
        <f t="shared" ref="H85:H148" si="17">SUM(D85:G85)</f>
        <v>7892.158786933278</v>
      </c>
      <c r="I85" s="293">
        <v>57.339272727272721</v>
      </c>
      <c r="J85" s="437">
        <v>14670</v>
      </c>
      <c r="K85" s="277">
        <f t="shared" si="13"/>
        <v>3070.1470672171386</v>
      </c>
      <c r="L85" s="274">
        <f t="shared" ref="L85:L148" si="18">K85*34%</f>
        <v>1043.8500028538272</v>
      </c>
      <c r="M85" s="274">
        <f t="shared" ref="M85:M148" si="19">K85*2%</f>
        <v>61.402941344342771</v>
      </c>
      <c r="N85" s="449">
        <v>43</v>
      </c>
      <c r="O85" s="275">
        <f t="shared" ref="O85:O148" si="20">SUM(K85:N85)</f>
        <v>4218.4000114153087</v>
      </c>
      <c r="P85" s="216">
        <v>70.081333333333333</v>
      </c>
      <c r="Q85" s="437">
        <v>14670</v>
      </c>
      <c r="R85" s="277">
        <f t="shared" si="14"/>
        <v>2511.9385095412949</v>
      </c>
      <c r="S85" s="174">
        <f t="shared" ref="S85:S148" si="21">R85*34%</f>
        <v>854.05909324404035</v>
      </c>
      <c r="T85" s="274">
        <f t="shared" ref="T85:T148" si="22">R85*2%</f>
        <v>50.238770190825903</v>
      </c>
      <c r="U85" s="449">
        <v>35</v>
      </c>
      <c r="V85" s="275">
        <f t="shared" ref="V85:V148" si="23">SUM(R85:U85)</f>
        <v>3451.2363729761614</v>
      </c>
      <c r="W85" s="155"/>
    </row>
    <row r="86" spans="1:23" s="445" customFormat="1" ht="16.5" customHeight="1" x14ac:dyDescent="0.2">
      <c r="A86" s="271">
        <v>67</v>
      </c>
      <c r="B86" s="272">
        <v>31.681400000000004</v>
      </c>
      <c r="C86" s="437">
        <v>15100</v>
      </c>
      <c r="D86" s="273">
        <f t="shared" si="12"/>
        <v>5719.4442164803322</v>
      </c>
      <c r="E86" s="274">
        <f t="shared" si="15"/>
        <v>1944.611033603313</v>
      </c>
      <c r="F86" s="274">
        <f t="shared" si="16"/>
        <v>114.38888432960664</v>
      </c>
      <c r="G86" s="174">
        <v>78</v>
      </c>
      <c r="H86" s="275">
        <f t="shared" si="17"/>
        <v>7856.444134413252</v>
      </c>
      <c r="I86" s="293">
        <v>57.602545454545456</v>
      </c>
      <c r="J86" s="437">
        <v>14670</v>
      </c>
      <c r="K86" s="277">
        <f t="shared" si="13"/>
        <v>3056.1149444153352</v>
      </c>
      <c r="L86" s="274">
        <f t="shared" si="18"/>
        <v>1039.0790811012141</v>
      </c>
      <c r="M86" s="274">
        <f t="shared" si="19"/>
        <v>61.122298888306709</v>
      </c>
      <c r="N86" s="449">
        <v>43</v>
      </c>
      <c r="O86" s="275">
        <f t="shared" si="20"/>
        <v>4199.3163244048555</v>
      </c>
      <c r="P86" s="216">
        <v>70.403111111111116</v>
      </c>
      <c r="Q86" s="437">
        <v>14670</v>
      </c>
      <c r="R86" s="277">
        <f t="shared" si="14"/>
        <v>2500.4576817943653</v>
      </c>
      <c r="S86" s="174">
        <f t="shared" si="21"/>
        <v>850.15561181008422</v>
      </c>
      <c r="T86" s="274">
        <f t="shared" si="22"/>
        <v>50.009153635887309</v>
      </c>
      <c r="U86" s="449">
        <v>35</v>
      </c>
      <c r="V86" s="275">
        <f t="shared" si="23"/>
        <v>3435.6224472403369</v>
      </c>
      <c r="W86" s="155"/>
    </row>
    <row r="87" spans="1:23" s="445" customFormat="1" ht="16.5" customHeight="1" x14ac:dyDescent="0.2">
      <c r="A87" s="271">
        <v>68</v>
      </c>
      <c r="B87" s="272">
        <v>31.824400000000001</v>
      </c>
      <c r="C87" s="437">
        <v>15100</v>
      </c>
      <c r="D87" s="273">
        <f t="shared" si="12"/>
        <v>5693.7444225185709</v>
      </c>
      <c r="E87" s="274">
        <f t="shared" si="15"/>
        <v>1935.8731036563142</v>
      </c>
      <c r="F87" s="274">
        <f t="shared" si="16"/>
        <v>113.87488845037142</v>
      </c>
      <c r="G87" s="174">
        <v>78</v>
      </c>
      <c r="H87" s="275">
        <f t="shared" si="17"/>
        <v>7821.4924146252561</v>
      </c>
      <c r="I87" s="293">
        <v>57.862545454545455</v>
      </c>
      <c r="J87" s="437">
        <v>14670</v>
      </c>
      <c r="K87" s="277">
        <f t="shared" si="13"/>
        <v>3042.3825743768934</v>
      </c>
      <c r="L87" s="274">
        <f t="shared" si="18"/>
        <v>1034.4100752881438</v>
      </c>
      <c r="M87" s="274">
        <f t="shared" si="19"/>
        <v>60.847651487537867</v>
      </c>
      <c r="N87" s="449">
        <v>43</v>
      </c>
      <c r="O87" s="275">
        <f t="shared" si="20"/>
        <v>4180.6403011525754</v>
      </c>
      <c r="P87" s="216">
        <v>70.720888888888894</v>
      </c>
      <c r="Q87" s="437">
        <v>14670</v>
      </c>
      <c r="R87" s="277">
        <f t="shared" si="14"/>
        <v>2489.2221063083671</v>
      </c>
      <c r="S87" s="174">
        <f t="shared" si="21"/>
        <v>846.33551614484486</v>
      </c>
      <c r="T87" s="274">
        <f t="shared" si="22"/>
        <v>49.784442126167342</v>
      </c>
      <c r="U87" s="449">
        <v>35</v>
      </c>
      <c r="V87" s="275">
        <f t="shared" si="23"/>
        <v>3420.3420645793794</v>
      </c>
      <c r="W87" s="155"/>
    </row>
    <row r="88" spans="1:23" s="445" customFormat="1" ht="16.5" customHeight="1" x14ac:dyDescent="0.2">
      <c r="A88" s="271">
        <v>69</v>
      </c>
      <c r="B88" s="272">
        <v>31.965600000000002</v>
      </c>
      <c r="C88" s="437">
        <v>15100</v>
      </c>
      <c r="D88" s="273">
        <f t="shared" si="12"/>
        <v>5668.5937382686388</v>
      </c>
      <c r="E88" s="274">
        <f t="shared" si="15"/>
        <v>1927.3218710113374</v>
      </c>
      <c r="F88" s="274">
        <f t="shared" si="16"/>
        <v>113.37187476537278</v>
      </c>
      <c r="G88" s="174">
        <v>78</v>
      </c>
      <c r="H88" s="275">
        <f t="shared" si="17"/>
        <v>7787.2874840453496</v>
      </c>
      <c r="I88" s="293">
        <v>58.11927272727273</v>
      </c>
      <c r="J88" s="437">
        <v>14670</v>
      </c>
      <c r="K88" s="277">
        <f t="shared" si="13"/>
        <v>3028.9436143854641</v>
      </c>
      <c r="L88" s="274">
        <f t="shared" si="18"/>
        <v>1029.840828891058</v>
      </c>
      <c r="M88" s="274">
        <f t="shared" si="19"/>
        <v>60.578872287709281</v>
      </c>
      <c r="N88" s="449">
        <v>43</v>
      </c>
      <c r="O88" s="275">
        <f t="shared" si="20"/>
        <v>4162.3633155642319</v>
      </c>
      <c r="P88" s="216">
        <v>71.034666666666666</v>
      </c>
      <c r="Q88" s="437">
        <v>14670</v>
      </c>
      <c r="R88" s="277">
        <f t="shared" si="14"/>
        <v>2478.2265935881073</v>
      </c>
      <c r="S88" s="174">
        <f t="shared" si="21"/>
        <v>842.59704181995653</v>
      </c>
      <c r="T88" s="274">
        <f t="shared" si="22"/>
        <v>49.564531871762149</v>
      </c>
      <c r="U88" s="449">
        <v>35</v>
      </c>
      <c r="V88" s="275">
        <f t="shared" si="23"/>
        <v>3405.3881672798257</v>
      </c>
      <c r="W88" s="155"/>
    </row>
    <row r="89" spans="1:23" s="445" customFormat="1" ht="16.5" customHeight="1" x14ac:dyDescent="0.2">
      <c r="A89" s="279">
        <v>70</v>
      </c>
      <c r="B89" s="272">
        <v>32.104999999999997</v>
      </c>
      <c r="C89" s="437">
        <v>15100</v>
      </c>
      <c r="D89" s="273">
        <f t="shared" si="12"/>
        <v>5643.9806883662986</v>
      </c>
      <c r="E89" s="274">
        <f t="shared" si="15"/>
        <v>1918.9534340445416</v>
      </c>
      <c r="F89" s="274">
        <f t="shared" si="16"/>
        <v>112.87961376732598</v>
      </c>
      <c r="G89" s="174">
        <v>78</v>
      </c>
      <c r="H89" s="275">
        <f t="shared" si="17"/>
        <v>7753.8137361781664</v>
      </c>
      <c r="I89" s="293">
        <v>58.372727272727275</v>
      </c>
      <c r="J89" s="437">
        <v>14670</v>
      </c>
      <c r="K89" s="277">
        <f t="shared" si="13"/>
        <v>3015.7919327207601</v>
      </c>
      <c r="L89" s="274">
        <f t="shared" si="18"/>
        <v>1025.3692571250585</v>
      </c>
      <c r="M89" s="274">
        <f t="shared" si="19"/>
        <v>60.315838654415202</v>
      </c>
      <c r="N89" s="449">
        <v>43</v>
      </c>
      <c r="O89" s="275">
        <f t="shared" si="20"/>
        <v>4144.4770285002342</v>
      </c>
      <c r="P89" s="216">
        <v>71.344444444444449</v>
      </c>
      <c r="Q89" s="437">
        <v>14670</v>
      </c>
      <c r="R89" s="277">
        <f t="shared" si="14"/>
        <v>2467.4661267715305</v>
      </c>
      <c r="S89" s="174">
        <f t="shared" si="21"/>
        <v>838.93848310232045</v>
      </c>
      <c r="T89" s="274">
        <f t="shared" si="22"/>
        <v>49.349322535430609</v>
      </c>
      <c r="U89" s="449">
        <v>35</v>
      </c>
      <c r="V89" s="275">
        <f t="shared" si="23"/>
        <v>3390.7539324092813</v>
      </c>
      <c r="W89" s="155"/>
    </row>
    <row r="90" spans="1:23" s="445" customFormat="1" ht="16.5" customHeight="1" x14ac:dyDescent="0.2">
      <c r="A90" s="271">
        <v>71</v>
      </c>
      <c r="B90" s="272">
        <v>32.242600000000003</v>
      </c>
      <c r="C90" s="437">
        <v>15100</v>
      </c>
      <c r="D90" s="273">
        <f t="shared" si="12"/>
        <v>5619.8941772685812</v>
      </c>
      <c r="E90" s="274">
        <f t="shared" si="15"/>
        <v>1910.7640202713178</v>
      </c>
      <c r="F90" s="274">
        <f t="shared" si="16"/>
        <v>112.39788354537163</v>
      </c>
      <c r="G90" s="174">
        <v>78</v>
      </c>
      <c r="H90" s="275">
        <f t="shared" si="17"/>
        <v>7721.0560810852703</v>
      </c>
      <c r="I90" s="293">
        <v>58.62290909090909</v>
      </c>
      <c r="J90" s="437">
        <v>14670</v>
      </c>
      <c r="K90" s="277">
        <f t="shared" si="13"/>
        <v>3002.9216006153351</v>
      </c>
      <c r="L90" s="274">
        <f t="shared" si="18"/>
        <v>1020.993344209214</v>
      </c>
      <c r="M90" s="274">
        <f t="shared" si="19"/>
        <v>60.058432012306703</v>
      </c>
      <c r="N90" s="449">
        <v>43</v>
      </c>
      <c r="O90" s="275">
        <f t="shared" si="20"/>
        <v>4126.9733768368551</v>
      </c>
      <c r="P90" s="216">
        <v>71.650222222222226</v>
      </c>
      <c r="Q90" s="437">
        <v>14670</v>
      </c>
      <c r="R90" s="277">
        <f t="shared" si="14"/>
        <v>2456.9358550489101</v>
      </c>
      <c r="S90" s="174">
        <f t="shared" si="21"/>
        <v>835.35819071662945</v>
      </c>
      <c r="T90" s="274">
        <f t="shared" si="22"/>
        <v>49.138717100978205</v>
      </c>
      <c r="U90" s="449">
        <v>35</v>
      </c>
      <c r="V90" s="275">
        <f t="shared" si="23"/>
        <v>3376.4327628665178</v>
      </c>
      <c r="W90" s="155"/>
    </row>
    <row r="91" spans="1:23" s="445" customFormat="1" ht="16.5" customHeight="1" x14ac:dyDescent="0.2">
      <c r="A91" s="271">
        <v>72</v>
      </c>
      <c r="B91" s="272">
        <v>32.378399999999999</v>
      </c>
      <c r="C91" s="437">
        <v>15100</v>
      </c>
      <c r="D91" s="273">
        <f t="shared" si="12"/>
        <v>5596.3234749091989</v>
      </c>
      <c r="E91" s="274">
        <f t="shared" si="15"/>
        <v>1902.7499814691278</v>
      </c>
      <c r="F91" s="274">
        <f t="shared" si="16"/>
        <v>111.92646949818398</v>
      </c>
      <c r="G91" s="174">
        <v>78</v>
      </c>
      <c r="H91" s="275">
        <f t="shared" si="17"/>
        <v>7688.9999258765101</v>
      </c>
      <c r="I91" s="293">
        <v>58.869818181818175</v>
      </c>
      <c r="J91" s="437">
        <v>14670</v>
      </c>
      <c r="K91" s="277">
        <f t="shared" si="13"/>
        <v>2990.3268845897269</v>
      </c>
      <c r="L91" s="274">
        <f t="shared" si="18"/>
        <v>1016.7111407605072</v>
      </c>
      <c r="M91" s="274">
        <f t="shared" si="19"/>
        <v>59.806537691794539</v>
      </c>
      <c r="N91" s="449">
        <v>43</v>
      </c>
      <c r="O91" s="275">
        <f t="shared" si="20"/>
        <v>4109.8445630420283</v>
      </c>
      <c r="P91" s="216">
        <v>71.951999999999998</v>
      </c>
      <c r="Q91" s="437">
        <v>14670</v>
      </c>
      <c r="R91" s="277">
        <f t="shared" si="14"/>
        <v>2446.6310873915945</v>
      </c>
      <c r="S91" s="174">
        <f t="shared" si="21"/>
        <v>831.85456971314215</v>
      </c>
      <c r="T91" s="274">
        <f t="shared" si="22"/>
        <v>48.932621747831888</v>
      </c>
      <c r="U91" s="449">
        <v>35</v>
      </c>
      <c r="V91" s="275">
        <f t="shared" si="23"/>
        <v>3362.4182788525686</v>
      </c>
      <c r="W91" s="155"/>
    </row>
    <row r="92" spans="1:23" s="445" customFormat="1" ht="16.5" customHeight="1" x14ac:dyDescent="0.2">
      <c r="A92" s="271">
        <v>73</v>
      </c>
      <c r="B92" s="272">
        <v>32.5124</v>
      </c>
      <c r="C92" s="437">
        <v>15100</v>
      </c>
      <c r="D92" s="273">
        <f t="shared" si="12"/>
        <v>5573.2582030240774</v>
      </c>
      <c r="E92" s="274">
        <f t="shared" si="15"/>
        <v>1894.9077890281865</v>
      </c>
      <c r="F92" s="274">
        <f t="shared" si="16"/>
        <v>111.46516406048156</v>
      </c>
      <c r="G92" s="174">
        <v>78</v>
      </c>
      <c r="H92" s="275">
        <f t="shared" si="17"/>
        <v>7657.631156112745</v>
      </c>
      <c r="I92" s="293">
        <v>59.113454545454537</v>
      </c>
      <c r="J92" s="437">
        <v>14670</v>
      </c>
      <c r="K92" s="277">
        <f t="shared" si="13"/>
        <v>2978.0022391456801</v>
      </c>
      <c r="L92" s="274">
        <f t="shared" si="18"/>
        <v>1012.5207613095313</v>
      </c>
      <c r="M92" s="274">
        <f t="shared" si="19"/>
        <v>59.5600447829136</v>
      </c>
      <c r="N92" s="449">
        <v>43</v>
      </c>
      <c r="O92" s="275">
        <f t="shared" si="20"/>
        <v>4093.0830452381251</v>
      </c>
      <c r="P92" s="216">
        <v>72.24977777777778</v>
      </c>
      <c r="Q92" s="437">
        <v>14670</v>
      </c>
      <c r="R92" s="277">
        <f t="shared" si="14"/>
        <v>2436.5472865737379</v>
      </c>
      <c r="S92" s="174">
        <f t="shared" si="21"/>
        <v>828.42607743507097</v>
      </c>
      <c r="T92" s="274">
        <f t="shared" si="22"/>
        <v>48.730945731474762</v>
      </c>
      <c r="U92" s="449">
        <v>35</v>
      </c>
      <c r="V92" s="275">
        <f t="shared" si="23"/>
        <v>3348.7043097402834</v>
      </c>
      <c r="W92" s="155"/>
    </row>
    <row r="93" spans="1:23" s="445" customFormat="1" ht="16.5" customHeight="1" x14ac:dyDescent="0.2">
      <c r="A93" s="271">
        <v>74</v>
      </c>
      <c r="B93" s="272">
        <v>32.644599999999997</v>
      </c>
      <c r="C93" s="437">
        <v>15100</v>
      </c>
      <c r="D93" s="273">
        <f t="shared" si="12"/>
        <v>5550.6883221114676</v>
      </c>
      <c r="E93" s="274">
        <f t="shared" si="15"/>
        <v>1887.2340295178992</v>
      </c>
      <c r="F93" s="274">
        <f t="shared" si="16"/>
        <v>111.01376644222935</v>
      </c>
      <c r="G93" s="174">
        <v>78</v>
      </c>
      <c r="H93" s="275">
        <f t="shared" si="17"/>
        <v>7626.936118071596</v>
      </c>
      <c r="I93" s="293">
        <v>59.35381818181817</v>
      </c>
      <c r="J93" s="437">
        <v>14670</v>
      </c>
      <c r="K93" s="277">
        <f t="shared" si="13"/>
        <v>2965.9422997984361</v>
      </c>
      <c r="L93" s="274">
        <f t="shared" si="18"/>
        <v>1008.4203819314683</v>
      </c>
      <c r="M93" s="274">
        <f t="shared" si="19"/>
        <v>59.318845995968722</v>
      </c>
      <c r="N93" s="449">
        <v>43</v>
      </c>
      <c r="O93" s="275">
        <f t="shared" si="20"/>
        <v>4076.6815277258734</v>
      </c>
      <c r="P93" s="216">
        <v>72.543555555555542</v>
      </c>
      <c r="Q93" s="437">
        <v>14670</v>
      </c>
      <c r="R93" s="277">
        <f t="shared" si="14"/>
        <v>2426.6800634714473</v>
      </c>
      <c r="S93" s="174">
        <f t="shared" si="21"/>
        <v>825.0712215802921</v>
      </c>
      <c r="T93" s="274">
        <f t="shared" si="22"/>
        <v>48.533601269428949</v>
      </c>
      <c r="U93" s="449">
        <v>35</v>
      </c>
      <c r="V93" s="275">
        <f t="shared" si="23"/>
        <v>3335.2848863211684</v>
      </c>
      <c r="W93" s="155"/>
    </row>
    <row r="94" spans="1:23" s="445" customFormat="1" ht="16.5" customHeight="1" x14ac:dyDescent="0.2">
      <c r="A94" s="271">
        <v>75</v>
      </c>
      <c r="B94" s="272">
        <v>32.774999999999999</v>
      </c>
      <c r="C94" s="437">
        <v>15100</v>
      </c>
      <c r="D94" s="273">
        <f t="shared" si="12"/>
        <v>5528.6041189931357</v>
      </c>
      <c r="E94" s="274">
        <f t="shared" si="15"/>
        <v>1879.7254004576662</v>
      </c>
      <c r="F94" s="274">
        <f t="shared" si="16"/>
        <v>110.57208237986272</v>
      </c>
      <c r="G94" s="174">
        <v>78</v>
      </c>
      <c r="H94" s="275">
        <f t="shared" si="17"/>
        <v>7596.9016018306647</v>
      </c>
      <c r="I94" s="293">
        <v>59.590909090909093</v>
      </c>
      <c r="J94" s="437">
        <v>14670</v>
      </c>
      <c r="K94" s="277">
        <f t="shared" si="13"/>
        <v>2954.1418764302057</v>
      </c>
      <c r="L94" s="274">
        <f t="shared" si="18"/>
        <v>1004.40823798627</v>
      </c>
      <c r="M94" s="274">
        <f t="shared" si="19"/>
        <v>59.082837528604117</v>
      </c>
      <c r="N94" s="449">
        <v>43</v>
      </c>
      <c r="O94" s="275">
        <f t="shared" si="20"/>
        <v>4060.6329519450796</v>
      </c>
      <c r="P94" s="216">
        <v>72.833333333333343</v>
      </c>
      <c r="Q94" s="437">
        <v>14670</v>
      </c>
      <c r="R94" s="277">
        <f t="shared" si="14"/>
        <v>2417.0251716247135</v>
      </c>
      <c r="S94" s="174">
        <f t="shared" si="21"/>
        <v>821.78855835240267</v>
      </c>
      <c r="T94" s="274">
        <f t="shared" si="22"/>
        <v>48.340503432494273</v>
      </c>
      <c r="U94" s="449">
        <v>35</v>
      </c>
      <c r="V94" s="275">
        <f t="shared" si="23"/>
        <v>3322.1542334096102</v>
      </c>
      <c r="W94" s="155"/>
    </row>
    <row r="95" spans="1:23" s="445" customFormat="1" ht="16.5" customHeight="1" x14ac:dyDescent="0.2">
      <c r="A95" s="271">
        <v>76</v>
      </c>
      <c r="B95" s="272">
        <v>32.903599999999997</v>
      </c>
      <c r="C95" s="437">
        <v>15100</v>
      </c>
      <c r="D95" s="273">
        <f t="shared" si="12"/>
        <v>5506.9961949452345</v>
      </c>
      <c r="E95" s="274">
        <f t="shared" si="15"/>
        <v>1872.3787062813799</v>
      </c>
      <c r="F95" s="274">
        <f t="shared" si="16"/>
        <v>110.1399238989047</v>
      </c>
      <c r="G95" s="174">
        <v>78</v>
      </c>
      <c r="H95" s="275">
        <f t="shared" si="17"/>
        <v>7567.5148251255187</v>
      </c>
      <c r="I95" s="293">
        <v>59.824727272727266</v>
      </c>
      <c r="J95" s="437">
        <v>14670</v>
      </c>
      <c r="K95" s="277">
        <f t="shared" si="13"/>
        <v>2942.5959469480549</v>
      </c>
      <c r="L95" s="274">
        <f t="shared" si="18"/>
        <v>1000.4826219623387</v>
      </c>
      <c r="M95" s="274">
        <f t="shared" si="19"/>
        <v>58.851918938961099</v>
      </c>
      <c r="N95" s="449">
        <v>43</v>
      </c>
      <c r="O95" s="275">
        <f t="shared" si="20"/>
        <v>4044.9304878493549</v>
      </c>
      <c r="P95" s="216">
        <v>73.11911111111111</v>
      </c>
      <c r="Q95" s="437">
        <v>14670</v>
      </c>
      <c r="R95" s="277">
        <f t="shared" si="14"/>
        <v>2407.5785020484082</v>
      </c>
      <c r="S95" s="174">
        <f t="shared" si="21"/>
        <v>818.57669069645885</v>
      </c>
      <c r="T95" s="274">
        <f t="shared" si="22"/>
        <v>48.151570040968167</v>
      </c>
      <c r="U95" s="449">
        <v>35</v>
      </c>
      <c r="V95" s="275">
        <f t="shared" si="23"/>
        <v>3309.3067627858354</v>
      </c>
      <c r="W95" s="155"/>
    </row>
    <row r="96" spans="1:23" s="445" customFormat="1" ht="16.5" customHeight="1" x14ac:dyDescent="0.2">
      <c r="A96" s="271">
        <v>77</v>
      </c>
      <c r="B96" s="272">
        <v>33.0304</v>
      </c>
      <c r="C96" s="437">
        <v>15100</v>
      </c>
      <c r="D96" s="273">
        <f t="shared" si="12"/>
        <v>5485.8554543693081</v>
      </c>
      <c r="E96" s="274">
        <f t="shared" si="15"/>
        <v>1865.1908544855648</v>
      </c>
      <c r="F96" s="274">
        <f t="shared" si="16"/>
        <v>109.71710908738616</v>
      </c>
      <c r="G96" s="174">
        <v>78</v>
      </c>
      <c r="H96" s="275">
        <f t="shared" si="17"/>
        <v>7538.7634179422594</v>
      </c>
      <c r="I96" s="293">
        <v>60.055272727272722</v>
      </c>
      <c r="J96" s="437">
        <v>14670</v>
      </c>
      <c r="K96" s="277">
        <f t="shared" si="13"/>
        <v>2931.2996512303816</v>
      </c>
      <c r="L96" s="274">
        <f t="shared" si="18"/>
        <v>996.64188141832983</v>
      </c>
      <c r="M96" s="274">
        <f t="shared" si="19"/>
        <v>58.625993024607631</v>
      </c>
      <c r="N96" s="449">
        <v>43</v>
      </c>
      <c r="O96" s="275">
        <f t="shared" si="20"/>
        <v>4029.5675256733193</v>
      </c>
      <c r="P96" s="216">
        <v>73.400888888888886</v>
      </c>
      <c r="Q96" s="437">
        <v>14670</v>
      </c>
      <c r="R96" s="277">
        <f t="shared" si="14"/>
        <v>2398.3360782794034</v>
      </c>
      <c r="S96" s="174">
        <f t="shared" si="21"/>
        <v>815.43426661499723</v>
      </c>
      <c r="T96" s="274">
        <f t="shared" si="22"/>
        <v>47.966721565588067</v>
      </c>
      <c r="U96" s="449">
        <v>35</v>
      </c>
      <c r="V96" s="275">
        <f t="shared" si="23"/>
        <v>3296.7370664599889</v>
      </c>
      <c r="W96" s="155"/>
    </row>
    <row r="97" spans="1:23" s="445" customFormat="1" ht="16.5" customHeight="1" x14ac:dyDescent="0.2">
      <c r="A97" s="271">
        <v>78</v>
      </c>
      <c r="B97" s="272">
        <v>33.1554</v>
      </c>
      <c r="C97" s="437">
        <v>15100</v>
      </c>
      <c r="D97" s="273">
        <f t="shared" si="12"/>
        <v>5465.1730939756417</v>
      </c>
      <c r="E97" s="274">
        <f t="shared" si="15"/>
        <v>1858.1588519517184</v>
      </c>
      <c r="F97" s="274">
        <f t="shared" si="16"/>
        <v>109.30346187951284</v>
      </c>
      <c r="G97" s="174">
        <v>78</v>
      </c>
      <c r="H97" s="275">
        <f t="shared" si="17"/>
        <v>7510.6354078068725</v>
      </c>
      <c r="I97" s="293">
        <v>60.282545454545449</v>
      </c>
      <c r="J97" s="437">
        <v>14670</v>
      </c>
      <c r="K97" s="277">
        <f t="shared" si="13"/>
        <v>2920.2482853471834</v>
      </c>
      <c r="L97" s="274">
        <f t="shared" si="18"/>
        <v>992.88441701804243</v>
      </c>
      <c r="M97" s="274">
        <f t="shared" si="19"/>
        <v>58.404965706943671</v>
      </c>
      <c r="N97" s="449">
        <v>43</v>
      </c>
      <c r="O97" s="275">
        <f t="shared" si="20"/>
        <v>4014.5376680721693</v>
      </c>
      <c r="P97" s="216">
        <v>73.678666666666672</v>
      </c>
      <c r="Q97" s="437">
        <v>14670</v>
      </c>
      <c r="R97" s="277">
        <f t="shared" si="14"/>
        <v>2389.2940516476951</v>
      </c>
      <c r="S97" s="174">
        <f t="shared" si="21"/>
        <v>812.35997756021641</v>
      </c>
      <c r="T97" s="274">
        <f t="shared" si="22"/>
        <v>47.785881032953903</v>
      </c>
      <c r="U97" s="449">
        <v>35</v>
      </c>
      <c r="V97" s="275">
        <f t="shared" si="23"/>
        <v>3284.4399102408656</v>
      </c>
      <c r="W97" s="155"/>
    </row>
    <row r="98" spans="1:23" s="445" customFormat="1" ht="16.5" customHeight="1" x14ac:dyDescent="0.2">
      <c r="A98" s="271">
        <v>79</v>
      </c>
      <c r="B98" s="272">
        <v>33.278599999999997</v>
      </c>
      <c r="C98" s="437">
        <v>15100</v>
      </c>
      <c r="D98" s="273">
        <f t="shared" si="12"/>
        <v>5444.9405924528073</v>
      </c>
      <c r="E98" s="274">
        <f t="shared" si="15"/>
        <v>1851.2798014339546</v>
      </c>
      <c r="F98" s="274">
        <f t="shared" si="16"/>
        <v>108.89881184905614</v>
      </c>
      <c r="G98" s="174">
        <v>78</v>
      </c>
      <c r="H98" s="275">
        <f t="shared" si="17"/>
        <v>7483.1192057358185</v>
      </c>
      <c r="I98" s="293">
        <v>60.506545454545446</v>
      </c>
      <c r="J98" s="437">
        <v>14670</v>
      </c>
      <c r="K98" s="277">
        <f t="shared" si="13"/>
        <v>2909.4372960400983</v>
      </c>
      <c r="L98" s="274">
        <f t="shared" si="18"/>
        <v>989.20868065363345</v>
      </c>
      <c r="M98" s="274">
        <f t="shared" si="19"/>
        <v>58.188745920801971</v>
      </c>
      <c r="N98" s="449">
        <v>43</v>
      </c>
      <c r="O98" s="275">
        <f t="shared" si="20"/>
        <v>3999.8347226145338</v>
      </c>
      <c r="P98" s="216">
        <v>73.952444444444438</v>
      </c>
      <c r="Q98" s="437">
        <v>14670</v>
      </c>
      <c r="R98" s="277">
        <f t="shared" si="14"/>
        <v>2380.4486967600801</v>
      </c>
      <c r="S98" s="174">
        <f t="shared" si="21"/>
        <v>809.35255689842734</v>
      </c>
      <c r="T98" s="274">
        <f t="shared" si="22"/>
        <v>47.608973935201604</v>
      </c>
      <c r="U98" s="449">
        <v>35</v>
      </c>
      <c r="V98" s="275">
        <f t="shared" si="23"/>
        <v>3272.4102275937089</v>
      </c>
      <c r="W98" s="155"/>
    </row>
    <row r="99" spans="1:23" s="445" customFormat="1" ht="16.5" customHeight="1" x14ac:dyDescent="0.2">
      <c r="A99" s="279">
        <v>80</v>
      </c>
      <c r="B99" s="272">
        <v>33.4</v>
      </c>
      <c r="C99" s="437">
        <v>15100</v>
      </c>
      <c r="D99" s="273">
        <f t="shared" si="12"/>
        <v>5425.1497005988022</v>
      </c>
      <c r="E99" s="274">
        <f t="shared" si="15"/>
        <v>1844.5508982035929</v>
      </c>
      <c r="F99" s="274">
        <f t="shared" si="16"/>
        <v>108.50299401197604</v>
      </c>
      <c r="G99" s="174">
        <v>78</v>
      </c>
      <c r="H99" s="275">
        <f t="shared" si="17"/>
        <v>7456.2035928143705</v>
      </c>
      <c r="I99" s="293">
        <v>60.72727272727272</v>
      </c>
      <c r="J99" s="437">
        <v>14670</v>
      </c>
      <c r="K99" s="277">
        <f t="shared" si="13"/>
        <v>2898.8622754491021</v>
      </c>
      <c r="L99" s="274">
        <f t="shared" si="18"/>
        <v>985.61317365269474</v>
      </c>
      <c r="M99" s="274">
        <f t="shared" si="19"/>
        <v>57.977245508982044</v>
      </c>
      <c r="N99" s="449">
        <v>43</v>
      </c>
      <c r="O99" s="275">
        <f t="shared" si="20"/>
        <v>3985.4526946107785</v>
      </c>
      <c r="P99" s="216">
        <v>74.222222222222214</v>
      </c>
      <c r="Q99" s="437">
        <v>14670</v>
      </c>
      <c r="R99" s="277">
        <f t="shared" si="14"/>
        <v>2371.7964071856295</v>
      </c>
      <c r="S99" s="174">
        <f t="shared" si="21"/>
        <v>806.41077844311405</v>
      </c>
      <c r="T99" s="274">
        <f t="shared" si="22"/>
        <v>47.435928143712594</v>
      </c>
      <c r="U99" s="449">
        <v>35</v>
      </c>
      <c r="V99" s="275">
        <f t="shared" si="23"/>
        <v>3260.6431137724562</v>
      </c>
      <c r="W99" s="155"/>
    </row>
    <row r="100" spans="1:23" s="445" customFormat="1" ht="16.5" customHeight="1" x14ac:dyDescent="0.2">
      <c r="A100" s="271">
        <v>81</v>
      </c>
      <c r="B100" s="272">
        <v>33.519600000000004</v>
      </c>
      <c r="C100" s="437">
        <v>15100</v>
      </c>
      <c r="D100" s="273">
        <f t="shared" si="12"/>
        <v>5405.7924318905953</v>
      </c>
      <c r="E100" s="274">
        <f t="shared" si="15"/>
        <v>1837.9694268428025</v>
      </c>
      <c r="F100" s="274">
        <f t="shared" si="16"/>
        <v>108.11584863781191</v>
      </c>
      <c r="G100" s="174">
        <v>78</v>
      </c>
      <c r="H100" s="275">
        <f t="shared" si="17"/>
        <v>7429.8777073712099</v>
      </c>
      <c r="I100" s="293">
        <v>60.944727272727278</v>
      </c>
      <c r="J100" s="437">
        <v>14670</v>
      </c>
      <c r="K100" s="277">
        <f t="shared" si="13"/>
        <v>2888.5189560734616</v>
      </c>
      <c r="L100" s="274">
        <f t="shared" si="18"/>
        <v>982.09644506497705</v>
      </c>
      <c r="M100" s="274">
        <f t="shared" si="19"/>
        <v>57.770379121469233</v>
      </c>
      <c r="N100" s="449">
        <v>43</v>
      </c>
      <c r="O100" s="275">
        <f t="shared" si="20"/>
        <v>3971.3857802599082</v>
      </c>
      <c r="P100" s="216">
        <v>74.488000000000014</v>
      </c>
      <c r="Q100" s="437">
        <v>14670</v>
      </c>
      <c r="R100" s="277">
        <f t="shared" si="14"/>
        <v>2363.3336913328321</v>
      </c>
      <c r="S100" s="174">
        <f t="shared" si="21"/>
        <v>803.53345505316304</v>
      </c>
      <c r="T100" s="274">
        <f t="shared" si="22"/>
        <v>47.266673826656643</v>
      </c>
      <c r="U100" s="449">
        <v>35</v>
      </c>
      <c r="V100" s="275">
        <f t="shared" si="23"/>
        <v>3249.1338202126517</v>
      </c>
      <c r="W100" s="155"/>
    </row>
    <row r="101" spans="1:23" s="445" customFormat="1" ht="16.5" customHeight="1" x14ac:dyDescent="0.2">
      <c r="A101" s="271">
        <v>82</v>
      </c>
      <c r="B101" s="272">
        <v>33.6374</v>
      </c>
      <c r="C101" s="437">
        <v>15100</v>
      </c>
      <c r="D101" s="273">
        <f t="shared" si="12"/>
        <v>5386.8610534702448</v>
      </c>
      <c r="E101" s="274">
        <f t="shared" si="15"/>
        <v>1831.5327581798833</v>
      </c>
      <c r="F101" s="274">
        <f t="shared" si="16"/>
        <v>107.7372210694049</v>
      </c>
      <c r="G101" s="174">
        <v>78</v>
      </c>
      <c r="H101" s="275">
        <f t="shared" si="17"/>
        <v>7404.1310327195333</v>
      </c>
      <c r="I101" s="293">
        <v>61.158909090909084</v>
      </c>
      <c r="J101" s="437">
        <v>14670</v>
      </c>
      <c r="K101" s="277">
        <f t="shared" si="13"/>
        <v>2878.4032059552765</v>
      </c>
      <c r="L101" s="274">
        <f t="shared" si="18"/>
        <v>978.65709002479412</v>
      </c>
      <c r="M101" s="274">
        <f t="shared" si="19"/>
        <v>57.568064119105529</v>
      </c>
      <c r="N101" s="449">
        <v>43</v>
      </c>
      <c r="O101" s="275">
        <f t="shared" si="20"/>
        <v>3957.6283600991765</v>
      </c>
      <c r="P101" s="216">
        <v>74.74977777777778</v>
      </c>
      <c r="Q101" s="437">
        <v>14670</v>
      </c>
      <c r="R101" s="277">
        <f t="shared" si="14"/>
        <v>2355.0571685088617</v>
      </c>
      <c r="S101" s="174">
        <f t="shared" si="21"/>
        <v>800.71943729301302</v>
      </c>
      <c r="T101" s="274">
        <f t="shared" si="22"/>
        <v>47.101143370177233</v>
      </c>
      <c r="U101" s="449">
        <v>35</v>
      </c>
      <c r="V101" s="275">
        <f t="shared" si="23"/>
        <v>3237.8777491720521</v>
      </c>
      <c r="W101" s="155"/>
    </row>
    <row r="102" spans="1:23" s="445" customFormat="1" ht="16.5" customHeight="1" x14ac:dyDescent="0.2">
      <c r="A102" s="271">
        <v>83</v>
      </c>
      <c r="B102" s="272">
        <v>33.753399999999999</v>
      </c>
      <c r="C102" s="437">
        <v>15100</v>
      </c>
      <c r="D102" s="273">
        <f t="shared" si="12"/>
        <v>5368.3480775270054</v>
      </c>
      <c r="E102" s="274">
        <f t="shared" si="15"/>
        <v>1825.2383463591821</v>
      </c>
      <c r="F102" s="274">
        <f t="shared" si="16"/>
        <v>107.36696155054011</v>
      </c>
      <c r="G102" s="174">
        <v>78</v>
      </c>
      <c r="H102" s="275">
        <f t="shared" si="17"/>
        <v>7378.9533854367282</v>
      </c>
      <c r="I102" s="293">
        <v>61.369818181818175</v>
      </c>
      <c r="J102" s="437">
        <v>14670</v>
      </c>
      <c r="K102" s="277">
        <f t="shared" si="13"/>
        <v>2868.5110240746121</v>
      </c>
      <c r="L102" s="274">
        <f t="shared" si="18"/>
        <v>975.29374818536814</v>
      </c>
      <c r="M102" s="274">
        <f t="shared" si="19"/>
        <v>57.370220481492247</v>
      </c>
      <c r="N102" s="449">
        <v>43</v>
      </c>
      <c r="O102" s="275">
        <f t="shared" si="20"/>
        <v>3944.1749927414726</v>
      </c>
      <c r="P102" s="216">
        <v>75.007555555555555</v>
      </c>
      <c r="Q102" s="437">
        <v>14670</v>
      </c>
      <c r="R102" s="277">
        <f t="shared" si="14"/>
        <v>2346.9635651519552</v>
      </c>
      <c r="S102" s="174">
        <f t="shared" si="21"/>
        <v>797.96761215166487</v>
      </c>
      <c r="T102" s="274">
        <f t="shared" si="22"/>
        <v>46.939271303039106</v>
      </c>
      <c r="U102" s="449">
        <v>35</v>
      </c>
      <c r="V102" s="275">
        <f t="shared" si="23"/>
        <v>3226.8704486066595</v>
      </c>
      <c r="W102" s="155"/>
    </row>
    <row r="103" spans="1:23" s="445" customFormat="1" ht="16.5" customHeight="1" x14ac:dyDescent="0.2">
      <c r="A103" s="271">
        <v>84</v>
      </c>
      <c r="B103" s="272">
        <v>33.867599999999996</v>
      </c>
      <c r="C103" s="437">
        <v>15100</v>
      </c>
      <c r="D103" s="273">
        <f t="shared" si="12"/>
        <v>5350.2462530560188</v>
      </c>
      <c r="E103" s="274">
        <f t="shared" si="15"/>
        <v>1819.0837260390465</v>
      </c>
      <c r="F103" s="274">
        <f t="shared" si="16"/>
        <v>107.00492506112037</v>
      </c>
      <c r="G103" s="174">
        <v>78</v>
      </c>
      <c r="H103" s="275">
        <f t="shared" si="17"/>
        <v>7354.3349041561851</v>
      </c>
      <c r="I103" s="293">
        <v>61.577454545454536</v>
      </c>
      <c r="J103" s="437">
        <v>14670</v>
      </c>
      <c r="K103" s="277">
        <f t="shared" si="13"/>
        <v>2858.8385359458607</v>
      </c>
      <c r="L103" s="274">
        <f t="shared" si="18"/>
        <v>972.00510222159267</v>
      </c>
      <c r="M103" s="274">
        <f t="shared" si="19"/>
        <v>57.176770718917219</v>
      </c>
      <c r="N103" s="449">
        <v>43</v>
      </c>
      <c r="O103" s="275">
        <f t="shared" si="20"/>
        <v>3931.0204088863707</v>
      </c>
      <c r="P103" s="216">
        <v>75.261333333333326</v>
      </c>
      <c r="Q103" s="437">
        <v>14670</v>
      </c>
      <c r="R103" s="277">
        <f t="shared" si="14"/>
        <v>2339.0497112284311</v>
      </c>
      <c r="S103" s="174">
        <f t="shared" si="21"/>
        <v>795.27690181766661</v>
      </c>
      <c r="T103" s="274">
        <f t="shared" si="22"/>
        <v>46.780994224568623</v>
      </c>
      <c r="U103" s="449">
        <v>35</v>
      </c>
      <c r="V103" s="275">
        <f t="shared" si="23"/>
        <v>3216.1076072706664</v>
      </c>
      <c r="W103" s="155"/>
    </row>
    <row r="104" spans="1:23" s="445" customFormat="1" ht="16.5" customHeight="1" x14ac:dyDescent="0.2">
      <c r="A104" s="271">
        <v>85</v>
      </c>
      <c r="B104" s="272">
        <v>33.979999999999997</v>
      </c>
      <c r="C104" s="437">
        <v>15100</v>
      </c>
      <c r="D104" s="273">
        <f t="shared" si="12"/>
        <v>5332.5485579752803</v>
      </c>
      <c r="E104" s="274">
        <f t="shared" si="15"/>
        <v>1813.0665097115955</v>
      </c>
      <c r="F104" s="274">
        <f t="shared" si="16"/>
        <v>106.65097115950562</v>
      </c>
      <c r="G104" s="174">
        <v>78</v>
      </c>
      <c r="H104" s="275">
        <f t="shared" si="17"/>
        <v>7330.266038846381</v>
      </c>
      <c r="I104" s="293">
        <v>61.781818181818181</v>
      </c>
      <c r="J104" s="437">
        <v>14670</v>
      </c>
      <c r="K104" s="277">
        <f t="shared" si="13"/>
        <v>2849.3819894055327</v>
      </c>
      <c r="L104" s="274">
        <f t="shared" si="18"/>
        <v>968.78987639788124</v>
      </c>
      <c r="M104" s="274">
        <f t="shared" si="19"/>
        <v>56.987639788110656</v>
      </c>
      <c r="N104" s="449">
        <v>43</v>
      </c>
      <c r="O104" s="275">
        <f t="shared" si="20"/>
        <v>3918.159505591525</v>
      </c>
      <c r="P104" s="216">
        <v>75.51111111111112</v>
      </c>
      <c r="Q104" s="437">
        <v>14670</v>
      </c>
      <c r="R104" s="277">
        <f t="shared" si="14"/>
        <v>2331.3125367863445</v>
      </c>
      <c r="S104" s="174">
        <f t="shared" si="21"/>
        <v>792.64626250735716</v>
      </c>
      <c r="T104" s="274">
        <f t="shared" si="22"/>
        <v>46.626250735726892</v>
      </c>
      <c r="U104" s="449">
        <v>35</v>
      </c>
      <c r="V104" s="275">
        <f t="shared" si="23"/>
        <v>3205.5850500294287</v>
      </c>
      <c r="W104" s="155"/>
    </row>
    <row r="105" spans="1:23" s="445" customFormat="1" ht="16.5" customHeight="1" x14ac:dyDescent="0.2">
      <c r="A105" s="271">
        <v>86</v>
      </c>
      <c r="B105" s="272">
        <v>34.090600000000002</v>
      </c>
      <c r="C105" s="437">
        <v>15100</v>
      </c>
      <c r="D105" s="273">
        <f t="shared" si="12"/>
        <v>5315.2481915836033</v>
      </c>
      <c r="E105" s="274">
        <f t="shared" si="15"/>
        <v>1807.1843851384253</v>
      </c>
      <c r="F105" s="274">
        <f t="shared" si="16"/>
        <v>106.30496383167207</v>
      </c>
      <c r="G105" s="174">
        <v>78</v>
      </c>
      <c r="H105" s="275">
        <f t="shared" si="17"/>
        <v>7306.7375405537014</v>
      </c>
      <c r="I105" s="293">
        <v>61.982909090909089</v>
      </c>
      <c r="J105" s="437">
        <v>14670</v>
      </c>
      <c r="K105" s="277">
        <f t="shared" si="13"/>
        <v>2840.137750582272</v>
      </c>
      <c r="L105" s="274">
        <f t="shared" si="18"/>
        <v>965.64683519797256</v>
      </c>
      <c r="M105" s="274">
        <f t="shared" si="19"/>
        <v>56.802755011645445</v>
      </c>
      <c r="N105" s="449">
        <v>43</v>
      </c>
      <c r="O105" s="275">
        <f t="shared" si="20"/>
        <v>3905.5873407918898</v>
      </c>
      <c r="P105" s="216">
        <v>75.756888888888895</v>
      </c>
      <c r="Q105" s="437">
        <v>14670</v>
      </c>
      <c r="R105" s="277">
        <f t="shared" si="14"/>
        <v>2323.7490686582223</v>
      </c>
      <c r="S105" s="174">
        <f t="shared" si="21"/>
        <v>790.07468334379564</v>
      </c>
      <c r="T105" s="274">
        <f t="shared" si="22"/>
        <v>46.474981373164447</v>
      </c>
      <c r="U105" s="449">
        <v>35</v>
      </c>
      <c r="V105" s="275">
        <f t="shared" si="23"/>
        <v>3195.2987333751826</v>
      </c>
      <c r="W105" s="155"/>
    </row>
    <row r="106" spans="1:23" s="445" customFormat="1" ht="16.5" customHeight="1" x14ac:dyDescent="0.2">
      <c r="A106" s="271">
        <v>87</v>
      </c>
      <c r="B106" s="272">
        <v>34.199399999999997</v>
      </c>
      <c r="C106" s="437">
        <v>15100</v>
      </c>
      <c r="D106" s="273">
        <f t="shared" si="12"/>
        <v>5298.3385673432877</v>
      </c>
      <c r="E106" s="274">
        <f t="shared" si="15"/>
        <v>1801.435112896718</v>
      </c>
      <c r="F106" s="274">
        <f t="shared" si="16"/>
        <v>105.96677134686576</v>
      </c>
      <c r="G106" s="174">
        <v>78</v>
      </c>
      <c r="H106" s="275">
        <f t="shared" si="17"/>
        <v>7283.740451586872</v>
      </c>
      <c r="I106" s="293">
        <v>62.18072727272726</v>
      </c>
      <c r="J106" s="437">
        <v>14670</v>
      </c>
      <c r="K106" s="277">
        <f t="shared" si="13"/>
        <v>2831.102300040352</v>
      </c>
      <c r="L106" s="274">
        <f t="shared" si="18"/>
        <v>962.57478201371976</v>
      </c>
      <c r="M106" s="274">
        <f t="shared" si="19"/>
        <v>56.622046000807039</v>
      </c>
      <c r="N106" s="449">
        <v>43</v>
      </c>
      <c r="O106" s="275">
        <f t="shared" si="20"/>
        <v>3893.299128054879</v>
      </c>
      <c r="P106" s="216">
        <v>75.998666666666665</v>
      </c>
      <c r="Q106" s="437">
        <v>14670</v>
      </c>
      <c r="R106" s="277">
        <f t="shared" si="14"/>
        <v>2316.3564273057427</v>
      </c>
      <c r="S106" s="174">
        <f t="shared" si="21"/>
        <v>787.56118528395257</v>
      </c>
      <c r="T106" s="274">
        <f t="shared" si="22"/>
        <v>46.327128546114857</v>
      </c>
      <c r="U106" s="449">
        <v>35</v>
      </c>
      <c r="V106" s="275">
        <f t="shared" si="23"/>
        <v>3185.2447411358098</v>
      </c>
      <c r="W106" s="155"/>
    </row>
    <row r="107" spans="1:23" s="445" customFormat="1" ht="16.5" customHeight="1" x14ac:dyDescent="0.2">
      <c r="A107" s="271">
        <v>88</v>
      </c>
      <c r="B107" s="272">
        <v>34.306399999999996</v>
      </c>
      <c r="C107" s="437">
        <v>15100</v>
      </c>
      <c r="D107" s="273">
        <f t="shared" si="12"/>
        <v>5281.813305972064</v>
      </c>
      <c r="E107" s="274">
        <f t="shared" si="15"/>
        <v>1795.8165240305018</v>
      </c>
      <c r="F107" s="274">
        <f t="shared" si="16"/>
        <v>105.63626611944129</v>
      </c>
      <c r="G107" s="174">
        <v>78</v>
      </c>
      <c r="H107" s="275">
        <f t="shared" si="17"/>
        <v>7261.2660961220072</v>
      </c>
      <c r="I107" s="293">
        <v>62.375272727272716</v>
      </c>
      <c r="J107" s="437">
        <v>14670</v>
      </c>
      <c r="K107" s="277">
        <f t="shared" si="13"/>
        <v>2822.2722290884503</v>
      </c>
      <c r="L107" s="274">
        <f t="shared" si="18"/>
        <v>959.5725578900732</v>
      </c>
      <c r="M107" s="274">
        <f t="shared" si="19"/>
        <v>56.44544458176901</v>
      </c>
      <c r="N107" s="449">
        <v>43</v>
      </c>
      <c r="O107" s="275">
        <f t="shared" si="20"/>
        <v>3881.2902315602928</v>
      </c>
      <c r="P107" s="216">
        <v>76.23644444444443</v>
      </c>
      <c r="Q107" s="437">
        <v>14670</v>
      </c>
      <c r="R107" s="277">
        <f t="shared" si="14"/>
        <v>2309.1318237996416</v>
      </c>
      <c r="S107" s="174">
        <f t="shared" si="21"/>
        <v>785.1048200918782</v>
      </c>
      <c r="T107" s="274">
        <f t="shared" si="22"/>
        <v>46.18263647599283</v>
      </c>
      <c r="U107" s="449">
        <v>35</v>
      </c>
      <c r="V107" s="275">
        <f t="shared" si="23"/>
        <v>3175.4192803675123</v>
      </c>
      <c r="W107" s="155"/>
    </row>
    <row r="108" spans="1:23" s="445" customFormat="1" ht="16.5" customHeight="1" x14ac:dyDescent="0.2">
      <c r="A108" s="271">
        <v>89</v>
      </c>
      <c r="B108" s="272">
        <v>34.4116</v>
      </c>
      <c r="C108" s="437">
        <v>15100</v>
      </c>
      <c r="D108" s="273">
        <f t="shared" si="12"/>
        <v>5265.666228829813</v>
      </c>
      <c r="E108" s="274">
        <f t="shared" si="15"/>
        <v>1790.3265178021366</v>
      </c>
      <c r="F108" s="274">
        <f t="shared" si="16"/>
        <v>105.31332457659626</v>
      </c>
      <c r="G108" s="174">
        <v>78</v>
      </c>
      <c r="H108" s="275">
        <f t="shared" si="17"/>
        <v>7239.3060712085462</v>
      </c>
      <c r="I108" s="293">
        <v>62.566545454545448</v>
      </c>
      <c r="J108" s="437">
        <v>14670</v>
      </c>
      <c r="K108" s="277">
        <f t="shared" si="13"/>
        <v>2813.644236245917</v>
      </c>
      <c r="L108" s="274">
        <f t="shared" si="18"/>
        <v>956.63904032361188</v>
      </c>
      <c r="M108" s="274">
        <f t="shared" si="19"/>
        <v>56.272884724918342</v>
      </c>
      <c r="N108" s="449">
        <v>43</v>
      </c>
      <c r="O108" s="275">
        <f t="shared" si="20"/>
        <v>3869.5561612944471</v>
      </c>
      <c r="P108" s="216">
        <v>76.470222222222219</v>
      </c>
      <c r="Q108" s="437">
        <v>14670</v>
      </c>
      <c r="R108" s="277">
        <f t="shared" si="14"/>
        <v>2302.0725569284778</v>
      </c>
      <c r="S108" s="174">
        <f t="shared" si="21"/>
        <v>782.70466935568254</v>
      </c>
      <c r="T108" s="274">
        <f t="shared" si="22"/>
        <v>46.041451138569556</v>
      </c>
      <c r="U108" s="449">
        <v>35</v>
      </c>
      <c r="V108" s="275">
        <f t="shared" si="23"/>
        <v>3165.8186774227302</v>
      </c>
      <c r="W108" s="155"/>
    </row>
    <row r="109" spans="1:23" s="445" customFormat="1" ht="16.5" customHeight="1" x14ac:dyDescent="0.2">
      <c r="A109" s="279">
        <v>90</v>
      </c>
      <c r="B109" s="272">
        <v>34.515000000000001</v>
      </c>
      <c r="C109" s="437">
        <v>15100</v>
      </c>
      <c r="D109" s="273">
        <f t="shared" si="12"/>
        <v>5249.891351586266</v>
      </c>
      <c r="E109" s="274">
        <f t="shared" si="15"/>
        <v>1784.9630595393305</v>
      </c>
      <c r="F109" s="274">
        <f t="shared" si="16"/>
        <v>104.99782703172532</v>
      </c>
      <c r="G109" s="174">
        <v>78</v>
      </c>
      <c r="H109" s="275">
        <f t="shared" si="17"/>
        <v>7217.8522381573212</v>
      </c>
      <c r="I109" s="293">
        <v>62.75454545454545</v>
      </c>
      <c r="J109" s="437">
        <v>14670</v>
      </c>
      <c r="K109" s="277">
        <f t="shared" si="13"/>
        <v>2805.2151238591919</v>
      </c>
      <c r="L109" s="274">
        <f t="shared" si="18"/>
        <v>953.77314211212536</v>
      </c>
      <c r="M109" s="274">
        <f t="shared" si="19"/>
        <v>56.104302477183836</v>
      </c>
      <c r="N109" s="449">
        <v>43</v>
      </c>
      <c r="O109" s="275">
        <f t="shared" si="20"/>
        <v>3858.092568448501</v>
      </c>
      <c r="P109" s="216">
        <v>76.7</v>
      </c>
      <c r="Q109" s="437">
        <v>14670</v>
      </c>
      <c r="R109" s="277">
        <f t="shared" si="14"/>
        <v>2295.1760104302475</v>
      </c>
      <c r="S109" s="174">
        <f t="shared" si="21"/>
        <v>780.3598435462842</v>
      </c>
      <c r="T109" s="274">
        <f t="shared" si="22"/>
        <v>45.903520208604952</v>
      </c>
      <c r="U109" s="449">
        <v>35</v>
      </c>
      <c r="V109" s="275">
        <f t="shared" si="23"/>
        <v>3156.4393741851363</v>
      </c>
      <c r="W109" s="155"/>
    </row>
    <row r="110" spans="1:23" s="445" customFormat="1" ht="16.5" customHeight="1" x14ac:dyDescent="0.2">
      <c r="A110" s="271">
        <v>91</v>
      </c>
      <c r="B110" s="272">
        <v>34.616600000000005</v>
      </c>
      <c r="C110" s="437">
        <v>15100</v>
      </c>
      <c r="D110" s="273">
        <f t="shared" si="12"/>
        <v>5234.4828781567212</v>
      </c>
      <c r="E110" s="274">
        <f t="shared" si="15"/>
        <v>1779.7241785732854</v>
      </c>
      <c r="F110" s="274">
        <f t="shared" si="16"/>
        <v>104.68965756313443</v>
      </c>
      <c r="G110" s="174">
        <v>78</v>
      </c>
      <c r="H110" s="275">
        <f t="shared" si="17"/>
        <v>7196.8967142931415</v>
      </c>
      <c r="I110" s="293">
        <v>62.93927272727273</v>
      </c>
      <c r="J110" s="437">
        <v>14670</v>
      </c>
      <c r="K110" s="277">
        <f t="shared" si="13"/>
        <v>2796.9817948614245</v>
      </c>
      <c r="L110" s="274">
        <f t="shared" si="18"/>
        <v>950.97381025288439</v>
      </c>
      <c r="M110" s="274">
        <f t="shared" si="19"/>
        <v>55.939635897228492</v>
      </c>
      <c r="N110" s="449">
        <v>43</v>
      </c>
      <c r="O110" s="275">
        <f t="shared" si="20"/>
        <v>3846.8952410115376</v>
      </c>
      <c r="P110" s="216">
        <v>76.925777777777782</v>
      </c>
      <c r="Q110" s="437">
        <v>14670</v>
      </c>
      <c r="R110" s="277">
        <f t="shared" si="14"/>
        <v>2288.4396503411654</v>
      </c>
      <c r="S110" s="174">
        <f t="shared" si="21"/>
        <v>778.06948111599627</v>
      </c>
      <c r="T110" s="274">
        <f t="shared" si="22"/>
        <v>45.768793006823309</v>
      </c>
      <c r="U110" s="449">
        <v>35</v>
      </c>
      <c r="V110" s="275">
        <f t="shared" si="23"/>
        <v>3147.2779244639851</v>
      </c>
      <c r="W110" s="155"/>
    </row>
    <row r="111" spans="1:23" s="445" customFormat="1" ht="16.5" customHeight="1" x14ac:dyDescent="0.2">
      <c r="A111" s="271">
        <v>92</v>
      </c>
      <c r="B111" s="272">
        <v>34.7164</v>
      </c>
      <c r="C111" s="437">
        <v>15100</v>
      </c>
      <c r="D111" s="273">
        <f t="shared" si="12"/>
        <v>5219.4351948934791</v>
      </c>
      <c r="E111" s="274">
        <f t="shared" si="15"/>
        <v>1774.6079662637831</v>
      </c>
      <c r="F111" s="274">
        <f t="shared" si="16"/>
        <v>104.38870389786959</v>
      </c>
      <c r="G111" s="174">
        <v>78</v>
      </c>
      <c r="H111" s="275">
        <f t="shared" si="17"/>
        <v>7176.4318650551313</v>
      </c>
      <c r="I111" s="293">
        <v>63.120727272727265</v>
      </c>
      <c r="J111" s="437">
        <v>14670</v>
      </c>
      <c r="K111" s="277">
        <f t="shared" si="13"/>
        <v>2788.9412496687451</v>
      </c>
      <c r="L111" s="274">
        <f t="shared" si="18"/>
        <v>948.24002488737335</v>
      </c>
      <c r="M111" s="274">
        <f t="shared" si="19"/>
        <v>55.778824993374904</v>
      </c>
      <c r="N111" s="449">
        <v>43</v>
      </c>
      <c r="O111" s="275">
        <f t="shared" si="20"/>
        <v>3835.9600995494934</v>
      </c>
      <c r="P111" s="216">
        <v>77.147555555555556</v>
      </c>
      <c r="Q111" s="437">
        <v>14670</v>
      </c>
      <c r="R111" s="277">
        <f t="shared" si="14"/>
        <v>2281.8610224562458</v>
      </c>
      <c r="S111" s="174">
        <f t="shared" si="21"/>
        <v>775.83274763512361</v>
      </c>
      <c r="T111" s="274">
        <f t="shared" si="22"/>
        <v>45.637220449124918</v>
      </c>
      <c r="U111" s="449">
        <v>35</v>
      </c>
      <c r="V111" s="275">
        <f t="shared" si="23"/>
        <v>3138.3309905404944</v>
      </c>
      <c r="W111" s="155"/>
    </row>
    <row r="112" spans="1:23" s="445" customFormat="1" ht="16.5" customHeight="1" x14ac:dyDescent="0.2">
      <c r="A112" s="271">
        <v>93</v>
      </c>
      <c r="B112" s="272">
        <v>34.814400000000006</v>
      </c>
      <c r="C112" s="437">
        <v>15100</v>
      </c>
      <c r="D112" s="273">
        <f t="shared" si="12"/>
        <v>5204.7428650213687</v>
      </c>
      <c r="E112" s="274">
        <f t="shared" si="15"/>
        <v>1769.6125741072656</v>
      </c>
      <c r="F112" s="274">
        <f t="shared" si="16"/>
        <v>104.09485730042738</v>
      </c>
      <c r="G112" s="174">
        <v>78</v>
      </c>
      <c r="H112" s="275">
        <f t="shared" si="17"/>
        <v>7156.4502964290614</v>
      </c>
      <c r="I112" s="293">
        <v>63.298909090909099</v>
      </c>
      <c r="J112" s="437">
        <v>14670</v>
      </c>
      <c r="K112" s="277">
        <f t="shared" si="13"/>
        <v>2781.0905832069484</v>
      </c>
      <c r="L112" s="274">
        <f t="shared" si="18"/>
        <v>945.57079829036252</v>
      </c>
      <c r="M112" s="274">
        <f t="shared" si="19"/>
        <v>55.621811664138967</v>
      </c>
      <c r="N112" s="449">
        <v>43</v>
      </c>
      <c r="O112" s="275">
        <f t="shared" si="20"/>
        <v>3825.2831931614496</v>
      </c>
      <c r="P112" s="216">
        <v>77.365333333333339</v>
      </c>
      <c r="Q112" s="437">
        <v>14670</v>
      </c>
      <c r="R112" s="277">
        <f t="shared" si="14"/>
        <v>2275.4377498965946</v>
      </c>
      <c r="S112" s="174">
        <f t="shared" si="21"/>
        <v>773.64883496484219</v>
      </c>
      <c r="T112" s="274">
        <f t="shared" si="22"/>
        <v>45.508754997931895</v>
      </c>
      <c r="U112" s="449">
        <v>35</v>
      </c>
      <c r="V112" s="275">
        <f t="shared" si="23"/>
        <v>3129.5953398593688</v>
      </c>
      <c r="W112" s="155"/>
    </row>
    <row r="113" spans="1:23" s="445" customFormat="1" ht="16.5" customHeight="1" x14ac:dyDescent="0.2">
      <c r="A113" s="271">
        <v>94</v>
      </c>
      <c r="B113" s="272">
        <v>34.910600000000002</v>
      </c>
      <c r="C113" s="437">
        <v>15100</v>
      </c>
      <c r="D113" s="273">
        <f t="shared" si="12"/>
        <v>5190.4006233063883</v>
      </c>
      <c r="E113" s="274">
        <f t="shared" si="15"/>
        <v>1764.736211924172</v>
      </c>
      <c r="F113" s="274">
        <f t="shared" si="16"/>
        <v>103.80801246612776</v>
      </c>
      <c r="G113" s="174">
        <v>78</v>
      </c>
      <c r="H113" s="275">
        <f t="shared" si="17"/>
        <v>7136.9448476966872</v>
      </c>
      <c r="I113" s="293">
        <v>63.473818181818181</v>
      </c>
      <c r="J113" s="437">
        <v>14670</v>
      </c>
      <c r="K113" s="277">
        <f t="shared" si="13"/>
        <v>2773.4269820627542</v>
      </c>
      <c r="L113" s="274">
        <f t="shared" si="18"/>
        <v>942.96517390133647</v>
      </c>
      <c r="M113" s="274">
        <f t="shared" si="19"/>
        <v>55.468539641255084</v>
      </c>
      <c r="N113" s="449">
        <v>43</v>
      </c>
      <c r="O113" s="275">
        <f t="shared" si="20"/>
        <v>3814.8606956053459</v>
      </c>
      <c r="P113" s="216">
        <v>77.579111111111118</v>
      </c>
      <c r="Q113" s="437">
        <v>14670</v>
      </c>
      <c r="R113" s="277">
        <f t="shared" si="14"/>
        <v>2269.1675307786172</v>
      </c>
      <c r="S113" s="174">
        <f t="shared" si="21"/>
        <v>771.51696046472989</v>
      </c>
      <c r="T113" s="274">
        <f t="shared" si="22"/>
        <v>45.383350615572347</v>
      </c>
      <c r="U113" s="449">
        <v>35</v>
      </c>
      <c r="V113" s="275">
        <f t="shared" si="23"/>
        <v>3121.0678418589196</v>
      </c>
      <c r="W113" s="155"/>
    </row>
    <row r="114" spans="1:23" s="445" customFormat="1" ht="16.5" customHeight="1" x14ac:dyDescent="0.2">
      <c r="A114" s="271">
        <v>95</v>
      </c>
      <c r="B114" s="272">
        <v>35.005000000000003</v>
      </c>
      <c r="C114" s="437">
        <v>15100</v>
      </c>
      <c r="D114" s="273">
        <f t="shared" si="12"/>
        <v>5176.4033709470068</v>
      </c>
      <c r="E114" s="274">
        <f t="shared" si="15"/>
        <v>1759.9771461219825</v>
      </c>
      <c r="F114" s="274">
        <f t="shared" si="16"/>
        <v>103.52806741894014</v>
      </c>
      <c r="G114" s="174">
        <v>78</v>
      </c>
      <c r="H114" s="275">
        <f t="shared" si="17"/>
        <v>7117.9085844879291</v>
      </c>
      <c r="I114" s="293">
        <v>63.645454545454548</v>
      </c>
      <c r="J114" s="437">
        <v>14670</v>
      </c>
      <c r="K114" s="277">
        <f t="shared" si="13"/>
        <v>2765.9477217540352</v>
      </c>
      <c r="L114" s="274">
        <f t="shared" si="18"/>
        <v>940.42222539637203</v>
      </c>
      <c r="M114" s="274">
        <f t="shared" si="19"/>
        <v>55.318954435080705</v>
      </c>
      <c r="N114" s="449">
        <v>43</v>
      </c>
      <c r="O114" s="275">
        <f t="shared" si="20"/>
        <v>3804.6889015854881</v>
      </c>
      <c r="P114" s="216">
        <v>77.788888888888891</v>
      </c>
      <c r="Q114" s="437">
        <v>14670</v>
      </c>
      <c r="R114" s="277">
        <f t="shared" si="14"/>
        <v>2263.0481359805744</v>
      </c>
      <c r="S114" s="174">
        <f t="shared" si="21"/>
        <v>769.43636623339535</v>
      </c>
      <c r="T114" s="274">
        <f t="shared" si="22"/>
        <v>45.260962719611491</v>
      </c>
      <c r="U114" s="449">
        <v>35</v>
      </c>
      <c r="V114" s="275">
        <f t="shared" si="23"/>
        <v>3112.7454649335814</v>
      </c>
      <c r="W114" s="155"/>
    </row>
    <row r="115" spans="1:23" s="445" customFormat="1" ht="16.5" customHeight="1" x14ac:dyDescent="0.2">
      <c r="A115" s="271">
        <v>96</v>
      </c>
      <c r="B115" s="272">
        <v>35.0976</v>
      </c>
      <c r="C115" s="437">
        <v>15100</v>
      </c>
      <c r="D115" s="273">
        <f t="shared" si="12"/>
        <v>5162.746170678337</v>
      </c>
      <c r="E115" s="274">
        <f t="shared" si="15"/>
        <v>1755.3336980306347</v>
      </c>
      <c r="F115" s="274">
        <f t="shared" si="16"/>
        <v>103.25492341356674</v>
      </c>
      <c r="G115" s="174">
        <v>78</v>
      </c>
      <c r="H115" s="275">
        <f t="shared" si="17"/>
        <v>7099.3347921225386</v>
      </c>
      <c r="I115" s="293">
        <v>63.813818181818178</v>
      </c>
      <c r="J115" s="437">
        <v>14670</v>
      </c>
      <c r="K115" s="277">
        <f t="shared" si="13"/>
        <v>2758.6501641137856</v>
      </c>
      <c r="L115" s="274">
        <f t="shared" si="18"/>
        <v>937.94105579868722</v>
      </c>
      <c r="M115" s="274">
        <f t="shared" si="19"/>
        <v>55.173003282275715</v>
      </c>
      <c r="N115" s="449">
        <v>43</v>
      </c>
      <c r="O115" s="275">
        <f t="shared" si="20"/>
        <v>3794.7642231947484</v>
      </c>
      <c r="P115" s="216">
        <v>77.99466666666666</v>
      </c>
      <c r="Q115" s="437">
        <v>14670</v>
      </c>
      <c r="R115" s="277">
        <f t="shared" si="14"/>
        <v>2257.0774070021885</v>
      </c>
      <c r="S115" s="174">
        <f t="shared" si="21"/>
        <v>767.4063183807441</v>
      </c>
      <c r="T115" s="274">
        <f t="shared" si="22"/>
        <v>45.141548140043767</v>
      </c>
      <c r="U115" s="449">
        <v>35</v>
      </c>
      <c r="V115" s="275">
        <f t="shared" si="23"/>
        <v>3104.6252735229764</v>
      </c>
      <c r="W115" s="155"/>
    </row>
    <row r="116" spans="1:23" s="445" customFormat="1" ht="16.5" customHeight="1" x14ac:dyDescent="0.2">
      <c r="A116" s="271">
        <v>97</v>
      </c>
      <c r="B116" s="272">
        <v>35.188400000000001</v>
      </c>
      <c r="C116" s="437">
        <v>15100</v>
      </c>
      <c r="D116" s="273">
        <f t="shared" si="12"/>
        <v>5149.4242420797764</v>
      </c>
      <c r="E116" s="274">
        <f t="shared" si="15"/>
        <v>1750.804242307124</v>
      </c>
      <c r="F116" s="274">
        <f t="shared" si="16"/>
        <v>102.98848484159554</v>
      </c>
      <c r="G116" s="174">
        <v>78</v>
      </c>
      <c r="H116" s="275">
        <f t="shared" si="17"/>
        <v>7081.2169692284961</v>
      </c>
      <c r="I116" s="293">
        <v>63.978909090909092</v>
      </c>
      <c r="J116" s="437">
        <v>14670</v>
      </c>
      <c r="K116" s="277">
        <f t="shared" si="13"/>
        <v>2751.5317547828263</v>
      </c>
      <c r="L116" s="274">
        <f t="shared" si="18"/>
        <v>935.52079662616097</v>
      </c>
      <c r="M116" s="274">
        <f t="shared" si="19"/>
        <v>55.030635095656528</v>
      </c>
      <c r="N116" s="449">
        <v>43</v>
      </c>
      <c r="O116" s="275">
        <f t="shared" si="20"/>
        <v>3785.0831865046439</v>
      </c>
      <c r="P116" s="216">
        <v>78.196444444444452</v>
      </c>
      <c r="Q116" s="437">
        <v>14670</v>
      </c>
      <c r="R116" s="277">
        <f t="shared" si="14"/>
        <v>2251.2532539132212</v>
      </c>
      <c r="S116" s="174">
        <f t="shared" si="21"/>
        <v>765.42610633049526</v>
      </c>
      <c r="T116" s="274">
        <f t="shared" si="22"/>
        <v>45.025065078264426</v>
      </c>
      <c r="U116" s="449">
        <v>35</v>
      </c>
      <c r="V116" s="275">
        <f t="shared" si="23"/>
        <v>3096.704425321981</v>
      </c>
      <c r="W116" s="155"/>
    </row>
    <row r="117" spans="1:23" s="445" customFormat="1" ht="16.5" customHeight="1" x14ac:dyDescent="0.2">
      <c r="A117" s="271">
        <v>98</v>
      </c>
      <c r="B117" s="272">
        <v>35.2774</v>
      </c>
      <c r="C117" s="437">
        <v>15100</v>
      </c>
      <c r="D117" s="273">
        <f t="shared" si="12"/>
        <v>5136.4329570773361</v>
      </c>
      <c r="E117" s="274">
        <f t="shared" si="15"/>
        <v>1746.3872054062945</v>
      </c>
      <c r="F117" s="274">
        <f t="shared" si="16"/>
        <v>102.72865914154673</v>
      </c>
      <c r="G117" s="174">
        <v>78</v>
      </c>
      <c r="H117" s="275">
        <f t="shared" si="17"/>
        <v>7063.5488216251779</v>
      </c>
      <c r="I117" s="293">
        <v>64.140727272727261</v>
      </c>
      <c r="J117" s="437">
        <v>14670</v>
      </c>
      <c r="K117" s="277">
        <f t="shared" si="13"/>
        <v>2744.5900208065223</v>
      </c>
      <c r="L117" s="274">
        <f t="shared" si="18"/>
        <v>933.16060707421764</v>
      </c>
      <c r="M117" s="274">
        <f t="shared" si="19"/>
        <v>54.891800416130444</v>
      </c>
      <c r="N117" s="449">
        <v>43</v>
      </c>
      <c r="O117" s="275">
        <f t="shared" si="20"/>
        <v>3775.6424282968705</v>
      </c>
      <c r="P117" s="216">
        <v>78.394222222222226</v>
      </c>
      <c r="Q117" s="437">
        <v>14670</v>
      </c>
      <c r="R117" s="277">
        <f t="shared" si="14"/>
        <v>2245.5736533871545</v>
      </c>
      <c r="S117" s="174">
        <f t="shared" si="21"/>
        <v>763.49504215163256</v>
      </c>
      <c r="T117" s="274">
        <f t="shared" si="22"/>
        <v>44.911473067743088</v>
      </c>
      <c r="U117" s="449">
        <v>35</v>
      </c>
      <c r="V117" s="275">
        <f t="shared" si="23"/>
        <v>3088.9801686065302</v>
      </c>
      <c r="W117" s="155"/>
    </row>
    <row r="118" spans="1:23" s="445" customFormat="1" ht="16.5" customHeight="1" x14ac:dyDescent="0.2">
      <c r="A118" s="271">
        <v>99</v>
      </c>
      <c r="B118" s="272">
        <v>35.364600000000003</v>
      </c>
      <c r="C118" s="437">
        <v>15100</v>
      </c>
      <c r="D118" s="273">
        <f t="shared" si="12"/>
        <v>5123.7678356322422</v>
      </c>
      <c r="E118" s="274">
        <f t="shared" si="15"/>
        <v>1742.0810641149624</v>
      </c>
      <c r="F118" s="274">
        <f t="shared" si="16"/>
        <v>102.47535671264484</v>
      </c>
      <c r="G118" s="174">
        <v>78</v>
      </c>
      <c r="H118" s="275">
        <f t="shared" si="17"/>
        <v>7046.3242564598495</v>
      </c>
      <c r="I118" s="293">
        <v>64.299272727272722</v>
      </c>
      <c r="J118" s="437">
        <v>14670</v>
      </c>
      <c r="K118" s="277">
        <f t="shared" si="13"/>
        <v>2737.8225683310429</v>
      </c>
      <c r="L118" s="274">
        <f t="shared" si="18"/>
        <v>930.85967323255466</v>
      </c>
      <c r="M118" s="274">
        <f t="shared" si="19"/>
        <v>54.756451366620858</v>
      </c>
      <c r="N118" s="449">
        <v>43</v>
      </c>
      <c r="O118" s="275">
        <f t="shared" si="20"/>
        <v>3766.4386929302182</v>
      </c>
      <c r="P118" s="216">
        <v>78.588000000000008</v>
      </c>
      <c r="Q118" s="437">
        <v>14670</v>
      </c>
      <c r="R118" s="277">
        <f t="shared" si="14"/>
        <v>2240.0366468163074</v>
      </c>
      <c r="S118" s="174">
        <f t="shared" si="21"/>
        <v>761.61245991754458</v>
      </c>
      <c r="T118" s="274">
        <f t="shared" si="22"/>
        <v>44.800732936326149</v>
      </c>
      <c r="U118" s="449">
        <v>35</v>
      </c>
      <c r="V118" s="275">
        <f t="shared" si="23"/>
        <v>3081.4498396701783</v>
      </c>
      <c r="W118" s="155"/>
    </row>
    <row r="119" spans="1:23" s="445" customFormat="1" ht="16.5" customHeight="1" x14ac:dyDescent="0.2">
      <c r="A119" s="279">
        <v>100</v>
      </c>
      <c r="B119" s="272">
        <v>35.450000000000003</v>
      </c>
      <c r="C119" s="437">
        <v>15100</v>
      </c>
      <c r="D119" s="273">
        <f t="shared" si="12"/>
        <v>5111.4245416078975</v>
      </c>
      <c r="E119" s="274">
        <f t="shared" si="15"/>
        <v>1737.8843441466852</v>
      </c>
      <c r="F119" s="274">
        <f t="shared" si="16"/>
        <v>102.22849083215795</v>
      </c>
      <c r="G119" s="174">
        <v>78</v>
      </c>
      <c r="H119" s="275">
        <f t="shared" si="17"/>
        <v>7029.5373765867407</v>
      </c>
      <c r="I119" s="293">
        <v>64.454545454545453</v>
      </c>
      <c r="J119" s="437">
        <v>14670</v>
      </c>
      <c r="K119" s="277">
        <f t="shared" si="13"/>
        <v>2731.2270803949227</v>
      </c>
      <c r="L119" s="274">
        <f t="shared" si="18"/>
        <v>928.61720733427376</v>
      </c>
      <c r="M119" s="274">
        <f t="shared" si="19"/>
        <v>54.624541607898458</v>
      </c>
      <c r="N119" s="449">
        <v>43</v>
      </c>
      <c r="O119" s="275">
        <f t="shared" si="20"/>
        <v>3757.468829337095</v>
      </c>
      <c r="P119" s="216">
        <v>78.777777777777786</v>
      </c>
      <c r="Q119" s="437">
        <v>14670</v>
      </c>
      <c r="R119" s="277">
        <f t="shared" si="14"/>
        <v>2234.6403385049366</v>
      </c>
      <c r="S119" s="174">
        <f t="shared" si="21"/>
        <v>759.77771509167849</v>
      </c>
      <c r="T119" s="274">
        <f t="shared" si="22"/>
        <v>44.692806770098734</v>
      </c>
      <c r="U119" s="449">
        <v>35</v>
      </c>
      <c r="V119" s="275">
        <f t="shared" si="23"/>
        <v>3074.110860366714</v>
      </c>
      <c r="W119" s="155"/>
    </row>
    <row r="120" spans="1:23" s="445" customFormat="1" ht="16.5" customHeight="1" x14ac:dyDescent="0.2">
      <c r="A120" s="271">
        <v>101</v>
      </c>
      <c r="B120" s="272">
        <v>35.5336</v>
      </c>
      <c r="C120" s="437">
        <v>15100</v>
      </c>
      <c r="D120" s="273">
        <f t="shared" si="12"/>
        <v>5099.3988788076631</v>
      </c>
      <c r="E120" s="274">
        <f t="shared" si="15"/>
        <v>1733.7956187946056</v>
      </c>
      <c r="F120" s="274">
        <f t="shared" si="16"/>
        <v>101.98797757615327</v>
      </c>
      <c r="G120" s="174">
        <v>78</v>
      </c>
      <c r="H120" s="275">
        <f t="shared" si="17"/>
        <v>7013.1824751784216</v>
      </c>
      <c r="I120" s="293">
        <v>64.606545454545454</v>
      </c>
      <c r="J120" s="437">
        <v>14670</v>
      </c>
      <c r="K120" s="277">
        <f t="shared" si="13"/>
        <v>2724.8013148118962</v>
      </c>
      <c r="L120" s="274">
        <f t="shared" si="18"/>
        <v>926.43244703604478</v>
      </c>
      <c r="M120" s="274">
        <f t="shared" si="19"/>
        <v>54.496026296237922</v>
      </c>
      <c r="N120" s="449">
        <v>43</v>
      </c>
      <c r="O120" s="275">
        <f t="shared" si="20"/>
        <v>3748.7297881441791</v>
      </c>
      <c r="P120" s="216">
        <v>78.963555555555558</v>
      </c>
      <c r="Q120" s="437">
        <v>14670</v>
      </c>
      <c r="R120" s="277">
        <f t="shared" si="14"/>
        <v>2229.382893937006</v>
      </c>
      <c r="S120" s="174">
        <f t="shared" si="21"/>
        <v>757.99018393858205</v>
      </c>
      <c r="T120" s="274">
        <f t="shared" si="22"/>
        <v>44.587657878740117</v>
      </c>
      <c r="U120" s="449">
        <v>35</v>
      </c>
      <c r="V120" s="275">
        <f t="shared" si="23"/>
        <v>3066.9607357543282</v>
      </c>
      <c r="W120" s="155"/>
    </row>
    <row r="121" spans="1:23" s="445" customFormat="1" ht="16.5" customHeight="1" x14ac:dyDescent="0.2">
      <c r="A121" s="271">
        <v>102</v>
      </c>
      <c r="B121" s="272">
        <v>35.615400000000001</v>
      </c>
      <c r="C121" s="437">
        <v>15100</v>
      </c>
      <c r="D121" s="273">
        <f t="shared" si="12"/>
        <v>5087.6867871763334</v>
      </c>
      <c r="E121" s="274">
        <f t="shared" si="15"/>
        <v>1729.8135076399535</v>
      </c>
      <c r="F121" s="274">
        <f t="shared" si="16"/>
        <v>101.75373574352668</v>
      </c>
      <c r="G121" s="174">
        <v>78</v>
      </c>
      <c r="H121" s="275">
        <f t="shared" si="17"/>
        <v>6997.2540305598141</v>
      </c>
      <c r="I121" s="293">
        <v>64.755272727272725</v>
      </c>
      <c r="J121" s="437">
        <v>14670</v>
      </c>
      <c r="K121" s="277">
        <f t="shared" si="13"/>
        <v>2718.5431021412087</v>
      </c>
      <c r="L121" s="274">
        <f t="shared" si="18"/>
        <v>924.30465472801097</v>
      </c>
      <c r="M121" s="274">
        <f t="shared" si="19"/>
        <v>54.370862042824172</v>
      </c>
      <c r="N121" s="449">
        <v>43</v>
      </c>
      <c r="O121" s="275">
        <f t="shared" si="20"/>
        <v>3740.2186189120439</v>
      </c>
      <c r="P121" s="216">
        <v>79.14533333333334</v>
      </c>
      <c r="Q121" s="437">
        <v>14670</v>
      </c>
      <c r="R121" s="277">
        <f t="shared" si="14"/>
        <v>2224.262538115534</v>
      </c>
      <c r="S121" s="174">
        <f t="shared" si="21"/>
        <v>756.24926295928162</v>
      </c>
      <c r="T121" s="274">
        <f t="shared" si="22"/>
        <v>44.485250762310677</v>
      </c>
      <c r="U121" s="449">
        <v>35</v>
      </c>
      <c r="V121" s="275">
        <f t="shared" si="23"/>
        <v>3059.9970518371265</v>
      </c>
      <c r="W121" s="155"/>
    </row>
    <row r="122" spans="1:23" s="445" customFormat="1" ht="16.5" customHeight="1" x14ac:dyDescent="0.2">
      <c r="A122" s="271">
        <v>103</v>
      </c>
      <c r="B122" s="272">
        <v>35.695399999999999</v>
      </c>
      <c r="C122" s="437">
        <v>15100</v>
      </c>
      <c r="D122" s="273">
        <f t="shared" si="12"/>
        <v>5076.2843391585475</v>
      </c>
      <c r="E122" s="274">
        <f t="shared" si="15"/>
        <v>1725.9366753139063</v>
      </c>
      <c r="F122" s="274">
        <f t="shared" si="16"/>
        <v>101.52568678317095</v>
      </c>
      <c r="G122" s="174">
        <v>78</v>
      </c>
      <c r="H122" s="275">
        <f t="shared" si="17"/>
        <v>6981.7467012556253</v>
      </c>
      <c r="I122" s="293">
        <v>64.900727272727266</v>
      </c>
      <c r="J122" s="437">
        <v>14670</v>
      </c>
      <c r="K122" s="277">
        <f t="shared" si="13"/>
        <v>2712.4503437417707</v>
      </c>
      <c r="L122" s="274">
        <f t="shared" si="18"/>
        <v>922.23311687220212</v>
      </c>
      <c r="M122" s="274">
        <f t="shared" si="19"/>
        <v>54.249006874835416</v>
      </c>
      <c r="N122" s="449">
        <v>43</v>
      </c>
      <c r="O122" s="275">
        <f t="shared" si="20"/>
        <v>3731.932467488808</v>
      </c>
      <c r="P122" s="216">
        <v>79.323111111111103</v>
      </c>
      <c r="Q122" s="437">
        <v>14670</v>
      </c>
      <c r="R122" s="277">
        <f t="shared" si="14"/>
        <v>2219.2775539705399</v>
      </c>
      <c r="S122" s="174">
        <f t="shared" si="21"/>
        <v>754.55436834998363</v>
      </c>
      <c r="T122" s="274">
        <f t="shared" si="22"/>
        <v>44.385551079410796</v>
      </c>
      <c r="U122" s="449">
        <v>35</v>
      </c>
      <c r="V122" s="275">
        <f t="shared" si="23"/>
        <v>3053.2174733999345</v>
      </c>
      <c r="W122" s="155"/>
    </row>
    <row r="123" spans="1:23" s="445" customFormat="1" ht="16.5" customHeight="1" x14ac:dyDescent="0.2">
      <c r="A123" s="271">
        <v>104</v>
      </c>
      <c r="B123" s="272">
        <v>35.773600000000002</v>
      </c>
      <c r="C123" s="437">
        <v>15100</v>
      </c>
      <c r="D123" s="273">
        <f t="shared" si="12"/>
        <v>5065.1877362077066</v>
      </c>
      <c r="E123" s="274">
        <f t="shared" si="15"/>
        <v>1722.1638303106204</v>
      </c>
      <c r="F123" s="274">
        <f t="shared" si="16"/>
        <v>101.30375472415413</v>
      </c>
      <c r="G123" s="174">
        <v>78</v>
      </c>
      <c r="H123" s="275">
        <f t="shared" si="17"/>
        <v>6966.6553212424806</v>
      </c>
      <c r="I123" s="293">
        <v>65.042909090909092</v>
      </c>
      <c r="J123" s="437">
        <v>14670</v>
      </c>
      <c r="K123" s="277">
        <f t="shared" si="13"/>
        <v>2706.5210099067472</v>
      </c>
      <c r="L123" s="274">
        <f t="shared" si="18"/>
        <v>920.21714336829416</v>
      </c>
      <c r="M123" s="274">
        <f t="shared" si="19"/>
        <v>54.130420198134942</v>
      </c>
      <c r="N123" s="449">
        <v>43</v>
      </c>
      <c r="O123" s="275">
        <f t="shared" si="20"/>
        <v>3723.8685734731762</v>
      </c>
      <c r="P123" s="216">
        <v>79.49688888888889</v>
      </c>
      <c r="Q123" s="437">
        <v>14670</v>
      </c>
      <c r="R123" s="277">
        <f t="shared" si="14"/>
        <v>2214.4262808327931</v>
      </c>
      <c r="S123" s="174">
        <f t="shared" si="21"/>
        <v>752.90493548314964</v>
      </c>
      <c r="T123" s="274">
        <f t="shared" si="22"/>
        <v>44.288525616655861</v>
      </c>
      <c r="U123" s="449">
        <v>35</v>
      </c>
      <c r="V123" s="275">
        <f t="shared" si="23"/>
        <v>3046.6197419325986</v>
      </c>
      <c r="W123" s="155"/>
    </row>
    <row r="124" spans="1:23" s="445" customFormat="1" ht="16.5" customHeight="1" x14ac:dyDescent="0.2">
      <c r="A124" s="271">
        <v>105</v>
      </c>
      <c r="B124" s="272">
        <v>35.85</v>
      </c>
      <c r="C124" s="437">
        <v>15100</v>
      </c>
      <c r="D124" s="273">
        <f t="shared" si="12"/>
        <v>5054.3933054393301</v>
      </c>
      <c r="E124" s="274">
        <f t="shared" si="15"/>
        <v>1718.4937238493724</v>
      </c>
      <c r="F124" s="274">
        <f t="shared" si="16"/>
        <v>101.0878661087866</v>
      </c>
      <c r="G124" s="174">
        <v>78</v>
      </c>
      <c r="H124" s="275">
        <f t="shared" si="17"/>
        <v>6951.9748953974886</v>
      </c>
      <c r="I124" s="293">
        <v>65.181818181818173</v>
      </c>
      <c r="J124" s="437">
        <v>14670</v>
      </c>
      <c r="K124" s="277">
        <f t="shared" si="13"/>
        <v>2700.7531380753144</v>
      </c>
      <c r="L124" s="274">
        <f t="shared" si="18"/>
        <v>918.2560669456069</v>
      </c>
      <c r="M124" s="274">
        <f t="shared" si="19"/>
        <v>54.015062761506286</v>
      </c>
      <c r="N124" s="449">
        <v>43</v>
      </c>
      <c r="O124" s="275">
        <f t="shared" si="20"/>
        <v>3716.0242677824276</v>
      </c>
      <c r="P124" s="216">
        <v>79.666666666666671</v>
      </c>
      <c r="Q124" s="437">
        <v>14670</v>
      </c>
      <c r="R124" s="277">
        <f t="shared" si="14"/>
        <v>2209.7071129707115</v>
      </c>
      <c r="S124" s="174">
        <f t="shared" si="21"/>
        <v>751.30041841004197</v>
      </c>
      <c r="T124" s="274">
        <f t="shared" si="22"/>
        <v>44.194142259414228</v>
      </c>
      <c r="U124" s="449">
        <v>35</v>
      </c>
      <c r="V124" s="275">
        <f t="shared" si="23"/>
        <v>3040.2016736401674</v>
      </c>
      <c r="W124" s="155"/>
    </row>
    <row r="125" spans="1:23" s="445" customFormat="1" ht="16.5" customHeight="1" x14ac:dyDescent="0.2">
      <c r="A125" s="296">
        <v>106</v>
      </c>
      <c r="B125" s="297">
        <v>35.924600000000005</v>
      </c>
      <c r="C125" s="440">
        <v>15100</v>
      </c>
      <c r="D125" s="273">
        <f t="shared" si="12"/>
        <v>5043.8974964230629</v>
      </c>
      <c r="E125" s="298">
        <f t="shared" si="15"/>
        <v>1714.9251487838415</v>
      </c>
      <c r="F125" s="298">
        <f t="shared" si="16"/>
        <v>100.87794992846126</v>
      </c>
      <c r="G125" s="174">
        <v>78</v>
      </c>
      <c r="H125" s="275">
        <f t="shared" si="17"/>
        <v>6937.7005951353658</v>
      </c>
      <c r="I125" s="299">
        <v>65.317454545454552</v>
      </c>
      <c r="J125" s="440">
        <v>14670</v>
      </c>
      <c r="K125" s="300">
        <f t="shared" si="13"/>
        <v>2695.144831118509</v>
      </c>
      <c r="L125" s="298">
        <f t="shared" si="18"/>
        <v>916.34924258029309</v>
      </c>
      <c r="M125" s="298">
        <f t="shared" si="19"/>
        <v>53.902896622370179</v>
      </c>
      <c r="N125" s="449">
        <v>43</v>
      </c>
      <c r="O125" s="275">
        <f t="shared" si="20"/>
        <v>3708.3969703211719</v>
      </c>
      <c r="P125" s="301">
        <v>79.832444444444448</v>
      </c>
      <c r="Q125" s="440">
        <v>14670</v>
      </c>
      <c r="R125" s="300">
        <f t="shared" si="14"/>
        <v>2205.1184981878714</v>
      </c>
      <c r="S125" s="302">
        <f t="shared" si="21"/>
        <v>749.7402893838763</v>
      </c>
      <c r="T125" s="298">
        <f t="shared" si="22"/>
        <v>44.102369963757432</v>
      </c>
      <c r="U125" s="449">
        <v>35</v>
      </c>
      <c r="V125" s="275">
        <f t="shared" si="23"/>
        <v>3033.9611575355052</v>
      </c>
      <c r="W125" s="155"/>
    </row>
    <row r="126" spans="1:23" s="445" customFormat="1" ht="16.5" customHeight="1" x14ac:dyDescent="0.2">
      <c r="A126" s="271">
        <v>107</v>
      </c>
      <c r="B126" s="272">
        <v>35.997399999999999</v>
      </c>
      <c r="C126" s="437">
        <v>15100</v>
      </c>
      <c r="D126" s="273">
        <f t="shared" si="12"/>
        <v>5033.696878107864</v>
      </c>
      <c r="E126" s="274">
        <f t="shared" si="15"/>
        <v>1711.4569385566738</v>
      </c>
      <c r="F126" s="274">
        <f t="shared" si="16"/>
        <v>100.67393756215728</v>
      </c>
      <c r="G126" s="174">
        <v>78</v>
      </c>
      <c r="H126" s="275">
        <f t="shared" si="17"/>
        <v>6923.8277542266951</v>
      </c>
      <c r="I126" s="293">
        <v>65.449818181818173</v>
      </c>
      <c r="J126" s="437">
        <v>14670</v>
      </c>
      <c r="K126" s="277">
        <f t="shared" si="13"/>
        <v>2689.6942556962449</v>
      </c>
      <c r="L126" s="274">
        <f t="shared" si="18"/>
        <v>914.49604693672336</v>
      </c>
      <c r="M126" s="274">
        <f t="shared" si="19"/>
        <v>53.793885113924901</v>
      </c>
      <c r="N126" s="449">
        <v>43</v>
      </c>
      <c r="O126" s="275">
        <f t="shared" si="20"/>
        <v>3700.984187746893</v>
      </c>
      <c r="P126" s="216">
        <v>79.99422222222222</v>
      </c>
      <c r="Q126" s="437">
        <v>14670</v>
      </c>
      <c r="R126" s="277">
        <f t="shared" si="14"/>
        <v>2200.658936478746</v>
      </c>
      <c r="S126" s="274">
        <f t="shared" si="21"/>
        <v>748.22403840277366</v>
      </c>
      <c r="T126" s="274">
        <f t="shared" si="22"/>
        <v>44.013178729574918</v>
      </c>
      <c r="U126" s="449">
        <v>35</v>
      </c>
      <c r="V126" s="275">
        <f t="shared" si="23"/>
        <v>3027.8961536110946</v>
      </c>
      <c r="W126" s="155"/>
    </row>
    <row r="127" spans="1:23" s="445" customFormat="1" ht="16.5" customHeight="1" x14ac:dyDescent="0.2">
      <c r="A127" s="259">
        <v>108</v>
      </c>
      <c r="B127" s="287">
        <v>36.068400000000004</v>
      </c>
      <c r="C127" s="439">
        <v>15100</v>
      </c>
      <c r="D127" s="273">
        <f t="shared" si="12"/>
        <v>5023.7881358751702</v>
      </c>
      <c r="E127" s="289">
        <f t="shared" si="15"/>
        <v>1708.087966197558</v>
      </c>
      <c r="F127" s="289">
        <f t="shared" si="16"/>
        <v>100.4757627175034</v>
      </c>
      <c r="G127" s="174">
        <v>78</v>
      </c>
      <c r="H127" s="275">
        <f t="shared" si="17"/>
        <v>6910.351864790231</v>
      </c>
      <c r="I127" s="291">
        <v>65.578909090909093</v>
      </c>
      <c r="J127" s="439">
        <v>14670</v>
      </c>
      <c r="K127" s="292">
        <f t="shared" si="13"/>
        <v>2684.3996406827027</v>
      </c>
      <c r="L127" s="289">
        <f t="shared" si="18"/>
        <v>912.69587783211898</v>
      </c>
      <c r="M127" s="289">
        <f t="shared" si="19"/>
        <v>53.687992813654056</v>
      </c>
      <c r="N127" s="449">
        <v>43</v>
      </c>
      <c r="O127" s="275">
        <f t="shared" si="20"/>
        <v>3693.7835113284759</v>
      </c>
      <c r="P127" s="225">
        <v>80.152000000000001</v>
      </c>
      <c r="Q127" s="439">
        <v>14670</v>
      </c>
      <c r="R127" s="292">
        <f t="shared" si="14"/>
        <v>2196.3269787403933</v>
      </c>
      <c r="S127" s="177">
        <f t="shared" si="21"/>
        <v>746.75117277173376</v>
      </c>
      <c r="T127" s="289">
        <f t="shared" si="22"/>
        <v>43.926539574807869</v>
      </c>
      <c r="U127" s="449">
        <v>35</v>
      </c>
      <c r="V127" s="275">
        <f t="shared" si="23"/>
        <v>3022.0046910869351</v>
      </c>
      <c r="W127" s="155"/>
    </row>
    <row r="128" spans="1:23" s="445" customFormat="1" ht="16.5" customHeight="1" x14ac:dyDescent="0.2">
      <c r="A128" s="271">
        <v>109</v>
      </c>
      <c r="B128" s="272">
        <v>36.137599999999999</v>
      </c>
      <c r="C128" s="437">
        <v>15100</v>
      </c>
      <c r="D128" s="273">
        <f t="shared" si="12"/>
        <v>5014.1680687151329</v>
      </c>
      <c r="E128" s="274">
        <f t="shared" si="15"/>
        <v>1704.8171433631453</v>
      </c>
      <c r="F128" s="274">
        <f t="shared" si="16"/>
        <v>100.28336137430266</v>
      </c>
      <c r="G128" s="174">
        <v>78</v>
      </c>
      <c r="H128" s="275">
        <f t="shared" si="17"/>
        <v>6897.2685734525803</v>
      </c>
      <c r="I128" s="293">
        <v>65.704727272727268</v>
      </c>
      <c r="J128" s="437">
        <v>14670</v>
      </c>
      <c r="K128" s="277">
        <f t="shared" si="13"/>
        <v>2679.2592756574873</v>
      </c>
      <c r="L128" s="274">
        <f t="shared" si="18"/>
        <v>910.94815372354572</v>
      </c>
      <c r="M128" s="274">
        <f t="shared" si="19"/>
        <v>53.585185513149746</v>
      </c>
      <c r="N128" s="449">
        <v>43</v>
      </c>
      <c r="O128" s="275">
        <f t="shared" si="20"/>
        <v>3686.7926148941824</v>
      </c>
      <c r="P128" s="216">
        <v>80.305777777777777</v>
      </c>
      <c r="Q128" s="437">
        <v>14670</v>
      </c>
      <c r="R128" s="277">
        <f t="shared" si="14"/>
        <v>2192.1212255379442</v>
      </c>
      <c r="S128" s="174">
        <f t="shared" si="21"/>
        <v>745.32121668290108</v>
      </c>
      <c r="T128" s="274">
        <f t="shared" si="22"/>
        <v>43.842424510758882</v>
      </c>
      <c r="U128" s="449">
        <v>35</v>
      </c>
      <c r="V128" s="275">
        <f t="shared" si="23"/>
        <v>3016.2848667316043</v>
      </c>
      <c r="W128" s="155"/>
    </row>
    <row r="129" spans="1:23" s="445" customFormat="1" ht="16.5" customHeight="1" x14ac:dyDescent="0.2">
      <c r="A129" s="279">
        <v>110</v>
      </c>
      <c r="B129" s="272">
        <v>36.204999999999998</v>
      </c>
      <c r="C129" s="437">
        <v>15100</v>
      </c>
      <c r="D129" s="273">
        <f t="shared" si="12"/>
        <v>5004.8335865211993</v>
      </c>
      <c r="E129" s="274">
        <f t="shared" si="15"/>
        <v>1701.643419417208</v>
      </c>
      <c r="F129" s="274">
        <f t="shared" si="16"/>
        <v>100.09667173042399</v>
      </c>
      <c r="G129" s="174">
        <v>78</v>
      </c>
      <c r="H129" s="275">
        <f t="shared" si="17"/>
        <v>6884.5736776688309</v>
      </c>
      <c r="I129" s="293">
        <v>65.827272727272714</v>
      </c>
      <c r="J129" s="437">
        <v>14670</v>
      </c>
      <c r="K129" s="277">
        <f t="shared" si="13"/>
        <v>2674.2715094600198</v>
      </c>
      <c r="L129" s="274">
        <f t="shared" si="18"/>
        <v>909.25231321640683</v>
      </c>
      <c r="M129" s="274">
        <f t="shared" si="19"/>
        <v>53.4854301892004</v>
      </c>
      <c r="N129" s="449">
        <v>43</v>
      </c>
      <c r="O129" s="275">
        <f t="shared" si="20"/>
        <v>3680.0092528656273</v>
      </c>
      <c r="P129" s="216">
        <v>80.455555555555549</v>
      </c>
      <c r="Q129" s="437">
        <v>14670</v>
      </c>
      <c r="R129" s="277">
        <f t="shared" si="14"/>
        <v>2188.0403259218338</v>
      </c>
      <c r="S129" s="174">
        <f t="shared" si="21"/>
        <v>743.93371081342355</v>
      </c>
      <c r="T129" s="274">
        <f t="shared" si="22"/>
        <v>43.760806518436674</v>
      </c>
      <c r="U129" s="449">
        <v>35</v>
      </c>
      <c r="V129" s="275">
        <f t="shared" si="23"/>
        <v>3010.7348432536942</v>
      </c>
      <c r="W129" s="155"/>
    </row>
    <row r="130" spans="1:23" s="445" customFormat="1" ht="16.5" customHeight="1" x14ac:dyDescent="0.2">
      <c r="A130" s="271">
        <v>111</v>
      </c>
      <c r="B130" s="272">
        <v>36.270600000000002</v>
      </c>
      <c r="C130" s="437">
        <v>15100</v>
      </c>
      <c r="D130" s="273">
        <f t="shared" si="12"/>
        <v>4995.7817074986351</v>
      </c>
      <c r="E130" s="274">
        <f t="shared" si="15"/>
        <v>1698.5657805495362</v>
      </c>
      <c r="F130" s="274">
        <f t="shared" si="16"/>
        <v>99.915634149972703</v>
      </c>
      <c r="G130" s="174">
        <v>78</v>
      </c>
      <c r="H130" s="275">
        <f t="shared" si="17"/>
        <v>6872.2631221981446</v>
      </c>
      <c r="I130" s="293">
        <v>65.946545454545458</v>
      </c>
      <c r="J130" s="437">
        <v>14670</v>
      </c>
      <c r="K130" s="277">
        <f t="shared" si="13"/>
        <v>2669.434748804817</v>
      </c>
      <c r="L130" s="274">
        <f t="shared" si="18"/>
        <v>907.60781459363784</v>
      </c>
      <c r="M130" s="274">
        <f t="shared" si="19"/>
        <v>53.388694976096339</v>
      </c>
      <c r="N130" s="449">
        <v>43</v>
      </c>
      <c r="O130" s="275">
        <f t="shared" si="20"/>
        <v>3673.4312583745514</v>
      </c>
      <c r="P130" s="216">
        <v>80.601333333333329</v>
      </c>
      <c r="Q130" s="437">
        <v>14670</v>
      </c>
      <c r="R130" s="277">
        <f t="shared" si="14"/>
        <v>2184.0829762948506</v>
      </c>
      <c r="S130" s="174">
        <f t="shared" si="21"/>
        <v>742.58821194024927</v>
      </c>
      <c r="T130" s="274">
        <f t="shared" si="22"/>
        <v>43.681659525897011</v>
      </c>
      <c r="U130" s="449">
        <v>35</v>
      </c>
      <c r="V130" s="275">
        <f t="shared" si="23"/>
        <v>3005.3528477609971</v>
      </c>
      <c r="W130" s="155"/>
    </row>
    <row r="131" spans="1:23" s="445" customFormat="1" ht="16.5" customHeight="1" x14ac:dyDescent="0.2">
      <c r="A131" s="271">
        <v>112</v>
      </c>
      <c r="B131" s="272">
        <v>36.334400000000002</v>
      </c>
      <c r="C131" s="437">
        <v>15100</v>
      </c>
      <c r="D131" s="273">
        <f t="shared" si="12"/>
        <v>4987.0095556827682</v>
      </c>
      <c r="E131" s="274">
        <f t="shared" si="15"/>
        <v>1695.5832489321413</v>
      </c>
      <c r="F131" s="274">
        <f t="shared" si="16"/>
        <v>99.740191113655371</v>
      </c>
      <c r="G131" s="174">
        <v>78</v>
      </c>
      <c r="H131" s="275">
        <f t="shared" si="17"/>
        <v>6860.332995728565</v>
      </c>
      <c r="I131" s="293">
        <v>66.062545454545457</v>
      </c>
      <c r="J131" s="437">
        <v>14670</v>
      </c>
      <c r="K131" s="277">
        <f t="shared" si="13"/>
        <v>2664.7474569553924</v>
      </c>
      <c r="L131" s="274">
        <f t="shared" si="18"/>
        <v>906.01413536483346</v>
      </c>
      <c r="M131" s="274">
        <f t="shared" si="19"/>
        <v>53.29494913910785</v>
      </c>
      <c r="N131" s="449">
        <v>43</v>
      </c>
      <c r="O131" s="275">
        <f t="shared" si="20"/>
        <v>3667.0565414593334</v>
      </c>
      <c r="P131" s="216">
        <v>80.743111111111119</v>
      </c>
      <c r="Q131" s="437">
        <v>14670</v>
      </c>
      <c r="R131" s="277">
        <f t="shared" si="14"/>
        <v>2180.2479193271388</v>
      </c>
      <c r="S131" s="174">
        <f t="shared" si="21"/>
        <v>741.2842925712273</v>
      </c>
      <c r="T131" s="274">
        <f t="shared" si="22"/>
        <v>43.604958386542776</v>
      </c>
      <c r="U131" s="449">
        <v>35</v>
      </c>
      <c r="V131" s="275">
        <f t="shared" si="23"/>
        <v>3000.1371702849087</v>
      </c>
      <c r="W131" s="155"/>
    </row>
    <row r="132" spans="1:23" s="445" customFormat="1" ht="16.5" customHeight="1" x14ac:dyDescent="0.2">
      <c r="A132" s="271">
        <v>113</v>
      </c>
      <c r="B132" s="272">
        <v>36.3964</v>
      </c>
      <c r="C132" s="437">
        <v>15100</v>
      </c>
      <c r="D132" s="273">
        <f t="shared" si="12"/>
        <v>4978.5143585629357</v>
      </c>
      <c r="E132" s="274">
        <f t="shared" si="15"/>
        <v>1692.6948819113982</v>
      </c>
      <c r="F132" s="274">
        <f t="shared" si="16"/>
        <v>99.570287171258713</v>
      </c>
      <c r="G132" s="174">
        <v>78</v>
      </c>
      <c r="H132" s="275">
        <f t="shared" si="17"/>
        <v>6848.7795276455927</v>
      </c>
      <c r="I132" s="293">
        <v>66.175272727272727</v>
      </c>
      <c r="J132" s="437">
        <v>14670</v>
      </c>
      <c r="K132" s="277">
        <f t="shared" si="13"/>
        <v>2660.2081524546384</v>
      </c>
      <c r="L132" s="274">
        <f t="shared" si="18"/>
        <v>904.47077183457714</v>
      </c>
      <c r="M132" s="274">
        <f t="shared" si="19"/>
        <v>53.20416304909277</v>
      </c>
      <c r="N132" s="449">
        <v>43</v>
      </c>
      <c r="O132" s="275">
        <f t="shared" si="20"/>
        <v>3660.8830873383081</v>
      </c>
      <c r="P132" s="216">
        <v>80.88088888888889</v>
      </c>
      <c r="Q132" s="437">
        <v>14670</v>
      </c>
      <c r="R132" s="277">
        <f t="shared" si="14"/>
        <v>2176.5339429174314</v>
      </c>
      <c r="S132" s="174">
        <f t="shared" si="21"/>
        <v>740.02154059192674</v>
      </c>
      <c r="T132" s="274">
        <f t="shared" si="22"/>
        <v>43.530678858348629</v>
      </c>
      <c r="U132" s="449">
        <v>35</v>
      </c>
      <c r="V132" s="275">
        <f t="shared" si="23"/>
        <v>2995.0861623677065</v>
      </c>
      <c r="W132" s="155"/>
    </row>
    <row r="133" spans="1:23" s="445" customFormat="1" ht="16.5" customHeight="1" x14ac:dyDescent="0.2">
      <c r="A133" s="271">
        <v>114</v>
      </c>
      <c r="B133" s="272">
        <v>36.456600000000002</v>
      </c>
      <c r="C133" s="437">
        <v>15100</v>
      </c>
      <c r="D133" s="273">
        <f t="shared" si="12"/>
        <v>4970.2934448083479</v>
      </c>
      <c r="E133" s="274">
        <f t="shared" si="15"/>
        <v>1689.8997712348385</v>
      </c>
      <c r="F133" s="274">
        <f t="shared" si="16"/>
        <v>99.405868896166965</v>
      </c>
      <c r="G133" s="174">
        <v>78</v>
      </c>
      <c r="H133" s="275">
        <f t="shared" si="17"/>
        <v>6837.5990849393529</v>
      </c>
      <c r="I133" s="293">
        <v>66.284727272727267</v>
      </c>
      <c r="J133" s="437">
        <v>14670</v>
      </c>
      <c r="K133" s="277">
        <f t="shared" si="13"/>
        <v>2655.8154079096789</v>
      </c>
      <c r="L133" s="274">
        <f t="shared" si="18"/>
        <v>902.97723868929086</v>
      </c>
      <c r="M133" s="274">
        <f t="shared" si="19"/>
        <v>53.116308158193583</v>
      </c>
      <c r="N133" s="449">
        <v>43</v>
      </c>
      <c r="O133" s="275">
        <f t="shared" si="20"/>
        <v>3654.9089547571634</v>
      </c>
      <c r="P133" s="216">
        <v>81.01466666666667</v>
      </c>
      <c r="Q133" s="437">
        <v>14670</v>
      </c>
      <c r="R133" s="277">
        <f t="shared" si="14"/>
        <v>2172.9398791988283</v>
      </c>
      <c r="S133" s="174">
        <f t="shared" si="21"/>
        <v>738.79955892760165</v>
      </c>
      <c r="T133" s="274">
        <f t="shared" si="22"/>
        <v>43.458797583976569</v>
      </c>
      <c r="U133" s="449">
        <v>35</v>
      </c>
      <c r="V133" s="275">
        <f t="shared" si="23"/>
        <v>2990.1982357104066</v>
      </c>
      <c r="W133" s="155"/>
    </row>
    <row r="134" spans="1:23" s="445" customFormat="1" ht="16.5" customHeight="1" x14ac:dyDescent="0.2">
      <c r="A134" s="271">
        <v>115</v>
      </c>
      <c r="B134" s="272">
        <v>36.515000000000001</v>
      </c>
      <c r="C134" s="437">
        <v>15100</v>
      </c>
      <c r="D134" s="273">
        <f t="shared" si="12"/>
        <v>4962.3442420922911</v>
      </c>
      <c r="E134" s="274">
        <f t="shared" si="15"/>
        <v>1687.1970423113792</v>
      </c>
      <c r="F134" s="274">
        <f t="shared" si="16"/>
        <v>99.246884841845826</v>
      </c>
      <c r="G134" s="174">
        <v>78</v>
      </c>
      <c r="H134" s="275">
        <f t="shared" si="17"/>
        <v>6826.7881692455157</v>
      </c>
      <c r="I134" s="293">
        <v>66.390909090909091</v>
      </c>
      <c r="J134" s="437">
        <v>14670</v>
      </c>
      <c r="K134" s="277">
        <f t="shared" si="13"/>
        <v>2651.5678488292479</v>
      </c>
      <c r="L134" s="274">
        <f t="shared" si="18"/>
        <v>901.53306860194436</v>
      </c>
      <c r="M134" s="274">
        <f t="shared" si="19"/>
        <v>53.031356976584959</v>
      </c>
      <c r="N134" s="449">
        <v>43</v>
      </c>
      <c r="O134" s="275">
        <f t="shared" si="20"/>
        <v>3649.132274407777</v>
      </c>
      <c r="P134" s="216">
        <v>81.144444444444446</v>
      </c>
      <c r="Q134" s="437">
        <v>14670</v>
      </c>
      <c r="R134" s="277">
        <f t="shared" si="14"/>
        <v>2169.4646035875671</v>
      </c>
      <c r="S134" s="174">
        <f t="shared" si="21"/>
        <v>737.61796521977283</v>
      </c>
      <c r="T134" s="274">
        <f t="shared" si="22"/>
        <v>43.389292071751342</v>
      </c>
      <c r="U134" s="449">
        <v>35</v>
      </c>
      <c r="V134" s="275">
        <f t="shared" si="23"/>
        <v>2985.4718608790913</v>
      </c>
      <c r="W134" s="155"/>
    </row>
    <row r="135" spans="1:23" s="445" customFormat="1" ht="16.5" customHeight="1" x14ac:dyDescent="0.2">
      <c r="A135" s="271">
        <v>116</v>
      </c>
      <c r="B135" s="272">
        <v>36.571600000000004</v>
      </c>
      <c r="C135" s="437">
        <v>15100</v>
      </c>
      <c r="D135" s="273">
        <f t="shared" si="12"/>
        <v>4954.6642750112105</v>
      </c>
      <c r="E135" s="274">
        <f t="shared" si="15"/>
        <v>1684.5858535038117</v>
      </c>
      <c r="F135" s="274">
        <f t="shared" si="16"/>
        <v>99.093285500224212</v>
      </c>
      <c r="G135" s="174">
        <v>78</v>
      </c>
      <c r="H135" s="275">
        <f t="shared" si="17"/>
        <v>6816.3434140152458</v>
      </c>
      <c r="I135" s="293">
        <v>66.493818181818185</v>
      </c>
      <c r="J135" s="437">
        <v>14670</v>
      </c>
      <c r="K135" s="277">
        <f t="shared" si="13"/>
        <v>2647.464152511785</v>
      </c>
      <c r="L135" s="274">
        <f t="shared" si="18"/>
        <v>900.13781185400694</v>
      </c>
      <c r="M135" s="274">
        <f t="shared" si="19"/>
        <v>52.949283050235699</v>
      </c>
      <c r="N135" s="449">
        <v>43</v>
      </c>
      <c r="O135" s="275">
        <f t="shared" si="20"/>
        <v>3643.5512474160278</v>
      </c>
      <c r="P135" s="216">
        <v>81.27022222222223</v>
      </c>
      <c r="Q135" s="437">
        <v>14670</v>
      </c>
      <c r="R135" s="277">
        <f t="shared" si="14"/>
        <v>2166.1070338732784</v>
      </c>
      <c r="S135" s="174">
        <f t="shared" si="21"/>
        <v>736.47639151691476</v>
      </c>
      <c r="T135" s="274">
        <f t="shared" si="22"/>
        <v>43.322140677465569</v>
      </c>
      <c r="U135" s="449">
        <v>35</v>
      </c>
      <c r="V135" s="275">
        <f t="shared" si="23"/>
        <v>2980.9055660676586</v>
      </c>
      <c r="W135" s="155"/>
    </row>
    <row r="136" spans="1:23" s="445" customFormat="1" ht="16.5" customHeight="1" x14ac:dyDescent="0.2">
      <c r="A136" s="271">
        <v>117</v>
      </c>
      <c r="B136" s="272">
        <v>36.626400000000004</v>
      </c>
      <c r="C136" s="437">
        <v>15100</v>
      </c>
      <c r="D136" s="273">
        <f t="shared" si="12"/>
        <v>4947.2511630954714</v>
      </c>
      <c r="E136" s="274">
        <f t="shared" si="15"/>
        <v>1682.0653954524603</v>
      </c>
      <c r="F136" s="274">
        <f t="shared" si="16"/>
        <v>98.945023261909427</v>
      </c>
      <c r="G136" s="174">
        <v>78</v>
      </c>
      <c r="H136" s="275">
        <f t="shared" si="17"/>
        <v>6806.2615818098411</v>
      </c>
      <c r="I136" s="293">
        <v>66.593454545454549</v>
      </c>
      <c r="J136" s="437">
        <v>14670</v>
      </c>
      <c r="K136" s="277">
        <f t="shared" si="13"/>
        <v>2643.5030469825042</v>
      </c>
      <c r="L136" s="274">
        <f t="shared" si="18"/>
        <v>898.79103597405151</v>
      </c>
      <c r="M136" s="274">
        <f t="shared" si="19"/>
        <v>52.870060939650088</v>
      </c>
      <c r="N136" s="449">
        <v>43</v>
      </c>
      <c r="O136" s="275">
        <f t="shared" si="20"/>
        <v>3638.164143896206</v>
      </c>
      <c r="P136" s="216">
        <v>81.39200000000001</v>
      </c>
      <c r="Q136" s="437">
        <v>14670</v>
      </c>
      <c r="R136" s="277">
        <f t="shared" si="14"/>
        <v>2162.8661293493215</v>
      </c>
      <c r="S136" s="174">
        <f t="shared" si="21"/>
        <v>735.37448397876938</v>
      </c>
      <c r="T136" s="274">
        <f t="shared" si="22"/>
        <v>43.257322586986433</v>
      </c>
      <c r="U136" s="449">
        <v>35</v>
      </c>
      <c r="V136" s="275">
        <f t="shared" si="23"/>
        <v>2976.4979359150775</v>
      </c>
      <c r="W136" s="155"/>
    </row>
    <row r="137" spans="1:23" s="445" customFormat="1" ht="16.5" customHeight="1" x14ac:dyDescent="0.2">
      <c r="A137" s="271">
        <v>118</v>
      </c>
      <c r="B137" s="272">
        <v>36.679400000000001</v>
      </c>
      <c r="C137" s="437">
        <v>15100</v>
      </c>
      <c r="D137" s="273">
        <f t="shared" si="12"/>
        <v>4940.1026189087061</v>
      </c>
      <c r="E137" s="274">
        <f t="shared" si="15"/>
        <v>1679.6348904289603</v>
      </c>
      <c r="F137" s="274">
        <f t="shared" si="16"/>
        <v>98.802052378174125</v>
      </c>
      <c r="G137" s="174">
        <v>78</v>
      </c>
      <c r="H137" s="275">
        <f t="shared" si="17"/>
        <v>6796.539561715841</v>
      </c>
      <c r="I137" s="293">
        <v>66.689818181818183</v>
      </c>
      <c r="J137" s="437">
        <v>14670</v>
      </c>
      <c r="K137" s="277">
        <f t="shared" si="13"/>
        <v>2639.6833099778078</v>
      </c>
      <c r="L137" s="274">
        <f t="shared" si="18"/>
        <v>897.49232539245475</v>
      </c>
      <c r="M137" s="274">
        <f t="shared" si="19"/>
        <v>52.793666199556156</v>
      </c>
      <c r="N137" s="449">
        <v>43</v>
      </c>
      <c r="O137" s="275">
        <f t="shared" si="20"/>
        <v>3632.969301569819</v>
      </c>
      <c r="P137" s="216">
        <v>81.509777777777785</v>
      </c>
      <c r="Q137" s="437">
        <v>14670</v>
      </c>
      <c r="R137" s="277">
        <f t="shared" si="14"/>
        <v>2159.7408899818429</v>
      </c>
      <c r="S137" s="174">
        <f t="shared" si="21"/>
        <v>734.31190259382663</v>
      </c>
      <c r="T137" s="274">
        <f t="shared" si="22"/>
        <v>43.194817799636859</v>
      </c>
      <c r="U137" s="449">
        <v>35</v>
      </c>
      <c r="V137" s="275">
        <f t="shared" si="23"/>
        <v>2972.2476103753065</v>
      </c>
      <c r="W137" s="155"/>
    </row>
    <row r="138" spans="1:23" s="445" customFormat="1" ht="16.5" customHeight="1" x14ac:dyDescent="0.2">
      <c r="A138" s="271">
        <v>119</v>
      </c>
      <c r="B138" s="272">
        <v>36.730600000000003</v>
      </c>
      <c r="C138" s="437">
        <v>15100</v>
      </c>
      <c r="D138" s="273">
        <f t="shared" si="12"/>
        <v>4933.216446232841</v>
      </c>
      <c r="E138" s="274">
        <f t="shared" si="15"/>
        <v>1677.293591719166</v>
      </c>
      <c r="F138" s="274">
        <f t="shared" si="16"/>
        <v>98.664328924656829</v>
      </c>
      <c r="G138" s="174">
        <v>78</v>
      </c>
      <c r="H138" s="275">
        <f t="shared" si="17"/>
        <v>6787.174366876664</v>
      </c>
      <c r="I138" s="293">
        <v>66.782909090909087</v>
      </c>
      <c r="J138" s="437">
        <v>14670</v>
      </c>
      <c r="K138" s="277">
        <f t="shared" si="13"/>
        <v>2636.0037679754755</v>
      </c>
      <c r="L138" s="274">
        <f t="shared" si="18"/>
        <v>896.24128111166169</v>
      </c>
      <c r="M138" s="274">
        <f t="shared" si="19"/>
        <v>52.720075359509508</v>
      </c>
      <c r="N138" s="449">
        <v>43</v>
      </c>
      <c r="O138" s="275">
        <f t="shared" si="20"/>
        <v>3627.9651244466463</v>
      </c>
      <c r="P138" s="216">
        <v>81.623555555555555</v>
      </c>
      <c r="Q138" s="437">
        <v>14670</v>
      </c>
      <c r="R138" s="277">
        <f t="shared" si="14"/>
        <v>2156.7303556162979</v>
      </c>
      <c r="S138" s="174">
        <f t="shared" si="21"/>
        <v>733.28832090954131</v>
      </c>
      <c r="T138" s="274">
        <f t="shared" si="22"/>
        <v>43.134607112325959</v>
      </c>
      <c r="U138" s="449">
        <v>35</v>
      </c>
      <c r="V138" s="275">
        <f t="shared" si="23"/>
        <v>2968.1532836381648</v>
      </c>
      <c r="W138" s="155"/>
    </row>
    <row r="139" spans="1:23" s="445" customFormat="1" ht="16.5" customHeight="1" x14ac:dyDescent="0.2">
      <c r="A139" s="279">
        <v>120</v>
      </c>
      <c r="B139" s="272">
        <v>36.78</v>
      </c>
      <c r="C139" s="437">
        <v>15100</v>
      </c>
      <c r="D139" s="273">
        <f t="shared" si="12"/>
        <v>4926.5905383360514</v>
      </c>
      <c r="E139" s="274">
        <f t="shared" si="15"/>
        <v>1675.0407830342576</v>
      </c>
      <c r="F139" s="274">
        <f t="shared" si="16"/>
        <v>98.531810766721037</v>
      </c>
      <c r="G139" s="174">
        <v>78</v>
      </c>
      <c r="H139" s="275">
        <f t="shared" si="17"/>
        <v>6778.1631321370296</v>
      </c>
      <c r="I139" s="293">
        <v>66.872727272727275</v>
      </c>
      <c r="J139" s="437">
        <v>14670</v>
      </c>
      <c r="K139" s="277">
        <f t="shared" si="13"/>
        <v>2632.4632952691682</v>
      </c>
      <c r="L139" s="274">
        <f t="shared" si="18"/>
        <v>895.03752039151721</v>
      </c>
      <c r="M139" s="274">
        <f t="shared" si="19"/>
        <v>52.649265905383366</v>
      </c>
      <c r="N139" s="449">
        <v>43</v>
      </c>
      <c r="O139" s="275">
        <f t="shared" si="20"/>
        <v>3623.1500815660688</v>
      </c>
      <c r="P139" s="216">
        <v>81.733333333333334</v>
      </c>
      <c r="Q139" s="437">
        <v>14670</v>
      </c>
      <c r="R139" s="277">
        <f t="shared" si="14"/>
        <v>2153.8336052202285</v>
      </c>
      <c r="S139" s="174">
        <f t="shared" si="21"/>
        <v>732.30342577487772</v>
      </c>
      <c r="T139" s="274">
        <f t="shared" si="22"/>
        <v>43.076672104404572</v>
      </c>
      <c r="U139" s="449">
        <v>35</v>
      </c>
      <c r="V139" s="275">
        <f t="shared" si="23"/>
        <v>2964.2137030995109</v>
      </c>
      <c r="W139" s="155"/>
    </row>
    <row r="140" spans="1:23" s="445" customFormat="1" ht="16.5" customHeight="1" x14ac:dyDescent="0.2">
      <c r="A140" s="271">
        <v>121</v>
      </c>
      <c r="B140" s="272">
        <v>36.827600000000004</v>
      </c>
      <c r="C140" s="437">
        <v>15100</v>
      </c>
      <c r="D140" s="273">
        <f t="shared" si="12"/>
        <v>4920.2228763210187</v>
      </c>
      <c r="E140" s="274">
        <f t="shared" si="15"/>
        <v>1672.8757779491464</v>
      </c>
      <c r="F140" s="274">
        <f t="shared" si="16"/>
        <v>98.404457526420373</v>
      </c>
      <c r="G140" s="174">
        <v>78</v>
      </c>
      <c r="H140" s="275">
        <f t="shared" si="17"/>
        <v>6769.5031117965855</v>
      </c>
      <c r="I140" s="293">
        <v>66.959272727272733</v>
      </c>
      <c r="J140" s="437">
        <v>14670</v>
      </c>
      <c r="K140" s="277">
        <f t="shared" si="13"/>
        <v>2629.0608130858373</v>
      </c>
      <c r="L140" s="274">
        <f t="shared" si="18"/>
        <v>893.88067644918476</v>
      </c>
      <c r="M140" s="274">
        <f t="shared" si="19"/>
        <v>52.581216261716747</v>
      </c>
      <c r="N140" s="449">
        <v>43</v>
      </c>
      <c r="O140" s="275">
        <f t="shared" si="20"/>
        <v>3618.5227057967386</v>
      </c>
      <c r="P140" s="216">
        <v>81.839111111111123</v>
      </c>
      <c r="Q140" s="437">
        <v>14670</v>
      </c>
      <c r="R140" s="277">
        <f t="shared" si="14"/>
        <v>2151.0497561611396</v>
      </c>
      <c r="S140" s="174">
        <f t="shared" si="21"/>
        <v>731.35691709478749</v>
      </c>
      <c r="T140" s="274">
        <f t="shared" si="22"/>
        <v>43.020995123222797</v>
      </c>
      <c r="U140" s="449">
        <v>35</v>
      </c>
      <c r="V140" s="275">
        <f t="shared" si="23"/>
        <v>2960.42766837915</v>
      </c>
      <c r="W140" s="155"/>
    </row>
    <row r="141" spans="1:23" s="445" customFormat="1" ht="16.5" customHeight="1" x14ac:dyDescent="0.2">
      <c r="A141" s="271">
        <v>122</v>
      </c>
      <c r="B141" s="272">
        <v>36.873399999999997</v>
      </c>
      <c r="C141" s="437">
        <v>15100</v>
      </c>
      <c r="D141" s="273">
        <f t="shared" si="12"/>
        <v>4914.1115275510265</v>
      </c>
      <c r="E141" s="274">
        <f t="shared" si="15"/>
        <v>1670.7979193673491</v>
      </c>
      <c r="F141" s="274">
        <f t="shared" si="16"/>
        <v>98.282230551020533</v>
      </c>
      <c r="G141" s="174">
        <v>78</v>
      </c>
      <c r="H141" s="275">
        <f t="shared" si="17"/>
        <v>6761.1916774693964</v>
      </c>
      <c r="I141" s="293">
        <v>67.042545454545447</v>
      </c>
      <c r="J141" s="437">
        <v>14670</v>
      </c>
      <c r="K141" s="277">
        <f t="shared" si="13"/>
        <v>2625.7952887447323</v>
      </c>
      <c r="L141" s="274">
        <f t="shared" si="18"/>
        <v>892.77039817320906</v>
      </c>
      <c r="M141" s="274">
        <f t="shared" si="19"/>
        <v>52.515905774894648</v>
      </c>
      <c r="N141" s="449">
        <v>43</v>
      </c>
      <c r="O141" s="275">
        <f t="shared" si="20"/>
        <v>3614.0815926928358</v>
      </c>
      <c r="P141" s="216">
        <v>81.940888888888878</v>
      </c>
      <c r="Q141" s="437">
        <v>14670</v>
      </c>
      <c r="R141" s="277">
        <f t="shared" si="14"/>
        <v>2148.3779635184173</v>
      </c>
      <c r="S141" s="174">
        <f t="shared" si="21"/>
        <v>730.44850759626195</v>
      </c>
      <c r="T141" s="274">
        <f t="shared" si="22"/>
        <v>42.967559270368348</v>
      </c>
      <c r="U141" s="449">
        <v>35</v>
      </c>
      <c r="V141" s="275">
        <f t="shared" si="23"/>
        <v>2956.7940303850478</v>
      </c>
      <c r="W141" s="155"/>
    </row>
    <row r="142" spans="1:23" s="445" customFormat="1" ht="16.5" customHeight="1" x14ac:dyDescent="0.2">
      <c r="A142" s="271">
        <v>123</v>
      </c>
      <c r="B142" s="272">
        <v>36.917400000000001</v>
      </c>
      <c r="C142" s="437">
        <v>15100</v>
      </c>
      <c r="D142" s="273">
        <f t="shared" si="12"/>
        <v>4908.2546441515387</v>
      </c>
      <c r="E142" s="274">
        <f t="shared" si="15"/>
        <v>1668.8065790115234</v>
      </c>
      <c r="F142" s="274">
        <f t="shared" si="16"/>
        <v>98.165092883030781</v>
      </c>
      <c r="G142" s="174">
        <v>78</v>
      </c>
      <c r="H142" s="275">
        <f t="shared" si="17"/>
        <v>6753.2263160460925</v>
      </c>
      <c r="I142" s="293">
        <v>67.122545454545445</v>
      </c>
      <c r="J142" s="437">
        <v>14670</v>
      </c>
      <c r="K142" s="277">
        <f t="shared" si="13"/>
        <v>2622.6657348567342</v>
      </c>
      <c r="L142" s="274">
        <f t="shared" si="18"/>
        <v>891.7063498512897</v>
      </c>
      <c r="M142" s="274">
        <f t="shared" si="19"/>
        <v>52.453314697134687</v>
      </c>
      <c r="N142" s="449">
        <v>43</v>
      </c>
      <c r="O142" s="275">
        <f t="shared" si="20"/>
        <v>3609.8253994051588</v>
      </c>
      <c r="P142" s="216">
        <v>82.038666666666671</v>
      </c>
      <c r="Q142" s="437">
        <v>14670</v>
      </c>
      <c r="R142" s="277">
        <f t="shared" si="14"/>
        <v>2145.8174194282369</v>
      </c>
      <c r="S142" s="174">
        <f t="shared" si="21"/>
        <v>729.57792260560063</v>
      </c>
      <c r="T142" s="274">
        <f t="shared" si="22"/>
        <v>42.916348388564742</v>
      </c>
      <c r="U142" s="449">
        <v>35</v>
      </c>
      <c r="V142" s="275">
        <f t="shared" si="23"/>
        <v>2953.3116904224021</v>
      </c>
      <c r="W142" s="155"/>
    </row>
    <row r="143" spans="1:23" s="445" customFormat="1" ht="16.5" customHeight="1" x14ac:dyDescent="0.2">
      <c r="A143" s="271">
        <v>124</v>
      </c>
      <c r="B143" s="272">
        <v>36.959600000000002</v>
      </c>
      <c r="C143" s="437">
        <v>15100</v>
      </c>
      <c r="D143" s="273">
        <f t="shared" si="12"/>
        <v>4902.6504615850818</v>
      </c>
      <c r="E143" s="274">
        <f t="shared" si="15"/>
        <v>1666.9011569389279</v>
      </c>
      <c r="F143" s="274">
        <f t="shared" si="16"/>
        <v>98.053009231701637</v>
      </c>
      <c r="G143" s="174">
        <v>78</v>
      </c>
      <c r="H143" s="275">
        <f t="shared" si="17"/>
        <v>6745.6046277557107</v>
      </c>
      <c r="I143" s="293">
        <v>67.199272727272728</v>
      </c>
      <c r="J143" s="437">
        <v>14670</v>
      </c>
      <c r="K143" s="277">
        <f t="shared" si="13"/>
        <v>2619.6712085628633</v>
      </c>
      <c r="L143" s="274">
        <f t="shared" si="18"/>
        <v>890.68821091137363</v>
      </c>
      <c r="M143" s="274">
        <f t="shared" si="19"/>
        <v>52.393424171257266</v>
      </c>
      <c r="N143" s="449">
        <v>43</v>
      </c>
      <c r="O143" s="275">
        <f t="shared" si="20"/>
        <v>3605.7528436454941</v>
      </c>
      <c r="P143" s="216">
        <v>82.132444444444445</v>
      </c>
      <c r="Q143" s="437">
        <v>14670</v>
      </c>
      <c r="R143" s="277">
        <f t="shared" si="14"/>
        <v>2143.3673524605247</v>
      </c>
      <c r="S143" s="174">
        <f t="shared" si="21"/>
        <v>728.7448998365785</v>
      </c>
      <c r="T143" s="274">
        <f t="shared" si="22"/>
        <v>42.867347049210494</v>
      </c>
      <c r="U143" s="449">
        <v>35</v>
      </c>
      <c r="V143" s="275">
        <f t="shared" si="23"/>
        <v>2949.9795993463135</v>
      </c>
      <c r="W143" s="155"/>
    </row>
    <row r="144" spans="1:23" s="445" customFormat="1" ht="16.5" customHeight="1" x14ac:dyDescent="0.2">
      <c r="A144" s="271">
        <v>125</v>
      </c>
      <c r="B144" s="272">
        <v>37</v>
      </c>
      <c r="C144" s="437">
        <v>15100</v>
      </c>
      <c r="D144" s="273">
        <f t="shared" si="12"/>
        <v>4897.2972972972975</v>
      </c>
      <c r="E144" s="274">
        <f t="shared" si="15"/>
        <v>1665.0810810810813</v>
      </c>
      <c r="F144" s="274">
        <f t="shared" si="16"/>
        <v>97.945945945945951</v>
      </c>
      <c r="G144" s="174">
        <v>78</v>
      </c>
      <c r="H144" s="275">
        <f t="shared" si="17"/>
        <v>6738.3243243243242</v>
      </c>
      <c r="I144" s="293">
        <v>67.272727272727266</v>
      </c>
      <c r="J144" s="437">
        <v>14670</v>
      </c>
      <c r="K144" s="277">
        <f t="shared" si="13"/>
        <v>2616.8108108108108</v>
      </c>
      <c r="L144" s="274">
        <f t="shared" si="18"/>
        <v>889.7156756756757</v>
      </c>
      <c r="M144" s="274">
        <f t="shared" si="19"/>
        <v>52.336216216216215</v>
      </c>
      <c r="N144" s="449">
        <v>43</v>
      </c>
      <c r="O144" s="275">
        <f t="shared" si="20"/>
        <v>3601.8627027027028</v>
      </c>
      <c r="P144" s="216">
        <v>82.222222222222214</v>
      </c>
      <c r="Q144" s="437">
        <v>14670</v>
      </c>
      <c r="R144" s="277">
        <f t="shared" si="14"/>
        <v>2141.0270270270271</v>
      </c>
      <c r="S144" s="174">
        <f t="shared" si="21"/>
        <v>727.94918918918927</v>
      </c>
      <c r="T144" s="274">
        <f t="shared" si="22"/>
        <v>42.820540540540541</v>
      </c>
      <c r="U144" s="449">
        <v>35</v>
      </c>
      <c r="V144" s="275">
        <f t="shared" si="23"/>
        <v>2946.7967567567571</v>
      </c>
      <c r="W144" s="155"/>
    </row>
    <row r="145" spans="1:23" s="445" customFormat="1" ht="16.5" customHeight="1" x14ac:dyDescent="0.2">
      <c r="A145" s="271">
        <v>126</v>
      </c>
      <c r="B145" s="272">
        <v>37.038600000000002</v>
      </c>
      <c r="C145" s="437">
        <v>15100</v>
      </c>
      <c r="D145" s="273">
        <f t="shared" si="12"/>
        <v>4892.1935494322133</v>
      </c>
      <c r="E145" s="274">
        <f t="shared" si="15"/>
        <v>1663.3458068069526</v>
      </c>
      <c r="F145" s="274">
        <f t="shared" si="16"/>
        <v>97.843870988644269</v>
      </c>
      <c r="G145" s="174">
        <v>78</v>
      </c>
      <c r="H145" s="275">
        <f t="shared" si="17"/>
        <v>6731.3832272278096</v>
      </c>
      <c r="I145" s="293">
        <v>67.342909090909089</v>
      </c>
      <c r="J145" s="437">
        <v>14670</v>
      </c>
      <c r="K145" s="277">
        <f t="shared" si="13"/>
        <v>2614.083685668465</v>
      </c>
      <c r="L145" s="274">
        <f t="shared" si="18"/>
        <v>888.78845312727822</v>
      </c>
      <c r="M145" s="274">
        <f t="shared" si="19"/>
        <v>52.281673713369301</v>
      </c>
      <c r="N145" s="449">
        <v>43</v>
      </c>
      <c r="O145" s="275">
        <f t="shared" si="20"/>
        <v>3598.1538125091124</v>
      </c>
      <c r="P145" s="216">
        <v>82.308000000000007</v>
      </c>
      <c r="Q145" s="437">
        <v>14670</v>
      </c>
      <c r="R145" s="277">
        <f t="shared" si="14"/>
        <v>2138.7957428196528</v>
      </c>
      <c r="S145" s="174">
        <f t="shared" si="21"/>
        <v>727.19055255868204</v>
      </c>
      <c r="T145" s="274">
        <f t="shared" si="22"/>
        <v>42.775914856393058</v>
      </c>
      <c r="U145" s="449">
        <v>35</v>
      </c>
      <c r="V145" s="275">
        <f t="shared" si="23"/>
        <v>2943.7622102347282</v>
      </c>
      <c r="W145" s="155"/>
    </row>
    <row r="146" spans="1:23" s="445" customFormat="1" ht="16.5" customHeight="1" x14ac:dyDescent="0.2">
      <c r="A146" s="271">
        <v>127</v>
      </c>
      <c r="B146" s="272">
        <v>37.075400000000002</v>
      </c>
      <c r="C146" s="437">
        <v>15100</v>
      </c>
      <c r="D146" s="273">
        <f t="shared" si="12"/>
        <v>4887.3376956148823</v>
      </c>
      <c r="E146" s="274">
        <f t="shared" si="15"/>
        <v>1661.69481650906</v>
      </c>
      <c r="F146" s="274">
        <f t="shared" si="16"/>
        <v>97.746753912297649</v>
      </c>
      <c r="G146" s="174">
        <v>78</v>
      </c>
      <c r="H146" s="275">
        <f t="shared" si="17"/>
        <v>6724.7792660362393</v>
      </c>
      <c r="I146" s="293">
        <v>67.409818181818181</v>
      </c>
      <c r="J146" s="437">
        <v>14670</v>
      </c>
      <c r="K146" s="277">
        <f t="shared" si="13"/>
        <v>2611.4890196734223</v>
      </c>
      <c r="L146" s="274">
        <f t="shared" si="18"/>
        <v>887.90626668896368</v>
      </c>
      <c r="M146" s="274">
        <f t="shared" si="19"/>
        <v>52.229780393468445</v>
      </c>
      <c r="N146" s="449">
        <v>43</v>
      </c>
      <c r="O146" s="275">
        <f t="shared" si="20"/>
        <v>3594.6250667558543</v>
      </c>
      <c r="P146" s="216">
        <v>82.38977777777778</v>
      </c>
      <c r="Q146" s="437">
        <v>14670</v>
      </c>
      <c r="R146" s="277">
        <f t="shared" si="14"/>
        <v>2136.6728342782544</v>
      </c>
      <c r="S146" s="174">
        <f t="shared" si="21"/>
        <v>726.46876365460651</v>
      </c>
      <c r="T146" s="274">
        <f t="shared" si="22"/>
        <v>42.733456685565088</v>
      </c>
      <c r="U146" s="449">
        <v>35</v>
      </c>
      <c r="V146" s="275">
        <f t="shared" si="23"/>
        <v>2940.875054618426</v>
      </c>
      <c r="W146" s="155"/>
    </row>
    <row r="147" spans="1:23" s="445" customFormat="1" ht="16.5" customHeight="1" x14ac:dyDescent="0.2">
      <c r="A147" s="271">
        <v>128</v>
      </c>
      <c r="B147" s="272">
        <v>37.110399999999998</v>
      </c>
      <c r="C147" s="437">
        <v>15100</v>
      </c>
      <c r="D147" s="273">
        <f t="shared" si="12"/>
        <v>4882.7282917996035</v>
      </c>
      <c r="E147" s="274">
        <f t="shared" si="15"/>
        <v>1660.1276192118653</v>
      </c>
      <c r="F147" s="274">
        <f t="shared" si="16"/>
        <v>97.654565835992074</v>
      </c>
      <c r="G147" s="174">
        <v>78</v>
      </c>
      <c r="H147" s="275">
        <f t="shared" si="17"/>
        <v>6718.5104768474612</v>
      </c>
      <c r="I147" s="293">
        <v>67.473454545454544</v>
      </c>
      <c r="J147" s="437">
        <v>14670</v>
      </c>
      <c r="K147" s="277">
        <f t="shared" si="13"/>
        <v>2609.0260412175562</v>
      </c>
      <c r="L147" s="274">
        <f t="shared" si="18"/>
        <v>887.06885401396914</v>
      </c>
      <c r="M147" s="274">
        <f t="shared" si="19"/>
        <v>52.180520824351127</v>
      </c>
      <c r="N147" s="449">
        <v>43</v>
      </c>
      <c r="O147" s="275">
        <f t="shared" si="20"/>
        <v>3591.2754160558766</v>
      </c>
      <c r="P147" s="216">
        <v>82.467555555555549</v>
      </c>
      <c r="Q147" s="437">
        <v>14670</v>
      </c>
      <c r="R147" s="277">
        <f t="shared" si="14"/>
        <v>2134.6576700870919</v>
      </c>
      <c r="S147" s="174">
        <f t="shared" si="21"/>
        <v>725.78360782961124</v>
      </c>
      <c r="T147" s="274">
        <f t="shared" si="22"/>
        <v>42.693153401741839</v>
      </c>
      <c r="U147" s="449">
        <v>35</v>
      </c>
      <c r="V147" s="275">
        <f t="shared" si="23"/>
        <v>2938.134431318445</v>
      </c>
      <c r="W147" s="155"/>
    </row>
    <row r="148" spans="1:23" s="445" customFormat="1" ht="16.5" customHeight="1" x14ac:dyDescent="0.2">
      <c r="A148" s="271">
        <v>129</v>
      </c>
      <c r="B148" s="272">
        <v>37.143599999999999</v>
      </c>
      <c r="C148" s="437">
        <v>15100</v>
      </c>
      <c r="D148" s="273">
        <f t="shared" ref="D148:D211" si="24">12*(1/B148*C148)</f>
        <v>4878.3639711821152</v>
      </c>
      <c r="E148" s="274">
        <f t="shared" si="15"/>
        <v>1658.6437502019194</v>
      </c>
      <c r="F148" s="274">
        <f t="shared" si="16"/>
        <v>97.567279423642304</v>
      </c>
      <c r="G148" s="174">
        <v>78</v>
      </c>
      <c r="H148" s="275">
        <f t="shared" si="17"/>
        <v>6712.5750008076766</v>
      </c>
      <c r="I148" s="293">
        <v>67.533818181818177</v>
      </c>
      <c r="J148" s="437">
        <v>14670</v>
      </c>
      <c r="K148" s="277">
        <f t="shared" ref="K148:K211" si="25">12*(1/I148*J148)</f>
        <v>2606.6940199657547</v>
      </c>
      <c r="L148" s="274">
        <f t="shared" si="18"/>
        <v>886.27596678835664</v>
      </c>
      <c r="M148" s="274">
        <f t="shared" si="19"/>
        <v>52.133880399315096</v>
      </c>
      <c r="N148" s="449">
        <v>43</v>
      </c>
      <c r="O148" s="275">
        <f t="shared" si="20"/>
        <v>3588.1038671534261</v>
      </c>
      <c r="P148" s="216">
        <v>82.541333333333327</v>
      </c>
      <c r="Q148" s="437">
        <v>14670</v>
      </c>
      <c r="R148" s="277">
        <f t="shared" ref="R148:R211" si="26">12*(1/P148*Q148)</f>
        <v>2132.7496526992541</v>
      </c>
      <c r="S148" s="174">
        <f t="shared" si="21"/>
        <v>725.13488191774638</v>
      </c>
      <c r="T148" s="274">
        <f t="shared" si="22"/>
        <v>42.654993053985081</v>
      </c>
      <c r="U148" s="449">
        <v>35</v>
      </c>
      <c r="V148" s="275">
        <f t="shared" si="23"/>
        <v>2935.5395276709855</v>
      </c>
      <c r="W148" s="155"/>
    </row>
    <row r="149" spans="1:23" s="445" customFormat="1" ht="16.5" customHeight="1" x14ac:dyDescent="0.2">
      <c r="A149" s="279">
        <v>130</v>
      </c>
      <c r="B149" s="272">
        <v>37.174999999999997</v>
      </c>
      <c r="C149" s="437">
        <v>15100</v>
      </c>
      <c r="D149" s="273">
        <f t="shared" si="24"/>
        <v>4874.2434431741767</v>
      </c>
      <c r="E149" s="274">
        <f t="shared" ref="E149:E212" si="27">D149*34%</f>
        <v>1657.2427706792203</v>
      </c>
      <c r="F149" s="274">
        <f t="shared" ref="F149:F212" si="28">D149*2%</f>
        <v>97.484868863483541</v>
      </c>
      <c r="G149" s="174">
        <v>78</v>
      </c>
      <c r="H149" s="275">
        <f t="shared" ref="H149:H212" si="29">SUM(D149:G149)</f>
        <v>6706.971082716881</v>
      </c>
      <c r="I149" s="293">
        <v>67.590909090909093</v>
      </c>
      <c r="J149" s="437">
        <v>14670</v>
      </c>
      <c r="K149" s="277">
        <f t="shared" si="25"/>
        <v>2604.4922663080029</v>
      </c>
      <c r="L149" s="274">
        <f t="shared" ref="L149:L212" si="30">K149*34%</f>
        <v>885.52737054472107</v>
      </c>
      <c r="M149" s="274">
        <f t="shared" ref="M149:M212" si="31">K149*2%</f>
        <v>52.089845326160059</v>
      </c>
      <c r="N149" s="449">
        <v>43</v>
      </c>
      <c r="O149" s="275">
        <f t="shared" ref="O149:O212" si="32">SUM(K149:N149)</f>
        <v>3585.1094821788843</v>
      </c>
      <c r="P149" s="216">
        <v>82.611111111111114</v>
      </c>
      <c r="Q149" s="437">
        <v>14670</v>
      </c>
      <c r="R149" s="277">
        <f t="shared" si="26"/>
        <v>2130.9482178883654</v>
      </c>
      <c r="S149" s="174">
        <f t="shared" ref="S149:S212" si="33">R149*34%</f>
        <v>724.52239408204434</v>
      </c>
      <c r="T149" s="274">
        <f t="shared" ref="T149:T212" si="34">R149*2%</f>
        <v>42.618964357767311</v>
      </c>
      <c r="U149" s="449">
        <v>35</v>
      </c>
      <c r="V149" s="275">
        <f t="shared" ref="V149:V212" si="35">SUM(R149:U149)</f>
        <v>2933.0895763281769</v>
      </c>
      <c r="W149" s="155"/>
    </row>
    <row r="150" spans="1:23" s="445" customFormat="1" ht="16.5" customHeight="1" x14ac:dyDescent="0.2">
      <c r="A150" s="271">
        <v>131</v>
      </c>
      <c r="B150" s="272">
        <v>37.204600000000006</v>
      </c>
      <c r="C150" s="437">
        <v>15100</v>
      </c>
      <c r="D150" s="273">
        <f t="shared" si="24"/>
        <v>4870.3654924391067</v>
      </c>
      <c r="E150" s="274">
        <f t="shared" si="27"/>
        <v>1655.9242674292964</v>
      </c>
      <c r="F150" s="274">
        <f t="shared" si="28"/>
        <v>97.407309848782134</v>
      </c>
      <c r="G150" s="174">
        <v>78</v>
      </c>
      <c r="H150" s="275">
        <f t="shared" si="29"/>
        <v>6701.6970697171855</v>
      </c>
      <c r="I150" s="293">
        <v>67.64472727272728</v>
      </c>
      <c r="J150" s="437">
        <v>14670</v>
      </c>
      <c r="K150" s="277">
        <f t="shared" si="25"/>
        <v>2602.4201308440352</v>
      </c>
      <c r="L150" s="274">
        <f t="shared" si="30"/>
        <v>884.82284448697203</v>
      </c>
      <c r="M150" s="274">
        <f t="shared" si="31"/>
        <v>52.048402616880708</v>
      </c>
      <c r="N150" s="449">
        <v>43</v>
      </c>
      <c r="O150" s="275">
        <f t="shared" si="32"/>
        <v>3582.2913779478877</v>
      </c>
      <c r="P150" s="216">
        <v>82.676888888888897</v>
      </c>
      <c r="Q150" s="437">
        <v>14670</v>
      </c>
      <c r="R150" s="277">
        <f t="shared" si="26"/>
        <v>2129.2528343269378</v>
      </c>
      <c r="S150" s="174">
        <f t="shared" si="33"/>
        <v>723.94596367115889</v>
      </c>
      <c r="T150" s="274">
        <f t="shared" si="34"/>
        <v>42.585056686538756</v>
      </c>
      <c r="U150" s="449">
        <v>35</v>
      </c>
      <c r="V150" s="275">
        <f t="shared" si="35"/>
        <v>2930.7838546846356</v>
      </c>
      <c r="W150" s="155"/>
    </row>
    <row r="151" spans="1:23" s="445" customFormat="1" ht="16.5" customHeight="1" x14ac:dyDescent="0.2">
      <c r="A151" s="271">
        <v>132</v>
      </c>
      <c r="B151" s="272">
        <v>37.232399999999998</v>
      </c>
      <c r="C151" s="437">
        <v>15100</v>
      </c>
      <c r="D151" s="273">
        <f t="shared" si="24"/>
        <v>4866.7289779869152</v>
      </c>
      <c r="E151" s="274">
        <f t="shared" si="27"/>
        <v>1654.6878525155512</v>
      </c>
      <c r="F151" s="274">
        <f t="shared" si="28"/>
        <v>97.334579559738302</v>
      </c>
      <c r="G151" s="174">
        <v>78</v>
      </c>
      <c r="H151" s="275">
        <f t="shared" si="29"/>
        <v>6696.7514100622047</v>
      </c>
      <c r="I151" s="293">
        <v>67.695272727272723</v>
      </c>
      <c r="J151" s="437">
        <v>14670</v>
      </c>
      <c r="K151" s="277">
        <f t="shared" si="25"/>
        <v>2600.4770038998295</v>
      </c>
      <c r="L151" s="274">
        <f t="shared" si="30"/>
        <v>884.16218132594213</v>
      </c>
      <c r="M151" s="274">
        <f t="shared" si="31"/>
        <v>52.00954007799659</v>
      </c>
      <c r="N151" s="449">
        <v>43</v>
      </c>
      <c r="O151" s="275">
        <f t="shared" si="32"/>
        <v>3579.6487253037681</v>
      </c>
      <c r="P151" s="216">
        <v>82.73866666666666</v>
      </c>
      <c r="Q151" s="437">
        <v>14670</v>
      </c>
      <c r="R151" s="277">
        <f t="shared" si="26"/>
        <v>2127.6630031907694</v>
      </c>
      <c r="S151" s="174">
        <f t="shared" si="33"/>
        <v>723.40542108486159</v>
      </c>
      <c r="T151" s="274">
        <f t="shared" si="34"/>
        <v>42.553260063815387</v>
      </c>
      <c r="U151" s="449">
        <v>35</v>
      </c>
      <c r="V151" s="275">
        <f t="shared" si="35"/>
        <v>2928.6216843394463</v>
      </c>
      <c r="W151" s="155"/>
    </row>
    <row r="152" spans="1:23" s="445" customFormat="1" ht="16.5" customHeight="1" x14ac:dyDescent="0.2">
      <c r="A152" s="271">
        <v>133</v>
      </c>
      <c r="B152" s="272">
        <v>37.258400000000002</v>
      </c>
      <c r="C152" s="437">
        <v>15100</v>
      </c>
      <c r="D152" s="273">
        <f t="shared" si="24"/>
        <v>4863.3328323277428</v>
      </c>
      <c r="E152" s="274">
        <f t="shared" si="27"/>
        <v>1653.5331629914326</v>
      </c>
      <c r="F152" s="274">
        <f t="shared" si="28"/>
        <v>97.266656646554864</v>
      </c>
      <c r="G152" s="174">
        <v>78</v>
      </c>
      <c r="H152" s="275">
        <f t="shared" si="29"/>
        <v>6692.1326519657305</v>
      </c>
      <c r="I152" s="293">
        <v>67.74254545454545</v>
      </c>
      <c r="J152" s="437">
        <v>14670</v>
      </c>
      <c r="K152" s="277">
        <f t="shared" si="25"/>
        <v>2598.6623150752584</v>
      </c>
      <c r="L152" s="274">
        <f t="shared" si="30"/>
        <v>883.54518712558797</v>
      </c>
      <c r="M152" s="274">
        <f t="shared" si="31"/>
        <v>51.973246301505171</v>
      </c>
      <c r="N152" s="449">
        <v>43</v>
      </c>
      <c r="O152" s="275">
        <f t="shared" si="32"/>
        <v>3577.1807485023519</v>
      </c>
      <c r="P152" s="216">
        <v>82.796444444444447</v>
      </c>
      <c r="Q152" s="437">
        <v>14670</v>
      </c>
      <c r="R152" s="277">
        <f t="shared" si="26"/>
        <v>2126.1782577888475</v>
      </c>
      <c r="S152" s="174">
        <f t="shared" si="33"/>
        <v>722.90060764820817</v>
      </c>
      <c r="T152" s="274">
        <f t="shared" si="34"/>
        <v>42.52356515577695</v>
      </c>
      <c r="U152" s="449">
        <v>35</v>
      </c>
      <c r="V152" s="275">
        <f t="shared" si="35"/>
        <v>2926.6024305928327</v>
      </c>
      <c r="W152" s="155"/>
    </row>
    <row r="153" spans="1:23" s="445" customFormat="1" ht="16.5" customHeight="1" x14ac:dyDescent="0.2">
      <c r="A153" s="271">
        <v>134</v>
      </c>
      <c r="B153" s="272">
        <v>37.282600000000002</v>
      </c>
      <c r="C153" s="437">
        <v>15100</v>
      </c>
      <c r="D153" s="273">
        <f t="shared" si="24"/>
        <v>4860.1760606824628</v>
      </c>
      <c r="E153" s="274">
        <f t="shared" si="27"/>
        <v>1652.4598606320374</v>
      </c>
      <c r="F153" s="274">
        <f t="shared" si="28"/>
        <v>97.203521213649253</v>
      </c>
      <c r="G153" s="174">
        <v>78</v>
      </c>
      <c r="H153" s="275">
        <f t="shared" si="29"/>
        <v>6687.8394425281494</v>
      </c>
      <c r="I153" s="293">
        <v>67.786545454545447</v>
      </c>
      <c r="J153" s="437">
        <v>14670</v>
      </c>
      <c r="K153" s="277">
        <f t="shared" si="25"/>
        <v>2596.9755328222823</v>
      </c>
      <c r="L153" s="274">
        <f t="shared" si="30"/>
        <v>882.97168115957606</v>
      </c>
      <c r="M153" s="274">
        <f t="shared" si="31"/>
        <v>51.939510656445648</v>
      </c>
      <c r="N153" s="449">
        <v>43</v>
      </c>
      <c r="O153" s="275">
        <f t="shared" si="32"/>
        <v>3574.8867246383038</v>
      </c>
      <c r="P153" s="216">
        <v>82.850222222222229</v>
      </c>
      <c r="Q153" s="437">
        <v>14670</v>
      </c>
      <c r="R153" s="277">
        <f t="shared" si="26"/>
        <v>2124.7981632182305</v>
      </c>
      <c r="S153" s="174">
        <f t="shared" si="33"/>
        <v>722.43137549419839</v>
      </c>
      <c r="T153" s="274">
        <f t="shared" si="34"/>
        <v>42.495963264364612</v>
      </c>
      <c r="U153" s="449">
        <v>35</v>
      </c>
      <c r="V153" s="275">
        <f t="shared" si="35"/>
        <v>2924.7255019767931</v>
      </c>
      <c r="W153" s="155"/>
    </row>
    <row r="154" spans="1:23" s="445" customFormat="1" ht="16.5" customHeight="1" x14ac:dyDescent="0.2">
      <c r="A154" s="271">
        <v>135</v>
      </c>
      <c r="B154" s="272">
        <v>37.305</v>
      </c>
      <c r="C154" s="437">
        <v>15100</v>
      </c>
      <c r="D154" s="273">
        <f t="shared" si="24"/>
        <v>4857.2577402492971</v>
      </c>
      <c r="E154" s="274">
        <f t="shared" si="27"/>
        <v>1651.467631684761</v>
      </c>
      <c r="F154" s="274">
        <f t="shared" si="28"/>
        <v>97.14515480498595</v>
      </c>
      <c r="G154" s="174">
        <v>78</v>
      </c>
      <c r="H154" s="275">
        <f t="shared" si="29"/>
        <v>6683.8705267390442</v>
      </c>
      <c r="I154" s="293">
        <v>67.827272727272728</v>
      </c>
      <c r="J154" s="437">
        <v>14670</v>
      </c>
      <c r="K154" s="277">
        <f t="shared" si="25"/>
        <v>2595.416164053076</v>
      </c>
      <c r="L154" s="274">
        <f t="shared" si="30"/>
        <v>882.44149577804592</v>
      </c>
      <c r="M154" s="274">
        <f t="shared" si="31"/>
        <v>51.90832328106152</v>
      </c>
      <c r="N154" s="449">
        <v>43</v>
      </c>
      <c r="O154" s="275">
        <f t="shared" si="32"/>
        <v>3572.7659831121837</v>
      </c>
      <c r="P154" s="216">
        <v>82.9</v>
      </c>
      <c r="Q154" s="437">
        <v>14670</v>
      </c>
      <c r="R154" s="277">
        <f t="shared" si="26"/>
        <v>2123.5223160434261</v>
      </c>
      <c r="S154" s="174">
        <f t="shared" si="33"/>
        <v>721.99758745476493</v>
      </c>
      <c r="T154" s="274">
        <f t="shared" si="34"/>
        <v>42.470446320868525</v>
      </c>
      <c r="U154" s="449">
        <v>35</v>
      </c>
      <c r="V154" s="275">
        <f t="shared" si="35"/>
        <v>2922.9903498190597</v>
      </c>
      <c r="W154" s="155"/>
    </row>
    <row r="155" spans="1:23" s="445" customFormat="1" ht="16.5" customHeight="1" x14ac:dyDescent="0.2">
      <c r="A155" s="271">
        <v>136</v>
      </c>
      <c r="B155" s="272">
        <v>37.325600000000001</v>
      </c>
      <c r="C155" s="437">
        <v>15100</v>
      </c>
      <c r="D155" s="273">
        <f t="shared" si="24"/>
        <v>4854.5770195254736</v>
      </c>
      <c r="E155" s="274">
        <f t="shared" si="27"/>
        <v>1650.5561866386611</v>
      </c>
      <c r="F155" s="274">
        <f t="shared" si="28"/>
        <v>97.091540390509479</v>
      </c>
      <c r="G155" s="174">
        <v>78</v>
      </c>
      <c r="H155" s="275">
        <f t="shared" si="29"/>
        <v>6680.2247465546443</v>
      </c>
      <c r="I155" s="293">
        <v>67.864727272727265</v>
      </c>
      <c r="J155" s="437">
        <v>14670</v>
      </c>
      <c r="K155" s="277">
        <f t="shared" si="25"/>
        <v>2593.9837537775684</v>
      </c>
      <c r="L155" s="274">
        <f t="shared" si="30"/>
        <v>881.9544762843733</v>
      </c>
      <c r="M155" s="274">
        <f t="shared" si="31"/>
        <v>51.879675075551368</v>
      </c>
      <c r="N155" s="449">
        <v>43</v>
      </c>
      <c r="O155" s="275">
        <f t="shared" si="32"/>
        <v>3570.8179051374932</v>
      </c>
      <c r="P155" s="216">
        <v>82.945777777777778</v>
      </c>
      <c r="Q155" s="437">
        <v>14670</v>
      </c>
      <c r="R155" s="277">
        <f t="shared" si="26"/>
        <v>2122.3503439998285</v>
      </c>
      <c r="S155" s="174">
        <f t="shared" si="33"/>
        <v>721.59911695994174</v>
      </c>
      <c r="T155" s="274">
        <f t="shared" si="34"/>
        <v>42.447006879996572</v>
      </c>
      <c r="U155" s="449">
        <v>35</v>
      </c>
      <c r="V155" s="275">
        <f t="shared" si="35"/>
        <v>2921.396467839767</v>
      </c>
      <c r="W155" s="155"/>
    </row>
    <row r="156" spans="1:23" s="445" customFormat="1" ht="16.5" customHeight="1" x14ac:dyDescent="0.2">
      <c r="A156" s="271">
        <v>137</v>
      </c>
      <c r="B156" s="272">
        <v>37.3444</v>
      </c>
      <c r="C156" s="437">
        <v>15100</v>
      </c>
      <c r="D156" s="273">
        <f t="shared" si="24"/>
        <v>4852.1331176829726</v>
      </c>
      <c r="E156" s="274">
        <f t="shared" si="27"/>
        <v>1649.7252600122108</v>
      </c>
      <c r="F156" s="274">
        <f t="shared" si="28"/>
        <v>97.042662353659452</v>
      </c>
      <c r="G156" s="174">
        <v>78</v>
      </c>
      <c r="H156" s="275">
        <f t="shared" si="29"/>
        <v>6676.9010400488432</v>
      </c>
      <c r="I156" s="293">
        <v>67.898909090909086</v>
      </c>
      <c r="J156" s="437">
        <v>14670</v>
      </c>
      <c r="K156" s="277">
        <f t="shared" si="25"/>
        <v>2592.677884769872</v>
      </c>
      <c r="L156" s="274">
        <f t="shared" si="30"/>
        <v>881.51048082175657</v>
      </c>
      <c r="M156" s="274">
        <f t="shared" si="31"/>
        <v>51.853557695397441</v>
      </c>
      <c r="N156" s="449">
        <v>43</v>
      </c>
      <c r="O156" s="275">
        <f t="shared" si="32"/>
        <v>3569.0419232870258</v>
      </c>
      <c r="P156" s="216">
        <v>82.987555555555559</v>
      </c>
      <c r="Q156" s="437">
        <v>14670</v>
      </c>
      <c r="R156" s="277">
        <f t="shared" si="26"/>
        <v>2121.2819057208044</v>
      </c>
      <c r="S156" s="174">
        <f t="shared" si="33"/>
        <v>721.23584794507349</v>
      </c>
      <c r="T156" s="274">
        <f t="shared" si="34"/>
        <v>42.425638114416088</v>
      </c>
      <c r="U156" s="449">
        <v>35</v>
      </c>
      <c r="V156" s="275">
        <f t="shared" si="35"/>
        <v>2919.943391780294</v>
      </c>
      <c r="W156" s="155"/>
    </row>
    <row r="157" spans="1:23" s="445" customFormat="1" ht="16.5" customHeight="1" x14ac:dyDescent="0.2">
      <c r="A157" s="271">
        <v>138</v>
      </c>
      <c r="B157" s="272">
        <v>37.361400000000003</v>
      </c>
      <c r="C157" s="437">
        <v>15100</v>
      </c>
      <c r="D157" s="273">
        <f t="shared" si="24"/>
        <v>4849.9253239974933</v>
      </c>
      <c r="E157" s="274">
        <f t="shared" si="27"/>
        <v>1648.9746101591479</v>
      </c>
      <c r="F157" s="274">
        <f t="shared" si="28"/>
        <v>96.998506479949867</v>
      </c>
      <c r="G157" s="174">
        <v>78</v>
      </c>
      <c r="H157" s="275">
        <f t="shared" si="29"/>
        <v>6673.8984406365917</v>
      </c>
      <c r="I157" s="293">
        <v>67.929818181818177</v>
      </c>
      <c r="J157" s="437">
        <v>14670</v>
      </c>
      <c r="K157" s="277">
        <f t="shared" si="25"/>
        <v>2591.498177263165</v>
      </c>
      <c r="L157" s="274">
        <f t="shared" si="30"/>
        <v>881.10938026947611</v>
      </c>
      <c r="M157" s="274">
        <f t="shared" si="31"/>
        <v>51.829963545263297</v>
      </c>
      <c r="N157" s="449">
        <v>43</v>
      </c>
      <c r="O157" s="275">
        <f t="shared" si="32"/>
        <v>3567.4375210779044</v>
      </c>
      <c r="P157" s="216">
        <v>83.025333333333336</v>
      </c>
      <c r="Q157" s="437">
        <v>14670</v>
      </c>
      <c r="R157" s="277">
        <f t="shared" si="26"/>
        <v>2120.3166904880436</v>
      </c>
      <c r="S157" s="174">
        <f t="shared" si="33"/>
        <v>720.90767476593487</v>
      </c>
      <c r="T157" s="274">
        <f t="shared" si="34"/>
        <v>42.406333809760874</v>
      </c>
      <c r="U157" s="449">
        <v>35</v>
      </c>
      <c r="V157" s="275">
        <f t="shared" si="35"/>
        <v>2918.630699063739</v>
      </c>
      <c r="W157" s="155"/>
    </row>
    <row r="158" spans="1:23" s="445" customFormat="1" ht="16.5" customHeight="1" x14ac:dyDescent="0.2">
      <c r="A158" s="271">
        <v>139</v>
      </c>
      <c r="B158" s="272">
        <v>37.376600000000003</v>
      </c>
      <c r="C158" s="437">
        <v>15100</v>
      </c>
      <c r="D158" s="273">
        <f t="shared" si="24"/>
        <v>4847.9529973298795</v>
      </c>
      <c r="E158" s="274">
        <f t="shared" si="27"/>
        <v>1648.3040190921593</v>
      </c>
      <c r="F158" s="274">
        <f t="shared" si="28"/>
        <v>96.959059946597591</v>
      </c>
      <c r="G158" s="174">
        <v>78</v>
      </c>
      <c r="H158" s="275">
        <f t="shared" si="29"/>
        <v>6671.2160763686361</v>
      </c>
      <c r="I158" s="293">
        <v>67.957454545454553</v>
      </c>
      <c r="J158" s="437">
        <v>14670</v>
      </c>
      <c r="K158" s="277">
        <f t="shared" si="25"/>
        <v>2590.4442886725915</v>
      </c>
      <c r="L158" s="274">
        <f t="shared" si="30"/>
        <v>880.75105814868118</v>
      </c>
      <c r="M158" s="274">
        <f t="shared" si="31"/>
        <v>51.808885773451834</v>
      </c>
      <c r="N158" s="449">
        <v>43</v>
      </c>
      <c r="O158" s="275">
        <f t="shared" si="32"/>
        <v>3566.0042325947247</v>
      </c>
      <c r="P158" s="216">
        <v>83.059111111111122</v>
      </c>
      <c r="Q158" s="437">
        <v>14670</v>
      </c>
      <c r="R158" s="277">
        <f t="shared" si="26"/>
        <v>2119.4544180048479</v>
      </c>
      <c r="S158" s="174">
        <f t="shared" si="33"/>
        <v>720.61450212164834</v>
      </c>
      <c r="T158" s="274">
        <f t="shared" si="34"/>
        <v>42.389088360096956</v>
      </c>
      <c r="U158" s="449">
        <v>35</v>
      </c>
      <c r="V158" s="275">
        <f t="shared" si="35"/>
        <v>2917.4580084865934</v>
      </c>
      <c r="W158" s="155"/>
    </row>
    <row r="159" spans="1:23" s="445" customFormat="1" ht="16.5" customHeight="1" x14ac:dyDescent="0.2">
      <c r="A159" s="279">
        <v>140</v>
      </c>
      <c r="B159" s="272">
        <v>37.39</v>
      </c>
      <c r="C159" s="437">
        <v>15100</v>
      </c>
      <c r="D159" s="273">
        <f t="shared" si="24"/>
        <v>4846.2155656592668</v>
      </c>
      <c r="E159" s="274">
        <f t="shared" si="27"/>
        <v>1647.7132923241509</v>
      </c>
      <c r="F159" s="274">
        <f t="shared" si="28"/>
        <v>96.924311313185342</v>
      </c>
      <c r="G159" s="174">
        <v>78</v>
      </c>
      <c r="H159" s="275">
        <f t="shared" si="29"/>
        <v>6668.8531692966026</v>
      </c>
      <c r="I159" s="293">
        <v>67.981818181818184</v>
      </c>
      <c r="J159" s="437">
        <v>14670</v>
      </c>
      <c r="K159" s="277">
        <f t="shared" si="25"/>
        <v>2589.5159133458142</v>
      </c>
      <c r="L159" s="274">
        <f t="shared" si="30"/>
        <v>880.4354105375769</v>
      </c>
      <c r="M159" s="274">
        <f t="shared" si="31"/>
        <v>51.790318266916287</v>
      </c>
      <c r="N159" s="449">
        <v>43</v>
      </c>
      <c r="O159" s="275">
        <f t="shared" si="32"/>
        <v>3564.7416421503071</v>
      </c>
      <c r="P159" s="216">
        <v>83.088888888888889</v>
      </c>
      <c r="Q159" s="437">
        <v>14670</v>
      </c>
      <c r="R159" s="277">
        <f t="shared" si="26"/>
        <v>2118.6948381920301</v>
      </c>
      <c r="S159" s="174">
        <f t="shared" si="33"/>
        <v>720.35624498529035</v>
      </c>
      <c r="T159" s="274">
        <f t="shared" si="34"/>
        <v>42.373896763840605</v>
      </c>
      <c r="U159" s="449">
        <v>35</v>
      </c>
      <c r="V159" s="275">
        <f t="shared" si="35"/>
        <v>2916.4249799411609</v>
      </c>
      <c r="W159" s="155"/>
    </row>
    <row r="160" spans="1:23" s="445" customFormat="1" ht="16.5" customHeight="1" x14ac:dyDescent="0.2">
      <c r="A160" s="271">
        <v>141</v>
      </c>
      <c r="B160" s="272">
        <v>37.401600000000002</v>
      </c>
      <c r="C160" s="437">
        <v>15100</v>
      </c>
      <c r="D160" s="273">
        <f t="shared" si="24"/>
        <v>4844.7125256673507</v>
      </c>
      <c r="E160" s="274">
        <f t="shared" si="27"/>
        <v>1647.2022587268993</v>
      </c>
      <c r="F160" s="274">
        <f t="shared" si="28"/>
        <v>96.894250513347018</v>
      </c>
      <c r="G160" s="174">
        <v>78</v>
      </c>
      <c r="H160" s="275">
        <f t="shared" si="29"/>
        <v>6666.8090349075974</v>
      </c>
      <c r="I160" s="293">
        <v>68.002909090909085</v>
      </c>
      <c r="J160" s="437">
        <v>14670</v>
      </c>
      <c r="K160" s="277">
        <f t="shared" si="25"/>
        <v>2588.7127823408623</v>
      </c>
      <c r="L160" s="274">
        <f t="shared" si="30"/>
        <v>880.16234599589325</v>
      </c>
      <c r="M160" s="274">
        <f t="shared" si="31"/>
        <v>51.774255646817245</v>
      </c>
      <c r="N160" s="449">
        <v>43</v>
      </c>
      <c r="O160" s="275">
        <f t="shared" si="32"/>
        <v>3563.649383983573</v>
      </c>
      <c r="P160" s="216">
        <v>83.114666666666665</v>
      </c>
      <c r="Q160" s="437">
        <v>14670</v>
      </c>
      <c r="R160" s="277">
        <f t="shared" si="26"/>
        <v>2118.0377310061604</v>
      </c>
      <c r="S160" s="174">
        <f t="shared" si="33"/>
        <v>720.13282854209456</v>
      </c>
      <c r="T160" s="274">
        <f t="shared" si="34"/>
        <v>42.36075462012321</v>
      </c>
      <c r="U160" s="449">
        <v>35</v>
      </c>
      <c r="V160" s="275">
        <f t="shared" si="35"/>
        <v>2915.5313141683782</v>
      </c>
      <c r="W160" s="155"/>
    </row>
    <row r="161" spans="1:23" s="445" customFormat="1" ht="16.5" customHeight="1" x14ac:dyDescent="0.2">
      <c r="A161" s="271">
        <v>142</v>
      </c>
      <c r="B161" s="272">
        <v>37.4114</v>
      </c>
      <c r="C161" s="437">
        <v>15100</v>
      </c>
      <c r="D161" s="273">
        <f t="shared" si="24"/>
        <v>4843.44344237318</v>
      </c>
      <c r="E161" s="274">
        <f t="shared" si="27"/>
        <v>1646.7707704068814</v>
      </c>
      <c r="F161" s="274">
        <f t="shared" si="28"/>
        <v>96.868868847463602</v>
      </c>
      <c r="G161" s="174">
        <v>78</v>
      </c>
      <c r="H161" s="275">
        <f t="shared" si="29"/>
        <v>6665.0830816275256</v>
      </c>
      <c r="I161" s="293">
        <v>68.020727272727271</v>
      </c>
      <c r="J161" s="437">
        <v>14670</v>
      </c>
      <c r="K161" s="277">
        <f t="shared" si="25"/>
        <v>2588.0346632309938</v>
      </c>
      <c r="L161" s="274">
        <f t="shared" si="30"/>
        <v>879.93178549853792</v>
      </c>
      <c r="M161" s="274">
        <f t="shared" si="31"/>
        <v>51.760693264619874</v>
      </c>
      <c r="N161" s="449">
        <v>43</v>
      </c>
      <c r="O161" s="275">
        <f t="shared" si="32"/>
        <v>3562.7271419941517</v>
      </c>
      <c r="P161" s="216">
        <v>83.13644444444445</v>
      </c>
      <c r="Q161" s="437">
        <v>14670</v>
      </c>
      <c r="R161" s="277">
        <f t="shared" si="26"/>
        <v>2117.482906279904</v>
      </c>
      <c r="S161" s="174">
        <f t="shared" si="33"/>
        <v>719.94418813516745</v>
      </c>
      <c r="T161" s="274">
        <f t="shared" si="34"/>
        <v>42.349658125598083</v>
      </c>
      <c r="U161" s="449">
        <v>35</v>
      </c>
      <c r="V161" s="275">
        <f t="shared" si="35"/>
        <v>2914.7767525406693</v>
      </c>
      <c r="W161" s="155"/>
    </row>
    <row r="162" spans="1:23" s="445" customFormat="1" ht="16.5" customHeight="1" x14ac:dyDescent="0.2">
      <c r="A162" s="271">
        <v>143</v>
      </c>
      <c r="B162" s="272">
        <v>37.419400000000003</v>
      </c>
      <c r="C162" s="437">
        <v>15100</v>
      </c>
      <c r="D162" s="273">
        <f t="shared" si="24"/>
        <v>4842.4079488179923</v>
      </c>
      <c r="E162" s="274">
        <f t="shared" si="27"/>
        <v>1646.4187025981175</v>
      </c>
      <c r="F162" s="274">
        <f t="shared" si="28"/>
        <v>96.848158976359855</v>
      </c>
      <c r="G162" s="174">
        <v>78</v>
      </c>
      <c r="H162" s="275">
        <f t="shared" si="29"/>
        <v>6663.6748103924692</v>
      </c>
      <c r="I162" s="293">
        <v>68.035272727272726</v>
      </c>
      <c r="J162" s="437">
        <v>14670</v>
      </c>
      <c r="K162" s="277">
        <f t="shared" si="25"/>
        <v>2587.4813599362897</v>
      </c>
      <c r="L162" s="274">
        <f t="shared" si="30"/>
        <v>879.74366237833851</v>
      </c>
      <c r="M162" s="274">
        <f t="shared" si="31"/>
        <v>51.749627198725797</v>
      </c>
      <c r="N162" s="449">
        <v>43</v>
      </c>
      <c r="O162" s="275">
        <f t="shared" si="32"/>
        <v>3561.9746495133541</v>
      </c>
      <c r="P162" s="216">
        <v>83.154222222222231</v>
      </c>
      <c r="Q162" s="437">
        <v>14670</v>
      </c>
      <c r="R162" s="277">
        <f t="shared" si="26"/>
        <v>2117.0302035842369</v>
      </c>
      <c r="S162" s="174">
        <f t="shared" si="33"/>
        <v>719.79026921864056</v>
      </c>
      <c r="T162" s="274">
        <f t="shared" si="34"/>
        <v>42.340604071684737</v>
      </c>
      <c r="U162" s="449">
        <v>35</v>
      </c>
      <c r="V162" s="275">
        <f t="shared" si="35"/>
        <v>2914.1610768745622</v>
      </c>
      <c r="W162" s="155"/>
    </row>
    <row r="163" spans="1:23" s="445" customFormat="1" ht="16.5" customHeight="1" x14ac:dyDescent="0.2">
      <c r="A163" s="271">
        <v>144</v>
      </c>
      <c r="B163" s="272">
        <v>37.425600000000003</v>
      </c>
      <c r="C163" s="437">
        <v>15100</v>
      </c>
      <c r="D163" s="273">
        <f t="shared" si="24"/>
        <v>4841.6057457996667</v>
      </c>
      <c r="E163" s="274">
        <f t="shared" si="27"/>
        <v>1646.1459535718868</v>
      </c>
      <c r="F163" s="274">
        <f t="shared" si="28"/>
        <v>96.83211491599333</v>
      </c>
      <c r="G163" s="174">
        <v>78</v>
      </c>
      <c r="H163" s="275">
        <f t="shared" si="29"/>
        <v>6662.5838142875473</v>
      </c>
      <c r="I163" s="293">
        <v>68.046545454545452</v>
      </c>
      <c r="J163" s="437">
        <v>14670</v>
      </c>
      <c r="K163" s="277">
        <f t="shared" si="25"/>
        <v>2587.0527125817625</v>
      </c>
      <c r="L163" s="274">
        <f t="shared" si="30"/>
        <v>879.59792227779928</v>
      </c>
      <c r="M163" s="274">
        <f t="shared" si="31"/>
        <v>51.741054251635255</v>
      </c>
      <c r="N163" s="449">
        <v>43</v>
      </c>
      <c r="O163" s="275">
        <f t="shared" si="32"/>
        <v>3561.3916891111971</v>
      </c>
      <c r="P163" s="216">
        <v>83.168000000000006</v>
      </c>
      <c r="Q163" s="437">
        <v>14670</v>
      </c>
      <c r="R163" s="277">
        <f t="shared" si="26"/>
        <v>2116.6794921123505</v>
      </c>
      <c r="S163" s="174">
        <f t="shared" si="33"/>
        <v>719.67102731819921</v>
      </c>
      <c r="T163" s="274">
        <f t="shared" si="34"/>
        <v>42.333589842247015</v>
      </c>
      <c r="U163" s="449">
        <v>35</v>
      </c>
      <c r="V163" s="275">
        <f t="shared" si="35"/>
        <v>2913.6841092727968</v>
      </c>
      <c r="W163" s="155"/>
    </row>
    <row r="164" spans="1:23" s="445" customFormat="1" ht="16.5" customHeight="1" x14ac:dyDescent="0.2">
      <c r="A164" s="271">
        <v>145</v>
      </c>
      <c r="B164" s="272">
        <v>37.43</v>
      </c>
      <c r="C164" s="437">
        <v>15100</v>
      </c>
      <c r="D164" s="273">
        <f t="shared" si="24"/>
        <v>4841.0366016564249</v>
      </c>
      <c r="E164" s="274">
        <f t="shared" si="27"/>
        <v>1645.9524445631846</v>
      </c>
      <c r="F164" s="274">
        <f t="shared" si="28"/>
        <v>96.820732033128493</v>
      </c>
      <c r="G164" s="174">
        <v>78</v>
      </c>
      <c r="H164" s="275">
        <f t="shared" si="29"/>
        <v>6661.8097782527375</v>
      </c>
      <c r="I164" s="293">
        <v>68.054545454545448</v>
      </c>
      <c r="J164" s="437">
        <v>14670</v>
      </c>
      <c r="K164" s="277">
        <f t="shared" si="25"/>
        <v>2586.7485973817797</v>
      </c>
      <c r="L164" s="274">
        <f t="shared" si="30"/>
        <v>879.49452310980519</v>
      </c>
      <c r="M164" s="274">
        <f t="shared" si="31"/>
        <v>51.734971947635593</v>
      </c>
      <c r="N164" s="449">
        <v>43</v>
      </c>
      <c r="O164" s="275">
        <f t="shared" si="32"/>
        <v>3560.9780924392203</v>
      </c>
      <c r="P164" s="216">
        <v>83.177777777777777</v>
      </c>
      <c r="Q164" s="437">
        <v>14670</v>
      </c>
      <c r="R164" s="277">
        <f t="shared" si="26"/>
        <v>2116.4306705850922</v>
      </c>
      <c r="S164" s="174">
        <f t="shared" si="33"/>
        <v>719.58642799893141</v>
      </c>
      <c r="T164" s="274">
        <f t="shared" si="34"/>
        <v>42.328613411701845</v>
      </c>
      <c r="U164" s="449">
        <v>35</v>
      </c>
      <c r="V164" s="275">
        <f t="shared" si="35"/>
        <v>2913.3457119957257</v>
      </c>
      <c r="W164" s="155"/>
    </row>
    <row r="165" spans="1:23" s="445" customFormat="1" ht="16.5" customHeight="1" x14ac:dyDescent="0.2">
      <c r="A165" s="271">
        <v>146</v>
      </c>
      <c r="B165" s="272">
        <v>37.432600000000008</v>
      </c>
      <c r="C165" s="437">
        <v>15100</v>
      </c>
      <c r="D165" s="273">
        <f t="shared" si="24"/>
        <v>4840.7003520995058</v>
      </c>
      <c r="E165" s="274">
        <f t="shared" si="27"/>
        <v>1645.8381197138322</v>
      </c>
      <c r="F165" s="274">
        <f t="shared" si="28"/>
        <v>96.814007041990124</v>
      </c>
      <c r="G165" s="174">
        <v>78</v>
      </c>
      <c r="H165" s="275">
        <f t="shared" si="29"/>
        <v>6661.3524788553286</v>
      </c>
      <c r="I165" s="293">
        <v>68.059272727272742</v>
      </c>
      <c r="J165" s="437">
        <v>14670</v>
      </c>
      <c r="K165" s="277">
        <f t="shared" si="25"/>
        <v>2586.568926550653</v>
      </c>
      <c r="L165" s="274">
        <f t="shared" si="30"/>
        <v>879.43343502722212</v>
      </c>
      <c r="M165" s="274">
        <f t="shared" si="31"/>
        <v>51.731378531013064</v>
      </c>
      <c r="N165" s="449">
        <v>43</v>
      </c>
      <c r="O165" s="275">
        <f t="shared" si="32"/>
        <v>3560.733740108888</v>
      </c>
      <c r="P165" s="216">
        <v>83.183555555555571</v>
      </c>
      <c r="Q165" s="437">
        <v>14670</v>
      </c>
      <c r="R165" s="277">
        <f t="shared" si="26"/>
        <v>2116.2836671778068</v>
      </c>
      <c r="S165" s="174">
        <f t="shared" si="33"/>
        <v>719.53644684045435</v>
      </c>
      <c r="T165" s="274">
        <f t="shared" si="34"/>
        <v>42.32567334355614</v>
      </c>
      <c r="U165" s="449">
        <v>35</v>
      </c>
      <c r="V165" s="275">
        <f t="shared" si="35"/>
        <v>2913.1457873618169</v>
      </c>
      <c r="W165" s="155"/>
    </row>
    <row r="166" spans="1:23" s="445" customFormat="1" ht="16.5" customHeight="1" x14ac:dyDescent="0.2">
      <c r="A166" s="271">
        <v>147</v>
      </c>
      <c r="B166" s="272">
        <v>37.433400000000006</v>
      </c>
      <c r="C166" s="437">
        <v>15100</v>
      </c>
      <c r="D166" s="273">
        <f t="shared" si="24"/>
        <v>4840.596900094567</v>
      </c>
      <c r="E166" s="274">
        <f t="shared" si="27"/>
        <v>1645.8029460321529</v>
      </c>
      <c r="F166" s="274">
        <f t="shared" si="28"/>
        <v>96.811938001891349</v>
      </c>
      <c r="G166" s="174">
        <v>78</v>
      </c>
      <c r="H166" s="275">
        <f t="shared" si="29"/>
        <v>6661.2117841286117</v>
      </c>
      <c r="I166" s="293">
        <v>68.060727272727277</v>
      </c>
      <c r="J166" s="437">
        <v>14670</v>
      </c>
      <c r="K166" s="277">
        <f t="shared" si="25"/>
        <v>2586.5136482392727</v>
      </c>
      <c r="L166" s="274">
        <f t="shared" si="30"/>
        <v>879.41464040135281</v>
      </c>
      <c r="M166" s="274">
        <f t="shared" si="31"/>
        <v>51.730272964785456</v>
      </c>
      <c r="N166" s="449">
        <v>43</v>
      </c>
      <c r="O166" s="275">
        <f t="shared" si="32"/>
        <v>3560.6585616054108</v>
      </c>
      <c r="P166" s="216">
        <v>83.185333333333347</v>
      </c>
      <c r="Q166" s="437">
        <v>14670</v>
      </c>
      <c r="R166" s="277">
        <f t="shared" si="26"/>
        <v>2116.2384394684959</v>
      </c>
      <c r="S166" s="174">
        <f t="shared" si="33"/>
        <v>719.52106941928866</v>
      </c>
      <c r="T166" s="274">
        <f t="shared" si="34"/>
        <v>42.324768789369919</v>
      </c>
      <c r="U166" s="449">
        <v>35</v>
      </c>
      <c r="V166" s="275">
        <f t="shared" si="35"/>
        <v>2913.0842776771547</v>
      </c>
      <c r="W166" s="155"/>
    </row>
    <row r="167" spans="1:23" s="445" customFormat="1" ht="16.5" customHeight="1" x14ac:dyDescent="0.2">
      <c r="A167" s="271">
        <v>148</v>
      </c>
      <c r="B167" s="272">
        <v>37.432400000000001</v>
      </c>
      <c r="C167" s="437">
        <v>15100</v>
      </c>
      <c r="D167" s="273">
        <f t="shared" si="24"/>
        <v>4840.7262157916666</v>
      </c>
      <c r="E167" s="274">
        <f t="shared" si="27"/>
        <v>1645.8469133691667</v>
      </c>
      <c r="F167" s="274">
        <f t="shared" si="28"/>
        <v>96.814524315833339</v>
      </c>
      <c r="G167" s="174">
        <v>78</v>
      </c>
      <c r="H167" s="275">
        <f t="shared" si="29"/>
        <v>6661.3876534766669</v>
      </c>
      <c r="I167" s="293">
        <v>68.058909090909083</v>
      </c>
      <c r="J167" s="437">
        <v>14670</v>
      </c>
      <c r="K167" s="277">
        <f t="shared" si="25"/>
        <v>2586.5827464976869</v>
      </c>
      <c r="L167" s="274">
        <f t="shared" si="30"/>
        <v>879.43813380921358</v>
      </c>
      <c r="M167" s="274">
        <f t="shared" si="31"/>
        <v>51.731654929953741</v>
      </c>
      <c r="N167" s="449">
        <v>43</v>
      </c>
      <c r="O167" s="275">
        <f t="shared" si="32"/>
        <v>3560.7525352368543</v>
      </c>
      <c r="P167" s="216">
        <v>83.183111111111117</v>
      </c>
      <c r="Q167" s="437">
        <v>14670</v>
      </c>
      <c r="R167" s="277">
        <f t="shared" si="26"/>
        <v>2116.294974407198</v>
      </c>
      <c r="S167" s="174">
        <f t="shared" si="33"/>
        <v>719.54029129844741</v>
      </c>
      <c r="T167" s="274">
        <f t="shared" si="34"/>
        <v>42.325899488143961</v>
      </c>
      <c r="U167" s="449">
        <v>35</v>
      </c>
      <c r="V167" s="275">
        <f t="shared" si="35"/>
        <v>2913.1611651937892</v>
      </c>
      <c r="W167" s="155"/>
    </row>
    <row r="168" spans="1:23" s="445" customFormat="1" ht="16.5" customHeight="1" x14ac:dyDescent="0.2">
      <c r="A168" s="271">
        <v>149</v>
      </c>
      <c r="B168" s="272">
        <v>37.429600000000001</v>
      </c>
      <c r="C168" s="437">
        <v>15100</v>
      </c>
      <c r="D168" s="273">
        <f t="shared" si="24"/>
        <v>4841.0883365037298</v>
      </c>
      <c r="E168" s="274">
        <f t="shared" si="27"/>
        <v>1645.9700344112682</v>
      </c>
      <c r="F168" s="274">
        <f t="shared" si="28"/>
        <v>96.8217667300746</v>
      </c>
      <c r="G168" s="174">
        <v>78</v>
      </c>
      <c r="H168" s="275">
        <f t="shared" si="29"/>
        <v>6661.880137645072</v>
      </c>
      <c r="I168" s="293">
        <v>68.053818181818173</v>
      </c>
      <c r="J168" s="437">
        <v>14670</v>
      </c>
      <c r="K168" s="277">
        <f t="shared" si="25"/>
        <v>2586.7762412635993</v>
      </c>
      <c r="L168" s="274">
        <f t="shared" si="30"/>
        <v>879.50392202962382</v>
      </c>
      <c r="M168" s="274">
        <f t="shared" si="31"/>
        <v>51.735524825271987</v>
      </c>
      <c r="N168" s="449">
        <v>43</v>
      </c>
      <c r="O168" s="275">
        <f t="shared" si="32"/>
        <v>3561.0156881184953</v>
      </c>
      <c r="P168" s="216">
        <v>83.176888888888882</v>
      </c>
      <c r="Q168" s="437">
        <v>14670</v>
      </c>
      <c r="R168" s="277">
        <f t="shared" si="26"/>
        <v>2116.4532883065808</v>
      </c>
      <c r="S168" s="174">
        <f t="shared" si="33"/>
        <v>719.59411802423756</v>
      </c>
      <c r="T168" s="274">
        <f t="shared" si="34"/>
        <v>42.32906576613162</v>
      </c>
      <c r="U168" s="449">
        <v>35</v>
      </c>
      <c r="V168" s="275">
        <f t="shared" si="35"/>
        <v>2913.3764720969498</v>
      </c>
      <c r="W168" s="155"/>
    </row>
    <row r="169" spans="1:23" s="445" customFormat="1" ht="16.5" customHeight="1" x14ac:dyDescent="0.2">
      <c r="A169" s="279">
        <v>150</v>
      </c>
      <c r="B169" s="272">
        <v>37.424999999999997</v>
      </c>
      <c r="C169" s="437">
        <v>15100</v>
      </c>
      <c r="D169" s="273">
        <f t="shared" si="24"/>
        <v>4841.6833667334668</v>
      </c>
      <c r="E169" s="274">
        <f t="shared" si="27"/>
        <v>1646.1723446893789</v>
      </c>
      <c r="F169" s="274">
        <f t="shared" si="28"/>
        <v>96.833667334669343</v>
      </c>
      <c r="G169" s="174">
        <v>78</v>
      </c>
      <c r="H169" s="275">
        <f t="shared" si="29"/>
        <v>6662.6893787575154</v>
      </c>
      <c r="I169" s="293">
        <v>68.045454545454547</v>
      </c>
      <c r="J169" s="437">
        <v>14670</v>
      </c>
      <c r="K169" s="277">
        <f t="shared" si="25"/>
        <v>2587.0941883767537</v>
      </c>
      <c r="L169" s="274">
        <f t="shared" si="30"/>
        <v>879.61202404809626</v>
      </c>
      <c r="M169" s="274">
        <f t="shared" si="31"/>
        <v>51.741883767535072</v>
      </c>
      <c r="N169" s="449">
        <v>43</v>
      </c>
      <c r="O169" s="275">
        <f t="shared" si="32"/>
        <v>3561.448096192385</v>
      </c>
      <c r="P169" s="216">
        <v>83.166666666666671</v>
      </c>
      <c r="Q169" s="437">
        <v>14670</v>
      </c>
      <c r="R169" s="277">
        <f t="shared" si="26"/>
        <v>2116.7134268537075</v>
      </c>
      <c r="S169" s="174">
        <f t="shared" si="33"/>
        <v>719.68256513026063</v>
      </c>
      <c r="T169" s="274">
        <f t="shared" si="34"/>
        <v>42.334268537074152</v>
      </c>
      <c r="U169" s="449">
        <v>35</v>
      </c>
      <c r="V169" s="275">
        <f t="shared" si="35"/>
        <v>2913.7302605210421</v>
      </c>
      <c r="W169" s="155"/>
    </row>
    <row r="170" spans="1:23" s="445" customFormat="1" ht="16.5" customHeight="1" x14ac:dyDescent="0.2">
      <c r="A170" s="271">
        <v>151</v>
      </c>
      <c r="B170" s="272">
        <v>37.418599999999998</v>
      </c>
      <c r="C170" s="437">
        <v>15100</v>
      </c>
      <c r="D170" s="273">
        <f t="shared" si="24"/>
        <v>4842.5114782487854</v>
      </c>
      <c r="E170" s="274">
        <f t="shared" si="27"/>
        <v>1646.453902604587</v>
      </c>
      <c r="F170" s="274">
        <f t="shared" si="28"/>
        <v>96.850229564975706</v>
      </c>
      <c r="G170" s="174">
        <v>78</v>
      </c>
      <c r="H170" s="275">
        <f t="shared" si="29"/>
        <v>6663.8156104183481</v>
      </c>
      <c r="I170" s="293">
        <v>68.033818181818177</v>
      </c>
      <c r="J170" s="437">
        <v>14670</v>
      </c>
      <c r="K170" s="277">
        <f t="shared" si="25"/>
        <v>2587.5366796192275</v>
      </c>
      <c r="L170" s="274">
        <f t="shared" si="30"/>
        <v>879.76247107053746</v>
      </c>
      <c r="M170" s="274">
        <f t="shared" si="31"/>
        <v>51.750733592384549</v>
      </c>
      <c r="N170" s="449">
        <v>43</v>
      </c>
      <c r="O170" s="275">
        <f t="shared" si="32"/>
        <v>3562.0498842821498</v>
      </c>
      <c r="P170" s="216">
        <v>83.152444444444441</v>
      </c>
      <c r="Q170" s="437">
        <v>14670</v>
      </c>
      <c r="R170" s="277">
        <f t="shared" si="26"/>
        <v>2117.0754651430038</v>
      </c>
      <c r="S170" s="174">
        <f t="shared" si="33"/>
        <v>719.80565814862132</v>
      </c>
      <c r="T170" s="274">
        <f t="shared" si="34"/>
        <v>42.341509302860075</v>
      </c>
      <c r="U170" s="449">
        <v>35</v>
      </c>
      <c r="V170" s="275">
        <f t="shared" si="35"/>
        <v>2914.2226325944853</v>
      </c>
      <c r="W170" s="155"/>
    </row>
    <row r="171" spans="1:23" s="445" customFormat="1" ht="16.5" customHeight="1" x14ac:dyDescent="0.2">
      <c r="A171" s="271">
        <v>152</v>
      </c>
      <c r="B171" s="272">
        <v>37.410400000000003</v>
      </c>
      <c r="C171" s="437">
        <v>15100</v>
      </c>
      <c r="D171" s="273">
        <f t="shared" si="24"/>
        <v>4843.5729102067862</v>
      </c>
      <c r="E171" s="274">
        <f t="shared" si="27"/>
        <v>1646.8147894703075</v>
      </c>
      <c r="F171" s="274">
        <f t="shared" si="28"/>
        <v>96.87145820413572</v>
      </c>
      <c r="G171" s="174">
        <v>78</v>
      </c>
      <c r="H171" s="275">
        <f t="shared" si="29"/>
        <v>6665.2591578812298</v>
      </c>
      <c r="I171" s="293">
        <v>68.018909090909091</v>
      </c>
      <c r="J171" s="437">
        <v>14670</v>
      </c>
      <c r="K171" s="277">
        <f t="shared" si="25"/>
        <v>2588.1038427816866</v>
      </c>
      <c r="L171" s="274">
        <f t="shared" si="30"/>
        <v>879.95530654577351</v>
      </c>
      <c r="M171" s="274">
        <f t="shared" si="31"/>
        <v>51.76207685563373</v>
      </c>
      <c r="N171" s="449">
        <v>43</v>
      </c>
      <c r="O171" s="275">
        <f t="shared" si="32"/>
        <v>3562.821226183094</v>
      </c>
      <c r="P171" s="216">
        <v>83.13422222222222</v>
      </c>
      <c r="Q171" s="437">
        <v>14670</v>
      </c>
      <c r="R171" s="277">
        <f t="shared" si="26"/>
        <v>2117.5395077304706</v>
      </c>
      <c r="S171" s="174">
        <f t="shared" si="33"/>
        <v>719.96343262836001</v>
      </c>
      <c r="T171" s="274">
        <f t="shared" si="34"/>
        <v>42.350790154609413</v>
      </c>
      <c r="U171" s="449">
        <v>35</v>
      </c>
      <c r="V171" s="275">
        <f t="shared" si="35"/>
        <v>2914.85373051344</v>
      </c>
      <c r="W171" s="155"/>
    </row>
    <row r="172" spans="1:23" s="445" customFormat="1" ht="16.5" customHeight="1" x14ac:dyDescent="0.2">
      <c r="A172" s="271">
        <v>153</v>
      </c>
      <c r="B172" s="272">
        <v>37.400399999999998</v>
      </c>
      <c r="C172" s="437">
        <v>15100</v>
      </c>
      <c r="D172" s="273">
        <f t="shared" si="24"/>
        <v>4844.8679693265312</v>
      </c>
      <c r="E172" s="274">
        <f t="shared" si="27"/>
        <v>1647.2551095710207</v>
      </c>
      <c r="F172" s="274">
        <f t="shared" si="28"/>
        <v>96.897359386530624</v>
      </c>
      <c r="G172" s="174">
        <v>78</v>
      </c>
      <c r="H172" s="275">
        <f t="shared" si="29"/>
        <v>6667.020438284082</v>
      </c>
      <c r="I172" s="293">
        <v>68.000727272727261</v>
      </c>
      <c r="J172" s="437">
        <v>14670</v>
      </c>
      <c r="K172" s="277">
        <f t="shared" si="25"/>
        <v>2588.7958417557038</v>
      </c>
      <c r="L172" s="274">
        <f t="shared" si="30"/>
        <v>880.19058619693931</v>
      </c>
      <c r="M172" s="274">
        <f t="shared" si="31"/>
        <v>51.775916835114074</v>
      </c>
      <c r="N172" s="449">
        <v>43</v>
      </c>
      <c r="O172" s="275">
        <f t="shared" si="32"/>
        <v>3563.7623447877572</v>
      </c>
      <c r="P172" s="216">
        <v>83.111999999999995</v>
      </c>
      <c r="Q172" s="437">
        <v>14670</v>
      </c>
      <c r="R172" s="277">
        <f t="shared" si="26"/>
        <v>2118.1056887092118</v>
      </c>
      <c r="S172" s="174">
        <f t="shared" si="33"/>
        <v>720.15593416113211</v>
      </c>
      <c r="T172" s="274">
        <f t="shared" si="34"/>
        <v>42.362113774184238</v>
      </c>
      <c r="U172" s="449">
        <v>35</v>
      </c>
      <c r="V172" s="275">
        <f t="shared" si="35"/>
        <v>2915.623736644528</v>
      </c>
      <c r="W172" s="155"/>
    </row>
    <row r="173" spans="1:23" s="445" customFormat="1" ht="16.5" customHeight="1" x14ac:dyDescent="0.2">
      <c r="A173" s="271">
        <v>154</v>
      </c>
      <c r="B173" s="272">
        <v>37.388600000000004</v>
      </c>
      <c r="C173" s="437">
        <v>15100</v>
      </c>
      <c r="D173" s="273">
        <f t="shared" si="24"/>
        <v>4846.397030110782</v>
      </c>
      <c r="E173" s="274">
        <f t="shared" si="27"/>
        <v>1647.7749902376661</v>
      </c>
      <c r="F173" s="274">
        <f t="shared" si="28"/>
        <v>96.927940602215642</v>
      </c>
      <c r="G173" s="174">
        <v>78</v>
      </c>
      <c r="H173" s="275">
        <f t="shared" si="29"/>
        <v>6669.0999609506644</v>
      </c>
      <c r="I173" s="293">
        <v>67.979272727272729</v>
      </c>
      <c r="J173" s="437">
        <v>14670</v>
      </c>
      <c r="K173" s="277">
        <f t="shared" si="25"/>
        <v>2589.6128766522415</v>
      </c>
      <c r="L173" s="274">
        <f t="shared" si="30"/>
        <v>880.46837806176222</v>
      </c>
      <c r="M173" s="274">
        <f t="shared" si="31"/>
        <v>51.792257533044832</v>
      </c>
      <c r="N173" s="449">
        <v>43</v>
      </c>
      <c r="O173" s="275">
        <f t="shared" si="32"/>
        <v>3564.8735122470489</v>
      </c>
      <c r="P173" s="216">
        <v>83.085777777777778</v>
      </c>
      <c r="Q173" s="437">
        <v>14670</v>
      </c>
      <c r="R173" s="277">
        <f t="shared" si="26"/>
        <v>2118.7741718063799</v>
      </c>
      <c r="S173" s="174">
        <f t="shared" si="33"/>
        <v>720.38321841416916</v>
      </c>
      <c r="T173" s="274">
        <f t="shared" si="34"/>
        <v>42.375483436127595</v>
      </c>
      <c r="U173" s="449">
        <v>35</v>
      </c>
      <c r="V173" s="275">
        <f t="shared" si="35"/>
        <v>2916.5328736566767</v>
      </c>
      <c r="W173" s="155"/>
    </row>
    <row r="174" spans="1:23" s="445" customFormat="1" ht="16.5" customHeight="1" x14ac:dyDescent="0.2">
      <c r="A174" s="271">
        <v>155</v>
      </c>
      <c r="B174" s="272">
        <v>37.375</v>
      </c>
      <c r="C174" s="437">
        <v>15100</v>
      </c>
      <c r="D174" s="273">
        <f t="shared" si="24"/>
        <v>4848.1605351170565</v>
      </c>
      <c r="E174" s="274">
        <f t="shared" si="27"/>
        <v>1648.3745819397993</v>
      </c>
      <c r="F174" s="274">
        <f t="shared" si="28"/>
        <v>96.963210702341129</v>
      </c>
      <c r="G174" s="174">
        <v>78</v>
      </c>
      <c r="H174" s="275">
        <f t="shared" si="29"/>
        <v>6671.4983277591964</v>
      </c>
      <c r="I174" s="293">
        <v>67.954545454545453</v>
      </c>
      <c r="J174" s="437">
        <v>14670</v>
      </c>
      <c r="K174" s="277">
        <f t="shared" si="25"/>
        <v>2590.5551839464879</v>
      </c>
      <c r="L174" s="274">
        <f t="shared" si="30"/>
        <v>880.78876254180591</v>
      </c>
      <c r="M174" s="274">
        <f t="shared" si="31"/>
        <v>51.811103678929761</v>
      </c>
      <c r="N174" s="449">
        <v>43</v>
      </c>
      <c r="O174" s="275">
        <f t="shared" si="32"/>
        <v>3566.1550501672236</v>
      </c>
      <c r="P174" s="216">
        <v>83.055555555555557</v>
      </c>
      <c r="Q174" s="437">
        <v>14670</v>
      </c>
      <c r="R174" s="277">
        <f t="shared" si="26"/>
        <v>2119.5451505016722</v>
      </c>
      <c r="S174" s="174">
        <f t="shared" si="33"/>
        <v>720.64535117056857</v>
      </c>
      <c r="T174" s="274">
        <f t="shared" si="34"/>
        <v>42.390903010033448</v>
      </c>
      <c r="U174" s="449">
        <v>35</v>
      </c>
      <c r="V174" s="275">
        <f t="shared" si="35"/>
        <v>2917.5814046822743</v>
      </c>
      <c r="W174" s="155"/>
    </row>
    <row r="175" spans="1:23" s="445" customFormat="1" ht="16.5" customHeight="1" x14ac:dyDescent="0.2">
      <c r="A175" s="271">
        <v>156</v>
      </c>
      <c r="B175" s="272">
        <v>37.3596</v>
      </c>
      <c r="C175" s="437">
        <v>15100</v>
      </c>
      <c r="D175" s="273">
        <f t="shared" si="24"/>
        <v>4850.1589952783215</v>
      </c>
      <c r="E175" s="274">
        <f t="shared" si="27"/>
        <v>1649.0540583946295</v>
      </c>
      <c r="F175" s="274">
        <f t="shared" si="28"/>
        <v>97.003179905566427</v>
      </c>
      <c r="G175" s="174">
        <v>78</v>
      </c>
      <c r="H175" s="275">
        <f t="shared" si="29"/>
        <v>6674.2162335785179</v>
      </c>
      <c r="I175" s="293">
        <v>67.926545454545447</v>
      </c>
      <c r="J175" s="437">
        <v>14670</v>
      </c>
      <c r="K175" s="277">
        <f t="shared" si="25"/>
        <v>2591.623036649215</v>
      </c>
      <c r="L175" s="274">
        <f t="shared" si="30"/>
        <v>881.1518324607332</v>
      </c>
      <c r="M175" s="274">
        <f t="shared" si="31"/>
        <v>51.832460732984302</v>
      </c>
      <c r="N175" s="449">
        <v>43</v>
      </c>
      <c r="O175" s="275">
        <f t="shared" si="32"/>
        <v>3567.6073298429324</v>
      </c>
      <c r="P175" s="216">
        <v>83.021333333333331</v>
      </c>
      <c r="Q175" s="437">
        <v>14670</v>
      </c>
      <c r="R175" s="277">
        <f t="shared" si="26"/>
        <v>2120.4188481675392</v>
      </c>
      <c r="S175" s="174">
        <f t="shared" si="33"/>
        <v>720.94240837696339</v>
      </c>
      <c r="T175" s="274">
        <f t="shared" si="34"/>
        <v>42.408376963350783</v>
      </c>
      <c r="U175" s="449">
        <v>35</v>
      </c>
      <c r="V175" s="275">
        <f t="shared" si="35"/>
        <v>2918.7696335078535</v>
      </c>
      <c r="W175" s="155"/>
    </row>
    <row r="176" spans="1:23" s="445" customFormat="1" ht="16.5" customHeight="1" x14ac:dyDescent="0.2">
      <c r="A176" s="271">
        <v>157</v>
      </c>
      <c r="B176" s="272">
        <v>37.342399999999998</v>
      </c>
      <c r="C176" s="437">
        <v>15100</v>
      </c>
      <c r="D176" s="273">
        <f t="shared" si="24"/>
        <v>4852.3929902737909</v>
      </c>
      <c r="E176" s="274">
        <f t="shared" si="27"/>
        <v>1649.813616693089</v>
      </c>
      <c r="F176" s="274">
        <f t="shared" si="28"/>
        <v>97.047859805475824</v>
      </c>
      <c r="G176" s="174">
        <v>78</v>
      </c>
      <c r="H176" s="275">
        <f t="shared" si="29"/>
        <v>6677.254466772356</v>
      </c>
      <c r="I176" s="293">
        <v>67.895272727272712</v>
      </c>
      <c r="J176" s="437">
        <v>14670</v>
      </c>
      <c r="K176" s="277">
        <f t="shared" si="25"/>
        <v>2592.8167445049062</v>
      </c>
      <c r="L176" s="274">
        <f t="shared" si="30"/>
        <v>881.5576931316682</v>
      </c>
      <c r="M176" s="274">
        <f t="shared" si="31"/>
        <v>51.856334890098125</v>
      </c>
      <c r="N176" s="449">
        <v>43</v>
      </c>
      <c r="O176" s="275">
        <f t="shared" si="32"/>
        <v>3569.2307725266724</v>
      </c>
      <c r="P176" s="216">
        <v>82.9831111111111</v>
      </c>
      <c r="Q176" s="437">
        <v>14670</v>
      </c>
      <c r="R176" s="277">
        <f t="shared" si="26"/>
        <v>2121.395518231287</v>
      </c>
      <c r="S176" s="174">
        <f t="shared" si="33"/>
        <v>721.27447619863767</v>
      </c>
      <c r="T176" s="274">
        <f t="shared" si="34"/>
        <v>42.427910364625738</v>
      </c>
      <c r="U176" s="449">
        <v>35</v>
      </c>
      <c r="V176" s="275">
        <f t="shared" si="35"/>
        <v>2920.0979047945507</v>
      </c>
      <c r="W176" s="155"/>
    </row>
    <row r="177" spans="1:23" s="445" customFormat="1" ht="16.5" customHeight="1" x14ac:dyDescent="0.2">
      <c r="A177" s="271">
        <v>158</v>
      </c>
      <c r="B177" s="272">
        <v>37.323400000000007</v>
      </c>
      <c r="C177" s="437">
        <v>15100</v>
      </c>
      <c r="D177" s="273">
        <f t="shared" si="24"/>
        <v>4854.863168950309</v>
      </c>
      <c r="E177" s="274">
        <f t="shared" si="27"/>
        <v>1650.6534774431052</v>
      </c>
      <c r="F177" s="274">
        <f t="shared" si="28"/>
        <v>97.097263379006179</v>
      </c>
      <c r="G177" s="174">
        <v>78</v>
      </c>
      <c r="H177" s="275">
        <f t="shared" si="29"/>
        <v>6680.6139097724208</v>
      </c>
      <c r="I177" s="293">
        <v>67.860727272727274</v>
      </c>
      <c r="J177" s="437">
        <v>14670</v>
      </c>
      <c r="K177" s="277">
        <f t="shared" si="25"/>
        <v>2594.1366542169253</v>
      </c>
      <c r="L177" s="274">
        <f t="shared" si="30"/>
        <v>882.00646243375468</v>
      </c>
      <c r="M177" s="274">
        <f t="shared" si="31"/>
        <v>51.882733084338504</v>
      </c>
      <c r="N177" s="449">
        <v>43</v>
      </c>
      <c r="O177" s="275">
        <f t="shared" si="32"/>
        <v>3571.0258497350187</v>
      </c>
      <c r="P177" s="216">
        <v>82.940888888888907</v>
      </c>
      <c r="Q177" s="437">
        <v>14670</v>
      </c>
      <c r="R177" s="277">
        <f t="shared" si="26"/>
        <v>2122.4754443593019</v>
      </c>
      <c r="S177" s="174">
        <f t="shared" si="33"/>
        <v>721.64165108216275</v>
      </c>
      <c r="T177" s="274">
        <f t="shared" si="34"/>
        <v>42.449508887186042</v>
      </c>
      <c r="U177" s="449">
        <v>35</v>
      </c>
      <c r="V177" s="275">
        <f t="shared" si="35"/>
        <v>2921.5666043286506</v>
      </c>
      <c r="W177" s="155"/>
    </row>
    <row r="178" spans="1:23" s="445" customFormat="1" ht="16.5" customHeight="1" x14ac:dyDescent="0.2">
      <c r="A178" s="271">
        <v>159</v>
      </c>
      <c r="B178" s="293">
        <v>37.302599999999998</v>
      </c>
      <c r="C178" s="441">
        <v>15100</v>
      </c>
      <c r="D178" s="273">
        <f t="shared" si="24"/>
        <v>4857.5702497949205</v>
      </c>
      <c r="E178" s="303">
        <f t="shared" si="27"/>
        <v>1651.5738849302732</v>
      </c>
      <c r="F178" s="303">
        <f t="shared" si="28"/>
        <v>97.151404995898417</v>
      </c>
      <c r="G178" s="174">
        <v>78</v>
      </c>
      <c r="H178" s="304">
        <f t="shared" si="29"/>
        <v>6684.2955397210926</v>
      </c>
      <c r="I178" s="293">
        <v>67.822909090909079</v>
      </c>
      <c r="J178" s="441">
        <v>14670</v>
      </c>
      <c r="K178" s="305">
        <f t="shared" si="25"/>
        <v>2595.5831497000213</v>
      </c>
      <c r="L178" s="303">
        <f t="shared" si="30"/>
        <v>882.49827089800726</v>
      </c>
      <c r="M178" s="303">
        <f t="shared" si="31"/>
        <v>51.91166299400043</v>
      </c>
      <c r="N178" s="449">
        <v>43</v>
      </c>
      <c r="O178" s="304">
        <f t="shared" si="32"/>
        <v>3572.9930835920291</v>
      </c>
      <c r="P178" s="306">
        <v>82.894666666666666</v>
      </c>
      <c r="Q178" s="441">
        <v>14670</v>
      </c>
      <c r="R178" s="305">
        <f t="shared" si="26"/>
        <v>2123.6589406636535</v>
      </c>
      <c r="S178" s="307">
        <f t="shared" si="33"/>
        <v>722.04403982564224</v>
      </c>
      <c r="T178" s="303">
        <f t="shared" si="34"/>
        <v>42.473178813273073</v>
      </c>
      <c r="U178" s="449">
        <v>35</v>
      </c>
      <c r="V178" s="304">
        <f t="shared" si="35"/>
        <v>2923.176159302569</v>
      </c>
      <c r="W178" s="155"/>
    </row>
    <row r="179" spans="1:23" s="445" customFormat="1" ht="16.5" customHeight="1" thickBot="1" x14ac:dyDescent="0.25">
      <c r="A179" s="279">
        <v>160</v>
      </c>
      <c r="B179" s="280">
        <v>37.28</v>
      </c>
      <c r="C179" s="438">
        <v>15100</v>
      </c>
      <c r="D179" s="281">
        <f t="shared" si="24"/>
        <v>4860.5150214592277</v>
      </c>
      <c r="E179" s="282">
        <f t="shared" si="27"/>
        <v>1652.5751072961375</v>
      </c>
      <c r="F179" s="282">
        <f t="shared" si="28"/>
        <v>97.210300429184556</v>
      </c>
      <c r="G179" s="183">
        <v>78</v>
      </c>
      <c r="H179" s="283">
        <f t="shared" si="29"/>
        <v>6688.30042918455</v>
      </c>
      <c r="I179" s="294">
        <v>67.781818181818181</v>
      </c>
      <c r="J179" s="438">
        <v>14670</v>
      </c>
      <c r="K179" s="285">
        <f t="shared" si="25"/>
        <v>2597.1566523605152</v>
      </c>
      <c r="L179" s="282">
        <f t="shared" si="30"/>
        <v>883.03326180257523</v>
      </c>
      <c r="M179" s="282">
        <f t="shared" si="31"/>
        <v>51.943133047210303</v>
      </c>
      <c r="N179" s="450">
        <v>43</v>
      </c>
      <c r="O179" s="283">
        <f t="shared" si="32"/>
        <v>3575.1330472103004</v>
      </c>
      <c r="P179" s="220">
        <v>82.844444444444449</v>
      </c>
      <c r="Q179" s="438">
        <v>14670</v>
      </c>
      <c r="R179" s="285">
        <f t="shared" si="26"/>
        <v>2124.9463519313304</v>
      </c>
      <c r="S179" s="183">
        <f t="shared" si="33"/>
        <v>722.48175965665234</v>
      </c>
      <c r="T179" s="282">
        <f t="shared" si="34"/>
        <v>42.498927038626611</v>
      </c>
      <c r="U179" s="450">
        <v>35</v>
      </c>
      <c r="V179" s="283">
        <f t="shared" si="35"/>
        <v>2924.9270386266094</v>
      </c>
      <c r="W179" s="155"/>
    </row>
    <row r="180" spans="1:23" s="445" customFormat="1" ht="16.5" customHeight="1" x14ac:dyDescent="0.2">
      <c r="A180" s="259">
        <v>161</v>
      </c>
      <c r="B180" s="287">
        <v>37.255600000000001</v>
      </c>
      <c r="C180" s="439">
        <v>15100</v>
      </c>
      <c r="D180" s="288">
        <f t="shared" si="24"/>
        <v>4863.698343336303</v>
      </c>
      <c r="E180" s="289">
        <f t="shared" si="27"/>
        <v>1653.657436734343</v>
      </c>
      <c r="F180" s="289">
        <f t="shared" si="28"/>
        <v>97.273966866726056</v>
      </c>
      <c r="G180" s="177">
        <v>78</v>
      </c>
      <c r="H180" s="290">
        <f t="shared" si="29"/>
        <v>6692.6297469373721</v>
      </c>
      <c r="I180" s="291">
        <v>67.73745454545454</v>
      </c>
      <c r="J180" s="439">
        <v>14670</v>
      </c>
      <c r="K180" s="292">
        <f t="shared" si="25"/>
        <v>2598.8576214045679</v>
      </c>
      <c r="L180" s="289">
        <f t="shared" si="30"/>
        <v>883.6115912775532</v>
      </c>
      <c r="M180" s="289">
        <f t="shared" si="31"/>
        <v>51.977152428091358</v>
      </c>
      <c r="N180" s="451">
        <v>43</v>
      </c>
      <c r="O180" s="290">
        <f t="shared" si="32"/>
        <v>3577.4463651102124</v>
      </c>
      <c r="P180" s="225">
        <v>82.790222222222226</v>
      </c>
      <c r="Q180" s="439">
        <v>14670</v>
      </c>
      <c r="R180" s="292">
        <f t="shared" si="26"/>
        <v>2126.3380538764641</v>
      </c>
      <c r="S180" s="177">
        <f t="shared" si="33"/>
        <v>722.95493831799786</v>
      </c>
      <c r="T180" s="289">
        <f t="shared" si="34"/>
        <v>42.526761077529279</v>
      </c>
      <c r="U180" s="451">
        <v>35</v>
      </c>
      <c r="V180" s="290">
        <f t="shared" si="35"/>
        <v>2926.8197532719914</v>
      </c>
      <c r="W180" s="155"/>
    </row>
    <row r="181" spans="1:23" s="445" customFormat="1" ht="16.5" customHeight="1" x14ac:dyDescent="0.2">
      <c r="A181" s="271">
        <v>162</v>
      </c>
      <c r="B181" s="272">
        <v>37.229400000000005</v>
      </c>
      <c r="C181" s="437">
        <v>15100</v>
      </c>
      <c r="D181" s="273">
        <f t="shared" si="24"/>
        <v>4867.1211461909134</v>
      </c>
      <c r="E181" s="274">
        <f t="shared" si="27"/>
        <v>1654.8211897049107</v>
      </c>
      <c r="F181" s="274">
        <f t="shared" si="28"/>
        <v>97.342422923818276</v>
      </c>
      <c r="G181" s="174">
        <v>78</v>
      </c>
      <c r="H181" s="275">
        <f t="shared" si="29"/>
        <v>6697.2847588196419</v>
      </c>
      <c r="I181" s="293">
        <v>67.689818181818183</v>
      </c>
      <c r="J181" s="437">
        <v>14670</v>
      </c>
      <c r="K181" s="277">
        <f t="shared" si="25"/>
        <v>2600.6865541749257</v>
      </c>
      <c r="L181" s="274">
        <f t="shared" si="30"/>
        <v>884.23342841947476</v>
      </c>
      <c r="M181" s="274">
        <f t="shared" si="31"/>
        <v>52.013731083498513</v>
      </c>
      <c r="N181" s="449">
        <v>43</v>
      </c>
      <c r="O181" s="275">
        <f t="shared" si="32"/>
        <v>3579.933713677899</v>
      </c>
      <c r="P181" s="216">
        <v>82.732000000000014</v>
      </c>
      <c r="Q181" s="437">
        <v>14670</v>
      </c>
      <c r="R181" s="277">
        <f t="shared" si="26"/>
        <v>2127.8344534158487</v>
      </c>
      <c r="S181" s="174">
        <f t="shared" si="33"/>
        <v>723.46371416138857</v>
      </c>
      <c r="T181" s="274">
        <f t="shared" si="34"/>
        <v>42.556689068316977</v>
      </c>
      <c r="U181" s="449">
        <v>35</v>
      </c>
      <c r="V181" s="275">
        <f t="shared" si="35"/>
        <v>2928.8548566455543</v>
      </c>
      <c r="W181" s="155"/>
    </row>
    <row r="182" spans="1:23" s="445" customFormat="1" ht="16.5" customHeight="1" x14ac:dyDescent="0.2">
      <c r="A182" s="271">
        <v>163</v>
      </c>
      <c r="B182" s="272">
        <v>37.201400000000007</v>
      </c>
      <c r="C182" s="437">
        <v>15100</v>
      </c>
      <c r="D182" s="273">
        <f t="shared" si="24"/>
        <v>4870.7844328439242</v>
      </c>
      <c r="E182" s="274">
        <f t="shared" si="27"/>
        <v>1656.0667071669343</v>
      </c>
      <c r="F182" s="274">
        <f t="shared" si="28"/>
        <v>97.415688656878487</v>
      </c>
      <c r="G182" s="174">
        <v>78</v>
      </c>
      <c r="H182" s="275">
        <f t="shared" si="29"/>
        <v>6702.2668286677363</v>
      </c>
      <c r="I182" s="293">
        <v>67.638909090909095</v>
      </c>
      <c r="J182" s="437">
        <v>14670</v>
      </c>
      <c r="K182" s="277">
        <f t="shared" si="25"/>
        <v>2602.6439865166367</v>
      </c>
      <c r="L182" s="274">
        <f t="shared" si="30"/>
        <v>884.89895541565659</v>
      </c>
      <c r="M182" s="274">
        <f t="shared" si="31"/>
        <v>52.052879730332734</v>
      </c>
      <c r="N182" s="449">
        <v>43</v>
      </c>
      <c r="O182" s="275">
        <f t="shared" si="32"/>
        <v>3582.5958216626259</v>
      </c>
      <c r="P182" s="216">
        <v>82.669777777777796</v>
      </c>
      <c r="Q182" s="437">
        <v>14670</v>
      </c>
      <c r="R182" s="277">
        <f t="shared" si="26"/>
        <v>2129.4359889681564</v>
      </c>
      <c r="S182" s="174">
        <f t="shared" si="33"/>
        <v>724.00823624917325</v>
      </c>
      <c r="T182" s="274">
        <f t="shared" si="34"/>
        <v>42.588719779363132</v>
      </c>
      <c r="U182" s="449">
        <v>35</v>
      </c>
      <c r="V182" s="275">
        <f t="shared" si="35"/>
        <v>2931.0329449966925</v>
      </c>
      <c r="W182" s="155"/>
    </row>
    <row r="183" spans="1:23" s="445" customFormat="1" ht="16.5" customHeight="1" x14ac:dyDescent="0.2">
      <c r="A183" s="271">
        <v>164</v>
      </c>
      <c r="B183" s="272">
        <v>37.171599999999998</v>
      </c>
      <c r="C183" s="437">
        <v>15100</v>
      </c>
      <c r="D183" s="273">
        <f t="shared" si="24"/>
        <v>4874.6892789118574</v>
      </c>
      <c r="E183" s="274">
        <f t="shared" si="27"/>
        <v>1657.3943548300317</v>
      </c>
      <c r="F183" s="274">
        <f t="shared" si="28"/>
        <v>97.493785578237151</v>
      </c>
      <c r="G183" s="174">
        <v>78</v>
      </c>
      <c r="H183" s="275">
        <f t="shared" si="29"/>
        <v>6707.5774193201269</v>
      </c>
      <c r="I183" s="293">
        <v>67.584727272727264</v>
      </c>
      <c r="J183" s="437">
        <v>14670</v>
      </c>
      <c r="K183" s="277">
        <f t="shared" si="25"/>
        <v>2604.7304931722069</v>
      </c>
      <c r="L183" s="274">
        <f t="shared" si="30"/>
        <v>885.60836767855039</v>
      </c>
      <c r="M183" s="274">
        <f t="shared" si="31"/>
        <v>52.094609863444141</v>
      </c>
      <c r="N183" s="449">
        <v>43</v>
      </c>
      <c r="O183" s="275">
        <f t="shared" si="32"/>
        <v>3585.4334707142016</v>
      </c>
      <c r="P183" s="216">
        <v>82.603555555555545</v>
      </c>
      <c r="Q183" s="437">
        <v>14670</v>
      </c>
      <c r="R183" s="277">
        <f t="shared" si="26"/>
        <v>2131.14313077726</v>
      </c>
      <c r="S183" s="174">
        <f t="shared" si="33"/>
        <v>724.5886644642685</v>
      </c>
      <c r="T183" s="274">
        <f t="shared" si="34"/>
        <v>42.622862615545202</v>
      </c>
      <c r="U183" s="449">
        <v>35</v>
      </c>
      <c r="V183" s="275">
        <f t="shared" si="35"/>
        <v>2933.354657857074</v>
      </c>
      <c r="W183" s="155"/>
    </row>
    <row r="184" spans="1:23" s="445" customFormat="1" ht="16.5" customHeight="1" x14ac:dyDescent="0.2">
      <c r="A184" s="271">
        <v>165</v>
      </c>
      <c r="B184" s="272">
        <v>37.14</v>
      </c>
      <c r="C184" s="437">
        <v>15100</v>
      </c>
      <c r="D184" s="273">
        <f t="shared" si="24"/>
        <v>4878.8368336025842</v>
      </c>
      <c r="E184" s="274">
        <f t="shared" si="27"/>
        <v>1658.8045234248787</v>
      </c>
      <c r="F184" s="274">
        <f t="shared" si="28"/>
        <v>97.57673667205168</v>
      </c>
      <c r="G184" s="174">
        <v>78</v>
      </c>
      <c r="H184" s="275">
        <f t="shared" si="29"/>
        <v>6713.2180936995146</v>
      </c>
      <c r="I184" s="293">
        <v>67.527272727272731</v>
      </c>
      <c r="J184" s="437">
        <v>14670</v>
      </c>
      <c r="K184" s="277">
        <f t="shared" si="25"/>
        <v>2606.9466882067854</v>
      </c>
      <c r="L184" s="274">
        <f t="shared" si="30"/>
        <v>886.36187399030712</v>
      </c>
      <c r="M184" s="274">
        <f t="shared" si="31"/>
        <v>52.138933764135707</v>
      </c>
      <c r="N184" s="449">
        <v>43</v>
      </c>
      <c r="O184" s="275">
        <f t="shared" si="32"/>
        <v>3588.4474959612285</v>
      </c>
      <c r="P184" s="216">
        <v>82.533333333333346</v>
      </c>
      <c r="Q184" s="437">
        <v>14670</v>
      </c>
      <c r="R184" s="277">
        <f t="shared" si="26"/>
        <v>2132.9563812600968</v>
      </c>
      <c r="S184" s="174">
        <f t="shared" si="33"/>
        <v>725.20516962843294</v>
      </c>
      <c r="T184" s="274">
        <f t="shared" si="34"/>
        <v>42.65912762520194</v>
      </c>
      <c r="U184" s="449">
        <v>35</v>
      </c>
      <c r="V184" s="275">
        <f t="shared" si="35"/>
        <v>2935.8206785137318</v>
      </c>
      <c r="W184" s="155"/>
    </row>
    <row r="185" spans="1:23" s="445" customFormat="1" ht="16.5" customHeight="1" x14ac:dyDescent="0.2">
      <c r="A185" s="271">
        <v>166</v>
      </c>
      <c r="B185" s="272">
        <v>37.1066</v>
      </c>
      <c r="C185" s="437">
        <v>15100</v>
      </c>
      <c r="D185" s="273">
        <f t="shared" si="24"/>
        <v>4883.2283205683088</v>
      </c>
      <c r="E185" s="274">
        <f t="shared" si="27"/>
        <v>1660.2976289932251</v>
      </c>
      <c r="F185" s="274">
        <f t="shared" si="28"/>
        <v>97.664566411366181</v>
      </c>
      <c r="G185" s="174">
        <v>78</v>
      </c>
      <c r="H185" s="275">
        <f t="shared" si="29"/>
        <v>6719.1905159728994</v>
      </c>
      <c r="I185" s="293">
        <v>67.466545454545454</v>
      </c>
      <c r="J185" s="437">
        <v>14670</v>
      </c>
      <c r="K185" s="277">
        <f t="shared" si="25"/>
        <v>2609.2932254639336</v>
      </c>
      <c r="L185" s="274">
        <f t="shared" si="30"/>
        <v>887.15969665773753</v>
      </c>
      <c r="M185" s="274">
        <f t="shared" si="31"/>
        <v>52.185864509278673</v>
      </c>
      <c r="N185" s="449">
        <v>43</v>
      </c>
      <c r="O185" s="275">
        <f t="shared" si="32"/>
        <v>3591.6387866309501</v>
      </c>
      <c r="P185" s="216">
        <v>82.459111111111113</v>
      </c>
      <c r="Q185" s="437">
        <v>14670</v>
      </c>
      <c r="R185" s="277">
        <f t="shared" si="26"/>
        <v>2134.8762753795822</v>
      </c>
      <c r="S185" s="174">
        <f t="shared" si="33"/>
        <v>725.85793362905804</v>
      </c>
      <c r="T185" s="274">
        <f t="shared" si="34"/>
        <v>42.697525507591642</v>
      </c>
      <c r="U185" s="449">
        <v>35</v>
      </c>
      <c r="V185" s="275">
        <f t="shared" si="35"/>
        <v>2938.4317345162322</v>
      </c>
      <c r="W185" s="155"/>
    </row>
    <row r="186" spans="1:23" s="445" customFormat="1" ht="16.5" customHeight="1" x14ac:dyDescent="0.2">
      <c r="A186" s="271">
        <v>167</v>
      </c>
      <c r="B186" s="272">
        <v>37.071400000000004</v>
      </c>
      <c r="C186" s="437">
        <v>15100</v>
      </c>
      <c r="D186" s="273">
        <f t="shared" si="24"/>
        <v>4887.8650388169854</v>
      </c>
      <c r="E186" s="274">
        <f t="shared" si="27"/>
        <v>1661.8741131977752</v>
      </c>
      <c r="F186" s="274">
        <f t="shared" si="28"/>
        <v>97.757300776339704</v>
      </c>
      <c r="G186" s="174">
        <v>78</v>
      </c>
      <c r="H186" s="275">
        <f t="shared" si="29"/>
        <v>6725.4964527910997</v>
      </c>
      <c r="I186" s="293">
        <v>67.402545454545461</v>
      </c>
      <c r="J186" s="437">
        <v>14670</v>
      </c>
      <c r="K186" s="277">
        <f t="shared" si="25"/>
        <v>2611.7707990526387</v>
      </c>
      <c r="L186" s="274">
        <f t="shared" si="30"/>
        <v>888.00207167789722</v>
      </c>
      <c r="M186" s="274">
        <f t="shared" si="31"/>
        <v>52.235415981052775</v>
      </c>
      <c r="N186" s="449">
        <v>43</v>
      </c>
      <c r="O186" s="275">
        <f t="shared" si="32"/>
        <v>3595.0082867115889</v>
      </c>
      <c r="P186" s="216">
        <v>82.38088888888889</v>
      </c>
      <c r="Q186" s="437">
        <v>14670</v>
      </c>
      <c r="R186" s="277">
        <f t="shared" si="26"/>
        <v>2136.9033810430678</v>
      </c>
      <c r="S186" s="174">
        <f t="shared" si="33"/>
        <v>726.54714955464317</v>
      </c>
      <c r="T186" s="274">
        <f t="shared" si="34"/>
        <v>42.738067620861358</v>
      </c>
      <c r="U186" s="449">
        <v>35</v>
      </c>
      <c r="V186" s="275">
        <f t="shared" si="35"/>
        <v>2941.1885982185722</v>
      </c>
      <c r="W186" s="155"/>
    </row>
    <row r="187" spans="1:23" s="445" customFormat="1" ht="16.5" customHeight="1" x14ac:dyDescent="0.2">
      <c r="A187" s="271">
        <v>168</v>
      </c>
      <c r="B187" s="272">
        <v>37.034400000000005</v>
      </c>
      <c r="C187" s="437">
        <v>15100</v>
      </c>
      <c r="D187" s="273">
        <f t="shared" si="24"/>
        <v>4892.7483636834932</v>
      </c>
      <c r="E187" s="274">
        <f t="shared" si="27"/>
        <v>1663.5344436523878</v>
      </c>
      <c r="F187" s="274">
        <f t="shared" si="28"/>
        <v>97.854967273669871</v>
      </c>
      <c r="G187" s="174">
        <v>78</v>
      </c>
      <c r="H187" s="275">
        <f t="shared" si="29"/>
        <v>6732.1377746095513</v>
      </c>
      <c r="I187" s="293">
        <v>67.335272727272738</v>
      </c>
      <c r="J187" s="437">
        <v>14670</v>
      </c>
      <c r="K187" s="277">
        <f t="shared" si="25"/>
        <v>2614.3801438662431</v>
      </c>
      <c r="L187" s="274">
        <f t="shared" si="30"/>
        <v>888.88924891452268</v>
      </c>
      <c r="M187" s="274">
        <f t="shared" si="31"/>
        <v>52.287602877324865</v>
      </c>
      <c r="N187" s="449">
        <v>43</v>
      </c>
      <c r="O187" s="275">
        <f t="shared" si="32"/>
        <v>3598.5569956580907</v>
      </c>
      <c r="P187" s="216">
        <v>82.298666666666676</v>
      </c>
      <c r="Q187" s="437">
        <v>14670</v>
      </c>
      <c r="R187" s="277">
        <f t="shared" si="26"/>
        <v>2139.038299526926</v>
      </c>
      <c r="S187" s="174">
        <f t="shared" si="33"/>
        <v>727.27302183915492</v>
      </c>
      <c r="T187" s="274">
        <f t="shared" si="34"/>
        <v>42.780765990538519</v>
      </c>
      <c r="U187" s="449">
        <v>35</v>
      </c>
      <c r="V187" s="275">
        <f t="shared" si="35"/>
        <v>2944.0920873566192</v>
      </c>
      <c r="W187" s="155"/>
    </row>
    <row r="188" spans="1:23" s="445" customFormat="1" ht="16.5" customHeight="1" x14ac:dyDescent="0.2">
      <c r="A188" s="271">
        <v>169</v>
      </c>
      <c r="B188" s="272">
        <v>36.99560000000001</v>
      </c>
      <c r="C188" s="437">
        <v>15100</v>
      </c>
      <c r="D188" s="273">
        <f t="shared" si="24"/>
        <v>4897.8797478619072</v>
      </c>
      <c r="E188" s="274">
        <f t="shared" si="27"/>
        <v>1665.2791142730487</v>
      </c>
      <c r="F188" s="274">
        <f t="shared" si="28"/>
        <v>97.957594957238143</v>
      </c>
      <c r="G188" s="174">
        <v>78</v>
      </c>
      <c r="H188" s="275">
        <f t="shared" si="29"/>
        <v>6739.1164570921937</v>
      </c>
      <c r="I188" s="293">
        <v>67.264727272727285</v>
      </c>
      <c r="J188" s="437">
        <v>14670</v>
      </c>
      <c r="K188" s="277">
        <f t="shared" si="25"/>
        <v>2617.1220361340265</v>
      </c>
      <c r="L188" s="274">
        <f t="shared" si="30"/>
        <v>889.82149228556909</v>
      </c>
      <c r="M188" s="274">
        <f t="shared" si="31"/>
        <v>52.342440722680529</v>
      </c>
      <c r="N188" s="449">
        <v>43</v>
      </c>
      <c r="O188" s="275">
        <f t="shared" si="32"/>
        <v>3602.2859691422764</v>
      </c>
      <c r="P188" s="216">
        <v>82.212444444444472</v>
      </c>
      <c r="Q188" s="437">
        <v>14670</v>
      </c>
      <c r="R188" s="277">
        <f t="shared" si="26"/>
        <v>2141.2816659278392</v>
      </c>
      <c r="S188" s="174">
        <f t="shared" si="33"/>
        <v>728.03576641546533</v>
      </c>
      <c r="T188" s="274">
        <f t="shared" si="34"/>
        <v>42.825633318556783</v>
      </c>
      <c r="U188" s="449">
        <v>35</v>
      </c>
      <c r="V188" s="275">
        <f t="shared" si="35"/>
        <v>2947.1430656618613</v>
      </c>
      <c r="W188" s="155"/>
    </row>
    <row r="189" spans="1:23" s="445" customFormat="1" ht="16.5" customHeight="1" x14ac:dyDescent="0.2">
      <c r="A189" s="279">
        <v>170</v>
      </c>
      <c r="B189" s="272">
        <v>36.954999999999998</v>
      </c>
      <c r="C189" s="437">
        <v>15100</v>
      </c>
      <c r="D189" s="273">
        <f t="shared" si="24"/>
        <v>4903.2607225003394</v>
      </c>
      <c r="E189" s="274">
        <f t="shared" si="27"/>
        <v>1667.1086456501155</v>
      </c>
      <c r="F189" s="274">
        <f t="shared" si="28"/>
        <v>98.065214450006792</v>
      </c>
      <c r="G189" s="174">
        <v>78</v>
      </c>
      <c r="H189" s="275">
        <f t="shared" si="29"/>
        <v>6746.434582600461</v>
      </c>
      <c r="I189" s="293">
        <v>67.190909090909102</v>
      </c>
      <c r="J189" s="437">
        <v>14670</v>
      </c>
      <c r="K189" s="277">
        <f t="shared" si="25"/>
        <v>2619.9972940062235</v>
      </c>
      <c r="L189" s="274">
        <f t="shared" si="30"/>
        <v>890.79907996211602</v>
      </c>
      <c r="M189" s="274">
        <f t="shared" si="31"/>
        <v>52.39994588012447</v>
      </c>
      <c r="N189" s="449">
        <v>43</v>
      </c>
      <c r="O189" s="275">
        <f t="shared" si="32"/>
        <v>3606.1963198484641</v>
      </c>
      <c r="P189" s="216">
        <v>82.122222222222234</v>
      </c>
      <c r="Q189" s="437">
        <v>14670</v>
      </c>
      <c r="R189" s="277">
        <f t="shared" si="26"/>
        <v>2143.6341496414552</v>
      </c>
      <c r="S189" s="174">
        <f t="shared" si="33"/>
        <v>728.83561087809483</v>
      </c>
      <c r="T189" s="274">
        <f t="shared" si="34"/>
        <v>42.872682992829105</v>
      </c>
      <c r="U189" s="449">
        <v>35</v>
      </c>
      <c r="V189" s="275">
        <f t="shared" si="35"/>
        <v>2950.3424435123793</v>
      </c>
      <c r="W189" s="155"/>
    </row>
    <row r="190" spans="1:23" s="445" customFormat="1" ht="16.5" customHeight="1" x14ac:dyDescent="0.2">
      <c r="A190" s="271">
        <v>171</v>
      </c>
      <c r="B190" s="272">
        <v>36.912599999999998</v>
      </c>
      <c r="C190" s="437">
        <v>15100</v>
      </c>
      <c r="D190" s="273">
        <f t="shared" si="24"/>
        <v>4908.8928983599108</v>
      </c>
      <c r="E190" s="274">
        <f t="shared" si="27"/>
        <v>1669.0235854423697</v>
      </c>
      <c r="F190" s="274">
        <f t="shared" si="28"/>
        <v>98.177857967198221</v>
      </c>
      <c r="G190" s="174">
        <v>78</v>
      </c>
      <c r="H190" s="275">
        <f t="shared" si="29"/>
        <v>6754.0943417694789</v>
      </c>
      <c r="I190" s="293">
        <v>67.113818181818175</v>
      </c>
      <c r="J190" s="437">
        <v>14670</v>
      </c>
      <c r="K190" s="277">
        <f t="shared" si="25"/>
        <v>2623.0067781733069</v>
      </c>
      <c r="L190" s="274">
        <f t="shared" si="30"/>
        <v>891.82230457892445</v>
      </c>
      <c r="M190" s="274">
        <f t="shared" si="31"/>
        <v>52.460135563466139</v>
      </c>
      <c r="N190" s="449">
        <v>43</v>
      </c>
      <c r="O190" s="275">
        <f t="shared" si="32"/>
        <v>3610.2892183156978</v>
      </c>
      <c r="P190" s="216">
        <v>82.027999999999992</v>
      </c>
      <c r="Q190" s="437">
        <v>14670</v>
      </c>
      <c r="R190" s="277">
        <f t="shared" si="26"/>
        <v>2146.0964548690695</v>
      </c>
      <c r="S190" s="174">
        <f t="shared" si="33"/>
        <v>729.6727946554837</v>
      </c>
      <c r="T190" s="274">
        <f t="shared" si="34"/>
        <v>42.921929097381387</v>
      </c>
      <c r="U190" s="449">
        <v>35</v>
      </c>
      <c r="V190" s="275">
        <f t="shared" si="35"/>
        <v>2953.6911786219348</v>
      </c>
      <c r="W190" s="155"/>
    </row>
    <row r="191" spans="1:23" s="445" customFormat="1" ht="16.5" customHeight="1" x14ac:dyDescent="0.2">
      <c r="A191" s="271">
        <v>172</v>
      </c>
      <c r="B191" s="272">
        <v>36.868400000000001</v>
      </c>
      <c r="C191" s="437">
        <v>15100</v>
      </c>
      <c r="D191" s="273">
        <f t="shared" si="24"/>
        <v>4914.7779670395239</v>
      </c>
      <c r="E191" s="274">
        <f t="shared" si="27"/>
        <v>1671.0245087934381</v>
      </c>
      <c r="F191" s="274">
        <f t="shared" si="28"/>
        <v>98.295559340790476</v>
      </c>
      <c r="G191" s="174">
        <v>78</v>
      </c>
      <c r="H191" s="275">
        <f t="shared" si="29"/>
        <v>6762.0980351737526</v>
      </c>
      <c r="I191" s="293">
        <v>67.033454545454546</v>
      </c>
      <c r="J191" s="437">
        <v>14670</v>
      </c>
      <c r="K191" s="277">
        <f t="shared" si="25"/>
        <v>2626.1513925204235</v>
      </c>
      <c r="L191" s="274">
        <f t="shared" si="30"/>
        <v>892.89147345694403</v>
      </c>
      <c r="M191" s="274">
        <f t="shared" si="31"/>
        <v>52.523027850408475</v>
      </c>
      <c r="N191" s="449">
        <v>43</v>
      </c>
      <c r="O191" s="275">
        <f t="shared" si="32"/>
        <v>3614.5658938277761</v>
      </c>
      <c r="P191" s="216">
        <v>81.929777777777772</v>
      </c>
      <c r="Q191" s="437">
        <v>14670</v>
      </c>
      <c r="R191" s="277">
        <f t="shared" si="26"/>
        <v>2148.6693211530742</v>
      </c>
      <c r="S191" s="174">
        <f t="shared" si="33"/>
        <v>730.54756919204533</v>
      </c>
      <c r="T191" s="274">
        <f t="shared" si="34"/>
        <v>42.973386423061484</v>
      </c>
      <c r="U191" s="449">
        <v>35</v>
      </c>
      <c r="V191" s="275">
        <f t="shared" si="35"/>
        <v>2957.1902767681809</v>
      </c>
      <c r="W191" s="155"/>
    </row>
    <row r="192" spans="1:23" s="445" customFormat="1" ht="16.5" customHeight="1" x14ac:dyDescent="0.2">
      <c r="A192" s="271">
        <v>173</v>
      </c>
      <c r="B192" s="272">
        <v>36.822400000000002</v>
      </c>
      <c r="C192" s="437">
        <v>15100</v>
      </c>
      <c r="D192" s="273">
        <f t="shared" si="24"/>
        <v>4920.9177022681852</v>
      </c>
      <c r="E192" s="274">
        <f t="shared" si="27"/>
        <v>1673.1120187711831</v>
      </c>
      <c r="F192" s="274">
        <f t="shared" si="28"/>
        <v>98.418354045363699</v>
      </c>
      <c r="G192" s="174">
        <v>78</v>
      </c>
      <c r="H192" s="275">
        <f t="shared" si="29"/>
        <v>6770.4480750847324</v>
      </c>
      <c r="I192" s="293">
        <v>66.949818181818173</v>
      </c>
      <c r="J192" s="437">
        <v>14670</v>
      </c>
      <c r="K192" s="277">
        <f t="shared" si="25"/>
        <v>2629.4320848179373</v>
      </c>
      <c r="L192" s="274">
        <f t="shared" si="30"/>
        <v>894.00690883809875</v>
      </c>
      <c r="M192" s="274">
        <f t="shared" si="31"/>
        <v>52.588641696358749</v>
      </c>
      <c r="N192" s="449">
        <v>43</v>
      </c>
      <c r="O192" s="275">
        <f t="shared" si="32"/>
        <v>3619.0276353523946</v>
      </c>
      <c r="P192" s="216">
        <v>81.827555555555563</v>
      </c>
      <c r="Q192" s="437">
        <v>14670</v>
      </c>
      <c r="R192" s="277">
        <f t="shared" si="26"/>
        <v>2151.353523941948</v>
      </c>
      <c r="S192" s="174">
        <f t="shared" si="33"/>
        <v>731.46019814026238</v>
      </c>
      <c r="T192" s="274">
        <f t="shared" si="34"/>
        <v>43.027070478838958</v>
      </c>
      <c r="U192" s="449">
        <v>35</v>
      </c>
      <c r="V192" s="275">
        <f t="shared" si="35"/>
        <v>2960.8407925610495</v>
      </c>
      <c r="W192" s="155"/>
    </row>
    <row r="193" spans="1:23" s="445" customFormat="1" ht="16.5" customHeight="1" x14ac:dyDescent="0.2">
      <c r="A193" s="271">
        <v>174</v>
      </c>
      <c r="B193" s="272">
        <v>36.774600000000007</v>
      </c>
      <c r="C193" s="437">
        <v>15100</v>
      </c>
      <c r="D193" s="273">
        <f t="shared" si="24"/>
        <v>4927.3139612667428</v>
      </c>
      <c r="E193" s="274">
        <f t="shared" si="27"/>
        <v>1675.2867468306927</v>
      </c>
      <c r="F193" s="274">
        <f t="shared" si="28"/>
        <v>98.546279225334857</v>
      </c>
      <c r="G193" s="174">
        <v>78</v>
      </c>
      <c r="H193" s="275">
        <f t="shared" si="29"/>
        <v>6779.1469873227707</v>
      </c>
      <c r="I193" s="293">
        <v>66.862909090909099</v>
      </c>
      <c r="J193" s="437">
        <v>14670</v>
      </c>
      <c r="K193" s="277">
        <f t="shared" si="25"/>
        <v>2632.8498474490543</v>
      </c>
      <c r="L193" s="274">
        <f t="shared" si="30"/>
        <v>895.16894813267857</v>
      </c>
      <c r="M193" s="274">
        <f t="shared" si="31"/>
        <v>52.656996948981089</v>
      </c>
      <c r="N193" s="449">
        <v>43</v>
      </c>
      <c r="O193" s="275">
        <f t="shared" si="32"/>
        <v>3623.6757925307138</v>
      </c>
      <c r="P193" s="216">
        <v>81.721333333333348</v>
      </c>
      <c r="Q193" s="437">
        <v>14670</v>
      </c>
      <c r="R193" s="277">
        <f t="shared" si="26"/>
        <v>2154.1498751855897</v>
      </c>
      <c r="S193" s="174">
        <f t="shared" si="33"/>
        <v>732.41095756310051</v>
      </c>
      <c r="T193" s="274">
        <f t="shared" si="34"/>
        <v>43.082997503711795</v>
      </c>
      <c r="U193" s="449">
        <v>35</v>
      </c>
      <c r="V193" s="275">
        <f t="shared" si="35"/>
        <v>2964.643830252402</v>
      </c>
      <c r="W193" s="155"/>
    </row>
    <row r="194" spans="1:23" s="445" customFormat="1" ht="16.5" customHeight="1" x14ac:dyDescent="0.2">
      <c r="A194" s="271">
        <v>175</v>
      </c>
      <c r="B194" s="272">
        <v>36.725000000000001</v>
      </c>
      <c r="C194" s="437">
        <v>15100</v>
      </c>
      <c r="D194" s="273">
        <f t="shared" si="24"/>
        <v>4933.9686861810751</v>
      </c>
      <c r="E194" s="274">
        <f t="shared" si="27"/>
        <v>1677.5493533015656</v>
      </c>
      <c r="F194" s="274">
        <f t="shared" si="28"/>
        <v>98.679373723621509</v>
      </c>
      <c r="G194" s="174">
        <v>78</v>
      </c>
      <c r="H194" s="275">
        <f t="shared" si="29"/>
        <v>6788.1974132062614</v>
      </c>
      <c r="I194" s="293">
        <v>66.772727272727266</v>
      </c>
      <c r="J194" s="437">
        <v>14670</v>
      </c>
      <c r="K194" s="277">
        <f t="shared" si="25"/>
        <v>2636.4057181756298</v>
      </c>
      <c r="L194" s="274">
        <f t="shared" si="30"/>
        <v>896.37794417971418</v>
      </c>
      <c r="M194" s="274">
        <f t="shared" si="31"/>
        <v>52.728114363512596</v>
      </c>
      <c r="N194" s="449">
        <v>43</v>
      </c>
      <c r="O194" s="275">
        <f t="shared" si="32"/>
        <v>3628.5117767188567</v>
      </c>
      <c r="P194" s="216">
        <v>81.611111111111114</v>
      </c>
      <c r="Q194" s="437">
        <v>14670</v>
      </c>
      <c r="R194" s="277">
        <f t="shared" si="26"/>
        <v>2157.0592239618791</v>
      </c>
      <c r="S194" s="174">
        <f t="shared" si="33"/>
        <v>733.40013614703889</v>
      </c>
      <c r="T194" s="274">
        <f t="shared" si="34"/>
        <v>43.14118447923758</v>
      </c>
      <c r="U194" s="449">
        <v>35</v>
      </c>
      <c r="V194" s="275">
        <f t="shared" si="35"/>
        <v>2968.6005445881556</v>
      </c>
      <c r="W194" s="155"/>
    </row>
    <row r="195" spans="1:23" s="445" customFormat="1" ht="16.5" customHeight="1" x14ac:dyDescent="0.2">
      <c r="A195" s="271">
        <v>176</v>
      </c>
      <c r="B195" s="272">
        <v>36.6736</v>
      </c>
      <c r="C195" s="437">
        <v>15100</v>
      </c>
      <c r="D195" s="273">
        <f t="shared" si="24"/>
        <v>4940.8839055887611</v>
      </c>
      <c r="E195" s="274">
        <f t="shared" si="27"/>
        <v>1679.900527900179</v>
      </c>
      <c r="F195" s="274">
        <f t="shared" si="28"/>
        <v>98.817678111775223</v>
      </c>
      <c r="G195" s="174">
        <v>78</v>
      </c>
      <c r="H195" s="275">
        <f t="shared" si="29"/>
        <v>6797.602111600715</v>
      </c>
      <c r="I195" s="293">
        <v>66.679272727272718</v>
      </c>
      <c r="J195" s="437">
        <v>14670</v>
      </c>
      <c r="K195" s="277">
        <f t="shared" si="25"/>
        <v>2640.1007809432399</v>
      </c>
      <c r="L195" s="274">
        <f t="shared" si="30"/>
        <v>897.63426552070166</v>
      </c>
      <c r="M195" s="274">
        <f t="shared" si="31"/>
        <v>52.8020156188648</v>
      </c>
      <c r="N195" s="449">
        <v>43</v>
      </c>
      <c r="O195" s="275">
        <f t="shared" si="32"/>
        <v>3633.5370620828066</v>
      </c>
      <c r="P195" s="216">
        <v>81.49688888888889</v>
      </c>
      <c r="Q195" s="437">
        <v>14670</v>
      </c>
      <c r="R195" s="277">
        <f t="shared" si="26"/>
        <v>2160.0824571353778</v>
      </c>
      <c r="S195" s="174">
        <f t="shared" si="33"/>
        <v>734.42803542602849</v>
      </c>
      <c r="T195" s="274">
        <f t="shared" si="34"/>
        <v>43.201649142707559</v>
      </c>
      <c r="U195" s="449">
        <v>35</v>
      </c>
      <c r="V195" s="275">
        <f t="shared" si="35"/>
        <v>2972.7121417041139</v>
      </c>
      <c r="W195" s="155"/>
    </row>
    <row r="196" spans="1:23" s="445" customFormat="1" ht="16.5" customHeight="1" x14ac:dyDescent="0.2">
      <c r="A196" s="271">
        <v>177</v>
      </c>
      <c r="B196" s="272">
        <v>36.620400000000004</v>
      </c>
      <c r="C196" s="437">
        <v>15100</v>
      </c>
      <c r="D196" s="273">
        <f t="shared" si="24"/>
        <v>4948.0617360815277</v>
      </c>
      <c r="E196" s="274">
        <f t="shared" si="27"/>
        <v>1682.3409902677195</v>
      </c>
      <c r="F196" s="274">
        <f t="shared" si="28"/>
        <v>98.961234721630561</v>
      </c>
      <c r="G196" s="174">
        <v>78</v>
      </c>
      <c r="H196" s="275">
        <f t="shared" si="29"/>
        <v>6807.3639610708778</v>
      </c>
      <c r="I196" s="293">
        <v>66.582545454545453</v>
      </c>
      <c r="J196" s="437">
        <v>14670</v>
      </c>
      <c r="K196" s="277">
        <f t="shared" si="25"/>
        <v>2643.9361667267426</v>
      </c>
      <c r="L196" s="274">
        <f t="shared" si="30"/>
        <v>898.93829668709259</v>
      </c>
      <c r="M196" s="274">
        <f t="shared" si="31"/>
        <v>52.878723334534854</v>
      </c>
      <c r="N196" s="449">
        <v>43</v>
      </c>
      <c r="O196" s="275">
        <f t="shared" si="32"/>
        <v>3638.7531867483699</v>
      </c>
      <c r="P196" s="216">
        <v>81.378666666666675</v>
      </c>
      <c r="Q196" s="437">
        <v>14670</v>
      </c>
      <c r="R196" s="277">
        <f t="shared" si="26"/>
        <v>2163.2205000491526</v>
      </c>
      <c r="S196" s="174">
        <f t="shared" si="33"/>
        <v>735.49497001671193</v>
      </c>
      <c r="T196" s="274">
        <f t="shared" si="34"/>
        <v>43.264410000983055</v>
      </c>
      <c r="U196" s="449">
        <v>35</v>
      </c>
      <c r="V196" s="275">
        <f t="shared" si="35"/>
        <v>2976.9798800668477</v>
      </c>
      <c r="W196" s="155"/>
    </row>
    <row r="197" spans="1:23" s="445" customFormat="1" ht="16.5" customHeight="1" x14ac:dyDescent="0.2">
      <c r="A197" s="271">
        <v>178</v>
      </c>
      <c r="B197" s="272">
        <v>36.565400000000004</v>
      </c>
      <c r="C197" s="437">
        <v>15100</v>
      </c>
      <c r="D197" s="273">
        <f t="shared" si="24"/>
        <v>4955.5043839257869</v>
      </c>
      <c r="E197" s="274">
        <f t="shared" si="27"/>
        <v>1684.8714905347676</v>
      </c>
      <c r="F197" s="274">
        <f t="shared" si="28"/>
        <v>99.11008767851574</v>
      </c>
      <c r="G197" s="174">
        <v>78</v>
      </c>
      <c r="H197" s="275">
        <f t="shared" si="29"/>
        <v>6817.4859621390706</v>
      </c>
      <c r="I197" s="293">
        <v>66.482545454545459</v>
      </c>
      <c r="J197" s="437">
        <v>14670</v>
      </c>
      <c r="K197" s="277">
        <f t="shared" si="25"/>
        <v>2647.9130544175641</v>
      </c>
      <c r="L197" s="274">
        <f t="shared" si="30"/>
        <v>900.29043850197183</v>
      </c>
      <c r="M197" s="274">
        <f t="shared" si="31"/>
        <v>52.958261088351286</v>
      </c>
      <c r="N197" s="449">
        <v>43</v>
      </c>
      <c r="O197" s="275">
        <f t="shared" si="32"/>
        <v>3644.1617540078873</v>
      </c>
      <c r="P197" s="216">
        <v>81.256444444444455</v>
      </c>
      <c r="Q197" s="437">
        <v>14670</v>
      </c>
      <c r="R197" s="277">
        <f t="shared" si="26"/>
        <v>2166.4743172507342</v>
      </c>
      <c r="S197" s="174">
        <f t="shared" si="33"/>
        <v>736.60126786524972</v>
      </c>
      <c r="T197" s="274">
        <f t="shared" si="34"/>
        <v>43.329486345014686</v>
      </c>
      <c r="U197" s="449">
        <v>35</v>
      </c>
      <c r="V197" s="275">
        <f t="shared" si="35"/>
        <v>2981.4050714609984</v>
      </c>
      <c r="W197" s="155"/>
    </row>
    <row r="198" spans="1:23" s="445" customFormat="1" ht="16.5" customHeight="1" x14ac:dyDescent="0.2">
      <c r="A198" s="271">
        <v>179</v>
      </c>
      <c r="B198" s="272">
        <v>36.508600000000001</v>
      </c>
      <c r="C198" s="437">
        <v>15100</v>
      </c>
      <c r="D198" s="273">
        <f t="shared" si="24"/>
        <v>4963.2141468037662</v>
      </c>
      <c r="E198" s="274">
        <f t="shared" si="27"/>
        <v>1687.4928099132806</v>
      </c>
      <c r="F198" s="274">
        <f t="shared" si="28"/>
        <v>99.264282936075332</v>
      </c>
      <c r="G198" s="174">
        <v>78</v>
      </c>
      <c r="H198" s="275">
        <f t="shared" si="29"/>
        <v>6827.9712396531222</v>
      </c>
      <c r="I198" s="293">
        <v>66.379272727272721</v>
      </c>
      <c r="J198" s="437">
        <v>14670</v>
      </c>
      <c r="K198" s="277">
        <f t="shared" si="25"/>
        <v>2652.0326717540529</v>
      </c>
      <c r="L198" s="274">
        <f t="shared" si="30"/>
        <v>901.69110839637801</v>
      </c>
      <c r="M198" s="274">
        <f t="shared" si="31"/>
        <v>53.040653435081062</v>
      </c>
      <c r="N198" s="449">
        <v>43</v>
      </c>
      <c r="O198" s="275">
        <f t="shared" si="32"/>
        <v>3649.7644335855116</v>
      </c>
      <c r="P198" s="216">
        <v>81.13022222222223</v>
      </c>
      <c r="Q198" s="437">
        <v>14670</v>
      </c>
      <c r="R198" s="277">
        <f t="shared" si="26"/>
        <v>2169.8449132533151</v>
      </c>
      <c r="S198" s="174">
        <f t="shared" si="33"/>
        <v>737.74727050612717</v>
      </c>
      <c r="T198" s="274">
        <f t="shared" si="34"/>
        <v>43.396898265066305</v>
      </c>
      <c r="U198" s="449">
        <v>35</v>
      </c>
      <c r="V198" s="275">
        <f t="shared" si="35"/>
        <v>2985.9890820245087</v>
      </c>
      <c r="W198" s="155"/>
    </row>
    <row r="199" spans="1:23" s="445" customFormat="1" ht="16.5" customHeight="1" x14ac:dyDescent="0.2">
      <c r="A199" s="279">
        <v>180</v>
      </c>
      <c r="B199" s="272">
        <v>36.450000000000003</v>
      </c>
      <c r="C199" s="437">
        <v>15100</v>
      </c>
      <c r="D199" s="273">
        <f t="shared" si="24"/>
        <v>4971.1934156378602</v>
      </c>
      <c r="E199" s="274">
        <f t="shared" si="27"/>
        <v>1690.2057613168727</v>
      </c>
      <c r="F199" s="274">
        <f t="shared" si="28"/>
        <v>99.423868312757207</v>
      </c>
      <c r="G199" s="174">
        <v>78</v>
      </c>
      <c r="H199" s="275">
        <f t="shared" si="29"/>
        <v>6838.8230452674898</v>
      </c>
      <c r="I199" s="293">
        <v>66.272727272727266</v>
      </c>
      <c r="J199" s="437">
        <v>14670</v>
      </c>
      <c r="K199" s="277">
        <f t="shared" si="25"/>
        <v>2656.2962962962965</v>
      </c>
      <c r="L199" s="274">
        <f t="shared" si="30"/>
        <v>903.14074074074085</v>
      </c>
      <c r="M199" s="274">
        <f t="shared" si="31"/>
        <v>53.125925925925934</v>
      </c>
      <c r="N199" s="449">
        <v>43</v>
      </c>
      <c r="O199" s="275">
        <f t="shared" si="32"/>
        <v>3655.5629629629634</v>
      </c>
      <c r="P199" s="216">
        <v>81</v>
      </c>
      <c r="Q199" s="437">
        <v>14670</v>
      </c>
      <c r="R199" s="277">
        <f t="shared" si="26"/>
        <v>2173.3333333333335</v>
      </c>
      <c r="S199" s="174">
        <f t="shared" si="33"/>
        <v>738.93333333333339</v>
      </c>
      <c r="T199" s="274">
        <f t="shared" si="34"/>
        <v>43.466666666666669</v>
      </c>
      <c r="U199" s="449">
        <v>35</v>
      </c>
      <c r="V199" s="275">
        <f t="shared" si="35"/>
        <v>2990.7333333333336</v>
      </c>
      <c r="W199" s="155"/>
    </row>
    <row r="200" spans="1:23" s="445" customFormat="1" ht="16.5" customHeight="1" x14ac:dyDescent="0.2">
      <c r="A200" s="271">
        <v>181</v>
      </c>
      <c r="B200" s="272">
        <v>36.450000000000003</v>
      </c>
      <c r="C200" s="437">
        <v>15100</v>
      </c>
      <c r="D200" s="273">
        <f t="shared" si="24"/>
        <v>4971.1934156378602</v>
      </c>
      <c r="E200" s="274">
        <f t="shared" si="27"/>
        <v>1690.2057613168727</v>
      </c>
      <c r="F200" s="274">
        <f t="shared" si="28"/>
        <v>99.423868312757207</v>
      </c>
      <c r="G200" s="174">
        <v>78</v>
      </c>
      <c r="H200" s="275">
        <f t="shared" si="29"/>
        <v>6838.8230452674898</v>
      </c>
      <c r="I200" s="293">
        <v>66.272727272727266</v>
      </c>
      <c r="J200" s="437">
        <v>14670</v>
      </c>
      <c r="K200" s="277">
        <f t="shared" si="25"/>
        <v>2656.2962962962965</v>
      </c>
      <c r="L200" s="274">
        <f t="shared" si="30"/>
        <v>903.14074074074085</v>
      </c>
      <c r="M200" s="274">
        <f t="shared" si="31"/>
        <v>53.125925925925934</v>
      </c>
      <c r="N200" s="449">
        <v>43</v>
      </c>
      <c r="O200" s="275">
        <f t="shared" si="32"/>
        <v>3655.5629629629634</v>
      </c>
      <c r="P200" s="216">
        <v>81</v>
      </c>
      <c r="Q200" s="437">
        <v>14670</v>
      </c>
      <c r="R200" s="277">
        <f t="shared" si="26"/>
        <v>2173.3333333333335</v>
      </c>
      <c r="S200" s="174">
        <f t="shared" si="33"/>
        <v>738.93333333333339</v>
      </c>
      <c r="T200" s="274">
        <f t="shared" si="34"/>
        <v>43.466666666666669</v>
      </c>
      <c r="U200" s="449">
        <v>35</v>
      </c>
      <c r="V200" s="275">
        <f t="shared" si="35"/>
        <v>2990.7333333333336</v>
      </c>
      <c r="W200" s="155"/>
    </row>
    <row r="201" spans="1:23" s="445" customFormat="1" ht="16.5" customHeight="1" x14ac:dyDescent="0.2">
      <c r="A201" s="271">
        <v>182</v>
      </c>
      <c r="B201" s="272">
        <v>36.450000000000003</v>
      </c>
      <c r="C201" s="437">
        <v>15100</v>
      </c>
      <c r="D201" s="273">
        <f t="shared" si="24"/>
        <v>4971.1934156378602</v>
      </c>
      <c r="E201" s="274">
        <f t="shared" si="27"/>
        <v>1690.2057613168727</v>
      </c>
      <c r="F201" s="274">
        <f t="shared" si="28"/>
        <v>99.423868312757207</v>
      </c>
      <c r="G201" s="174">
        <v>78</v>
      </c>
      <c r="H201" s="275">
        <f t="shared" si="29"/>
        <v>6838.8230452674898</v>
      </c>
      <c r="I201" s="293">
        <v>66.272727272727266</v>
      </c>
      <c r="J201" s="437">
        <v>14670</v>
      </c>
      <c r="K201" s="277">
        <f t="shared" si="25"/>
        <v>2656.2962962962965</v>
      </c>
      <c r="L201" s="274">
        <f t="shared" si="30"/>
        <v>903.14074074074085</v>
      </c>
      <c r="M201" s="274">
        <f t="shared" si="31"/>
        <v>53.125925925925934</v>
      </c>
      <c r="N201" s="449">
        <v>43</v>
      </c>
      <c r="O201" s="275">
        <f t="shared" si="32"/>
        <v>3655.5629629629634</v>
      </c>
      <c r="P201" s="216">
        <v>81</v>
      </c>
      <c r="Q201" s="437">
        <v>14670</v>
      </c>
      <c r="R201" s="277">
        <f t="shared" si="26"/>
        <v>2173.3333333333335</v>
      </c>
      <c r="S201" s="174">
        <f t="shared" si="33"/>
        <v>738.93333333333339</v>
      </c>
      <c r="T201" s="274">
        <f t="shared" si="34"/>
        <v>43.466666666666669</v>
      </c>
      <c r="U201" s="449">
        <v>35</v>
      </c>
      <c r="V201" s="275">
        <f t="shared" si="35"/>
        <v>2990.7333333333336</v>
      </c>
      <c r="W201" s="155"/>
    </row>
    <row r="202" spans="1:23" s="445" customFormat="1" ht="16.5" customHeight="1" x14ac:dyDescent="0.2">
      <c r="A202" s="271">
        <v>183</v>
      </c>
      <c r="B202" s="272">
        <v>36.450000000000003</v>
      </c>
      <c r="C202" s="437">
        <v>15100</v>
      </c>
      <c r="D202" s="273">
        <f t="shared" si="24"/>
        <v>4971.1934156378602</v>
      </c>
      <c r="E202" s="274">
        <f t="shared" si="27"/>
        <v>1690.2057613168727</v>
      </c>
      <c r="F202" s="274">
        <f t="shared" si="28"/>
        <v>99.423868312757207</v>
      </c>
      <c r="G202" s="174">
        <v>78</v>
      </c>
      <c r="H202" s="275">
        <f t="shared" si="29"/>
        <v>6838.8230452674898</v>
      </c>
      <c r="I202" s="293">
        <v>66.272727272727266</v>
      </c>
      <c r="J202" s="437">
        <v>14670</v>
      </c>
      <c r="K202" s="277">
        <f t="shared" si="25"/>
        <v>2656.2962962962965</v>
      </c>
      <c r="L202" s="274">
        <f t="shared" si="30"/>
        <v>903.14074074074085</v>
      </c>
      <c r="M202" s="274">
        <f t="shared" si="31"/>
        <v>53.125925925925934</v>
      </c>
      <c r="N202" s="449">
        <v>43</v>
      </c>
      <c r="O202" s="275">
        <f t="shared" si="32"/>
        <v>3655.5629629629634</v>
      </c>
      <c r="P202" s="216">
        <v>81</v>
      </c>
      <c r="Q202" s="437">
        <v>14670</v>
      </c>
      <c r="R202" s="277">
        <f t="shared" si="26"/>
        <v>2173.3333333333335</v>
      </c>
      <c r="S202" s="174">
        <f t="shared" si="33"/>
        <v>738.93333333333339</v>
      </c>
      <c r="T202" s="274">
        <f t="shared" si="34"/>
        <v>43.466666666666669</v>
      </c>
      <c r="U202" s="449">
        <v>35</v>
      </c>
      <c r="V202" s="275">
        <f t="shared" si="35"/>
        <v>2990.7333333333336</v>
      </c>
      <c r="W202" s="155"/>
    </row>
    <row r="203" spans="1:23" s="445" customFormat="1" ht="16.5" customHeight="1" x14ac:dyDescent="0.2">
      <c r="A203" s="271">
        <v>184</v>
      </c>
      <c r="B203" s="272">
        <v>36.450000000000003</v>
      </c>
      <c r="C203" s="437">
        <v>15100</v>
      </c>
      <c r="D203" s="273">
        <f t="shared" si="24"/>
        <v>4971.1934156378602</v>
      </c>
      <c r="E203" s="274">
        <f t="shared" si="27"/>
        <v>1690.2057613168727</v>
      </c>
      <c r="F203" s="274">
        <f t="shared" si="28"/>
        <v>99.423868312757207</v>
      </c>
      <c r="G203" s="174">
        <v>78</v>
      </c>
      <c r="H203" s="275">
        <f t="shared" si="29"/>
        <v>6838.8230452674898</v>
      </c>
      <c r="I203" s="293">
        <v>66.272727272727266</v>
      </c>
      <c r="J203" s="437">
        <v>14670</v>
      </c>
      <c r="K203" s="277">
        <f t="shared" si="25"/>
        <v>2656.2962962962965</v>
      </c>
      <c r="L203" s="274">
        <f t="shared" si="30"/>
        <v>903.14074074074085</v>
      </c>
      <c r="M203" s="274">
        <f t="shared" si="31"/>
        <v>53.125925925925934</v>
      </c>
      <c r="N203" s="449">
        <v>43</v>
      </c>
      <c r="O203" s="275">
        <f t="shared" si="32"/>
        <v>3655.5629629629634</v>
      </c>
      <c r="P203" s="216">
        <v>81</v>
      </c>
      <c r="Q203" s="437">
        <v>14670</v>
      </c>
      <c r="R203" s="277">
        <f t="shared" si="26"/>
        <v>2173.3333333333335</v>
      </c>
      <c r="S203" s="174">
        <f t="shared" si="33"/>
        <v>738.93333333333339</v>
      </c>
      <c r="T203" s="274">
        <f t="shared" si="34"/>
        <v>43.466666666666669</v>
      </c>
      <c r="U203" s="449">
        <v>35</v>
      </c>
      <c r="V203" s="275">
        <f t="shared" si="35"/>
        <v>2990.7333333333336</v>
      </c>
      <c r="W203" s="155"/>
    </row>
    <row r="204" spans="1:23" s="445" customFormat="1" ht="16.5" customHeight="1" x14ac:dyDescent="0.2">
      <c r="A204" s="271">
        <v>185</v>
      </c>
      <c r="B204" s="272">
        <v>36.450000000000003</v>
      </c>
      <c r="C204" s="437">
        <v>15100</v>
      </c>
      <c r="D204" s="273">
        <f t="shared" si="24"/>
        <v>4971.1934156378602</v>
      </c>
      <c r="E204" s="274">
        <f t="shared" si="27"/>
        <v>1690.2057613168727</v>
      </c>
      <c r="F204" s="274">
        <f t="shared" si="28"/>
        <v>99.423868312757207</v>
      </c>
      <c r="G204" s="174">
        <v>78</v>
      </c>
      <c r="H204" s="275">
        <f t="shared" si="29"/>
        <v>6838.8230452674898</v>
      </c>
      <c r="I204" s="293">
        <v>66.272727272727266</v>
      </c>
      <c r="J204" s="437">
        <v>14670</v>
      </c>
      <c r="K204" s="277">
        <f t="shared" si="25"/>
        <v>2656.2962962962965</v>
      </c>
      <c r="L204" s="274">
        <f t="shared" si="30"/>
        <v>903.14074074074085</v>
      </c>
      <c r="M204" s="274">
        <f t="shared" si="31"/>
        <v>53.125925925925934</v>
      </c>
      <c r="N204" s="449">
        <v>43</v>
      </c>
      <c r="O204" s="275">
        <f t="shared" si="32"/>
        <v>3655.5629629629634</v>
      </c>
      <c r="P204" s="216">
        <v>81</v>
      </c>
      <c r="Q204" s="437">
        <v>14670</v>
      </c>
      <c r="R204" s="277">
        <f t="shared" si="26"/>
        <v>2173.3333333333335</v>
      </c>
      <c r="S204" s="174">
        <f t="shared" si="33"/>
        <v>738.93333333333339</v>
      </c>
      <c r="T204" s="274">
        <f t="shared" si="34"/>
        <v>43.466666666666669</v>
      </c>
      <c r="U204" s="449">
        <v>35</v>
      </c>
      <c r="V204" s="275">
        <f t="shared" si="35"/>
        <v>2990.7333333333336</v>
      </c>
      <c r="W204" s="155"/>
    </row>
    <row r="205" spans="1:23" s="445" customFormat="1" ht="16.5" customHeight="1" x14ac:dyDescent="0.2">
      <c r="A205" s="271">
        <v>186</v>
      </c>
      <c r="B205" s="272">
        <v>36.450000000000003</v>
      </c>
      <c r="C205" s="437">
        <v>15100</v>
      </c>
      <c r="D205" s="273">
        <f t="shared" si="24"/>
        <v>4971.1934156378602</v>
      </c>
      <c r="E205" s="274">
        <f t="shared" si="27"/>
        <v>1690.2057613168727</v>
      </c>
      <c r="F205" s="274">
        <f t="shared" si="28"/>
        <v>99.423868312757207</v>
      </c>
      <c r="G205" s="174">
        <v>78</v>
      </c>
      <c r="H205" s="275">
        <f t="shared" si="29"/>
        <v>6838.8230452674898</v>
      </c>
      <c r="I205" s="293">
        <v>66.272727272727266</v>
      </c>
      <c r="J205" s="437">
        <v>14670</v>
      </c>
      <c r="K205" s="277">
        <f t="shared" si="25"/>
        <v>2656.2962962962965</v>
      </c>
      <c r="L205" s="274">
        <f t="shared" si="30"/>
        <v>903.14074074074085</v>
      </c>
      <c r="M205" s="274">
        <f t="shared" si="31"/>
        <v>53.125925925925934</v>
      </c>
      <c r="N205" s="449">
        <v>43</v>
      </c>
      <c r="O205" s="275">
        <f t="shared" si="32"/>
        <v>3655.5629629629634</v>
      </c>
      <c r="P205" s="216">
        <v>81</v>
      </c>
      <c r="Q205" s="437">
        <v>14670</v>
      </c>
      <c r="R205" s="277">
        <f t="shared" si="26"/>
        <v>2173.3333333333335</v>
      </c>
      <c r="S205" s="174">
        <f t="shared" si="33"/>
        <v>738.93333333333339</v>
      </c>
      <c r="T205" s="274">
        <f t="shared" si="34"/>
        <v>43.466666666666669</v>
      </c>
      <c r="U205" s="449">
        <v>35</v>
      </c>
      <c r="V205" s="275">
        <f t="shared" si="35"/>
        <v>2990.7333333333336</v>
      </c>
      <c r="W205" s="155"/>
    </row>
    <row r="206" spans="1:23" s="445" customFormat="1" ht="16.5" customHeight="1" x14ac:dyDescent="0.2">
      <c r="A206" s="271">
        <v>187</v>
      </c>
      <c r="B206" s="272">
        <v>36.450000000000003</v>
      </c>
      <c r="C206" s="437">
        <v>15100</v>
      </c>
      <c r="D206" s="273">
        <f t="shared" si="24"/>
        <v>4971.1934156378602</v>
      </c>
      <c r="E206" s="274">
        <f t="shared" si="27"/>
        <v>1690.2057613168727</v>
      </c>
      <c r="F206" s="274">
        <f t="shared" si="28"/>
        <v>99.423868312757207</v>
      </c>
      <c r="G206" s="174">
        <v>78</v>
      </c>
      <c r="H206" s="275">
        <f t="shared" si="29"/>
        <v>6838.8230452674898</v>
      </c>
      <c r="I206" s="293">
        <v>66.272727272727266</v>
      </c>
      <c r="J206" s="437">
        <v>14670</v>
      </c>
      <c r="K206" s="277">
        <f t="shared" si="25"/>
        <v>2656.2962962962965</v>
      </c>
      <c r="L206" s="274">
        <f t="shared" si="30"/>
        <v>903.14074074074085</v>
      </c>
      <c r="M206" s="274">
        <f t="shared" si="31"/>
        <v>53.125925925925934</v>
      </c>
      <c r="N206" s="449">
        <v>43</v>
      </c>
      <c r="O206" s="275">
        <f t="shared" si="32"/>
        <v>3655.5629629629634</v>
      </c>
      <c r="P206" s="216">
        <v>81</v>
      </c>
      <c r="Q206" s="437">
        <v>14670</v>
      </c>
      <c r="R206" s="277">
        <f t="shared" si="26"/>
        <v>2173.3333333333335</v>
      </c>
      <c r="S206" s="174">
        <f t="shared" si="33"/>
        <v>738.93333333333339</v>
      </c>
      <c r="T206" s="274">
        <f t="shared" si="34"/>
        <v>43.466666666666669</v>
      </c>
      <c r="U206" s="449">
        <v>35</v>
      </c>
      <c r="V206" s="275">
        <f t="shared" si="35"/>
        <v>2990.7333333333336</v>
      </c>
      <c r="W206" s="155"/>
    </row>
    <row r="207" spans="1:23" s="445" customFormat="1" ht="16.5" customHeight="1" x14ac:dyDescent="0.2">
      <c r="A207" s="271">
        <v>188</v>
      </c>
      <c r="B207" s="272">
        <v>36.450000000000003</v>
      </c>
      <c r="C207" s="437">
        <v>15100</v>
      </c>
      <c r="D207" s="273">
        <f t="shared" si="24"/>
        <v>4971.1934156378602</v>
      </c>
      <c r="E207" s="274">
        <f t="shared" si="27"/>
        <v>1690.2057613168727</v>
      </c>
      <c r="F207" s="274">
        <f t="shared" si="28"/>
        <v>99.423868312757207</v>
      </c>
      <c r="G207" s="174">
        <v>78</v>
      </c>
      <c r="H207" s="275">
        <f t="shared" si="29"/>
        <v>6838.8230452674898</v>
      </c>
      <c r="I207" s="293">
        <v>66.272727272727266</v>
      </c>
      <c r="J207" s="437">
        <v>14670</v>
      </c>
      <c r="K207" s="277">
        <f t="shared" si="25"/>
        <v>2656.2962962962965</v>
      </c>
      <c r="L207" s="274">
        <f t="shared" si="30"/>
        <v>903.14074074074085</v>
      </c>
      <c r="M207" s="274">
        <f t="shared" si="31"/>
        <v>53.125925925925934</v>
      </c>
      <c r="N207" s="449">
        <v>43</v>
      </c>
      <c r="O207" s="275">
        <f t="shared" si="32"/>
        <v>3655.5629629629634</v>
      </c>
      <c r="P207" s="216">
        <v>81</v>
      </c>
      <c r="Q207" s="437">
        <v>14670</v>
      </c>
      <c r="R207" s="277">
        <f t="shared" si="26"/>
        <v>2173.3333333333335</v>
      </c>
      <c r="S207" s="174">
        <f t="shared" si="33"/>
        <v>738.93333333333339</v>
      </c>
      <c r="T207" s="274">
        <f t="shared" si="34"/>
        <v>43.466666666666669</v>
      </c>
      <c r="U207" s="449">
        <v>35</v>
      </c>
      <c r="V207" s="275">
        <f t="shared" si="35"/>
        <v>2990.7333333333336</v>
      </c>
      <c r="W207" s="155"/>
    </row>
    <row r="208" spans="1:23" s="445" customFormat="1" ht="16.5" customHeight="1" x14ac:dyDescent="0.2">
      <c r="A208" s="271">
        <v>189</v>
      </c>
      <c r="B208" s="272">
        <v>36.450000000000003</v>
      </c>
      <c r="C208" s="437">
        <v>15100</v>
      </c>
      <c r="D208" s="273">
        <f t="shared" si="24"/>
        <v>4971.1934156378602</v>
      </c>
      <c r="E208" s="274">
        <f t="shared" si="27"/>
        <v>1690.2057613168727</v>
      </c>
      <c r="F208" s="274">
        <f t="shared" si="28"/>
        <v>99.423868312757207</v>
      </c>
      <c r="G208" s="174">
        <v>78</v>
      </c>
      <c r="H208" s="275">
        <f t="shared" si="29"/>
        <v>6838.8230452674898</v>
      </c>
      <c r="I208" s="293">
        <v>66.272727272727266</v>
      </c>
      <c r="J208" s="437">
        <v>14670</v>
      </c>
      <c r="K208" s="277">
        <f t="shared" si="25"/>
        <v>2656.2962962962965</v>
      </c>
      <c r="L208" s="274">
        <f t="shared" si="30"/>
        <v>903.14074074074085</v>
      </c>
      <c r="M208" s="274">
        <f t="shared" si="31"/>
        <v>53.125925925925934</v>
      </c>
      <c r="N208" s="449">
        <v>43</v>
      </c>
      <c r="O208" s="275">
        <f t="shared" si="32"/>
        <v>3655.5629629629634</v>
      </c>
      <c r="P208" s="216">
        <v>81</v>
      </c>
      <c r="Q208" s="437">
        <v>14670</v>
      </c>
      <c r="R208" s="277">
        <f t="shared" si="26"/>
        <v>2173.3333333333335</v>
      </c>
      <c r="S208" s="174">
        <f t="shared" si="33"/>
        <v>738.93333333333339</v>
      </c>
      <c r="T208" s="274">
        <f t="shared" si="34"/>
        <v>43.466666666666669</v>
      </c>
      <c r="U208" s="449">
        <v>35</v>
      </c>
      <c r="V208" s="275">
        <f t="shared" si="35"/>
        <v>2990.7333333333336</v>
      </c>
      <c r="W208" s="155"/>
    </row>
    <row r="209" spans="1:23" s="445" customFormat="1" ht="16.5" customHeight="1" x14ac:dyDescent="0.2">
      <c r="A209" s="279">
        <v>190</v>
      </c>
      <c r="B209" s="272">
        <v>36.450000000000003</v>
      </c>
      <c r="C209" s="437">
        <v>15100</v>
      </c>
      <c r="D209" s="273">
        <f t="shared" si="24"/>
        <v>4971.1934156378602</v>
      </c>
      <c r="E209" s="274">
        <f t="shared" si="27"/>
        <v>1690.2057613168727</v>
      </c>
      <c r="F209" s="274">
        <f t="shared" si="28"/>
        <v>99.423868312757207</v>
      </c>
      <c r="G209" s="174">
        <v>78</v>
      </c>
      <c r="H209" s="275">
        <f t="shared" si="29"/>
        <v>6838.8230452674898</v>
      </c>
      <c r="I209" s="293">
        <v>66.272727272727266</v>
      </c>
      <c r="J209" s="437">
        <v>14670</v>
      </c>
      <c r="K209" s="277">
        <f t="shared" si="25"/>
        <v>2656.2962962962965</v>
      </c>
      <c r="L209" s="274">
        <f t="shared" si="30"/>
        <v>903.14074074074085</v>
      </c>
      <c r="M209" s="274">
        <f t="shared" si="31"/>
        <v>53.125925925925934</v>
      </c>
      <c r="N209" s="449">
        <v>43</v>
      </c>
      <c r="O209" s="275">
        <f t="shared" si="32"/>
        <v>3655.5629629629634</v>
      </c>
      <c r="P209" s="216">
        <v>81</v>
      </c>
      <c r="Q209" s="437">
        <v>14670</v>
      </c>
      <c r="R209" s="277">
        <f t="shared" si="26"/>
        <v>2173.3333333333335</v>
      </c>
      <c r="S209" s="174">
        <f t="shared" si="33"/>
        <v>738.93333333333339</v>
      </c>
      <c r="T209" s="274">
        <f t="shared" si="34"/>
        <v>43.466666666666669</v>
      </c>
      <c r="U209" s="449">
        <v>35</v>
      </c>
      <c r="V209" s="275">
        <f t="shared" si="35"/>
        <v>2990.7333333333336</v>
      </c>
      <c r="W209" s="155"/>
    </row>
    <row r="210" spans="1:23" s="445" customFormat="1" ht="16.5" customHeight="1" x14ac:dyDescent="0.2">
      <c r="A210" s="271">
        <v>191</v>
      </c>
      <c r="B210" s="272">
        <v>36.450000000000003</v>
      </c>
      <c r="C210" s="437">
        <v>15100</v>
      </c>
      <c r="D210" s="273">
        <f t="shared" si="24"/>
        <v>4971.1934156378602</v>
      </c>
      <c r="E210" s="274">
        <f t="shared" si="27"/>
        <v>1690.2057613168727</v>
      </c>
      <c r="F210" s="274">
        <f t="shared" si="28"/>
        <v>99.423868312757207</v>
      </c>
      <c r="G210" s="174">
        <v>78</v>
      </c>
      <c r="H210" s="275">
        <f t="shared" si="29"/>
        <v>6838.8230452674898</v>
      </c>
      <c r="I210" s="293">
        <v>66.272727272727266</v>
      </c>
      <c r="J210" s="437">
        <v>14670</v>
      </c>
      <c r="K210" s="277">
        <f t="shared" si="25"/>
        <v>2656.2962962962965</v>
      </c>
      <c r="L210" s="274">
        <f t="shared" si="30"/>
        <v>903.14074074074085</v>
      </c>
      <c r="M210" s="274">
        <f t="shared" si="31"/>
        <v>53.125925925925934</v>
      </c>
      <c r="N210" s="449">
        <v>43</v>
      </c>
      <c r="O210" s="275">
        <f t="shared" si="32"/>
        <v>3655.5629629629634</v>
      </c>
      <c r="P210" s="216">
        <v>81</v>
      </c>
      <c r="Q210" s="437">
        <v>14670</v>
      </c>
      <c r="R210" s="277">
        <f t="shared" si="26"/>
        <v>2173.3333333333335</v>
      </c>
      <c r="S210" s="174">
        <f t="shared" si="33"/>
        <v>738.93333333333339</v>
      </c>
      <c r="T210" s="274">
        <f t="shared" si="34"/>
        <v>43.466666666666669</v>
      </c>
      <c r="U210" s="449">
        <v>35</v>
      </c>
      <c r="V210" s="275">
        <f t="shared" si="35"/>
        <v>2990.7333333333336</v>
      </c>
      <c r="W210" s="155"/>
    </row>
    <row r="211" spans="1:23" s="445" customFormat="1" ht="16.5" customHeight="1" x14ac:dyDescent="0.2">
      <c r="A211" s="271">
        <v>192</v>
      </c>
      <c r="B211" s="272">
        <v>36.450000000000003</v>
      </c>
      <c r="C211" s="437">
        <v>15100</v>
      </c>
      <c r="D211" s="273">
        <f t="shared" si="24"/>
        <v>4971.1934156378602</v>
      </c>
      <c r="E211" s="274">
        <f t="shared" si="27"/>
        <v>1690.2057613168727</v>
      </c>
      <c r="F211" s="274">
        <f t="shared" si="28"/>
        <v>99.423868312757207</v>
      </c>
      <c r="G211" s="174">
        <v>78</v>
      </c>
      <c r="H211" s="275">
        <f t="shared" si="29"/>
        <v>6838.8230452674898</v>
      </c>
      <c r="I211" s="293">
        <v>66.272727272727266</v>
      </c>
      <c r="J211" s="437">
        <v>14670</v>
      </c>
      <c r="K211" s="277">
        <f t="shared" si="25"/>
        <v>2656.2962962962965</v>
      </c>
      <c r="L211" s="274">
        <f t="shared" si="30"/>
        <v>903.14074074074085</v>
      </c>
      <c r="M211" s="274">
        <f t="shared" si="31"/>
        <v>53.125925925925934</v>
      </c>
      <c r="N211" s="449">
        <v>43</v>
      </c>
      <c r="O211" s="275">
        <f t="shared" si="32"/>
        <v>3655.5629629629634</v>
      </c>
      <c r="P211" s="216">
        <v>81</v>
      </c>
      <c r="Q211" s="437">
        <v>14670</v>
      </c>
      <c r="R211" s="277">
        <f t="shared" si="26"/>
        <v>2173.3333333333335</v>
      </c>
      <c r="S211" s="174">
        <f t="shared" si="33"/>
        <v>738.93333333333339</v>
      </c>
      <c r="T211" s="274">
        <f t="shared" si="34"/>
        <v>43.466666666666669</v>
      </c>
      <c r="U211" s="449">
        <v>35</v>
      </c>
      <c r="V211" s="275">
        <f t="shared" si="35"/>
        <v>2990.7333333333336</v>
      </c>
      <c r="W211" s="155"/>
    </row>
    <row r="212" spans="1:23" s="445" customFormat="1" ht="16.5" customHeight="1" x14ac:dyDescent="0.2">
      <c r="A212" s="271">
        <v>193</v>
      </c>
      <c r="B212" s="272">
        <v>36.450000000000003</v>
      </c>
      <c r="C212" s="437">
        <v>15100</v>
      </c>
      <c r="D212" s="273">
        <f t="shared" ref="D212:D275" si="36">12*(1/B212*C212)</f>
        <v>4971.1934156378602</v>
      </c>
      <c r="E212" s="274">
        <f t="shared" si="27"/>
        <v>1690.2057613168727</v>
      </c>
      <c r="F212" s="274">
        <f t="shared" si="28"/>
        <v>99.423868312757207</v>
      </c>
      <c r="G212" s="174">
        <v>78</v>
      </c>
      <c r="H212" s="275">
        <f t="shared" si="29"/>
        <v>6838.8230452674898</v>
      </c>
      <c r="I212" s="293">
        <v>66.272727272727266</v>
      </c>
      <c r="J212" s="437">
        <v>14670</v>
      </c>
      <c r="K212" s="277">
        <f t="shared" ref="K212:K275" si="37">12*(1/I212*J212)</f>
        <v>2656.2962962962965</v>
      </c>
      <c r="L212" s="274">
        <f t="shared" si="30"/>
        <v>903.14074074074085</v>
      </c>
      <c r="M212" s="274">
        <f t="shared" si="31"/>
        <v>53.125925925925934</v>
      </c>
      <c r="N212" s="449">
        <v>43</v>
      </c>
      <c r="O212" s="275">
        <f t="shared" si="32"/>
        <v>3655.5629629629634</v>
      </c>
      <c r="P212" s="216">
        <v>81</v>
      </c>
      <c r="Q212" s="437">
        <v>14670</v>
      </c>
      <c r="R212" s="277">
        <f t="shared" ref="R212:R275" si="38">12*(1/P212*Q212)</f>
        <v>2173.3333333333335</v>
      </c>
      <c r="S212" s="174">
        <f t="shared" si="33"/>
        <v>738.93333333333339</v>
      </c>
      <c r="T212" s="274">
        <f t="shared" si="34"/>
        <v>43.466666666666669</v>
      </c>
      <c r="U212" s="449">
        <v>35</v>
      </c>
      <c r="V212" s="275">
        <f t="shared" si="35"/>
        <v>2990.7333333333336</v>
      </c>
      <c r="W212" s="155"/>
    </row>
    <row r="213" spans="1:23" s="445" customFormat="1" ht="16.5" customHeight="1" x14ac:dyDescent="0.2">
      <c r="A213" s="271">
        <v>194</v>
      </c>
      <c r="B213" s="272">
        <v>36.450000000000003</v>
      </c>
      <c r="C213" s="437">
        <v>15100</v>
      </c>
      <c r="D213" s="273">
        <f t="shared" si="36"/>
        <v>4971.1934156378602</v>
      </c>
      <c r="E213" s="274">
        <f t="shared" ref="E213:E276" si="39">D213*34%</f>
        <v>1690.2057613168727</v>
      </c>
      <c r="F213" s="274">
        <f t="shared" ref="F213:F276" si="40">D213*2%</f>
        <v>99.423868312757207</v>
      </c>
      <c r="G213" s="174">
        <v>78</v>
      </c>
      <c r="H213" s="275">
        <f t="shared" ref="H213:H276" si="41">SUM(D213:G213)</f>
        <v>6838.8230452674898</v>
      </c>
      <c r="I213" s="293">
        <v>66.272727272727266</v>
      </c>
      <c r="J213" s="437">
        <v>14670</v>
      </c>
      <c r="K213" s="277">
        <f t="shared" si="37"/>
        <v>2656.2962962962965</v>
      </c>
      <c r="L213" s="274">
        <f t="shared" ref="L213:L276" si="42">K213*34%</f>
        <v>903.14074074074085</v>
      </c>
      <c r="M213" s="274">
        <f t="shared" ref="M213:M276" si="43">K213*2%</f>
        <v>53.125925925925934</v>
      </c>
      <c r="N213" s="449">
        <v>43</v>
      </c>
      <c r="O213" s="275">
        <f t="shared" ref="O213:O276" si="44">SUM(K213:N213)</f>
        <v>3655.5629629629634</v>
      </c>
      <c r="P213" s="216">
        <v>81</v>
      </c>
      <c r="Q213" s="437">
        <v>14670</v>
      </c>
      <c r="R213" s="277">
        <f t="shared" si="38"/>
        <v>2173.3333333333335</v>
      </c>
      <c r="S213" s="174">
        <f t="shared" ref="S213:S276" si="45">R213*34%</f>
        <v>738.93333333333339</v>
      </c>
      <c r="T213" s="274">
        <f t="shared" ref="T213:T276" si="46">R213*2%</f>
        <v>43.466666666666669</v>
      </c>
      <c r="U213" s="449">
        <v>35</v>
      </c>
      <c r="V213" s="275">
        <f t="shared" ref="V213:V276" si="47">SUM(R213:U213)</f>
        <v>2990.7333333333336</v>
      </c>
      <c r="W213" s="155"/>
    </row>
    <row r="214" spans="1:23" s="445" customFormat="1" ht="16.5" customHeight="1" x14ac:dyDescent="0.2">
      <c r="A214" s="271">
        <v>195</v>
      </c>
      <c r="B214" s="272">
        <v>36.450000000000003</v>
      </c>
      <c r="C214" s="437">
        <v>15100</v>
      </c>
      <c r="D214" s="273">
        <f t="shared" si="36"/>
        <v>4971.1934156378602</v>
      </c>
      <c r="E214" s="274">
        <f t="shared" si="39"/>
        <v>1690.2057613168727</v>
      </c>
      <c r="F214" s="274">
        <f t="shared" si="40"/>
        <v>99.423868312757207</v>
      </c>
      <c r="G214" s="174">
        <v>78</v>
      </c>
      <c r="H214" s="275">
        <f t="shared" si="41"/>
        <v>6838.8230452674898</v>
      </c>
      <c r="I214" s="293">
        <v>66.272727272727266</v>
      </c>
      <c r="J214" s="437">
        <v>14670</v>
      </c>
      <c r="K214" s="277">
        <f t="shared" si="37"/>
        <v>2656.2962962962965</v>
      </c>
      <c r="L214" s="274">
        <f t="shared" si="42"/>
        <v>903.14074074074085</v>
      </c>
      <c r="M214" s="274">
        <f t="shared" si="43"/>
        <v>53.125925925925934</v>
      </c>
      <c r="N214" s="449">
        <v>43</v>
      </c>
      <c r="O214" s="275">
        <f t="shared" si="44"/>
        <v>3655.5629629629634</v>
      </c>
      <c r="P214" s="216">
        <v>81</v>
      </c>
      <c r="Q214" s="437">
        <v>14670</v>
      </c>
      <c r="R214" s="277">
        <f t="shared" si="38"/>
        <v>2173.3333333333335</v>
      </c>
      <c r="S214" s="174">
        <f t="shared" si="45"/>
        <v>738.93333333333339</v>
      </c>
      <c r="T214" s="274">
        <f t="shared" si="46"/>
        <v>43.466666666666669</v>
      </c>
      <c r="U214" s="449">
        <v>35</v>
      </c>
      <c r="V214" s="275">
        <f t="shared" si="47"/>
        <v>2990.7333333333336</v>
      </c>
      <c r="W214" s="155"/>
    </row>
    <row r="215" spans="1:23" s="445" customFormat="1" ht="16.5" customHeight="1" x14ac:dyDescent="0.2">
      <c r="A215" s="271">
        <v>196</v>
      </c>
      <c r="B215" s="272">
        <v>36.450000000000003</v>
      </c>
      <c r="C215" s="437">
        <v>15100</v>
      </c>
      <c r="D215" s="273">
        <f t="shared" si="36"/>
        <v>4971.1934156378602</v>
      </c>
      <c r="E215" s="274">
        <f t="shared" si="39"/>
        <v>1690.2057613168727</v>
      </c>
      <c r="F215" s="274">
        <f t="shared" si="40"/>
        <v>99.423868312757207</v>
      </c>
      <c r="G215" s="174">
        <v>78</v>
      </c>
      <c r="H215" s="275">
        <f t="shared" si="41"/>
        <v>6838.8230452674898</v>
      </c>
      <c r="I215" s="293">
        <v>66.272727272727266</v>
      </c>
      <c r="J215" s="437">
        <v>14670</v>
      </c>
      <c r="K215" s="277">
        <f t="shared" si="37"/>
        <v>2656.2962962962965</v>
      </c>
      <c r="L215" s="274">
        <f t="shared" si="42"/>
        <v>903.14074074074085</v>
      </c>
      <c r="M215" s="274">
        <f t="shared" si="43"/>
        <v>53.125925925925934</v>
      </c>
      <c r="N215" s="449">
        <v>43</v>
      </c>
      <c r="O215" s="275">
        <f t="shared" si="44"/>
        <v>3655.5629629629634</v>
      </c>
      <c r="P215" s="216">
        <v>81</v>
      </c>
      <c r="Q215" s="437">
        <v>14670</v>
      </c>
      <c r="R215" s="277">
        <f t="shared" si="38"/>
        <v>2173.3333333333335</v>
      </c>
      <c r="S215" s="174">
        <f t="shared" si="45"/>
        <v>738.93333333333339</v>
      </c>
      <c r="T215" s="274">
        <f t="shared" si="46"/>
        <v>43.466666666666669</v>
      </c>
      <c r="U215" s="449">
        <v>35</v>
      </c>
      <c r="V215" s="275">
        <f t="shared" si="47"/>
        <v>2990.7333333333336</v>
      </c>
      <c r="W215" s="155"/>
    </row>
    <row r="216" spans="1:23" s="445" customFormat="1" ht="16.5" customHeight="1" x14ac:dyDescent="0.2">
      <c r="A216" s="271">
        <v>197</v>
      </c>
      <c r="B216" s="272">
        <v>36.450000000000003</v>
      </c>
      <c r="C216" s="437">
        <v>15100</v>
      </c>
      <c r="D216" s="273">
        <f t="shared" si="36"/>
        <v>4971.1934156378602</v>
      </c>
      <c r="E216" s="274">
        <f t="shared" si="39"/>
        <v>1690.2057613168727</v>
      </c>
      <c r="F216" s="274">
        <f t="shared" si="40"/>
        <v>99.423868312757207</v>
      </c>
      <c r="G216" s="174">
        <v>78</v>
      </c>
      <c r="H216" s="275">
        <f t="shared" si="41"/>
        <v>6838.8230452674898</v>
      </c>
      <c r="I216" s="293">
        <v>66.272727272727266</v>
      </c>
      <c r="J216" s="437">
        <v>14670</v>
      </c>
      <c r="K216" s="277">
        <f t="shared" si="37"/>
        <v>2656.2962962962965</v>
      </c>
      <c r="L216" s="274">
        <f t="shared" si="42"/>
        <v>903.14074074074085</v>
      </c>
      <c r="M216" s="274">
        <f t="shared" si="43"/>
        <v>53.125925925925934</v>
      </c>
      <c r="N216" s="449">
        <v>43</v>
      </c>
      <c r="O216" s="275">
        <f t="shared" si="44"/>
        <v>3655.5629629629634</v>
      </c>
      <c r="P216" s="216">
        <v>81</v>
      </c>
      <c r="Q216" s="437">
        <v>14670</v>
      </c>
      <c r="R216" s="277">
        <f t="shared" si="38"/>
        <v>2173.3333333333335</v>
      </c>
      <c r="S216" s="174">
        <f t="shared" si="45"/>
        <v>738.93333333333339</v>
      </c>
      <c r="T216" s="274">
        <f t="shared" si="46"/>
        <v>43.466666666666669</v>
      </c>
      <c r="U216" s="449">
        <v>35</v>
      </c>
      <c r="V216" s="275">
        <f t="shared" si="47"/>
        <v>2990.7333333333336</v>
      </c>
      <c r="W216" s="155"/>
    </row>
    <row r="217" spans="1:23" s="445" customFormat="1" ht="16.5" customHeight="1" x14ac:dyDescent="0.2">
      <c r="A217" s="271">
        <v>198</v>
      </c>
      <c r="B217" s="272">
        <v>36.450000000000003</v>
      </c>
      <c r="C217" s="437">
        <v>15100</v>
      </c>
      <c r="D217" s="273">
        <f t="shared" si="36"/>
        <v>4971.1934156378602</v>
      </c>
      <c r="E217" s="274">
        <f t="shared" si="39"/>
        <v>1690.2057613168727</v>
      </c>
      <c r="F217" s="274">
        <f t="shared" si="40"/>
        <v>99.423868312757207</v>
      </c>
      <c r="G217" s="174">
        <v>78</v>
      </c>
      <c r="H217" s="275">
        <f t="shared" si="41"/>
        <v>6838.8230452674898</v>
      </c>
      <c r="I217" s="293">
        <v>66.272727272727266</v>
      </c>
      <c r="J217" s="437">
        <v>14670</v>
      </c>
      <c r="K217" s="277">
        <f t="shared" si="37"/>
        <v>2656.2962962962965</v>
      </c>
      <c r="L217" s="274">
        <f t="shared" si="42"/>
        <v>903.14074074074085</v>
      </c>
      <c r="M217" s="274">
        <f t="shared" si="43"/>
        <v>53.125925925925934</v>
      </c>
      <c r="N217" s="449">
        <v>43</v>
      </c>
      <c r="O217" s="275">
        <f t="shared" si="44"/>
        <v>3655.5629629629634</v>
      </c>
      <c r="P217" s="216">
        <v>81</v>
      </c>
      <c r="Q217" s="437">
        <v>14670</v>
      </c>
      <c r="R217" s="277">
        <f t="shared" si="38"/>
        <v>2173.3333333333335</v>
      </c>
      <c r="S217" s="174">
        <f t="shared" si="45"/>
        <v>738.93333333333339</v>
      </c>
      <c r="T217" s="274">
        <f t="shared" si="46"/>
        <v>43.466666666666669</v>
      </c>
      <c r="U217" s="449">
        <v>35</v>
      </c>
      <c r="V217" s="275">
        <f t="shared" si="47"/>
        <v>2990.7333333333336</v>
      </c>
      <c r="W217" s="155"/>
    </row>
    <row r="218" spans="1:23" s="445" customFormat="1" ht="16.5" customHeight="1" x14ac:dyDescent="0.2">
      <c r="A218" s="271">
        <v>199</v>
      </c>
      <c r="B218" s="272">
        <v>36.450000000000003</v>
      </c>
      <c r="C218" s="437">
        <v>15100</v>
      </c>
      <c r="D218" s="273">
        <f t="shared" si="36"/>
        <v>4971.1934156378602</v>
      </c>
      <c r="E218" s="274">
        <f t="shared" si="39"/>
        <v>1690.2057613168727</v>
      </c>
      <c r="F218" s="274">
        <f t="shared" si="40"/>
        <v>99.423868312757207</v>
      </c>
      <c r="G218" s="174">
        <v>78</v>
      </c>
      <c r="H218" s="275">
        <f t="shared" si="41"/>
        <v>6838.8230452674898</v>
      </c>
      <c r="I218" s="293">
        <v>66.272727272727266</v>
      </c>
      <c r="J218" s="437">
        <v>14670</v>
      </c>
      <c r="K218" s="277">
        <f t="shared" si="37"/>
        <v>2656.2962962962965</v>
      </c>
      <c r="L218" s="274">
        <f t="shared" si="42"/>
        <v>903.14074074074085</v>
      </c>
      <c r="M218" s="274">
        <f t="shared" si="43"/>
        <v>53.125925925925934</v>
      </c>
      <c r="N218" s="449">
        <v>43</v>
      </c>
      <c r="O218" s="275">
        <f t="shared" si="44"/>
        <v>3655.5629629629634</v>
      </c>
      <c r="P218" s="216">
        <v>81</v>
      </c>
      <c r="Q218" s="437">
        <v>14670</v>
      </c>
      <c r="R218" s="277">
        <f t="shared" si="38"/>
        <v>2173.3333333333335</v>
      </c>
      <c r="S218" s="174">
        <f t="shared" si="45"/>
        <v>738.93333333333339</v>
      </c>
      <c r="T218" s="274">
        <f t="shared" si="46"/>
        <v>43.466666666666669</v>
      </c>
      <c r="U218" s="449">
        <v>35</v>
      </c>
      <c r="V218" s="275">
        <f t="shared" si="47"/>
        <v>2990.7333333333336</v>
      </c>
      <c r="W218" s="155"/>
    </row>
    <row r="219" spans="1:23" s="445" customFormat="1" ht="16.5" customHeight="1" x14ac:dyDescent="0.2">
      <c r="A219" s="279">
        <v>200</v>
      </c>
      <c r="B219" s="272">
        <v>36.450000000000003</v>
      </c>
      <c r="C219" s="437">
        <v>15100</v>
      </c>
      <c r="D219" s="273">
        <f t="shared" si="36"/>
        <v>4971.1934156378602</v>
      </c>
      <c r="E219" s="274">
        <f t="shared" si="39"/>
        <v>1690.2057613168727</v>
      </c>
      <c r="F219" s="274">
        <f t="shared" si="40"/>
        <v>99.423868312757207</v>
      </c>
      <c r="G219" s="174">
        <v>78</v>
      </c>
      <c r="H219" s="275">
        <f t="shared" si="41"/>
        <v>6838.8230452674898</v>
      </c>
      <c r="I219" s="293">
        <v>66.272727272727266</v>
      </c>
      <c r="J219" s="437">
        <v>14670</v>
      </c>
      <c r="K219" s="277">
        <f t="shared" si="37"/>
        <v>2656.2962962962965</v>
      </c>
      <c r="L219" s="274">
        <f t="shared" si="42"/>
        <v>903.14074074074085</v>
      </c>
      <c r="M219" s="274">
        <f t="shared" si="43"/>
        <v>53.125925925925934</v>
      </c>
      <c r="N219" s="449">
        <v>43</v>
      </c>
      <c r="O219" s="275">
        <f t="shared" si="44"/>
        <v>3655.5629629629634</v>
      </c>
      <c r="P219" s="216">
        <v>81</v>
      </c>
      <c r="Q219" s="437">
        <v>14670</v>
      </c>
      <c r="R219" s="277">
        <f t="shared" si="38"/>
        <v>2173.3333333333335</v>
      </c>
      <c r="S219" s="174">
        <f t="shared" si="45"/>
        <v>738.93333333333339</v>
      </c>
      <c r="T219" s="274">
        <f t="shared" si="46"/>
        <v>43.466666666666669</v>
      </c>
      <c r="U219" s="449">
        <v>35</v>
      </c>
      <c r="V219" s="275">
        <f t="shared" si="47"/>
        <v>2990.7333333333336</v>
      </c>
      <c r="W219" s="155"/>
    </row>
    <row r="220" spans="1:23" s="445" customFormat="1" ht="16.5" customHeight="1" x14ac:dyDescent="0.2">
      <c r="A220" s="271">
        <v>201</v>
      </c>
      <c r="B220" s="272">
        <v>36.450000000000003</v>
      </c>
      <c r="C220" s="437">
        <v>15100</v>
      </c>
      <c r="D220" s="273">
        <f t="shared" si="36"/>
        <v>4971.1934156378602</v>
      </c>
      <c r="E220" s="274">
        <f t="shared" si="39"/>
        <v>1690.2057613168727</v>
      </c>
      <c r="F220" s="274">
        <f t="shared" si="40"/>
        <v>99.423868312757207</v>
      </c>
      <c r="G220" s="174">
        <v>78</v>
      </c>
      <c r="H220" s="275">
        <f t="shared" si="41"/>
        <v>6838.8230452674898</v>
      </c>
      <c r="I220" s="293">
        <v>66.272727272727266</v>
      </c>
      <c r="J220" s="437">
        <v>14670</v>
      </c>
      <c r="K220" s="277">
        <f t="shared" si="37"/>
        <v>2656.2962962962965</v>
      </c>
      <c r="L220" s="274">
        <f t="shared" si="42"/>
        <v>903.14074074074085</v>
      </c>
      <c r="M220" s="274">
        <f t="shared" si="43"/>
        <v>53.125925925925934</v>
      </c>
      <c r="N220" s="449">
        <v>43</v>
      </c>
      <c r="O220" s="275">
        <f t="shared" si="44"/>
        <v>3655.5629629629634</v>
      </c>
      <c r="P220" s="216">
        <v>81</v>
      </c>
      <c r="Q220" s="437">
        <v>14670</v>
      </c>
      <c r="R220" s="277">
        <f t="shared" si="38"/>
        <v>2173.3333333333335</v>
      </c>
      <c r="S220" s="174">
        <f t="shared" si="45"/>
        <v>738.93333333333339</v>
      </c>
      <c r="T220" s="274">
        <f t="shared" si="46"/>
        <v>43.466666666666669</v>
      </c>
      <c r="U220" s="449">
        <v>35</v>
      </c>
      <c r="V220" s="275">
        <f t="shared" si="47"/>
        <v>2990.7333333333336</v>
      </c>
      <c r="W220" s="155"/>
    </row>
    <row r="221" spans="1:23" s="445" customFormat="1" ht="16.5" customHeight="1" x14ac:dyDescent="0.2">
      <c r="A221" s="271">
        <v>202</v>
      </c>
      <c r="B221" s="272">
        <v>36.450000000000003</v>
      </c>
      <c r="C221" s="437">
        <v>15100</v>
      </c>
      <c r="D221" s="273">
        <f t="shared" si="36"/>
        <v>4971.1934156378602</v>
      </c>
      <c r="E221" s="274">
        <f t="shared" si="39"/>
        <v>1690.2057613168727</v>
      </c>
      <c r="F221" s="274">
        <f t="shared" si="40"/>
        <v>99.423868312757207</v>
      </c>
      <c r="G221" s="174">
        <v>78</v>
      </c>
      <c r="H221" s="275">
        <f t="shared" si="41"/>
        <v>6838.8230452674898</v>
      </c>
      <c r="I221" s="293">
        <v>66.272727272727266</v>
      </c>
      <c r="J221" s="437">
        <v>14670</v>
      </c>
      <c r="K221" s="277">
        <f t="shared" si="37"/>
        <v>2656.2962962962965</v>
      </c>
      <c r="L221" s="274">
        <f t="shared" si="42"/>
        <v>903.14074074074085</v>
      </c>
      <c r="M221" s="274">
        <f t="shared" si="43"/>
        <v>53.125925925925934</v>
      </c>
      <c r="N221" s="449">
        <v>43</v>
      </c>
      <c r="O221" s="275">
        <f t="shared" si="44"/>
        <v>3655.5629629629634</v>
      </c>
      <c r="P221" s="216">
        <v>81</v>
      </c>
      <c r="Q221" s="437">
        <v>14670</v>
      </c>
      <c r="R221" s="277">
        <f t="shared" si="38"/>
        <v>2173.3333333333335</v>
      </c>
      <c r="S221" s="174">
        <f t="shared" si="45"/>
        <v>738.93333333333339</v>
      </c>
      <c r="T221" s="274">
        <f t="shared" si="46"/>
        <v>43.466666666666669</v>
      </c>
      <c r="U221" s="449">
        <v>35</v>
      </c>
      <c r="V221" s="275">
        <f t="shared" si="47"/>
        <v>2990.7333333333336</v>
      </c>
      <c r="W221" s="155"/>
    </row>
    <row r="222" spans="1:23" s="445" customFormat="1" ht="16.5" customHeight="1" x14ac:dyDescent="0.2">
      <c r="A222" s="271">
        <v>203</v>
      </c>
      <c r="B222" s="272">
        <v>36.450000000000003</v>
      </c>
      <c r="C222" s="437">
        <v>15100</v>
      </c>
      <c r="D222" s="273">
        <f t="shared" si="36"/>
        <v>4971.1934156378602</v>
      </c>
      <c r="E222" s="274">
        <f t="shared" si="39"/>
        <v>1690.2057613168727</v>
      </c>
      <c r="F222" s="274">
        <f t="shared" si="40"/>
        <v>99.423868312757207</v>
      </c>
      <c r="G222" s="174">
        <v>78</v>
      </c>
      <c r="H222" s="275">
        <f t="shared" si="41"/>
        <v>6838.8230452674898</v>
      </c>
      <c r="I222" s="293">
        <v>66.272727272727266</v>
      </c>
      <c r="J222" s="437">
        <v>14670</v>
      </c>
      <c r="K222" s="277">
        <f t="shared" si="37"/>
        <v>2656.2962962962965</v>
      </c>
      <c r="L222" s="274">
        <f t="shared" si="42"/>
        <v>903.14074074074085</v>
      </c>
      <c r="M222" s="274">
        <f t="shared" si="43"/>
        <v>53.125925925925934</v>
      </c>
      <c r="N222" s="449">
        <v>43</v>
      </c>
      <c r="O222" s="275">
        <f t="shared" si="44"/>
        <v>3655.5629629629634</v>
      </c>
      <c r="P222" s="216">
        <v>81</v>
      </c>
      <c r="Q222" s="437">
        <v>14670</v>
      </c>
      <c r="R222" s="277">
        <f t="shared" si="38"/>
        <v>2173.3333333333335</v>
      </c>
      <c r="S222" s="174">
        <f t="shared" si="45"/>
        <v>738.93333333333339</v>
      </c>
      <c r="T222" s="274">
        <f t="shared" si="46"/>
        <v>43.466666666666669</v>
      </c>
      <c r="U222" s="449">
        <v>35</v>
      </c>
      <c r="V222" s="275">
        <f t="shared" si="47"/>
        <v>2990.7333333333336</v>
      </c>
      <c r="W222" s="155"/>
    </row>
    <row r="223" spans="1:23" s="452" customFormat="1" ht="16.5" customHeight="1" x14ac:dyDescent="0.2">
      <c r="A223" s="271">
        <v>204</v>
      </c>
      <c r="B223" s="293">
        <v>36.450000000000003</v>
      </c>
      <c r="C223" s="441">
        <v>15100</v>
      </c>
      <c r="D223" s="273">
        <f t="shared" si="36"/>
        <v>4971.1934156378602</v>
      </c>
      <c r="E223" s="303">
        <f t="shared" si="39"/>
        <v>1690.2057613168727</v>
      </c>
      <c r="F223" s="303">
        <f t="shared" si="40"/>
        <v>99.423868312757207</v>
      </c>
      <c r="G223" s="174">
        <v>78</v>
      </c>
      <c r="H223" s="304">
        <f t="shared" si="41"/>
        <v>6838.8230452674898</v>
      </c>
      <c r="I223" s="293">
        <v>66.272727272727266</v>
      </c>
      <c r="J223" s="441">
        <v>14670</v>
      </c>
      <c r="K223" s="305">
        <f t="shared" si="37"/>
        <v>2656.2962962962965</v>
      </c>
      <c r="L223" s="303">
        <f t="shared" si="42"/>
        <v>903.14074074074085</v>
      </c>
      <c r="M223" s="303">
        <f t="shared" si="43"/>
        <v>53.125925925925934</v>
      </c>
      <c r="N223" s="449">
        <v>43</v>
      </c>
      <c r="O223" s="304">
        <f t="shared" si="44"/>
        <v>3655.5629629629634</v>
      </c>
      <c r="P223" s="306">
        <v>81</v>
      </c>
      <c r="Q223" s="441">
        <v>14670</v>
      </c>
      <c r="R223" s="305">
        <f t="shared" si="38"/>
        <v>2173.3333333333335</v>
      </c>
      <c r="S223" s="307">
        <f t="shared" si="45"/>
        <v>738.93333333333339</v>
      </c>
      <c r="T223" s="303">
        <f t="shared" si="46"/>
        <v>43.466666666666669</v>
      </c>
      <c r="U223" s="449">
        <v>35</v>
      </c>
      <c r="V223" s="304">
        <f t="shared" si="47"/>
        <v>2990.7333333333336</v>
      </c>
      <c r="W223" s="249"/>
    </row>
    <row r="224" spans="1:23" s="452" customFormat="1" ht="16.5" customHeight="1" x14ac:dyDescent="0.2">
      <c r="A224" s="259">
        <v>205</v>
      </c>
      <c r="B224" s="291">
        <v>36.450000000000003</v>
      </c>
      <c r="C224" s="442">
        <v>15100</v>
      </c>
      <c r="D224" s="288">
        <f t="shared" si="36"/>
        <v>4971.1934156378602</v>
      </c>
      <c r="E224" s="308">
        <f t="shared" si="39"/>
        <v>1690.2057613168727</v>
      </c>
      <c r="F224" s="308">
        <f t="shared" si="40"/>
        <v>99.423868312757207</v>
      </c>
      <c r="G224" s="177">
        <v>78</v>
      </c>
      <c r="H224" s="309">
        <f t="shared" si="41"/>
        <v>6838.8230452674898</v>
      </c>
      <c r="I224" s="291">
        <v>66.272727272727266</v>
      </c>
      <c r="J224" s="442">
        <v>14670</v>
      </c>
      <c r="K224" s="310">
        <f t="shared" si="37"/>
        <v>2656.2962962962965</v>
      </c>
      <c r="L224" s="308">
        <f t="shared" si="42"/>
        <v>903.14074074074085</v>
      </c>
      <c r="M224" s="308">
        <f t="shared" si="43"/>
        <v>53.125925925925934</v>
      </c>
      <c r="N224" s="451">
        <v>43</v>
      </c>
      <c r="O224" s="309">
        <f t="shared" si="44"/>
        <v>3655.5629629629634</v>
      </c>
      <c r="P224" s="311">
        <v>81</v>
      </c>
      <c r="Q224" s="442">
        <v>14670</v>
      </c>
      <c r="R224" s="310">
        <f t="shared" si="38"/>
        <v>2173.3333333333335</v>
      </c>
      <c r="S224" s="312">
        <f t="shared" si="45"/>
        <v>738.93333333333339</v>
      </c>
      <c r="T224" s="308">
        <f t="shared" si="46"/>
        <v>43.466666666666669</v>
      </c>
      <c r="U224" s="451">
        <v>35</v>
      </c>
      <c r="V224" s="309">
        <f t="shared" si="47"/>
        <v>2990.7333333333336</v>
      </c>
      <c r="W224" s="249"/>
    </row>
    <row r="225" spans="1:23" s="452" customFormat="1" ht="16.5" customHeight="1" x14ac:dyDescent="0.2">
      <c r="A225" s="271">
        <v>206</v>
      </c>
      <c r="B225" s="293">
        <v>36.450000000000003</v>
      </c>
      <c r="C225" s="441">
        <v>15100</v>
      </c>
      <c r="D225" s="273">
        <f t="shared" si="36"/>
        <v>4971.1934156378602</v>
      </c>
      <c r="E225" s="303">
        <f t="shared" si="39"/>
        <v>1690.2057613168727</v>
      </c>
      <c r="F225" s="303">
        <f t="shared" si="40"/>
        <v>99.423868312757207</v>
      </c>
      <c r="G225" s="174">
        <v>78</v>
      </c>
      <c r="H225" s="304">
        <f t="shared" si="41"/>
        <v>6838.8230452674898</v>
      </c>
      <c r="I225" s="293">
        <v>66.272727272727266</v>
      </c>
      <c r="J225" s="441">
        <v>14670</v>
      </c>
      <c r="K225" s="305">
        <f t="shared" si="37"/>
        <v>2656.2962962962965</v>
      </c>
      <c r="L225" s="303">
        <f t="shared" si="42"/>
        <v>903.14074074074085</v>
      </c>
      <c r="M225" s="303">
        <f t="shared" si="43"/>
        <v>53.125925925925934</v>
      </c>
      <c r="N225" s="449">
        <v>43</v>
      </c>
      <c r="O225" s="304">
        <f t="shared" si="44"/>
        <v>3655.5629629629634</v>
      </c>
      <c r="P225" s="306">
        <v>81</v>
      </c>
      <c r="Q225" s="441">
        <v>14670</v>
      </c>
      <c r="R225" s="305">
        <f t="shared" si="38"/>
        <v>2173.3333333333335</v>
      </c>
      <c r="S225" s="307">
        <f t="shared" si="45"/>
        <v>738.93333333333339</v>
      </c>
      <c r="T225" s="303">
        <f t="shared" si="46"/>
        <v>43.466666666666669</v>
      </c>
      <c r="U225" s="449">
        <v>35</v>
      </c>
      <c r="V225" s="304">
        <f t="shared" si="47"/>
        <v>2990.7333333333336</v>
      </c>
      <c r="W225" s="249"/>
    </row>
    <row r="226" spans="1:23" s="452" customFormat="1" ht="16.5" customHeight="1" x14ac:dyDescent="0.2">
      <c r="A226" s="271">
        <v>207</v>
      </c>
      <c r="B226" s="293">
        <v>36.450000000000003</v>
      </c>
      <c r="C226" s="441">
        <v>15100</v>
      </c>
      <c r="D226" s="273">
        <f t="shared" si="36"/>
        <v>4971.1934156378602</v>
      </c>
      <c r="E226" s="303">
        <f t="shared" si="39"/>
        <v>1690.2057613168727</v>
      </c>
      <c r="F226" s="303">
        <f t="shared" si="40"/>
        <v>99.423868312757207</v>
      </c>
      <c r="G226" s="174">
        <v>78</v>
      </c>
      <c r="H226" s="304">
        <f t="shared" si="41"/>
        <v>6838.8230452674898</v>
      </c>
      <c r="I226" s="293">
        <v>66.272727272727266</v>
      </c>
      <c r="J226" s="441">
        <v>14670</v>
      </c>
      <c r="K226" s="305">
        <f t="shared" si="37"/>
        <v>2656.2962962962965</v>
      </c>
      <c r="L226" s="303">
        <f t="shared" si="42"/>
        <v>903.14074074074085</v>
      </c>
      <c r="M226" s="303">
        <f t="shared" si="43"/>
        <v>53.125925925925934</v>
      </c>
      <c r="N226" s="449">
        <v>43</v>
      </c>
      <c r="O226" s="304">
        <f t="shared" si="44"/>
        <v>3655.5629629629634</v>
      </c>
      <c r="P226" s="306">
        <v>81</v>
      </c>
      <c r="Q226" s="441">
        <v>14670</v>
      </c>
      <c r="R226" s="305">
        <f t="shared" si="38"/>
        <v>2173.3333333333335</v>
      </c>
      <c r="S226" s="307">
        <f t="shared" si="45"/>
        <v>738.93333333333339</v>
      </c>
      <c r="T226" s="303">
        <f t="shared" si="46"/>
        <v>43.466666666666669</v>
      </c>
      <c r="U226" s="449">
        <v>35</v>
      </c>
      <c r="V226" s="304">
        <f t="shared" si="47"/>
        <v>2990.7333333333336</v>
      </c>
      <c r="W226" s="249"/>
    </row>
    <row r="227" spans="1:23" s="452" customFormat="1" ht="16.5" customHeight="1" thickBot="1" x14ac:dyDescent="0.25">
      <c r="A227" s="271">
        <v>208</v>
      </c>
      <c r="B227" s="294">
        <v>36.450000000000003</v>
      </c>
      <c r="C227" s="443">
        <v>15100</v>
      </c>
      <c r="D227" s="281">
        <f t="shared" si="36"/>
        <v>4971.1934156378602</v>
      </c>
      <c r="E227" s="313">
        <f t="shared" si="39"/>
        <v>1690.2057613168727</v>
      </c>
      <c r="F227" s="313">
        <f t="shared" si="40"/>
        <v>99.423868312757207</v>
      </c>
      <c r="G227" s="183">
        <v>78</v>
      </c>
      <c r="H227" s="314">
        <f t="shared" si="41"/>
        <v>6838.8230452674898</v>
      </c>
      <c r="I227" s="294">
        <v>66.272727272727266</v>
      </c>
      <c r="J227" s="443">
        <v>14670</v>
      </c>
      <c r="K227" s="315">
        <f t="shared" si="37"/>
        <v>2656.2962962962965</v>
      </c>
      <c r="L227" s="313">
        <f t="shared" si="42"/>
        <v>903.14074074074085</v>
      </c>
      <c r="M227" s="313">
        <f t="shared" si="43"/>
        <v>53.125925925925934</v>
      </c>
      <c r="N227" s="450">
        <v>43</v>
      </c>
      <c r="O227" s="314">
        <f t="shared" si="44"/>
        <v>3655.5629629629634</v>
      </c>
      <c r="P227" s="316">
        <v>81</v>
      </c>
      <c r="Q227" s="443">
        <v>14670</v>
      </c>
      <c r="R227" s="315">
        <f t="shared" si="38"/>
        <v>2173.3333333333335</v>
      </c>
      <c r="S227" s="317">
        <f t="shared" si="45"/>
        <v>738.93333333333339</v>
      </c>
      <c r="T227" s="313">
        <f t="shared" si="46"/>
        <v>43.466666666666669</v>
      </c>
      <c r="U227" s="450">
        <v>35</v>
      </c>
      <c r="V227" s="314">
        <f t="shared" si="47"/>
        <v>2990.7333333333336</v>
      </c>
      <c r="W227" s="249"/>
    </row>
    <row r="228" spans="1:23" s="445" customFormat="1" ht="16.5" customHeight="1" x14ac:dyDescent="0.2">
      <c r="A228" s="259">
        <v>209</v>
      </c>
      <c r="B228" s="291">
        <v>36.450000000000003</v>
      </c>
      <c r="C228" s="439">
        <v>15100</v>
      </c>
      <c r="D228" s="288">
        <f t="shared" si="36"/>
        <v>4971.1934156378602</v>
      </c>
      <c r="E228" s="289">
        <f t="shared" si="39"/>
        <v>1690.2057613168727</v>
      </c>
      <c r="F228" s="289">
        <f t="shared" si="40"/>
        <v>99.423868312757207</v>
      </c>
      <c r="G228" s="177">
        <v>78</v>
      </c>
      <c r="H228" s="290">
        <f t="shared" si="41"/>
        <v>6838.8230452674898</v>
      </c>
      <c r="I228" s="291">
        <v>66.272727272727266</v>
      </c>
      <c r="J228" s="439">
        <v>14670</v>
      </c>
      <c r="K228" s="292">
        <f t="shared" si="37"/>
        <v>2656.2962962962965</v>
      </c>
      <c r="L228" s="289">
        <f t="shared" si="42"/>
        <v>903.14074074074085</v>
      </c>
      <c r="M228" s="289">
        <f t="shared" si="43"/>
        <v>53.125925925925934</v>
      </c>
      <c r="N228" s="451">
        <v>43</v>
      </c>
      <c r="O228" s="290">
        <f t="shared" si="44"/>
        <v>3655.5629629629634</v>
      </c>
      <c r="P228" s="225">
        <v>81</v>
      </c>
      <c r="Q228" s="439">
        <v>14670</v>
      </c>
      <c r="R228" s="292">
        <f t="shared" si="38"/>
        <v>2173.3333333333335</v>
      </c>
      <c r="S228" s="177">
        <f t="shared" si="45"/>
        <v>738.93333333333339</v>
      </c>
      <c r="T228" s="289">
        <f t="shared" si="46"/>
        <v>43.466666666666669</v>
      </c>
      <c r="U228" s="451">
        <v>35</v>
      </c>
      <c r="V228" s="290">
        <f t="shared" si="47"/>
        <v>2990.7333333333336</v>
      </c>
      <c r="W228" s="155"/>
    </row>
    <row r="229" spans="1:23" s="445" customFormat="1" ht="16.5" customHeight="1" x14ac:dyDescent="0.2">
      <c r="A229" s="279">
        <v>210</v>
      </c>
      <c r="B229" s="293">
        <v>36.450000000000003</v>
      </c>
      <c r="C229" s="437">
        <v>15100</v>
      </c>
      <c r="D229" s="273">
        <f t="shared" si="36"/>
        <v>4971.1934156378602</v>
      </c>
      <c r="E229" s="274">
        <f t="shared" si="39"/>
        <v>1690.2057613168727</v>
      </c>
      <c r="F229" s="274">
        <f t="shared" si="40"/>
        <v>99.423868312757207</v>
      </c>
      <c r="G229" s="174">
        <v>78</v>
      </c>
      <c r="H229" s="275">
        <f t="shared" si="41"/>
        <v>6838.8230452674898</v>
      </c>
      <c r="I229" s="293">
        <v>66.272727272727266</v>
      </c>
      <c r="J229" s="437">
        <v>14670</v>
      </c>
      <c r="K229" s="277">
        <f t="shared" si="37"/>
        <v>2656.2962962962965</v>
      </c>
      <c r="L229" s="274">
        <f t="shared" si="42"/>
        <v>903.14074074074085</v>
      </c>
      <c r="M229" s="274">
        <f t="shared" si="43"/>
        <v>53.125925925925934</v>
      </c>
      <c r="N229" s="449">
        <v>43</v>
      </c>
      <c r="O229" s="275">
        <f t="shared" si="44"/>
        <v>3655.5629629629634</v>
      </c>
      <c r="P229" s="216">
        <v>81</v>
      </c>
      <c r="Q229" s="437">
        <v>14670</v>
      </c>
      <c r="R229" s="277">
        <f t="shared" si="38"/>
        <v>2173.3333333333335</v>
      </c>
      <c r="S229" s="174">
        <f t="shared" si="45"/>
        <v>738.93333333333339</v>
      </c>
      <c r="T229" s="274">
        <f t="shared" si="46"/>
        <v>43.466666666666669</v>
      </c>
      <c r="U229" s="449">
        <v>35</v>
      </c>
      <c r="V229" s="275">
        <f t="shared" si="47"/>
        <v>2990.7333333333336</v>
      </c>
      <c r="W229" s="155"/>
    </row>
    <row r="230" spans="1:23" s="445" customFormat="1" ht="16.5" customHeight="1" x14ac:dyDescent="0.2">
      <c r="A230" s="271">
        <v>211</v>
      </c>
      <c r="B230" s="272">
        <v>36.450000000000003</v>
      </c>
      <c r="C230" s="437">
        <v>15100</v>
      </c>
      <c r="D230" s="273">
        <f t="shared" si="36"/>
        <v>4971.1934156378602</v>
      </c>
      <c r="E230" s="274">
        <f t="shared" si="39"/>
        <v>1690.2057613168727</v>
      </c>
      <c r="F230" s="274">
        <f t="shared" si="40"/>
        <v>99.423868312757207</v>
      </c>
      <c r="G230" s="174">
        <v>78</v>
      </c>
      <c r="H230" s="275">
        <f t="shared" si="41"/>
        <v>6838.8230452674898</v>
      </c>
      <c r="I230" s="293">
        <v>66.272727272727266</v>
      </c>
      <c r="J230" s="437">
        <v>14670</v>
      </c>
      <c r="K230" s="277">
        <f t="shared" si="37"/>
        <v>2656.2962962962965</v>
      </c>
      <c r="L230" s="274">
        <f t="shared" si="42"/>
        <v>903.14074074074085</v>
      </c>
      <c r="M230" s="274">
        <f t="shared" si="43"/>
        <v>53.125925925925934</v>
      </c>
      <c r="N230" s="449">
        <v>43</v>
      </c>
      <c r="O230" s="275">
        <f t="shared" si="44"/>
        <v>3655.5629629629634</v>
      </c>
      <c r="P230" s="216">
        <v>81</v>
      </c>
      <c r="Q230" s="437">
        <v>14670</v>
      </c>
      <c r="R230" s="277">
        <f t="shared" si="38"/>
        <v>2173.3333333333335</v>
      </c>
      <c r="S230" s="174">
        <f t="shared" si="45"/>
        <v>738.93333333333339</v>
      </c>
      <c r="T230" s="274">
        <f t="shared" si="46"/>
        <v>43.466666666666669</v>
      </c>
      <c r="U230" s="449">
        <v>35</v>
      </c>
      <c r="V230" s="275">
        <f t="shared" si="47"/>
        <v>2990.7333333333336</v>
      </c>
      <c r="W230" s="155"/>
    </row>
    <row r="231" spans="1:23" s="445" customFormat="1" ht="16.5" customHeight="1" x14ac:dyDescent="0.2">
      <c r="A231" s="271">
        <v>212</v>
      </c>
      <c r="B231" s="272">
        <v>36.450000000000003</v>
      </c>
      <c r="C231" s="437">
        <v>15100</v>
      </c>
      <c r="D231" s="273">
        <f t="shared" si="36"/>
        <v>4971.1934156378602</v>
      </c>
      <c r="E231" s="274">
        <f t="shared" si="39"/>
        <v>1690.2057613168727</v>
      </c>
      <c r="F231" s="274">
        <f t="shared" si="40"/>
        <v>99.423868312757207</v>
      </c>
      <c r="G231" s="174">
        <v>78</v>
      </c>
      <c r="H231" s="275">
        <f t="shared" si="41"/>
        <v>6838.8230452674898</v>
      </c>
      <c r="I231" s="293">
        <v>66.272727272727266</v>
      </c>
      <c r="J231" s="437">
        <v>14670</v>
      </c>
      <c r="K231" s="277">
        <f t="shared" si="37"/>
        <v>2656.2962962962965</v>
      </c>
      <c r="L231" s="274">
        <f t="shared" si="42"/>
        <v>903.14074074074085</v>
      </c>
      <c r="M231" s="274">
        <f t="shared" si="43"/>
        <v>53.125925925925934</v>
      </c>
      <c r="N231" s="449">
        <v>43</v>
      </c>
      <c r="O231" s="275">
        <f t="shared" si="44"/>
        <v>3655.5629629629634</v>
      </c>
      <c r="P231" s="216">
        <v>81</v>
      </c>
      <c r="Q231" s="437">
        <v>14670</v>
      </c>
      <c r="R231" s="277">
        <f t="shared" si="38"/>
        <v>2173.3333333333335</v>
      </c>
      <c r="S231" s="174">
        <f t="shared" si="45"/>
        <v>738.93333333333339</v>
      </c>
      <c r="T231" s="274">
        <f t="shared" si="46"/>
        <v>43.466666666666669</v>
      </c>
      <c r="U231" s="449">
        <v>35</v>
      </c>
      <c r="V231" s="275">
        <f t="shared" si="47"/>
        <v>2990.7333333333336</v>
      </c>
      <c r="W231" s="155"/>
    </row>
    <row r="232" spans="1:23" s="445" customFormat="1" ht="16.5" customHeight="1" x14ac:dyDescent="0.2">
      <c r="A232" s="271">
        <v>213</v>
      </c>
      <c r="B232" s="272">
        <v>36.450000000000003</v>
      </c>
      <c r="C232" s="437">
        <v>15100</v>
      </c>
      <c r="D232" s="273">
        <f t="shared" si="36"/>
        <v>4971.1934156378602</v>
      </c>
      <c r="E232" s="274">
        <f t="shared" si="39"/>
        <v>1690.2057613168727</v>
      </c>
      <c r="F232" s="274">
        <f t="shared" si="40"/>
        <v>99.423868312757207</v>
      </c>
      <c r="G232" s="174">
        <v>78</v>
      </c>
      <c r="H232" s="275">
        <f t="shared" si="41"/>
        <v>6838.8230452674898</v>
      </c>
      <c r="I232" s="293">
        <v>66.272727272727266</v>
      </c>
      <c r="J232" s="437">
        <v>14670</v>
      </c>
      <c r="K232" s="277">
        <f t="shared" si="37"/>
        <v>2656.2962962962965</v>
      </c>
      <c r="L232" s="274">
        <f t="shared" si="42"/>
        <v>903.14074074074085</v>
      </c>
      <c r="M232" s="274">
        <f t="shared" si="43"/>
        <v>53.125925925925934</v>
      </c>
      <c r="N232" s="449">
        <v>43</v>
      </c>
      <c r="O232" s="275">
        <f t="shared" si="44"/>
        <v>3655.5629629629634</v>
      </c>
      <c r="P232" s="216">
        <v>81</v>
      </c>
      <c r="Q232" s="437">
        <v>14670</v>
      </c>
      <c r="R232" s="277">
        <f t="shared" si="38"/>
        <v>2173.3333333333335</v>
      </c>
      <c r="S232" s="174">
        <f t="shared" si="45"/>
        <v>738.93333333333339</v>
      </c>
      <c r="T232" s="274">
        <f t="shared" si="46"/>
        <v>43.466666666666669</v>
      </c>
      <c r="U232" s="449">
        <v>35</v>
      </c>
      <c r="V232" s="275">
        <f t="shared" si="47"/>
        <v>2990.7333333333336</v>
      </c>
      <c r="W232" s="155"/>
    </row>
    <row r="233" spans="1:23" s="445" customFormat="1" ht="16.5" customHeight="1" x14ac:dyDescent="0.2">
      <c r="A233" s="271">
        <v>214</v>
      </c>
      <c r="B233" s="272">
        <v>36.450000000000003</v>
      </c>
      <c r="C233" s="437">
        <v>15100</v>
      </c>
      <c r="D233" s="273">
        <f t="shared" si="36"/>
        <v>4971.1934156378602</v>
      </c>
      <c r="E233" s="274">
        <f t="shared" si="39"/>
        <v>1690.2057613168727</v>
      </c>
      <c r="F233" s="274">
        <f t="shared" si="40"/>
        <v>99.423868312757207</v>
      </c>
      <c r="G233" s="174">
        <v>78</v>
      </c>
      <c r="H233" s="275">
        <f t="shared" si="41"/>
        <v>6838.8230452674898</v>
      </c>
      <c r="I233" s="293">
        <v>66.272727272727266</v>
      </c>
      <c r="J233" s="437">
        <v>14670</v>
      </c>
      <c r="K233" s="277">
        <f t="shared" si="37"/>
        <v>2656.2962962962965</v>
      </c>
      <c r="L233" s="274">
        <f t="shared" si="42"/>
        <v>903.14074074074085</v>
      </c>
      <c r="M233" s="274">
        <f t="shared" si="43"/>
        <v>53.125925925925934</v>
      </c>
      <c r="N233" s="449">
        <v>43</v>
      </c>
      <c r="O233" s="275">
        <f t="shared" si="44"/>
        <v>3655.5629629629634</v>
      </c>
      <c r="P233" s="216">
        <v>81</v>
      </c>
      <c r="Q233" s="437">
        <v>14670</v>
      </c>
      <c r="R233" s="277">
        <f t="shared" si="38"/>
        <v>2173.3333333333335</v>
      </c>
      <c r="S233" s="174">
        <f t="shared" si="45"/>
        <v>738.93333333333339</v>
      </c>
      <c r="T233" s="274">
        <f t="shared" si="46"/>
        <v>43.466666666666669</v>
      </c>
      <c r="U233" s="449">
        <v>35</v>
      </c>
      <c r="V233" s="275">
        <f t="shared" si="47"/>
        <v>2990.7333333333336</v>
      </c>
      <c r="W233" s="155"/>
    </row>
    <row r="234" spans="1:23" s="445" customFormat="1" ht="16.5" customHeight="1" x14ac:dyDescent="0.2">
      <c r="A234" s="271">
        <v>215</v>
      </c>
      <c r="B234" s="272">
        <v>36.450000000000003</v>
      </c>
      <c r="C234" s="437">
        <v>15100</v>
      </c>
      <c r="D234" s="273">
        <f t="shared" si="36"/>
        <v>4971.1934156378602</v>
      </c>
      <c r="E234" s="274">
        <f t="shared" si="39"/>
        <v>1690.2057613168727</v>
      </c>
      <c r="F234" s="274">
        <f t="shared" si="40"/>
        <v>99.423868312757207</v>
      </c>
      <c r="G234" s="174">
        <v>78</v>
      </c>
      <c r="H234" s="275">
        <f t="shared" si="41"/>
        <v>6838.8230452674898</v>
      </c>
      <c r="I234" s="293">
        <v>66.272727272727266</v>
      </c>
      <c r="J234" s="437">
        <v>14670</v>
      </c>
      <c r="K234" s="277">
        <f t="shared" si="37"/>
        <v>2656.2962962962965</v>
      </c>
      <c r="L234" s="274">
        <f t="shared" si="42"/>
        <v>903.14074074074085</v>
      </c>
      <c r="M234" s="274">
        <f t="shared" si="43"/>
        <v>53.125925925925934</v>
      </c>
      <c r="N234" s="449">
        <v>43</v>
      </c>
      <c r="O234" s="275">
        <f t="shared" si="44"/>
        <v>3655.5629629629634</v>
      </c>
      <c r="P234" s="216">
        <v>81</v>
      </c>
      <c r="Q234" s="437">
        <v>14670</v>
      </c>
      <c r="R234" s="277">
        <f t="shared" si="38"/>
        <v>2173.3333333333335</v>
      </c>
      <c r="S234" s="174">
        <f t="shared" si="45"/>
        <v>738.93333333333339</v>
      </c>
      <c r="T234" s="274">
        <f t="shared" si="46"/>
        <v>43.466666666666669</v>
      </c>
      <c r="U234" s="449">
        <v>35</v>
      </c>
      <c r="V234" s="275">
        <f t="shared" si="47"/>
        <v>2990.7333333333336</v>
      </c>
      <c r="W234" s="155"/>
    </row>
    <row r="235" spans="1:23" s="445" customFormat="1" ht="16.5" customHeight="1" x14ac:dyDescent="0.2">
      <c r="A235" s="271">
        <v>216</v>
      </c>
      <c r="B235" s="272">
        <v>36.450000000000003</v>
      </c>
      <c r="C235" s="437">
        <v>15100</v>
      </c>
      <c r="D235" s="273">
        <f t="shared" si="36"/>
        <v>4971.1934156378602</v>
      </c>
      <c r="E235" s="274">
        <f t="shared" si="39"/>
        <v>1690.2057613168727</v>
      </c>
      <c r="F235" s="274">
        <f t="shared" si="40"/>
        <v>99.423868312757207</v>
      </c>
      <c r="G235" s="174">
        <v>78</v>
      </c>
      <c r="H235" s="275">
        <f t="shared" si="41"/>
        <v>6838.8230452674898</v>
      </c>
      <c r="I235" s="293">
        <v>66.272727272727266</v>
      </c>
      <c r="J235" s="437">
        <v>14670</v>
      </c>
      <c r="K235" s="277">
        <f t="shared" si="37"/>
        <v>2656.2962962962965</v>
      </c>
      <c r="L235" s="274">
        <f t="shared" si="42"/>
        <v>903.14074074074085</v>
      </c>
      <c r="M235" s="274">
        <f t="shared" si="43"/>
        <v>53.125925925925934</v>
      </c>
      <c r="N235" s="449">
        <v>43</v>
      </c>
      <c r="O235" s="275">
        <f t="shared" si="44"/>
        <v>3655.5629629629634</v>
      </c>
      <c r="P235" s="216">
        <v>81</v>
      </c>
      <c r="Q235" s="437">
        <v>14670</v>
      </c>
      <c r="R235" s="277">
        <f t="shared" si="38"/>
        <v>2173.3333333333335</v>
      </c>
      <c r="S235" s="174">
        <f t="shared" si="45"/>
        <v>738.93333333333339</v>
      </c>
      <c r="T235" s="274">
        <f t="shared" si="46"/>
        <v>43.466666666666669</v>
      </c>
      <c r="U235" s="449">
        <v>35</v>
      </c>
      <c r="V235" s="275">
        <f t="shared" si="47"/>
        <v>2990.7333333333336</v>
      </c>
      <c r="W235" s="155"/>
    </row>
    <row r="236" spans="1:23" s="445" customFormat="1" ht="16.5" customHeight="1" x14ac:dyDescent="0.2">
      <c r="A236" s="271">
        <v>217</v>
      </c>
      <c r="B236" s="272">
        <v>36.450000000000003</v>
      </c>
      <c r="C236" s="437">
        <v>15100</v>
      </c>
      <c r="D236" s="273">
        <f t="shared" si="36"/>
        <v>4971.1934156378602</v>
      </c>
      <c r="E236" s="274">
        <f t="shared" si="39"/>
        <v>1690.2057613168727</v>
      </c>
      <c r="F236" s="274">
        <f t="shared" si="40"/>
        <v>99.423868312757207</v>
      </c>
      <c r="G236" s="174">
        <v>78</v>
      </c>
      <c r="H236" s="275">
        <f t="shared" si="41"/>
        <v>6838.8230452674898</v>
      </c>
      <c r="I236" s="293">
        <v>66.272727272727266</v>
      </c>
      <c r="J236" s="437">
        <v>14670</v>
      </c>
      <c r="K236" s="277">
        <f t="shared" si="37"/>
        <v>2656.2962962962965</v>
      </c>
      <c r="L236" s="274">
        <f t="shared" si="42"/>
        <v>903.14074074074085</v>
      </c>
      <c r="M236" s="274">
        <f t="shared" si="43"/>
        <v>53.125925925925934</v>
      </c>
      <c r="N236" s="449">
        <v>43</v>
      </c>
      <c r="O236" s="275">
        <f t="shared" si="44"/>
        <v>3655.5629629629634</v>
      </c>
      <c r="P236" s="216">
        <v>81</v>
      </c>
      <c r="Q236" s="437">
        <v>14670</v>
      </c>
      <c r="R236" s="277">
        <f t="shared" si="38"/>
        <v>2173.3333333333335</v>
      </c>
      <c r="S236" s="174">
        <f t="shared" si="45"/>
        <v>738.93333333333339</v>
      </c>
      <c r="T236" s="274">
        <f t="shared" si="46"/>
        <v>43.466666666666669</v>
      </c>
      <c r="U236" s="449">
        <v>35</v>
      </c>
      <c r="V236" s="275">
        <f t="shared" si="47"/>
        <v>2990.7333333333336</v>
      </c>
      <c r="W236" s="155"/>
    </row>
    <row r="237" spans="1:23" s="445" customFormat="1" ht="16.5" customHeight="1" x14ac:dyDescent="0.2">
      <c r="A237" s="271">
        <v>218</v>
      </c>
      <c r="B237" s="272">
        <v>36.450000000000003</v>
      </c>
      <c r="C237" s="437">
        <v>15100</v>
      </c>
      <c r="D237" s="273">
        <f t="shared" si="36"/>
        <v>4971.1934156378602</v>
      </c>
      <c r="E237" s="274">
        <f t="shared" si="39"/>
        <v>1690.2057613168727</v>
      </c>
      <c r="F237" s="274">
        <f t="shared" si="40"/>
        <v>99.423868312757207</v>
      </c>
      <c r="G237" s="174">
        <v>78</v>
      </c>
      <c r="H237" s="275">
        <f t="shared" si="41"/>
        <v>6838.8230452674898</v>
      </c>
      <c r="I237" s="293">
        <v>66.272727272727266</v>
      </c>
      <c r="J237" s="437">
        <v>14670</v>
      </c>
      <c r="K237" s="277">
        <f t="shared" si="37"/>
        <v>2656.2962962962965</v>
      </c>
      <c r="L237" s="274">
        <f t="shared" si="42"/>
        <v>903.14074074074085</v>
      </c>
      <c r="M237" s="274">
        <f t="shared" si="43"/>
        <v>53.125925925925934</v>
      </c>
      <c r="N237" s="449">
        <v>43</v>
      </c>
      <c r="O237" s="275">
        <f t="shared" si="44"/>
        <v>3655.5629629629634</v>
      </c>
      <c r="P237" s="216">
        <v>81</v>
      </c>
      <c r="Q237" s="437">
        <v>14670</v>
      </c>
      <c r="R237" s="277">
        <f t="shared" si="38"/>
        <v>2173.3333333333335</v>
      </c>
      <c r="S237" s="174">
        <f t="shared" si="45"/>
        <v>738.93333333333339</v>
      </c>
      <c r="T237" s="274">
        <f t="shared" si="46"/>
        <v>43.466666666666669</v>
      </c>
      <c r="U237" s="449">
        <v>35</v>
      </c>
      <c r="V237" s="275">
        <f t="shared" si="47"/>
        <v>2990.7333333333336</v>
      </c>
      <c r="W237" s="155"/>
    </row>
    <row r="238" spans="1:23" s="445" customFormat="1" ht="16.5" customHeight="1" x14ac:dyDescent="0.2">
      <c r="A238" s="271">
        <v>219</v>
      </c>
      <c r="B238" s="272">
        <v>36.450000000000003</v>
      </c>
      <c r="C238" s="437">
        <v>15100</v>
      </c>
      <c r="D238" s="273">
        <f t="shared" si="36"/>
        <v>4971.1934156378602</v>
      </c>
      <c r="E238" s="274">
        <f t="shared" si="39"/>
        <v>1690.2057613168727</v>
      </c>
      <c r="F238" s="274">
        <f t="shared" si="40"/>
        <v>99.423868312757207</v>
      </c>
      <c r="G238" s="174">
        <v>78</v>
      </c>
      <c r="H238" s="275">
        <f t="shared" si="41"/>
        <v>6838.8230452674898</v>
      </c>
      <c r="I238" s="293">
        <v>66.272727272727266</v>
      </c>
      <c r="J238" s="437">
        <v>14670</v>
      </c>
      <c r="K238" s="277">
        <f t="shared" si="37"/>
        <v>2656.2962962962965</v>
      </c>
      <c r="L238" s="274">
        <f t="shared" si="42"/>
        <v>903.14074074074085</v>
      </c>
      <c r="M238" s="274">
        <f t="shared" si="43"/>
        <v>53.125925925925934</v>
      </c>
      <c r="N238" s="449">
        <v>43</v>
      </c>
      <c r="O238" s="275">
        <f t="shared" si="44"/>
        <v>3655.5629629629634</v>
      </c>
      <c r="P238" s="216">
        <v>81</v>
      </c>
      <c r="Q238" s="437">
        <v>14670</v>
      </c>
      <c r="R238" s="277">
        <f t="shared" si="38"/>
        <v>2173.3333333333335</v>
      </c>
      <c r="S238" s="174">
        <f t="shared" si="45"/>
        <v>738.93333333333339</v>
      </c>
      <c r="T238" s="274">
        <f t="shared" si="46"/>
        <v>43.466666666666669</v>
      </c>
      <c r="U238" s="449">
        <v>35</v>
      </c>
      <c r="V238" s="275">
        <f t="shared" si="47"/>
        <v>2990.7333333333336</v>
      </c>
      <c r="W238" s="155"/>
    </row>
    <row r="239" spans="1:23" s="445" customFormat="1" ht="16.5" customHeight="1" x14ac:dyDescent="0.2">
      <c r="A239" s="279">
        <v>220</v>
      </c>
      <c r="B239" s="272">
        <v>36.450000000000003</v>
      </c>
      <c r="C239" s="437">
        <v>15100</v>
      </c>
      <c r="D239" s="273">
        <f t="shared" si="36"/>
        <v>4971.1934156378602</v>
      </c>
      <c r="E239" s="274">
        <f t="shared" si="39"/>
        <v>1690.2057613168727</v>
      </c>
      <c r="F239" s="274">
        <f t="shared" si="40"/>
        <v>99.423868312757207</v>
      </c>
      <c r="G239" s="174">
        <v>78</v>
      </c>
      <c r="H239" s="275">
        <f t="shared" si="41"/>
        <v>6838.8230452674898</v>
      </c>
      <c r="I239" s="293">
        <v>66.272727272727266</v>
      </c>
      <c r="J239" s="437">
        <v>14670</v>
      </c>
      <c r="K239" s="277">
        <f t="shared" si="37"/>
        <v>2656.2962962962965</v>
      </c>
      <c r="L239" s="274">
        <f t="shared" si="42"/>
        <v>903.14074074074085</v>
      </c>
      <c r="M239" s="274">
        <f t="shared" si="43"/>
        <v>53.125925925925934</v>
      </c>
      <c r="N239" s="449">
        <v>43</v>
      </c>
      <c r="O239" s="275">
        <f t="shared" si="44"/>
        <v>3655.5629629629634</v>
      </c>
      <c r="P239" s="216">
        <v>81</v>
      </c>
      <c r="Q239" s="437">
        <v>14670</v>
      </c>
      <c r="R239" s="277">
        <f t="shared" si="38"/>
        <v>2173.3333333333335</v>
      </c>
      <c r="S239" s="174">
        <f t="shared" si="45"/>
        <v>738.93333333333339</v>
      </c>
      <c r="T239" s="274">
        <f t="shared" si="46"/>
        <v>43.466666666666669</v>
      </c>
      <c r="U239" s="449">
        <v>35</v>
      </c>
      <c r="V239" s="275">
        <f t="shared" si="47"/>
        <v>2990.7333333333336</v>
      </c>
      <c r="W239" s="155"/>
    </row>
    <row r="240" spans="1:23" s="445" customFormat="1" ht="16.5" customHeight="1" x14ac:dyDescent="0.2">
      <c r="A240" s="259">
        <v>221</v>
      </c>
      <c r="B240" s="272">
        <v>36.450000000000003</v>
      </c>
      <c r="C240" s="437">
        <v>15100</v>
      </c>
      <c r="D240" s="273">
        <f t="shared" si="36"/>
        <v>4971.1934156378602</v>
      </c>
      <c r="E240" s="274">
        <f t="shared" si="39"/>
        <v>1690.2057613168727</v>
      </c>
      <c r="F240" s="274">
        <f t="shared" si="40"/>
        <v>99.423868312757207</v>
      </c>
      <c r="G240" s="174">
        <v>78</v>
      </c>
      <c r="H240" s="275">
        <f t="shared" si="41"/>
        <v>6838.8230452674898</v>
      </c>
      <c r="I240" s="293">
        <v>66.272727272727266</v>
      </c>
      <c r="J240" s="437">
        <v>14670</v>
      </c>
      <c r="K240" s="277">
        <f t="shared" si="37"/>
        <v>2656.2962962962965</v>
      </c>
      <c r="L240" s="274">
        <f t="shared" si="42"/>
        <v>903.14074074074085</v>
      </c>
      <c r="M240" s="274">
        <f t="shared" si="43"/>
        <v>53.125925925925934</v>
      </c>
      <c r="N240" s="449">
        <v>43</v>
      </c>
      <c r="O240" s="275">
        <f t="shared" si="44"/>
        <v>3655.5629629629634</v>
      </c>
      <c r="P240" s="216">
        <v>81</v>
      </c>
      <c r="Q240" s="437">
        <v>14670</v>
      </c>
      <c r="R240" s="277">
        <f t="shared" si="38"/>
        <v>2173.3333333333335</v>
      </c>
      <c r="S240" s="174">
        <f t="shared" si="45"/>
        <v>738.93333333333339</v>
      </c>
      <c r="T240" s="274">
        <f t="shared" si="46"/>
        <v>43.466666666666669</v>
      </c>
      <c r="U240" s="449">
        <v>35</v>
      </c>
      <c r="V240" s="275">
        <f t="shared" si="47"/>
        <v>2990.7333333333336</v>
      </c>
      <c r="W240" s="155"/>
    </row>
    <row r="241" spans="1:23" s="445" customFormat="1" ht="16.5" customHeight="1" x14ac:dyDescent="0.2">
      <c r="A241" s="271">
        <v>222</v>
      </c>
      <c r="B241" s="272">
        <v>36.450000000000003</v>
      </c>
      <c r="C241" s="437">
        <v>15100</v>
      </c>
      <c r="D241" s="273">
        <f t="shared" si="36"/>
        <v>4971.1934156378602</v>
      </c>
      <c r="E241" s="274">
        <f t="shared" si="39"/>
        <v>1690.2057613168727</v>
      </c>
      <c r="F241" s="274">
        <f t="shared" si="40"/>
        <v>99.423868312757207</v>
      </c>
      <c r="G241" s="174">
        <v>78</v>
      </c>
      <c r="H241" s="275">
        <f t="shared" si="41"/>
        <v>6838.8230452674898</v>
      </c>
      <c r="I241" s="293">
        <v>66.272727272727266</v>
      </c>
      <c r="J241" s="437">
        <v>14670</v>
      </c>
      <c r="K241" s="277">
        <f t="shared" si="37"/>
        <v>2656.2962962962965</v>
      </c>
      <c r="L241" s="274">
        <f t="shared" si="42"/>
        <v>903.14074074074085</v>
      </c>
      <c r="M241" s="274">
        <f t="shared" si="43"/>
        <v>53.125925925925934</v>
      </c>
      <c r="N241" s="449">
        <v>43</v>
      </c>
      <c r="O241" s="275">
        <f t="shared" si="44"/>
        <v>3655.5629629629634</v>
      </c>
      <c r="P241" s="216">
        <v>81</v>
      </c>
      <c r="Q241" s="437">
        <v>14670</v>
      </c>
      <c r="R241" s="277">
        <f t="shared" si="38"/>
        <v>2173.3333333333335</v>
      </c>
      <c r="S241" s="174">
        <f t="shared" si="45"/>
        <v>738.93333333333339</v>
      </c>
      <c r="T241" s="274">
        <f t="shared" si="46"/>
        <v>43.466666666666669</v>
      </c>
      <c r="U241" s="449">
        <v>35</v>
      </c>
      <c r="V241" s="275">
        <f t="shared" si="47"/>
        <v>2990.7333333333336</v>
      </c>
      <c r="W241" s="155"/>
    </row>
    <row r="242" spans="1:23" s="445" customFormat="1" ht="16.5" customHeight="1" x14ac:dyDescent="0.2">
      <c r="A242" s="271">
        <v>223</v>
      </c>
      <c r="B242" s="272">
        <v>36.450000000000003</v>
      </c>
      <c r="C242" s="437">
        <v>15100</v>
      </c>
      <c r="D242" s="273">
        <f t="shared" si="36"/>
        <v>4971.1934156378602</v>
      </c>
      <c r="E242" s="274">
        <f t="shared" si="39"/>
        <v>1690.2057613168727</v>
      </c>
      <c r="F242" s="274">
        <f t="shared" si="40"/>
        <v>99.423868312757207</v>
      </c>
      <c r="G242" s="174">
        <v>78</v>
      </c>
      <c r="H242" s="275">
        <f t="shared" si="41"/>
        <v>6838.8230452674898</v>
      </c>
      <c r="I242" s="293">
        <v>66.272727272727266</v>
      </c>
      <c r="J242" s="437">
        <v>14670</v>
      </c>
      <c r="K242" s="277">
        <f t="shared" si="37"/>
        <v>2656.2962962962965</v>
      </c>
      <c r="L242" s="274">
        <f t="shared" si="42"/>
        <v>903.14074074074085</v>
      </c>
      <c r="M242" s="274">
        <f t="shared" si="43"/>
        <v>53.125925925925934</v>
      </c>
      <c r="N242" s="449">
        <v>43</v>
      </c>
      <c r="O242" s="275">
        <f t="shared" si="44"/>
        <v>3655.5629629629634</v>
      </c>
      <c r="P242" s="216">
        <v>81</v>
      </c>
      <c r="Q242" s="437">
        <v>14670</v>
      </c>
      <c r="R242" s="277">
        <f t="shared" si="38"/>
        <v>2173.3333333333335</v>
      </c>
      <c r="S242" s="174">
        <f t="shared" si="45"/>
        <v>738.93333333333339</v>
      </c>
      <c r="T242" s="274">
        <f t="shared" si="46"/>
        <v>43.466666666666669</v>
      </c>
      <c r="U242" s="449">
        <v>35</v>
      </c>
      <c r="V242" s="275">
        <f t="shared" si="47"/>
        <v>2990.7333333333336</v>
      </c>
      <c r="W242" s="155"/>
    </row>
    <row r="243" spans="1:23" s="445" customFormat="1" ht="16.5" customHeight="1" x14ac:dyDescent="0.2">
      <c r="A243" s="271">
        <v>224</v>
      </c>
      <c r="B243" s="272">
        <v>36.450000000000003</v>
      </c>
      <c r="C243" s="437">
        <v>15100</v>
      </c>
      <c r="D243" s="273">
        <f t="shared" si="36"/>
        <v>4971.1934156378602</v>
      </c>
      <c r="E243" s="274">
        <f t="shared" si="39"/>
        <v>1690.2057613168727</v>
      </c>
      <c r="F243" s="274">
        <f t="shared" si="40"/>
        <v>99.423868312757207</v>
      </c>
      <c r="G243" s="174">
        <v>78</v>
      </c>
      <c r="H243" s="275">
        <f t="shared" si="41"/>
        <v>6838.8230452674898</v>
      </c>
      <c r="I243" s="293">
        <v>66.272727272727266</v>
      </c>
      <c r="J243" s="437">
        <v>14670</v>
      </c>
      <c r="K243" s="277">
        <f t="shared" si="37"/>
        <v>2656.2962962962965</v>
      </c>
      <c r="L243" s="274">
        <f t="shared" si="42"/>
        <v>903.14074074074085</v>
      </c>
      <c r="M243" s="274">
        <f t="shared" si="43"/>
        <v>53.125925925925934</v>
      </c>
      <c r="N243" s="449">
        <v>43</v>
      </c>
      <c r="O243" s="275">
        <f t="shared" si="44"/>
        <v>3655.5629629629634</v>
      </c>
      <c r="P243" s="216">
        <v>81</v>
      </c>
      <c r="Q243" s="437">
        <v>14670</v>
      </c>
      <c r="R243" s="277">
        <f t="shared" si="38"/>
        <v>2173.3333333333335</v>
      </c>
      <c r="S243" s="174">
        <f t="shared" si="45"/>
        <v>738.93333333333339</v>
      </c>
      <c r="T243" s="274">
        <f t="shared" si="46"/>
        <v>43.466666666666669</v>
      </c>
      <c r="U243" s="449">
        <v>35</v>
      </c>
      <c r="V243" s="275">
        <f t="shared" si="47"/>
        <v>2990.7333333333336</v>
      </c>
      <c r="W243" s="155"/>
    </row>
    <row r="244" spans="1:23" s="445" customFormat="1" ht="16.5" customHeight="1" x14ac:dyDescent="0.2">
      <c r="A244" s="271">
        <v>225</v>
      </c>
      <c r="B244" s="272">
        <v>36.450000000000003</v>
      </c>
      <c r="C244" s="437">
        <v>15100</v>
      </c>
      <c r="D244" s="273">
        <f t="shared" si="36"/>
        <v>4971.1934156378602</v>
      </c>
      <c r="E244" s="274">
        <f t="shared" si="39"/>
        <v>1690.2057613168727</v>
      </c>
      <c r="F244" s="274">
        <f t="shared" si="40"/>
        <v>99.423868312757207</v>
      </c>
      <c r="G244" s="174">
        <v>78</v>
      </c>
      <c r="H244" s="275">
        <f t="shared" si="41"/>
        <v>6838.8230452674898</v>
      </c>
      <c r="I244" s="293">
        <v>66.272727272727266</v>
      </c>
      <c r="J244" s="437">
        <v>14670</v>
      </c>
      <c r="K244" s="277">
        <f t="shared" si="37"/>
        <v>2656.2962962962965</v>
      </c>
      <c r="L244" s="274">
        <f t="shared" si="42"/>
        <v>903.14074074074085</v>
      </c>
      <c r="M244" s="274">
        <f t="shared" si="43"/>
        <v>53.125925925925934</v>
      </c>
      <c r="N244" s="449">
        <v>43</v>
      </c>
      <c r="O244" s="275">
        <f t="shared" si="44"/>
        <v>3655.5629629629634</v>
      </c>
      <c r="P244" s="216">
        <v>81</v>
      </c>
      <c r="Q244" s="437">
        <v>14670</v>
      </c>
      <c r="R244" s="277">
        <f t="shared" si="38"/>
        <v>2173.3333333333335</v>
      </c>
      <c r="S244" s="174">
        <f t="shared" si="45"/>
        <v>738.93333333333339</v>
      </c>
      <c r="T244" s="274">
        <f t="shared" si="46"/>
        <v>43.466666666666669</v>
      </c>
      <c r="U244" s="449">
        <v>35</v>
      </c>
      <c r="V244" s="275">
        <f t="shared" si="47"/>
        <v>2990.7333333333336</v>
      </c>
      <c r="W244" s="155"/>
    </row>
    <row r="245" spans="1:23" s="445" customFormat="1" ht="16.5" customHeight="1" x14ac:dyDescent="0.2">
      <c r="A245" s="271">
        <v>226</v>
      </c>
      <c r="B245" s="272">
        <v>36.450000000000003</v>
      </c>
      <c r="C245" s="437">
        <v>15100</v>
      </c>
      <c r="D245" s="273">
        <f t="shared" si="36"/>
        <v>4971.1934156378602</v>
      </c>
      <c r="E245" s="274">
        <f t="shared" si="39"/>
        <v>1690.2057613168727</v>
      </c>
      <c r="F245" s="274">
        <f t="shared" si="40"/>
        <v>99.423868312757207</v>
      </c>
      <c r="G245" s="174">
        <v>78</v>
      </c>
      <c r="H245" s="275">
        <f t="shared" si="41"/>
        <v>6838.8230452674898</v>
      </c>
      <c r="I245" s="293">
        <v>66.272727272727266</v>
      </c>
      <c r="J245" s="437">
        <v>14670</v>
      </c>
      <c r="K245" s="277">
        <f t="shared" si="37"/>
        <v>2656.2962962962965</v>
      </c>
      <c r="L245" s="274">
        <f t="shared" si="42"/>
        <v>903.14074074074085</v>
      </c>
      <c r="M245" s="274">
        <f t="shared" si="43"/>
        <v>53.125925925925934</v>
      </c>
      <c r="N245" s="449">
        <v>43</v>
      </c>
      <c r="O245" s="275">
        <f t="shared" si="44"/>
        <v>3655.5629629629634</v>
      </c>
      <c r="P245" s="216">
        <v>81</v>
      </c>
      <c r="Q245" s="437">
        <v>14670</v>
      </c>
      <c r="R245" s="277">
        <f t="shared" si="38"/>
        <v>2173.3333333333335</v>
      </c>
      <c r="S245" s="174">
        <f t="shared" si="45"/>
        <v>738.93333333333339</v>
      </c>
      <c r="T245" s="274">
        <f t="shared" si="46"/>
        <v>43.466666666666669</v>
      </c>
      <c r="U245" s="449">
        <v>35</v>
      </c>
      <c r="V245" s="275">
        <f t="shared" si="47"/>
        <v>2990.7333333333336</v>
      </c>
      <c r="W245" s="155"/>
    </row>
    <row r="246" spans="1:23" s="445" customFormat="1" ht="16.5" customHeight="1" x14ac:dyDescent="0.2">
      <c r="A246" s="271">
        <v>227</v>
      </c>
      <c r="B246" s="272">
        <v>36.450000000000003</v>
      </c>
      <c r="C246" s="437">
        <v>15100</v>
      </c>
      <c r="D246" s="273">
        <f t="shared" si="36"/>
        <v>4971.1934156378602</v>
      </c>
      <c r="E246" s="274">
        <f t="shared" si="39"/>
        <v>1690.2057613168727</v>
      </c>
      <c r="F246" s="274">
        <f t="shared" si="40"/>
        <v>99.423868312757207</v>
      </c>
      <c r="G246" s="174">
        <v>78</v>
      </c>
      <c r="H246" s="275">
        <f t="shared" si="41"/>
        <v>6838.8230452674898</v>
      </c>
      <c r="I246" s="293">
        <v>66.272727272727266</v>
      </c>
      <c r="J246" s="437">
        <v>14670</v>
      </c>
      <c r="K246" s="277">
        <f t="shared" si="37"/>
        <v>2656.2962962962965</v>
      </c>
      <c r="L246" s="274">
        <f t="shared" si="42"/>
        <v>903.14074074074085</v>
      </c>
      <c r="M246" s="274">
        <f t="shared" si="43"/>
        <v>53.125925925925934</v>
      </c>
      <c r="N246" s="449">
        <v>43</v>
      </c>
      <c r="O246" s="275">
        <f t="shared" si="44"/>
        <v>3655.5629629629634</v>
      </c>
      <c r="P246" s="216">
        <v>81</v>
      </c>
      <c r="Q246" s="437">
        <v>14670</v>
      </c>
      <c r="R246" s="277">
        <f t="shared" si="38"/>
        <v>2173.3333333333335</v>
      </c>
      <c r="S246" s="174">
        <f t="shared" si="45"/>
        <v>738.93333333333339</v>
      </c>
      <c r="T246" s="274">
        <f t="shared" si="46"/>
        <v>43.466666666666669</v>
      </c>
      <c r="U246" s="449">
        <v>35</v>
      </c>
      <c r="V246" s="275">
        <f t="shared" si="47"/>
        <v>2990.7333333333336</v>
      </c>
      <c r="W246" s="155"/>
    </row>
    <row r="247" spans="1:23" s="445" customFormat="1" ht="16.5" customHeight="1" x14ac:dyDescent="0.2">
      <c r="A247" s="271">
        <v>228</v>
      </c>
      <c r="B247" s="272">
        <v>36.450000000000003</v>
      </c>
      <c r="C247" s="437">
        <v>15100</v>
      </c>
      <c r="D247" s="273">
        <f t="shared" si="36"/>
        <v>4971.1934156378602</v>
      </c>
      <c r="E247" s="274">
        <f t="shared" si="39"/>
        <v>1690.2057613168727</v>
      </c>
      <c r="F247" s="274">
        <f t="shared" si="40"/>
        <v>99.423868312757207</v>
      </c>
      <c r="G247" s="174">
        <v>78</v>
      </c>
      <c r="H247" s="275">
        <f t="shared" si="41"/>
        <v>6838.8230452674898</v>
      </c>
      <c r="I247" s="293">
        <v>66.272727272727266</v>
      </c>
      <c r="J247" s="437">
        <v>14670</v>
      </c>
      <c r="K247" s="277">
        <f t="shared" si="37"/>
        <v>2656.2962962962965</v>
      </c>
      <c r="L247" s="274">
        <f t="shared" si="42"/>
        <v>903.14074074074085</v>
      </c>
      <c r="M247" s="274">
        <f t="shared" si="43"/>
        <v>53.125925925925934</v>
      </c>
      <c r="N247" s="449">
        <v>43</v>
      </c>
      <c r="O247" s="275">
        <f t="shared" si="44"/>
        <v>3655.5629629629634</v>
      </c>
      <c r="P247" s="216">
        <v>81</v>
      </c>
      <c r="Q247" s="437">
        <v>14670</v>
      </c>
      <c r="R247" s="277">
        <f t="shared" si="38"/>
        <v>2173.3333333333335</v>
      </c>
      <c r="S247" s="174">
        <f t="shared" si="45"/>
        <v>738.93333333333339</v>
      </c>
      <c r="T247" s="274">
        <f t="shared" si="46"/>
        <v>43.466666666666669</v>
      </c>
      <c r="U247" s="449">
        <v>35</v>
      </c>
      <c r="V247" s="275">
        <f t="shared" si="47"/>
        <v>2990.7333333333336</v>
      </c>
      <c r="W247" s="155"/>
    </row>
    <row r="248" spans="1:23" s="445" customFormat="1" ht="16.5" customHeight="1" x14ac:dyDescent="0.2">
      <c r="A248" s="271">
        <v>229</v>
      </c>
      <c r="B248" s="272">
        <v>36.450000000000003</v>
      </c>
      <c r="C248" s="437">
        <v>15100</v>
      </c>
      <c r="D248" s="273">
        <f t="shared" si="36"/>
        <v>4971.1934156378602</v>
      </c>
      <c r="E248" s="274">
        <f t="shared" si="39"/>
        <v>1690.2057613168727</v>
      </c>
      <c r="F248" s="274">
        <f t="shared" si="40"/>
        <v>99.423868312757207</v>
      </c>
      <c r="G248" s="174">
        <v>78</v>
      </c>
      <c r="H248" s="275">
        <f t="shared" si="41"/>
        <v>6838.8230452674898</v>
      </c>
      <c r="I248" s="293">
        <v>66.272727272727266</v>
      </c>
      <c r="J248" s="437">
        <v>14670</v>
      </c>
      <c r="K248" s="277">
        <f t="shared" si="37"/>
        <v>2656.2962962962965</v>
      </c>
      <c r="L248" s="274">
        <f t="shared" si="42"/>
        <v>903.14074074074085</v>
      </c>
      <c r="M248" s="274">
        <f t="shared" si="43"/>
        <v>53.125925925925934</v>
      </c>
      <c r="N248" s="449">
        <v>43</v>
      </c>
      <c r="O248" s="275">
        <f t="shared" si="44"/>
        <v>3655.5629629629634</v>
      </c>
      <c r="P248" s="216">
        <v>81</v>
      </c>
      <c r="Q248" s="437">
        <v>14670</v>
      </c>
      <c r="R248" s="277">
        <f t="shared" si="38"/>
        <v>2173.3333333333335</v>
      </c>
      <c r="S248" s="174">
        <f t="shared" si="45"/>
        <v>738.93333333333339</v>
      </c>
      <c r="T248" s="274">
        <f t="shared" si="46"/>
        <v>43.466666666666669</v>
      </c>
      <c r="U248" s="449">
        <v>35</v>
      </c>
      <c r="V248" s="275">
        <f t="shared" si="47"/>
        <v>2990.7333333333336</v>
      </c>
      <c r="W248" s="155"/>
    </row>
    <row r="249" spans="1:23" s="445" customFormat="1" ht="16.5" customHeight="1" x14ac:dyDescent="0.2">
      <c r="A249" s="318">
        <v>230</v>
      </c>
      <c r="B249" s="272">
        <v>36.450000000000003</v>
      </c>
      <c r="C249" s="437">
        <v>15100</v>
      </c>
      <c r="D249" s="273">
        <f t="shared" si="36"/>
        <v>4971.1934156378602</v>
      </c>
      <c r="E249" s="274">
        <f t="shared" si="39"/>
        <v>1690.2057613168727</v>
      </c>
      <c r="F249" s="274">
        <f t="shared" si="40"/>
        <v>99.423868312757207</v>
      </c>
      <c r="G249" s="174">
        <v>78</v>
      </c>
      <c r="H249" s="275">
        <f t="shared" si="41"/>
        <v>6838.8230452674898</v>
      </c>
      <c r="I249" s="293">
        <v>66.272727272727266</v>
      </c>
      <c r="J249" s="437">
        <v>14670</v>
      </c>
      <c r="K249" s="277">
        <f t="shared" si="37"/>
        <v>2656.2962962962965</v>
      </c>
      <c r="L249" s="274">
        <f t="shared" si="42"/>
        <v>903.14074074074085</v>
      </c>
      <c r="M249" s="274">
        <f t="shared" si="43"/>
        <v>53.125925925925934</v>
      </c>
      <c r="N249" s="449">
        <v>43</v>
      </c>
      <c r="O249" s="275">
        <f t="shared" si="44"/>
        <v>3655.5629629629634</v>
      </c>
      <c r="P249" s="216">
        <v>81</v>
      </c>
      <c r="Q249" s="437">
        <v>14670</v>
      </c>
      <c r="R249" s="277">
        <f t="shared" si="38"/>
        <v>2173.3333333333335</v>
      </c>
      <c r="S249" s="174">
        <f t="shared" si="45"/>
        <v>738.93333333333339</v>
      </c>
      <c r="T249" s="274">
        <f t="shared" si="46"/>
        <v>43.466666666666669</v>
      </c>
      <c r="U249" s="449">
        <v>35</v>
      </c>
      <c r="V249" s="275">
        <f t="shared" si="47"/>
        <v>2990.7333333333336</v>
      </c>
      <c r="W249" s="155"/>
    </row>
    <row r="250" spans="1:23" s="445" customFormat="1" ht="16.5" customHeight="1" x14ac:dyDescent="0.2">
      <c r="A250" s="271">
        <v>231</v>
      </c>
      <c r="B250" s="272">
        <v>36.450000000000003</v>
      </c>
      <c r="C250" s="437">
        <v>15100</v>
      </c>
      <c r="D250" s="273">
        <f t="shared" si="36"/>
        <v>4971.1934156378602</v>
      </c>
      <c r="E250" s="274">
        <f t="shared" si="39"/>
        <v>1690.2057613168727</v>
      </c>
      <c r="F250" s="274">
        <f t="shared" si="40"/>
        <v>99.423868312757207</v>
      </c>
      <c r="G250" s="174">
        <v>78</v>
      </c>
      <c r="H250" s="275">
        <f t="shared" si="41"/>
        <v>6838.8230452674898</v>
      </c>
      <c r="I250" s="293">
        <v>66.272727272727266</v>
      </c>
      <c r="J250" s="437">
        <v>14670</v>
      </c>
      <c r="K250" s="277">
        <f t="shared" si="37"/>
        <v>2656.2962962962965</v>
      </c>
      <c r="L250" s="274">
        <f t="shared" si="42"/>
        <v>903.14074074074085</v>
      </c>
      <c r="M250" s="274">
        <f t="shared" si="43"/>
        <v>53.125925925925934</v>
      </c>
      <c r="N250" s="449">
        <v>43</v>
      </c>
      <c r="O250" s="275">
        <f t="shared" si="44"/>
        <v>3655.5629629629634</v>
      </c>
      <c r="P250" s="216">
        <v>81</v>
      </c>
      <c r="Q250" s="437">
        <v>14670</v>
      </c>
      <c r="R250" s="277">
        <f t="shared" si="38"/>
        <v>2173.3333333333335</v>
      </c>
      <c r="S250" s="174">
        <f t="shared" si="45"/>
        <v>738.93333333333339</v>
      </c>
      <c r="T250" s="274">
        <f t="shared" si="46"/>
        <v>43.466666666666669</v>
      </c>
      <c r="U250" s="449">
        <v>35</v>
      </c>
      <c r="V250" s="275">
        <f t="shared" si="47"/>
        <v>2990.7333333333336</v>
      </c>
      <c r="W250" s="155"/>
    </row>
    <row r="251" spans="1:23" s="445" customFormat="1" ht="16.5" customHeight="1" x14ac:dyDescent="0.2">
      <c r="A251" s="271">
        <v>232</v>
      </c>
      <c r="B251" s="272">
        <v>36.450000000000003</v>
      </c>
      <c r="C251" s="437">
        <v>15100</v>
      </c>
      <c r="D251" s="273">
        <f t="shared" si="36"/>
        <v>4971.1934156378602</v>
      </c>
      <c r="E251" s="274">
        <f t="shared" si="39"/>
        <v>1690.2057613168727</v>
      </c>
      <c r="F251" s="274">
        <f t="shared" si="40"/>
        <v>99.423868312757207</v>
      </c>
      <c r="G251" s="174">
        <v>78</v>
      </c>
      <c r="H251" s="275">
        <f t="shared" si="41"/>
        <v>6838.8230452674898</v>
      </c>
      <c r="I251" s="293">
        <v>66.272727272727266</v>
      </c>
      <c r="J251" s="437">
        <v>14670</v>
      </c>
      <c r="K251" s="277">
        <f t="shared" si="37"/>
        <v>2656.2962962962965</v>
      </c>
      <c r="L251" s="274">
        <f t="shared" si="42"/>
        <v>903.14074074074085</v>
      </c>
      <c r="M251" s="274">
        <f t="shared" si="43"/>
        <v>53.125925925925934</v>
      </c>
      <c r="N251" s="449">
        <v>43</v>
      </c>
      <c r="O251" s="275">
        <f t="shared" si="44"/>
        <v>3655.5629629629634</v>
      </c>
      <c r="P251" s="216">
        <v>81</v>
      </c>
      <c r="Q251" s="437">
        <v>14670</v>
      </c>
      <c r="R251" s="277">
        <f t="shared" si="38"/>
        <v>2173.3333333333335</v>
      </c>
      <c r="S251" s="174">
        <f t="shared" si="45"/>
        <v>738.93333333333339</v>
      </c>
      <c r="T251" s="274">
        <f t="shared" si="46"/>
        <v>43.466666666666669</v>
      </c>
      <c r="U251" s="449">
        <v>35</v>
      </c>
      <c r="V251" s="275">
        <f t="shared" si="47"/>
        <v>2990.7333333333336</v>
      </c>
      <c r="W251" s="155"/>
    </row>
    <row r="252" spans="1:23" s="445" customFormat="1" ht="16.5" customHeight="1" x14ac:dyDescent="0.2">
      <c r="A252" s="271">
        <v>233</v>
      </c>
      <c r="B252" s="272">
        <v>36.450000000000003</v>
      </c>
      <c r="C252" s="437">
        <v>15100</v>
      </c>
      <c r="D252" s="273">
        <f t="shared" si="36"/>
        <v>4971.1934156378602</v>
      </c>
      <c r="E252" s="274">
        <f t="shared" si="39"/>
        <v>1690.2057613168727</v>
      </c>
      <c r="F252" s="274">
        <f t="shared" si="40"/>
        <v>99.423868312757207</v>
      </c>
      <c r="G252" s="174">
        <v>78</v>
      </c>
      <c r="H252" s="275">
        <f t="shared" si="41"/>
        <v>6838.8230452674898</v>
      </c>
      <c r="I252" s="293">
        <v>66.272727272727266</v>
      </c>
      <c r="J252" s="437">
        <v>14670</v>
      </c>
      <c r="K252" s="277">
        <f t="shared" si="37"/>
        <v>2656.2962962962965</v>
      </c>
      <c r="L252" s="274">
        <f t="shared" si="42"/>
        <v>903.14074074074085</v>
      </c>
      <c r="M252" s="274">
        <f t="shared" si="43"/>
        <v>53.125925925925934</v>
      </c>
      <c r="N252" s="449">
        <v>43</v>
      </c>
      <c r="O252" s="275">
        <f t="shared" si="44"/>
        <v>3655.5629629629634</v>
      </c>
      <c r="P252" s="216">
        <v>81</v>
      </c>
      <c r="Q252" s="437">
        <v>14670</v>
      </c>
      <c r="R252" s="277">
        <f t="shared" si="38"/>
        <v>2173.3333333333335</v>
      </c>
      <c r="S252" s="174">
        <f t="shared" si="45"/>
        <v>738.93333333333339</v>
      </c>
      <c r="T252" s="274">
        <f t="shared" si="46"/>
        <v>43.466666666666669</v>
      </c>
      <c r="U252" s="449">
        <v>35</v>
      </c>
      <c r="V252" s="275">
        <f t="shared" si="47"/>
        <v>2990.7333333333336</v>
      </c>
      <c r="W252" s="155"/>
    </row>
    <row r="253" spans="1:23" s="445" customFormat="1" ht="16.5" customHeight="1" x14ac:dyDescent="0.2">
      <c r="A253" s="271">
        <v>234</v>
      </c>
      <c r="B253" s="272">
        <v>36.450000000000003</v>
      </c>
      <c r="C253" s="437">
        <v>15100</v>
      </c>
      <c r="D253" s="273">
        <f t="shared" si="36"/>
        <v>4971.1934156378602</v>
      </c>
      <c r="E253" s="274">
        <f t="shared" si="39"/>
        <v>1690.2057613168727</v>
      </c>
      <c r="F253" s="274">
        <f t="shared" si="40"/>
        <v>99.423868312757207</v>
      </c>
      <c r="G253" s="174">
        <v>78</v>
      </c>
      <c r="H253" s="275">
        <f t="shared" si="41"/>
        <v>6838.8230452674898</v>
      </c>
      <c r="I253" s="293">
        <v>66.272727272727266</v>
      </c>
      <c r="J253" s="437">
        <v>14670</v>
      </c>
      <c r="K253" s="277">
        <f t="shared" si="37"/>
        <v>2656.2962962962965</v>
      </c>
      <c r="L253" s="274">
        <f t="shared" si="42"/>
        <v>903.14074074074085</v>
      </c>
      <c r="M253" s="274">
        <f t="shared" si="43"/>
        <v>53.125925925925934</v>
      </c>
      <c r="N253" s="449">
        <v>43</v>
      </c>
      <c r="O253" s="275">
        <f t="shared" si="44"/>
        <v>3655.5629629629634</v>
      </c>
      <c r="P253" s="216">
        <v>81</v>
      </c>
      <c r="Q253" s="437">
        <v>14670</v>
      </c>
      <c r="R253" s="277">
        <f t="shared" si="38"/>
        <v>2173.3333333333335</v>
      </c>
      <c r="S253" s="174">
        <f t="shared" si="45"/>
        <v>738.93333333333339</v>
      </c>
      <c r="T253" s="274">
        <f t="shared" si="46"/>
        <v>43.466666666666669</v>
      </c>
      <c r="U253" s="449">
        <v>35</v>
      </c>
      <c r="V253" s="275">
        <f t="shared" si="47"/>
        <v>2990.7333333333336</v>
      </c>
      <c r="W253" s="155"/>
    </row>
    <row r="254" spans="1:23" s="445" customFormat="1" ht="16.5" customHeight="1" x14ac:dyDescent="0.2">
      <c r="A254" s="271">
        <v>235</v>
      </c>
      <c r="B254" s="272">
        <v>36.450000000000003</v>
      </c>
      <c r="C254" s="437">
        <v>15100</v>
      </c>
      <c r="D254" s="273">
        <f t="shared" si="36"/>
        <v>4971.1934156378602</v>
      </c>
      <c r="E254" s="274">
        <f t="shared" si="39"/>
        <v>1690.2057613168727</v>
      </c>
      <c r="F254" s="274">
        <f t="shared" si="40"/>
        <v>99.423868312757207</v>
      </c>
      <c r="G254" s="174">
        <v>78</v>
      </c>
      <c r="H254" s="275">
        <f t="shared" si="41"/>
        <v>6838.8230452674898</v>
      </c>
      <c r="I254" s="293">
        <v>66.272727272727266</v>
      </c>
      <c r="J254" s="437">
        <v>14670</v>
      </c>
      <c r="K254" s="277">
        <f t="shared" si="37"/>
        <v>2656.2962962962965</v>
      </c>
      <c r="L254" s="274">
        <f t="shared" si="42"/>
        <v>903.14074074074085</v>
      </c>
      <c r="M254" s="274">
        <f t="shared" si="43"/>
        <v>53.125925925925934</v>
      </c>
      <c r="N254" s="449">
        <v>43</v>
      </c>
      <c r="O254" s="275">
        <f t="shared" si="44"/>
        <v>3655.5629629629634</v>
      </c>
      <c r="P254" s="216">
        <v>81</v>
      </c>
      <c r="Q254" s="437">
        <v>14670</v>
      </c>
      <c r="R254" s="277">
        <f t="shared" si="38"/>
        <v>2173.3333333333335</v>
      </c>
      <c r="S254" s="174">
        <f t="shared" si="45"/>
        <v>738.93333333333339</v>
      </c>
      <c r="T254" s="274">
        <f t="shared" si="46"/>
        <v>43.466666666666669</v>
      </c>
      <c r="U254" s="449">
        <v>35</v>
      </c>
      <c r="V254" s="275">
        <f t="shared" si="47"/>
        <v>2990.7333333333336</v>
      </c>
      <c r="W254" s="155"/>
    </row>
    <row r="255" spans="1:23" s="445" customFormat="1" ht="16.5" customHeight="1" x14ac:dyDescent="0.2">
      <c r="A255" s="271">
        <v>236</v>
      </c>
      <c r="B255" s="272">
        <v>36.450000000000003</v>
      </c>
      <c r="C255" s="437">
        <v>15100</v>
      </c>
      <c r="D255" s="273">
        <f t="shared" si="36"/>
        <v>4971.1934156378602</v>
      </c>
      <c r="E255" s="274">
        <f t="shared" si="39"/>
        <v>1690.2057613168727</v>
      </c>
      <c r="F255" s="274">
        <f t="shared" si="40"/>
        <v>99.423868312757207</v>
      </c>
      <c r="G255" s="174">
        <v>78</v>
      </c>
      <c r="H255" s="275">
        <f t="shared" si="41"/>
        <v>6838.8230452674898</v>
      </c>
      <c r="I255" s="293">
        <v>66.272727272727266</v>
      </c>
      <c r="J255" s="437">
        <v>14670</v>
      </c>
      <c r="K255" s="277">
        <f t="shared" si="37"/>
        <v>2656.2962962962965</v>
      </c>
      <c r="L255" s="274">
        <f t="shared" si="42"/>
        <v>903.14074074074085</v>
      </c>
      <c r="M255" s="274">
        <f t="shared" si="43"/>
        <v>53.125925925925934</v>
      </c>
      <c r="N255" s="449">
        <v>43</v>
      </c>
      <c r="O255" s="275">
        <f t="shared" si="44"/>
        <v>3655.5629629629634</v>
      </c>
      <c r="P255" s="216">
        <v>81</v>
      </c>
      <c r="Q255" s="437">
        <v>14670</v>
      </c>
      <c r="R255" s="277">
        <f t="shared" si="38"/>
        <v>2173.3333333333335</v>
      </c>
      <c r="S255" s="174">
        <f t="shared" si="45"/>
        <v>738.93333333333339</v>
      </c>
      <c r="T255" s="274">
        <f t="shared" si="46"/>
        <v>43.466666666666669</v>
      </c>
      <c r="U255" s="449">
        <v>35</v>
      </c>
      <c r="V255" s="275">
        <f t="shared" si="47"/>
        <v>2990.7333333333336</v>
      </c>
      <c r="W255" s="155"/>
    </row>
    <row r="256" spans="1:23" s="445" customFormat="1" ht="16.5" customHeight="1" x14ac:dyDescent="0.2">
      <c r="A256" s="271">
        <v>237</v>
      </c>
      <c r="B256" s="272">
        <v>36.450000000000003</v>
      </c>
      <c r="C256" s="437">
        <v>15100</v>
      </c>
      <c r="D256" s="273">
        <f t="shared" si="36"/>
        <v>4971.1934156378602</v>
      </c>
      <c r="E256" s="274">
        <f t="shared" si="39"/>
        <v>1690.2057613168727</v>
      </c>
      <c r="F256" s="274">
        <f t="shared" si="40"/>
        <v>99.423868312757207</v>
      </c>
      <c r="G256" s="174">
        <v>78</v>
      </c>
      <c r="H256" s="275">
        <f t="shared" si="41"/>
        <v>6838.8230452674898</v>
      </c>
      <c r="I256" s="293">
        <v>66.272727272727266</v>
      </c>
      <c r="J256" s="437">
        <v>14670</v>
      </c>
      <c r="K256" s="277">
        <f t="shared" si="37"/>
        <v>2656.2962962962965</v>
      </c>
      <c r="L256" s="274">
        <f t="shared" si="42"/>
        <v>903.14074074074085</v>
      </c>
      <c r="M256" s="274">
        <f t="shared" si="43"/>
        <v>53.125925925925934</v>
      </c>
      <c r="N256" s="449">
        <v>43</v>
      </c>
      <c r="O256" s="275">
        <f t="shared" si="44"/>
        <v>3655.5629629629634</v>
      </c>
      <c r="P256" s="216">
        <v>81</v>
      </c>
      <c r="Q256" s="437">
        <v>14670</v>
      </c>
      <c r="R256" s="277">
        <f t="shared" si="38"/>
        <v>2173.3333333333335</v>
      </c>
      <c r="S256" s="174">
        <f t="shared" si="45"/>
        <v>738.93333333333339</v>
      </c>
      <c r="T256" s="274">
        <f t="shared" si="46"/>
        <v>43.466666666666669</v>
      </c>
      <c r="U256" s="449">
        <v>35</v>
      </c>
      <c r="V256" s="275">
        <f t="shared" si="47"/>
        <v>2990.7333333333336</v>
      </c>
      <c r="W256" s="155"/>
    </row>
    <row r="257" spans="1:23" s="445" customFormat="1" ht="16.5" customHeight="1" x14ac:dyDescent="0.2">
      <c r="A257" s="271">
        <v>238</v>
      </c>
      <c r="B257" s="272">
        <v>36.450000000000003</v>
      </c>
      <c r="C257" s="437">
        <v>15100</v>
      </c>
      <c r="D257" s="273">
        <f t="shared" si="36"/>
        <v>4971.1934156378602</v>
      </c>
      <c r="E257" s="274">
        <f t="shared" si="39"/>
        <v>1690.2057613168727</v>
      </c>
      <c r="F257" s="274">
        <f t="shared" si="40"/>
        <v>99.423868312757207</v>
      </c>
      <c r="G257" s="174">
        <v>78</v>
      </c>
      <c r="H257" s="275">
        <f t="shared" si="41"/>
        <v>6838.8230452674898</v>
      </c>
      <c r="I257" s="293">
        <v>66.272727272727266</v>
      </c>
      <c r="J257" s="437">
        <v>14670</v>
      </c>
      <c r="K257" s="277">
        <f t="shared" si="37"/>
        <v>2656.2962962962965</v>
      </c>
      <c r="L257" s="274">
        <f t="shared" si="42"/>
        <v>903.14074074074085</v>
      </c>
      <c r="M257" s="274">
        <f t="shared" si="43"/>
        <v>53.125925925925934</v>
      </c>
      <c r="N257" s="449">
        <v>43</v>
      </c>
      <c r="O257" s="275">
        <f t="shared" si="44"/>
        <v>3655.5629629629634</v>
      </c>
      <c r="P257" s="216">
        <v>81</v>
      </c>
      <c r="Q257" s="437">
        <v>14670</v>
      </c>
      <c r="R257" s="277">
        <f t="shared" si="38"/>
        <v>2173.3333333333335</v>
      </c>
      <c r="S257" s="174">
        <f t="shared" si="45"/>
        <v>738.93333333333339</v>
      </c>
      <c r="T257" s="274">
        <f t="shared" si="46"/>
        <v>43.466666666666669</v>
      </c>
      <c r="U257" s="449">
        <v>35</v>
      </c>
      <c r="V257" s="275">
        <f t="shared" si="47"/>
        <v>2990.7333333333336</v>
      </c>
      <c r="W257" s="155"/>
    </row>
    <row r="258" spans="1:23" s="445" customFormat="1" ht="16.5" customHeight="1" x14ac:dyDescent="0.2">
      <c r="A258" s="271">
        <v>239</v>
      </c>
      <c r="B258" s="272">
        <v>36.450000000000003</v>
      </c>
      <c r="C258" s="437">
        <v>15100</v>
      </c>
      <c r="D258" s="273">
        <f t="shared" si="36"/>
        <v>4971.1934156378602</v>
      </c>
      <c r="E258" s="274">
        <f t="shared" si="39"/>
        <v>1690.2057613168727</v>
      </c>
      <c r="F258" s="274">
        <f t="shared" si="40"/>
        <v>99.423868312757207</v>
      </c>
      <c r="G258" s="174">
        <v>78</v>
      </c>
      <c r="H258" s="275">
        <f t="shared" si="41"/>
        <v>6838.8230452674898</v>
      </c>
      <c r="I258" s="293">
        <v>66.272727272727266</v>
      </c>
      <c r="J258" s="437">
        <v>14670</v>
      </c>
      <c r="K258" s="277">
        <f t="shared" si="37"/>
        <v>2656.2962962962965</v>
      </c>
      <c r="L258" s="274">
        <f t="shared" si="42"/>
        <v>903.14074074074085</v>
      </c>
      <c r="M258" s="274">
        <f t="shared" si="43"/>
        <v>53.125925925925934</v>
      </c>
      <c r="N258" s="449">
        <v>43</v>
      </c>
      <c r="O258" s="275">
        <f t="shared" si="44"/>
        <v>3655.5629629629634</v>
      </c>
      <c r="P258" s="216">
        <v>81</v>
      </c>
      <c r="Q258" s="437">
        <v>14670</v>
      </c>
      <c r="R258" s="277">
        <f t="shared" si="38"/>
        <v>2173.3333333333335</v>
      </c>
      <c r="S258" s="174">
        <f t="shared" si="45"/>
        <v>738.93333333333339</v>
      </c>
      <c r="T258" s="274">
        <f t="shared" si="46"/>
        <v>43.466666666666669</v>
      </c>
      <c r="U258" s="449">
        <v>35</v>
      </c>
      <c r="V258" s="275">
        <f t="shared" si="47"/>
        <v>2990.7333333333336</v>
      </c>
      <c r="W258" s="155"/>
    </row>
    <row r="259" spans="1:23" s="445" customFormat="1" ht="16.5" customHeight="1" x14ac:dyDescent="0.2">
      <c r="A259" s="318">
        <v>240</v>
      </c>
      <c r="B259" s="272">
        <v>36.450000000000003</v>
      </c>
      <c r="C259" s="437">
        <v>15100</v>
      </c>
      <c r="D259" s="273">
        <f t="shared" si="36"/>
        <v>4971.1934156378602</v>
      </c>
      <c r="E259" s="274">
        <f t="shared" si="39"/>
        <v>1690.2057613168727</v>
      </c>
      <c r="F259" s="274">
        <f t="shared" si="40"/>
        <v>99.423868312757207</v>
      </c>
      <c r="G259" s="174">
        <v>78</v>
      </c>
      <c r="H259" s="275">
        <f t="shared" si="41"/>
        <v>6838.8230452674898</v>
      </c>
      <c r="I259" s="293">
        <v>66.272727272727266</v>
      </c>
      <c r="J259" s="437">
        <v>14670</v>
      </c>
      <c r="K259" s="277">
        <f t="shared" si="37"/>
        <v>2656.2962962962965</v>
      </c>
      <c r="L259" s="274">
        <f t="shared" si="42"/>
        <v>903.14074074074085</v>
      </c>
      <c r="M259" s="274">
        <f t="shared" si="43"/>
        <v>53.125925925925934</v>
      </c>
      <c r="N259" s="449">
        <v>43</v>
      </c>
      <c r="O259" s="275">
        <f t="shared" si="44"/>
        <v>3655.5629629629634</v>
      </c>
      <c r="P259" s="216">
        <v>81</v>
      </c>
      <c r="Q259" s="437">
        <v>14670</v>
      </c>
      <c r="R259" s="277">
        <f t="shared" si="38"/>
        <v>2173.3333333333335</v>
      </c>
      <c r="S259" s="174">
        <f t="shared" si="45"/>
        <v>738.93333333333339</v>
      </c>
      <c r="T259" s="274">
        <f t="shared" si="46"/>
        <v>43.466666666666669</v>
      </c>
      <c r="U259" s="449">
        <v>35</v>
      </c>
      <c r="V259" s="275">
        <f t="shared" si="47"/>
        <v>2990.7333333333336</v>
      </c>
      <c r="W259" s="155"/>
    </row>
    <row r="260" spans="1:23" s="445" customFormat="1" ht="16.5" customHeight="1" x14ac:dyDescent="0.2">
      <c r="A260" s="271">
        <v>241</v>
      </c>
      <c r="B260" s="272">
        <v>36.450000000000003</v>
      </c>
      <c r="C260" s="437">
        <v>15100</v>
      </c>
      <c r="D260" s="273">
        <f t="shared" si="36"/>
        <v>4971.1934156378602</v>
      </c>
      <c r="E260" s="274">
        <f t="shared" si="39"/>
        <v>1690.2057613168727</v>
      </c>
      <c r="F260" s="274">
        <f t="shared" si="40"/>
        <v>99.423868312757207</v>
      </c>
      <c r="G260" s="174">
        <v>78</v>
      </c>
      <c r="H260" s="275">
        <f t="shared" si="41"/>
        <v>6838.8230452674898</v>
      </c>
      <c r="I260" s="293">
        <v>66.272727272727266</v>
      </c>
      <c r="J260" s="437">
        <v>14670</v>
      </c>
      <c r="K260" s="277">
        <f t="shared" si="37"/>
        <v>2656.2962962962965</v>
      </c>
      <c r="L260" s="274">
        <f t="shared" si="42"/>
        <v>903.14074074074085</v>
      </c>
      <c r="M260" s="274">
        <f t="shared" si="43"/>
        <v>53.125925925925934</v>
      </c>
      <c r="N260" s="449">
        <v>43</v>
      </c>
      <c r="O260" s="275">
        <f t="shared" si="44"/>
        <v>3655.5629629629634</v>
      </c>
      <c r="P260" s="216">
        <v>81</v>
      </c>
      <c r="Q260" s="437">
        <v>14670</v>
      </c>
      <c r="R260" s="277">
        <f t="shared" si="38"/>
        <v>2173.3333333333335</v>
      </c>
      <c r="S260" s="174">
        <f t="shared" si="45"/>
        <v>738.93333333333339</v>
      </c>
      <c r="T260" s="274">
        <f t="shared" si="46"/>
        <v>43.466666666666669</v>
      </c>
      <c r="U260" s="449">
        <v>35</v>
      </c>
      <c r="V260" s="275">
        <f t="shared" si="47"/>
        <v>2990.7333333333336</v>
      </c>
      <c r="W260" s="155"/>
    </row>
    <row r="261" spans="1:23" s="445" customFormat="1" ht="16.5" customHeight="1" x14ac:dyDescent="0.2">
      <c r="A261" s="271">
        <v>242</v>
      </c>
      <c r="B261" s="272">
        <v>36.450000000000003</v>
      </c>
      <c r="C261" s="437">
        <v>15100</v>
      </c>
      <c r="D261" s="273">
        <f t="shared" si="36"/>
        <v>4971.1934156378602</v>
      </c>
      <c r="E261" s="274">
        <f t="shared" si="39"/>
        <v>1690.2057613168727</v>
      </c>
      <c r="F261" s="274">
        <f t="shared" si="40"/>
        <v>99.423868312757207</v>
      </c>
      <c r="G261" s="174">
        <v>78</v>
      </c>
      <c r="H261" s="275">
        <f t="shared" si="41"/>
        <v>6838.8230452674898</v>
      </c>
      <c r="I261" s="293">
        <v>66.272727272727266</v>
      </c>
      <c r="J261" s="437">
        <v>14670</v>
      </c>
      <c r="K261" s="277">
        <f t="shared" si="37"/>
        <v>2656.2962962962965</v>
      </c>
      <c r="L261" s="274">
        <f t="shared" si="42"/>
        <v>903.14074074074085</v>
      </c>
      <c r="M261" s="274">
        <f t="shared" si="43"/>
        <v>53.125925925925934</v>
      </c>
      <c r="N261" s="449">
        <v>43</v>
      </c>
      <c r="O261" s="275">
        <f t="shared" si="44"/>
        <v>3655.5629629629634</v>
      </c>
      <c r="P261" s="216">
        <v>81</v>
      </c>
      <c r="Q261" s="437">
        <v>14670</v>
      </c>
      <c r="R261" s="277">
        <f t="shared" si="38"/>
        <v>2173.3333333333335</v>
      </c>
      <c r="S261" s="174">
        <f t="shared" si="45"/>
        <v>738.93333333333339</v>
      </c>
      <c r="T261" s="274">
        <f t="shared" si="46"/>
        <v>43.466666666666669</v>
      </c>
      <c r="U261" s="449">
        <v>35</v>
      </c>
      <c r="V261" s="275">
        <f t="shared" si="47"/>
        <v>2990.7333333333336</v>
      </c>
      <c r="W261" s="155"/>
    </row>
    <row r="262" spans="1:23" s="445" customFormat="1" ht="16.5" customHeight="1" x14ac:dyDescent="0.2">
      <c r="A262" s="271">
        <v>243</v>
      </c>
      <c r="B262" s="272">
        <v>36.450000000000003</v>
      </c>
      <c r="C262" s="437">
        <v>15100</v>
      </c>
      <c r="D262" s="273">
        <f t="shared" si="36"/>
        <v>4971.1934156378602</v>
      </c>
      <c r="E262" s="274">
        <f t="shared" si="39"/>
        <v>1690.2057613168727</v>
      </c>
      <c r="F262" s="274">
        <f t="shared" si="40"/>
        <v>99.423868312757207</v>
      </c>
      <c r="G262" s="174">
        <v>78</v>
      </c>
      <c r="H262" s="275">
        <f t="shared" si="41"/>
        <v>6838.8230452674898</v>
      </c>
      <c r="I262" s="293">
        <v>66.272727272727266</v>
      </c>
      <c r="J262" s="437">
        <v>14670</v>
      </c>
      <c r="K262" s="277">
        <f t="shared" si="37"/>
        <v>2656.2962962962965</v>
      </c>
      <c r="L262" s="274">
        <f t="shared" si="42"/>
        <v>903.14074074074085</v>
      </c>
      <c r="M262" s="274">
        <f t="shared" si="43"/>
        <v>53.125925925925934</v>
      </c>
      <c r="N262" s="449">
        <v>43</v>
      </c>
      <c r="O262" s="275">
        <f t="shared" si="44"/>
        <v>3655.5629629629634</v>
      </c>
      <c r="P262" s="216">
        <v>81</v>
      </c>
      <c r="Q262" s="437">
        <v>14670</v>
      </c>
      <c r="R262" s="277">
        <f t="shared" si="38"/>
        <v>2173.3333333333335</v>
      </c>
      <c r="S262" s="174">
        <f t="shared" si="45"/>
        <v>738.93333333333339</v>
      </c>
      <c r="T262" s="274">
        <f t="shared" si="46"/>
        <v>43.466666666666669</v>
      </c>
      <c r="U262" s="449">
        <v>35</v>
      </c>
      <c r="V262" s="275">
        <f t="shared" si="47"/>
        <v>2990.7333333333336</v>
      </c>
      <c r="W262" s="155"/>
    </row>
    <row r="263" spans="1:23" s="445" customFormat="1" ht="16.5" customHeight="1" x14ac:dyDescent="0.2">
      <c r="A263" s="271">
        <v>244</v>
      </c>
      <c r="B263" s="272">
        <v>36.450000000000003</v>
      </c>
      <c r="C263" s="437">
        <v>15100</v>
      </c>
      <c r="D263" s="273">
        <f t="shared" si="36"/>
        <v>4971.1934156378602</v>
      </c>
      <c r="E263" s="274">
        <f t="shared" si="39"/>
        <v>1690.2057613168727</v>
      </c>
      <c r="F263" s="274">
        <f t="shared" si="40"/>
        <v>99.423868312757207</v>
      </c>
      <c r="G263" s="174">
        <v>78</v>
      </c>
      <c r="H263" s="275">
        <f t="shared" si="41"/>
        <v>6838.8230452674898</v>
      </c>
      <c r="I263" s="293">
        <v>66.272727272727266</v>
      </c>
      <c r="J263" s="437">
        <v>14670</v>
      </c>
      <c r="K263" s="277">
        <f t="shared" si="37"/>
        <v>2656.2962962962965</v>
      </c>
      <c r="L263" s="274">
        <f t="shared" si="42"/>
        <v>903.14074074074085</v>
      </c>
      <c r="M263" s="274">
        <f t="shared" si="43"/>
        <v>53.125925925925934</v>
      </c>
      <c r="N263" s="449">
        <v>43</v>
      </c>
      <c r="O263" s="275">
        <f t="shared" si="44"/>
        <v>3655.5629629629634</v>
      </c>
      <c r="P263" s="216">
        <v>81</v>
      </c>
      <c r="Q263" s="437">
        <v>14670</v>
      </c>
      <c r="R263" s="277">
        <f t="shared" si="38"/>
        <v>2173.3333333333335</v>
      </c>
      <c r="S263" s="174">
        <f t="shared" si="45"/>
        <v>738.93333333333339</v>
      </c>
      <c r="T263" s="274">
        <f t="shared" si="46"/>
        <v>43.466666666666669</v>
      </c>
      <c r="U263" s="449">
        <v>35</v>
      </c>
      <c r="V263" s="275">
        <f t="shared" si="47"/>
        <v>2990.7333333333336</v>
      </c>
      <c r="W263" s="155"/>
    </row>
    <row r="264" spans="1:23" s="445" customFormat="1" ht="16.5" customHeight="1" x14ac:dyDescent="0.2">
      <c r="A264" s="271">
        <v>245</v>
      </c>
      <c r="B264" s="272">
        <v>36.450000000000003</v>
      </c>
      <c r="C264" s="437">
        <v>15100</v>
      </c>
      <c r="D264" s="273">
        <f t="shared" si="36"/>
        <v>4971.1934156378602</v>
      </c>
      <c r="E264" s="274">
        <f t="shared" si="39"/>
        <v>1690.2057613168727</v>
      </c>
      <c r="F264" s="274">
        <f t="shared" si="40"/>
        <v>99.423868312757207</v>
      </c>
      <c r="G264" s="174">
        <v>78</v>
      </c>
      <c r="H264" s="275">
        <f t="shared" si="41"/>
        <v>6838.8230452674898</v>
      </c>
      <c r="I264" s="293">
        <v>66.272727272727266</v>
      </c>
      <c r="J264" s="437">
        <v>14670</v>
      </c>
      <c r="K264" s="277">
        <f t="shared" si="37"/>
        <v>2656.2962962962965</v>
      </c>
      <c r="L264" s="274">
        <f t="shared" si="42"/>
        <v>903.14074074074085</v>
      </c>
      <c r="M264" s="274">
        <f t="shared" si="43"/>
        <v>53.125925925925934</v>
      </c>
      <c r="N264" s="449">
        <v>43</v>
      </c>
      <c r="O264" s="275">
        <f t="shared" si="44"/>
        <v>3655.5629629629634</v>
      </c>
      <c r="P264" s="216">
        <v>81</v>
      </c>
      <c r="Q264" s="437">
        <v>14670</v>
      </c>
      <c r="R264" s="277">
        <f t="shared" si="38"/>
        <v>2173.3333333333335</v>
      </c>
      <c r="S264" s="174">
        <f t="shared" si="45"/>
        <v>738.93333333333339</v>
      </c>
      <c r="T264" s="274">
        <f t="shared" si="46"/>
        <v>43.466666666666669</v>
      </c>
      <c r="U264" s="449">
        <v>35</v>
      </c>
      <c r="V264" s="275">
        <f t="shared" si="47"/>
        <v>2990.7333333333336</v>
      </c>
      <c r="W264" s="155"/>
    </row>
    <row r="265" spans="1:23" s="445" customFormat="1" ht="16.5" customHeight="1" x14ac:dyDescent="0.2">
      <c r="A265" s="271">
        <v>246</v>
      </c>
      <c r="B265" s="272">
        <v>36.450000000000003</v>
      </c>
      <c r="C265" s="437">
        <v>15100</v>
      </c>
      <c r="D265" s="273">
        <f t="shared" si="36"/>
        <v>4971.1934156378602</v>
      </c>
      <c r="E265" s="274">
        <f t="shared" si="39"/>
        <v>1690.2057613168727</v>
      </c>
      <c r="F265" s="274">
        <f t="shared" si="40"/>
        <v>99.423868312757207</v>
      </c>
      <c r="G265" s="174">
        <v>78</v>
      </c>
      <c r="H265" s="275">
        <f t="shared" si="41"/>
        <v>6838.8230452674898</v>
      </c>
      <c r="I265" s="293">
        <v>66.272727272727266</v>
      </c>
      <c r="J265" s="437">
        <v>14670</v>
      </c>
      <c r="K265" s="277">
        <f t="shared" si="37"/>
        <v>2656.2962962962965</v>
      </c>
      <c r="L265" s="274">
        <f t="shared" si="42"/>
        <v>903.14074074074085</v>
      </c>
      <c r="M265" s="274">
        <f t="shared" si="43"/>
        <v>53.125925925925934</v>
      </c>
      <c r="N265" s="449">
        <v>43</v>
      </c>
      <c r="O265" s="275">
        <f t="shared" si="44"/>
        <v>3655.5629629629634</v>
      </c>
      <c r="P265" s="216">
        <v>81</v>
      </c>
      <c r="Q265" s="437">
        <v>14670</v>
      </c>
      <c r="R265" s="277">
        <f t="shared" si="38"/>
        <v>2173.3333333333335</v>
      </c>
      <c r="S265" s="174">
        <f t="shared" si="45"/>
        <v>738.93333333333339</v>
      </c>
      <c r="T265" s="274">
        <f t="shared" si="46"/>
        <v>43.466666666666669</v>
      </c>
      <c r="U265" s="449">
        <v>35</v>
      </c>
      <c r="V265" s="275">
        <f t="shared" si="47"/>
        <v>2990.7333333333336</v>
      </c>
      <c r="W265" s="155"/>
    </row>
    <row r="266" spans="1:23" s="445" customFormat="1" ht="16.5" customHeight="1" x14ac:dyDescent="0.2">
      <c r="A266" s="271">
        <v>247</v>
      </c>
      <c r="B266" s="272">
        <v>36.450000000000003</v>
      </c>
      <c r="C266" s="437">
        <v>15100</v>
      </c>
      <c r="D266" s="273">
        <f t="shared" si="36"/>
        <v>4971.1934156378602</v>
      </c>
      <c r="E266" s="274">
        <f t="shared" si="39"/>
        <v>1690.2057613168727</v>
      </c>
      <c r="F266" s="274">
        <f t="shared" si="40"/>
        <v>99.423868312757207</v>
      </c>
      <c r="G266" s="174">
        <v>78</v>
      </c>
      <c r="H266" s="275">
        <f t="shared" si="41"/>
        <v>6838.8230452674898</v>
      </c>
      <c r="I266" s="293">
        <v>66.272727272727266</v>
      </c>
      <c r="J266" s="437">
        <v>14670</v>
      </c>
      <c r="K266" s="277">
        <f t="shared" si="37"/>
        <v>2656.2962962962965</v>
      </c>
      <c r="L266" s="274">
        <f t="shared" si="42"/>
        <v>903.14074074074085</v>
      </c>
      <c r="M266" s="274">
        <f t="shared" si="43"/>
        <v>53.125925925925934</v>
      </c>
      <c r="N266" s="449">
        <v>43</v>
      </c>
      <c r="O266" s="275">
        <f t="shared" si="44"/>
        <v>3655.5629629629634</v>
      </c>
      <c r="P266" s="216">
        <v>81</v>
      </c>
      <c r="Q266" s="437">
        <v>14670</v>
      </c>
      <c r="R266" s="277">
        <f t="shared" si="38"/>
        <v>2173.3333333333335</v>
      </c>
      <c r="S266" s="174">
        <f t="shared" si="45"/>
        <v>738.93333333333339</v>
      </c>
      <c r="T266" s="274">
        <f t="shared" si="46"/>
        <v>43.466666666666669</v>
      </c>
      <c r="U266" s="449">
        <v>35</v>
      </c>
      <c r="V266" s="275">
        <f t="shared" si="47"/>
        <v>2990.7333333333336</v>
      </c>
      <c r="W266" s="155"/>
    </row>
    <row r="267" spans="1:23" s="445" customFormat="1" ht="16.5" customHeight="1" x14ac:dyDescent="0.2">
      <c r="A267" s="271">
        <v>248</v>
      </c>
      <c r="B267" s="272">
        <v>36.450000000000003</v>
      </c>
      <c r="C267" s="437">
        <v>15100</v>
      </c>
      <c r="D267" s="273">
        <f t="shared" si="36"/>
        <v>4971.1934156378602</v>
      </c>
      <c r="E267" s="274">
        <f t="shared" si="39"/>
        <v>1690.2057613168727</v>
      </c>
      <c r="F267" s="274">
        <f t="shared" si="40"/>
        <v>99.423868312757207</v>
      </c>
      <c r="G267" s="174">
        <v>78</v>
      </c>
      <c r="H267" s="275">
        <f t="shared" si="41"/>
        <v>6838.8230452674898</v>
      </c>
      <c r="I267" s="293">
        <v>66.272727272727266</v>
      </c>
      <c r="J267" s="437">
        <v>14670</v>
      </c>
      <c r="K267" s="277">
        <f t="shared" si="37"/>
        <v>2656.2962962962965</v>
      </c>
      <c r="L267" s="274">
        <f t="shared" si="42"/>
        <v>903.14074074074085</v>
      </c>
      <c r="M267" s="274">
        <f t="shared" si="43"/>
        <v>53.125925925925934</v>
      </c>
      <c r="N267" s="449">
        <v>43</v>
      </c>
      <c r="O267" s="275">
        <f t="shared" si="44"/>
        <v>3655.5629629629634</v>
      </c>
      <c r="P267" s="216">
        <v>81</v>
      </c>
      <c r="Q267" s="437">
        <v>14670</v>
      </c>
      <c r="R267" s="277">
        <f t="shared" si="38"/>
        <v>2173.3333333333335</v>
      </c>
      <c r="S267" s="174">
        <f t="shared" si="45"/>
        <v>738.93333333333339</v>
      </c>
      <c r="T267" s="274">
        <f t="shared" si="46"/>
        <v>43.466666666666669</v>
      </c>
      <c r="U267" s="449">
        <v>35</v>
      </c>
      <c r="V267" s="275">
        <f t="shared" si="47"/>
        <v>2990.7333333333336</v>
      </c>
      <c r="W267" s="155"/>
    </row>
    <row r="268" spans="1:23" s="445" customFormat="1" ht="16.5" customHeight="1" x14ac:dyDescent="0.2">
      <c r="A268" s="271">
        <v>249</v>
      </c>
      <c r="B268" s="272">
        <v>36.450000000000003</v>
      </c>
      <c r="C268" s="437">
        <v>15100</v>
      </c>
      <c r="D268" s="273">
        <f t="shared" si="36"/>
        <v>4971.1934156378602</v>
      </c>
      <c r="E268" s="274">
        <f t="shared" si="39"/>
        <v>1690.2057613168727</v>
      </c>
      <c r="F268" s="274">
        <f t="shared" si="40"/>
        <v>99.423868312757207</v>
      </c>
      <c r="G268" s="174">
        <v>78</v>
      </c>
      <c r="H268" s="275">
        <f t="shared" si="41"/>
        <v>6838.8230452674898</v>
      </c>
      <c r="I268" s="293">
        <v>66.272727272727266</v>
      </c>
      <c r="J268" s="437">
        <v>14670</v>
      </c>
      <c r="K268" s="277">
        <f t="shared" si="37"/>
        <v>2656.2962962962965</v>
      </c>
      <c r="L268" s="274">
        <f t="shared" si="42"/>
        <v>903.14074074074085</v>
      </c>
      <c r="M268" s="274">
        <f t="shared" si="43"/>
        <v>53.125925925925934</v>
      </c>
      <c r="N268" s="449">
        <v>43</v>
      </c>
      <c r="O268" s="275">
        <f t="shared" si="44"/>
        <v>3655.5629629629634</v>
      </c>
      <c r="P268" s="216">
        <v>81</v>
      </c>
      <c r="Q268" s="437">
        <v>14670</v>
      </c>
      <c r="R268" s="277">
        <f t="shared" si="38"/>
        <v>2173.3333333333335</v>
      </c>
      <c r="S268" s="174">
        <f t="shared" si="45"/>
        <v>738.93333333333339</v>
      </c>
      <c r="T268" s="274">
        <f t="shared" si="46"/>
        <v>43.466666666666669</v>
      </c>
      <c r="U268" s="449">
        <v>35</v>
      </c>
      <c r="V268" s="275">
        <f t="shared" si="47"/>
        <v>2990.7333333333336</v>
      </c>
      <c r="W268" s="155"/>
    </row>
    <row r="269" spans="1:23" s="445" customFormat="1" ht="16.5" customHeight="1" x14ac:dyDescent="0.2">
      <c r="A269" s="318">
        <v>250</v>
      </c>
      <c r="B269" s="272">
        <v>36.450000000000003</v>
      </c>
      <c r="C269" s="437">
        <v>15100</v>
      </c>
      <c r="D269" s="273">
        <f t="shared" si="36"/>
        <v>4971.1934156378602</v>
      </c>
      <c r="E269" s="274">
        <f t="shared" si="39"/>
        <v>1690.2057613168727</v>
      </c>
      <c r="F269" s="274">
        <f t="shared" si="40"/>
        <v>99.423868312757207</v>
      </c>
      <c r="G269" s="174">
        <v>78</v>
      </c>
      <c r="H269" s="275">
        <f t="shared" si="41"/>
        <v>6838.8230452674898</v>
      </c>
      <c r="I269" s="293">
        <v>66.272727272727266</v>
      </c>
      <c r="J269" s="437">
        <v>14670</v>
      </c>
      <c r="K269" s="277">
        <f t="shared" si="37"/>
        <v>2656.2962962962965</v>
      </c>
      <c r="L269" s="274">
        <f t="shared" si="42"/>
        <v>903.14074074074085</v>
      </c>
      <c r="M269" s="274">
        <f t="shared" si="43"/>
        <v>53.125925925925934</v>
      </c>
      <c r="N269" s="449">
        <v>43</v>
      </c>
      <c r="O269" s="275">
        <f t="shared" si="44"/>
        <v>3655.5629629629634</v>
      </c>
      <c r="P269" s="216">
        <v>81</v>
      </c>
      <c r="Q269" s="437">
        <v>14670</v>
      </c>
      <c r="R269" s="277">
        <f t="shared" si="38"/>
        <v>2173.3333333333335</v>
      </c>
      <c r="S269" s="174">
        <f t="shared" si="45"/>
        <v>738.93333333333339</v>
      </c>
      <c r="T269" s="274">
        <f t="shared" si="46"/>
        <v>43.466666666666669</v>
      </c>
      <c r="U269" s="449">
        <v>35</v>
      </c>
      <c r="V269" s="275">
        <f t="shared" si="47"/>
        <v>2990.7333333333336</v>
      </c>
      <c r="W269" s="155"/>
    </row>
    <row r="270" spans="1:23" s="445" customFormat="1" ht="16.5" customHeight="1" x14ac:dyDescent="0.2">
      <c r="A270" s="271">
        <v>251</v>
      </c>
      <c r="B270" s="272">
        <v>36.450000000000003</v>
      </c>
      <c r="C270" s="437">
        <v>15100</v>
      </c>
      <c r="D270" s="273">
        <f t="shared" si="36"/>
        <v>4971.1934156378602</v>
      </c>
      <c r="E270" s="274">
        <f t="shared" si="39"/>
        <v>1690.2057613168727</v>
      </c>
      <c r="F270" s="274">
        <f t="shared" si="40"/>
        <v>99.423868312757207</v>
      </c>
      <c r="G270" s="174">
        <v>78</v>
      </c>
      <c r="H270" s="275">
        <f t="shared" si="41"/>
        <v>6838.8230452674898</v>
      </c>
      <c r="I270" s="293">
        <v>66.272727272727266</v>
      </c>
      <c r="J270" s="437">
        <v>14670</v>
      </c>
      <c r="K270" s="277">
        <f t="shared" si="37"/>
        <v>2656.2962962962965</v>
      </c>
      <c r="L270" s="274">
        <f t="shared" si="42"/>
        <v>903.14074074074085</v>
      </c>
      <c r="M270" s="274">
        <f t="shared" si="43"/>
        <v>53.125925925925934</v>
      </c>
      <c r="N270" s="449">
        <v>43</v>
      </c>
      <c r="O270" s="275">
        <f t="shared" si="44"/>
        <v>3655.5629629629634</v>
      </c>
      <c r="P270" s="216">
        <v>81</v>
      </c>
      <c r="Q270" s="437">
        <v>14670</v>
      </c>
      <c r="R270" s="277">
        <f t="shared" si="38"/>
        <v>2173.3333333333335</v>
      </c>
      <c r="S270" s="174">
        <f t="shared" si="45"/>
        <v>738.93333333333339</v>
      </c>
      <c r="T270" s="274">
        <f t="shared" si="46"/>
        <v>43.466666666666669</v>
      </c>
      <c r="U270" s="449">
        <v>35</v>
      </c>
      <c r="V270" s="275">
        <f t="shared" si="47"/>
        <v>2990.7333333333336</v>
      </c>
      <c r="W270" s="155"/>
    </row>
    <row r="271" spans="1:23" s="445" customFormat="1" ht="16.5" customHeight="1" x14ac:dyDescent="0.2">
      <c r="A271" s="271">
        <v>252</v>
      </c>
      <c r="B271" s="272">
        <v>36.450000000000003</v>
      </c>
      <c r="C271" s="437">
        <v>15100</v>
      </c>
      <c r="D271" s="273">
        <f t="shared" si="36"/>
        <v>4971.1934156378602</v>
      </c>
      <c r="E271" s="274">
        <f t="shared" si="39"/>
        <v>1690.2057613168727</v>
      </c>
      <c r="F271" s="274">
        <f t="shared" si="40"/>
        <v>99.423868312757207</v>
      </c>
      <c r="G271" s="174">
        <v>78</v>
      </c>
      <c r="H271" s="275">
        <f t="shared" si="41"/>
        <v>6838.8230452674898</v>
      </c>
      <c r="I271" s="293">
        <v>66.272727272727266</v>
      </c>
      <c r="J271" s="437">
        <v>14670</v>
      </c>
      <c r="K271" s="277">
        <f t="shared" si="37"/>
        <v>2656.2962962962965</v>
      </c>
      <c r="L271" s="274">
        <f t="shared" si="42"/>
        <v>903.14074074074085</v>
      </c>
      <c r="M271" s="274">
        <f t="shared" si="43"/>
        <v>53.125925925925934</v>
      </c>
      <c r="N271" s="449">
        <v>43</v>
      </c>
      <c r="O271" s="275">
        <f t="shared" si="44"/>
        <v>3655.5629629629634</v>
      </c>
      <c r="P271" s="216">
        <v>81</v>
      </c>
      <c r="Q271" s="437">
        <v>14670</v>
      </c>
      <c r="R271" s="277">
        <f t="shared" si="38"/>
        <v>2173.3333333333335</v>
      </c>
      <c r="S271" s="174">
        <f t="shared" si="45"/>
        <v>738.93333333333339</v>
      </c>
      <c r="T271" s="274">
        <f t="shared" si="46"/>
        <v>43.466666666666669</v>
      </c>
      <c r="U271" s="449">
        <v>35</v>
      </c>
      <c r="V271" s="275">
        <f t="shared" si="47"/>
        <v>2990.7333333333336</v>
      </c>
      <c r="W271" s="155"/>
    </row>
    <row r="272" spans="1:23" s="445" customFormat="1" ht="16.5" customHeight="1" x14ac:dyDescent="0.2">
      <c r="A272" s="271">
        <v>253</v>
      </c>
      <c r="B272" s="272">
        <v>36.450000000000003</v>
      </c>
      <c r="C272" s="437">
        <v>15100</v>
      </c>
      <c r="D272" s="273">
        <f t="shared" si="36"/>
        <v>4971.1934156378602</v>
      </c>
      <c r="E272" s="274">
        <f t="shared" si="39"/>
        <v>1690.2057613168727</v>
      </c>
      <c r="F272" s="274">
        <f t="shared" si="40"/>
        <v>99.423868312757207</v>
      </c>
      <c r="G272" s="174">
        <v>78</v>
      </c>
      <c r="H272" s="275">
        <f t="shared" si="41"/>
        <v>6838.8230452674898</v>
      </c>
      <c r="I272" s="293">
        <v>66.272727272727266</v>
      </c>
      <c r="J272" s="437">
        <v>14670</v>
      </c>
      <c r="K272" s="277">
        <f t="shared" si="37"/>
        <v>2656.2962962962965</v>
      </c>
      <c r="L272" s="274">
        <f t="shared" si="42"/>
        <v>903.14074074074085</v>
      </c>
      <c r="M272" s="274">
        <f t="shared" si="43"/>
        <v>53.125925925925934</v>
      </c>
      <c r="N272" s="449">
        <v>43</v>
      </c>
      <c r="O272" s="275">
        <f t="shared" si="44"/>
        <v>3655.5629629629634</v>
      </c>
      <c r="P272" s="216">
        <v>81</v>
      </c>
      <c r="Q272" s="437">
        <v>14670</v>
      </c>
      <c r="R272" s="277">
        <f t="shared" si="38"/>
        <v>2173.3333333333335</v>
      </c>
      <c r="S272" s="174">
        <f t="shared" si="45"/>
        <v>738.93333333333339</v>
      </c>
      <c r="T272" s="274">
        <f t="shared" si="46"/>
        <v>43.466666666666669</v>
      </c>
      <c r="U272" s="449">
        <v>35</v>
      </c>
      <c r="V272" s="275">
        <f t="shared" si="47"/>
        <v>2990.7333333333336</v>
      </c>
      <c r="W272" s="155"/>
    </row>
    <row r="273" spans="1:23" s="445" customFormat="1" ht="16.5" customHeight="1" x14ac:dyDescent="0.2">
      <c r="A273" s="271">
        <v>254</v>
      </c>
      <c r="B273" s="272">
        <v>36.450000000000003</v>
      </c>
      <c r="C273" s="437">
        <v>15100</v>
      </c>
      <c r="D273" s="273">
        <f t="shared" si="36"/>
        <v>4971.1934156378602</v>
      </c>
      <c r="E273" s="274">
        <f t="shared" si="39"/>
        <v>1690.2057613168727</v>
      </c>
      <c r="F273" s="274">
        <f t="shared" si="40"/>
        <v>99.423868312757207</v>
      </c>
      <c r="G273" s="174">
        <v>78</v>
      </c>
      <c r="H273" s="275">
        <f t="shared" si="41"/>
        <v>6838.8230452674898</v>
      </c>
      <c r="I273" s="293">
        <v>66.272727272727266</v>
      </c>
      <c r="J273" s="437">
        <v>14670</v>
      </c>
      <c r="K273" s="277">
        <f t="shared" si="37"/>
        <v>2656.2962962962965</v>
      </c>
      <c r="L273" s="274">
        <f t="shared" si="42"/>
        <v>903.14074074074085</v>
      </c>
      <c r="M273" s="274">
        <f t="shared" si="43"/>
        <v>53.125925925925934</v>
      </c>
      <c r="N273" s="449">
        <v>43</v>
      </c>
      <c r="O273" s="275">
        <f t="shared" si="44"/>
        <v>3655.5629629629634</v>
      </c>
      <c r="P273" s="216">
        <v>81</v>
      </c>
      <c r="Q273" s="437">
        <v>14670</v>
      </c>
      <c r="R273" s="277">
        <f t="shared" si="38"/>
        <v>2173.3333333333335</v>
      </c>
      <c r="S273" s="174">
        <f t="shared" si="45"/>
        <v>738.93333333333339</v>
      </c>
      <c r="T273" s="274">
        <f t="shared" si="46"/>
        <v>43.466666666666669</v>
      </c>
      <c r="U273" s="449">
        <v>35</v>
      </c>
      <c r="V273" s="275">
        <f t="shared" si="47"/>
        <v>2990.7333333333336</v>
      </c>
      <c r="W273" s="155"/>
    </row>
    <row r="274" spans="1:23" s="445" customFormat="1" ht="16.5" customHeight="1" x14ac:dyDescent="0.2">
      <c r="A274" s="271">
        <v>255</v>
      </c>
      <c r="B274" s="272">
        <v>36.450000000000003</v>
      </c>
      <c r="C274" s="437">
        <v>15100</v>
      </c>
      <c r="D274" s="273">
        <f t="shared" si="36"/>
        <v>4971.1934156378602</v>
      </c>
      <c r="E274" s="274">
        <f t="shared" si="39"/>
        <v>1690.2057613168727</v>
      </c>
      <c r="F274" s="274">
        <f t="shared" si="40"/>
        <v>99.423868312757207</v>
      </c>
      <c r="G274" s="174">
        <v>78</v>
      </c>
      <c r="H274" s="275">
        <f t="shared" si="41"/>
        <v>6838.8230452674898</v>
      </c>
      <c r="I274" s="293">
        <v>66.272727272727266</v>
      </c>
      <c r="J274" s="437">
        <v>14670</v>
      </c>
      <c r="K274" s="277">
        <f t="shared" si="37"/>
        <v>2656.2962962962965</v>
      </c>
      <c r="L274" s="274">
        <f t="shared" si="42"/>
        <v>903.14074074074085</v>
      </c>
      <c r="M274" s="274">
        <f t="shared" si="43"/>
        <v>53.125925925925934</v>
      </c>
      <c r="N274" s="449">
        <v>43</v>
      </c>
      <c r="O274" s="275">
        <f t="shared" si="44"/>
        <v>3655.5629629629634</v>
      </c>
      <c r="P274" s="216">
        <v>81</v>
      </c>
      <c r="Q274" s="437">
        <v>14670</v>
      </c>
      <c r="R274" s="277">
        <f t="shared" si="38"/>
        <v>2173.3333333333335</v>
      </c>
      <c r="S274" s="174">
        <f t="shared" si="45"/>
        <v>738.93333333333339</v>
      </c>
      <c r="T274" s="274">
        <f t="shared" si="46"/>
        <v>43.466666666666669</v>
      </c>
      <c r="U274" s="449">
        <v>35</v>
      </c>
      <c r="V274" s="275">
        <f t="shared" si="47"/>
        <v>2990.7333333333336</v>
      </c>
      <c r="W274" s="155"/>
    </row>
    <row r="275" spans="1:23" s="445" customFormat="1" ht="16.5" customHeight="1" x14ac:dyDescent="0.2">
      <c r="A275" s="271">
        <v>256</v>
      </c>
      <c r="B275" s="272">
        <v>36.450000000000003</v>
      </c>
      <c r="C275" s="437">
        <v>15100</v>
      </c>
      <c r="D275" s="273">
        <f t="shared" si="36"/>
        <v>4971.1934156378602</v>
      </c>
      <c r="E275" s="274">
        <f t="shared" si="39"/>
        <v>1690.2057613168727</v>
      </c>
      <c r="F275" s="274">
        <f t="shared" si="40"/>
        <v>99.423868312757207</v>
      </c>
      <c r="G275" s="174">
        <v>78</v>
      </c>
      <c r="H275" s="275">
        <f t="shared" si="41"/>
        <v>6838.8230452674898</v>
      </c>
      <c r="I275" s="293">
        <v>66.272727272727266</v>
      </c>
      <c r="J275" s="437">
        <v>14670</v>
      </c>
      <c r="K275" s="277">
        <f t="shared" si="37"/>
        <v>2656.2962962962965</v>
      </c>
      <c r="L275" s="274">
        <f t="shared" si="42"/>
        <v>903.14074074074085</v>
      </c>
      <c r="M275" s="274">
        <f t="shared" si="43"/>
        <v>53.125925925925934</v>
      </c>
      <c r="N275" s="449">
        <v>43</v>
      </c>
      <c r="O275" s="275">
        <f t="shared" si="44"/>
        <v>3655.5629629629634</v>
      </c>
      <c r="P275" s="216">
        <v>81</v>
      </c>
      <c r="Q275" s="437">
        <v>14670</v>
      </c>
      <c r="R275" s="277">
        <f t="shared" si="38"/>
        <v>2173.3333333333335</v>
      </c>
      <c r="S275" s="174">
        <f t="shared" si="45"/>
        <v>738.93333333333339</v>
      </c>
      <c r="T275" s="274">
        <f t="shared" si="46"/>
        <v>43.466666666666669</v>
      </c>
      <c r="U275" s="449">
        <v>35</v>
      </c>
      <c r="V275" s="275">
        <f t="shared" si="47"/>
        <v>2990.7333333333336</v>
      </c>
      <c r="W275" s="155"/>
    </row>
    <row r="276" spans="1:23" s="445" customFormat="1" ht="16.5" customHeight="1" x14ac:dyDescent="0.2">
      <c r="A276" s="271">
        <v>257</v>
      </c>
      <c r="B276" s="272">
        <v>36.450000000000003</v>
      </c>
      <c r="C276" s="437">
        <v>15100</v>
      </c>
      <c r="D276" s="273">
        <f t="shared" ref="D276:D339" si="48">12*(1/B276*C276)</f>
        <v>4971.1934156378602</v>
      </c>
      <c r="E276" s="274">
        <f t="shared" si="39"/>
        <v>1690.2057613168727</v>
      </c>
      <c r="F276" s="274">
        <f t="shared" si="40"/>
        <v>99.423868312757207</v>
      </c>
      <c r="G276" s="174">
        <v>78</v>
      </c>
      <c r="H276" s="275">
        <f t="shared" si="41"/>
        <v>6838.8230452674898</v>
      </c>
      <c r="I276" s="293">
        <v>66.272727272727266</v>
      </c>
      <c r="J276" s="437">
        <v>14670</v>
      </c>
      <c r="K276" s="277">
        <f t="shared" ref="K276:K339" si="49">12*(1/I276*J276)</f>
        <v>2656.2962962962965</v>
      </c>
      <c r="L276" s="274">
        <f t="shared" si="42"/>
        <v>903.14074074074085</v>
      </c>
      <c r="M276" s="274">
        <f t="shared" si="43"/>
        <v>53.125925925925934</v>
      </c>
      <c r="N276" s="449">
        <v>43</v>
      </c>
      <c r="O276" s="275">
        <f t="shared" si="44"/>
        <v>3655.5629629629634</v>
      </c>
      <c r="P276" s="216">
        <v>81</v>
      </c>
      <c r="Q276" s="437">
        <v>14670</v>
      </c>
      <c r="R276" s="277">
        <f t="shared" ref="R276:R339" si="50">12*(1/P276*Q276)</f>
        <v>2173.3333333333335</v>
      </c>
      <c r="S276" s="174">
        <f t="shared" si="45"/>
        <v>738.93333333333339</v>
      </c>
      <c r="T276" s="274">
        <f t="shared" si="46"/>
        <v>43.466666666666669</v>
      </c>
      <c r="U276" s="449">
        <v>35</v>
      </c>
      <c r="V276" s="275">
        <f t="shared" si="47"/>
        <v>2990.7333333333336</v>
      </c>
      <c r="W276" s="155"/>
    </row>
    <row r="277" spans="1:23" s="445" customFormat="1" ht="16.5" customHeight="1" x14ac:dyDescent="0.2">
      <c r="A277" s="271">
        <v>258</v>
      </c>
      <c r="B277" s="272">
        <v>36.450000000000003</v>
      </c>
      <c r="C277" s="437">
        <v>15100</v>
      </c>
      <c r="D277" s="273">
        <f t="shared" si="48"/>
        <v>4971.1934156378602</v>
      </c>
      <c r="E277" s="274">
        <f>D277*34%</f>
        <v>1690.2057613168727</v>
      </c>
      <c r="F277" s="274">
        <f t="shared" ref="F277:F339" si="51">D277*2%</f>
        <v>99.423868312757207</v>
      </c>
      <c r="G277" s="174">
        <v>78</v>
      </c>
      <c r="H277" s="275">
        <f t="shared" ref="H277:H339" si="52">SUM(D277:G277)</f>
        <v>6838.8230452674898</v>
      </c>
      <c r="I277" s="293">
        <v>66.272727272727266</v>
      </c>
      <c r="J277" s="437">
        <v>14670</v>
      </c>
      <c r="K277" s="277">
        <f t="shared" si="49"/>
        <v>2656.2962962962965</v>
      </c>
      <c r="L277" s="274">
        <f>K277*34%</f>
        <v>903.14074074074085</v>
      </c>
      <c r="M277" s="274">
        <f t="shared" ref="M277:M339" si="53">K277*2%</f>
        <v>53.125925925925934</v>
      </c>
      <c r="N277" s="449">
        <v>43</v>
      </c>
      <c r="O277" s="275">
        <f t="shared" ref="O277:O339" si="54">SUM(K277:N277)</f>
        <v>3655.5629629629634</v>
      </c>
      <c r="P277" s="216">
        <v>81</v>
      </c>
      <c r="Q277" s="437">
        <v>14670</v>
      </c>
      <c r="R277" s="277">
        <f t="shared" si="50"/>
        <v>2173.3333333333335</v>
      </c>
      <c r="S277" s="174">
        <f>R277*34%</f>
        <v>738.93333333333339</v>
      </c>
      <c r="T277" s="274">
        <f t="shared" ref="T277:T339" si="55">R277*2%</f>
        <v>43.466666666666669</v>
      </c>
      <c r="U277" s="449">
        <v>35</v>
      </c>
      <c r="V277" s="275">
        <f t="shared" ref="V277:V339" si="56">SUM(R277:U277)</f>
        <v>2990.7333333333336</v>
      </c>
      <c r="W277" s="155"/>
    </row>
    <row r="278" spans="1:23" s="445" customFormat="1" ht="16.5" customHeight="1" x14ac:dyDescent="0.2">
      <c r="A278" s="271">
        <v>259</v>
      </c>
      <c r="B278" s="272">
        <v>36.450000000000003</v>
      </c>
      <c r="C278" s="437">
        <v>15100</v>
      </c>
      <c r="D278" s="273">
        <f t="shared" si="48"/>
        <v>4971.1934156378602</v>
      </c>
      <c r="E278" s="274">
        <f>D278*34%</f>
        <v>1690.2057613168727</v>
      </c>
      <c r="F278" s="274">
        <f t="shared" si="51"/>
        <v>99.423868312757207</v>
      </c>
      <c r="G278" s="174">
        <v>78</v>
      </c>
      <c r="H278" s="275">
        <f t="shared" si="52"/>
        <v>6838.8230452674898</v>
      </c>
      <c r="I278" s="293">
        <v>66.272727272727266</v>
      </c>
      <c r="J278" s="437">
        <v>14670</v>
      </c>
      <c r="K278" s="277">
        <f t="shared" si="49"/>
        <v>2656.2962962962965</v>
      </c>
      <c r="L278" s="274">
        <f>K278*34%</f>
        <v>903.14074074074085</v>
      </c>
      <c r="M278" s="274">
        <f t="shared" si="53"/>
        <v>53.125925925925934</v>
      </c>
      <c r="N278" s="449">
        <v>43</v>
      </c>
      <c r="O278" s="275">
        <f t="shared" si="54"/>
        <v>3655.5629629629634</v>
      </c>
      <c r="P278" s="216">
        <v>81</v>
      </c>
      <c r="Q278" s="437">
        <v>14670</v>
      </c>
      <c r="R278" s="277">
        <f t="shared" si="50"/>
        <v>2173.3333333333335</v>
      </c>
      <c r="S278" s="174">
        <f>R278*34%</f>
        <v>738.93333333333339</v>
      </c>
      <c r="T278" s="274">
        <f t="shared" si="55"/>
        <v>43.466666666666669</v>
      </c>
      <c r="U278" s="449">
        <v>35</v>
      </c>
      <c r="V278" s="275">
        <f t="shared" si="56"/>
        <v>2990.7333333333336</v>
      </c>
      <c r="W278" s="155"/>
    </row>
    <row r="279" spans="1:23" s="445" customFormat="1" ht="17.25" customHeight="1" x14ac:dyDescent="0.2">
      <c r="A279" s="318">
        <v>260</v>
      </c>
      <c r="B279" s="272">
        <v>36.450000000000003</v>
      </c>
      <c r="C279" s="437">
        <v>15100</v>
      </c>
      <c r="D279" s="273">
        <f t="shared" si="48"/>
        <v>4971.1934156378602</v>
      </c>
      <c r="E279" s="274">
        <f>D279*34%</f>
        <v>1690.2057613168727</v>
      </c>
      <c r="F279" s="274">
        <f t="shared" si="51"/>
        <v>99.423868312757207</v>
      </c>
      <c r="G279" s="174">
        <v>78</v>
      </c>
      <c r="H279" s="275">
        <f t="shared" si="52"/>
        <v>6838.8230452674898</v>
      </c>
      <c r="I279" s="293">
        <v>66.272727272727266</v>
      </c>
      <c r="J279" s="437">
        <v>14670</v>
      </c>
      <c r="K279" s="277">
        <f t="shared" si="49"/>
        <v>2656.2962962962965</v>
      </c>
      <c r="L279" s="274">
        <f>K279*34%</f>
        <v>903.14074074074085</v>
      </c>
      <c r="M279" s="274">
        <f t="shared" si="53"/>
        <v>53.125925925925934</v>
      </c>
      <c r="N279" s="449">
        <v>43</v>
      </c>
      <c r="O279" s="275">
        <f t="shared" si="54"/>
        <v>3655.5629629629634</v>
      </c>
      <c r="P279" s="216">
        <v>81</v>
      </c>
      <c r="Q279" s="437">
        <v>14670</v>
      </c>
      <c r="R279" s="277">
        <f t="shared" si="50"/>
        <v>2173.3333333333335</v>
      </c>
      <c r="S279" s="174">
        <f>R279*34%</f>
        <v>738.93333333333339</v>
      </c>
      <c r="T279" s="274">
        <f t="shared" si="55"/>
        <v>43.466666666666669</v>
      </c>
      <c r="U279" s="449">
        <v>35</v>
      </c>
      <c r="V279" s="275">
        <f t="shared" si="56"/>
        <v>2990.7333333333336</v>
      </c>
      <c r="W279" s="155"/>
    </row>
    <row r="280" spans="1:23" ht="17.25" customHeight="1" x14ac:dyDescent="0.2">
      <c r="A280" s="271">
        <v>261</v>
      </c>
      <c r="B280" s="272">
        <v>36.450000000000003</v>
      </c>
      <c r="C280" s="437">
        <v>15100</v>
      </c>
      <c r="D280" s="273">
        <f t="shared" si="48"/>
        <v>4971.1934156378602</v>
      </c>
      <c r="E280" s="274">
        <f t="shared" ref="E280:E339" si="57">D280*34%</f>
        <v>1690.2057613168727</v>
      </c>
      <c r="F280" s="274">
        <f t="shared" si="51"/>
        <v>99.423868312757207</v>
      </c>
      <c r="G280" s="174">
        <v>78</v>
      </c>
      <c r="H280" s="275">
        <f t="shared" si="52"/>
        <v>6838.8230452674898</v>
      </c>
      <c r="I280" s="293">
        <v>66.272727272727266</v>
      </c>
      <c r="J280" s="437">
        <v>14670</v>
      </c>
      <c r="K280" s="277">
        <f t="shared" si="49"/>
        <v>2656.2962962962965</v>
      </c>
      <c r="L280" s="274">
        <f t="shared" ref="L280:L339" si="58">K280*34%</f>
        <v>903.14074074074085</v>
      </c>
      <c r="M280" s="274">
        <f t="shared" si="53"/>
        <v>53.125925925925934</v>
      </c>
      <c r="N280" s="449">
        <v>43</v>
      </c>
      <c r="O280" s="275">
        <f t="shared" si="54"/>
        <v>3655.5629629629634</v>
      </c>
      <c r="P280" s="216">
        <v>81</v>
      </c>
      <c r="Q280" s="437">
        <v>14670</v>
      </c>
      <c r="R280" s="277">
        <f t="shared" si="50"/>
        <v>2173.3333333333335</v>
      </c>
      <c r="S280" s="174">
        <f t="shared" ref="S280:S339" si="59">R280*34%</f>
        <v>738.93333333333339</v>
      </c>
      <c r="T280" s="274">
        <f t="shared" si="55"/>
        <v>43.466666666666669</v>
      </c>
      <c r="U280" s="449">
        <v>35</v>
      </c>
      <c r="V280" s="275">
        <f t="shared" si="56"/>
        <v>2990.7333333333336</v>
      </c>
      <c r="W280" s="46"/>
    </row>
    <row r="281" spans="1:23" ht="17.25" customHeight="1" x14ac:dyDescent="0.2">
      <c r="A281" s="271">
        <v>262</v>
      </c>
      <c r="B281" s="272">
        <v>36.450000000000003</v>
      </c>
      <c r="C281" s="437">
        <v>15100</v>
      </c>
      <c r="D281" s="273">
        <f t="shared" si="48"/>
        <v>4971.1934156378602</v>
      </c>
      <c r="E281" s="274">
        <f t="shared" si="57"/>
        <v>1690.2057613168727</v>
      </c>
      <c r="F281" s="274">
        <f t="shared" si="51"/>
        <v>99.423868312757207</v>
      </c>
      <c r="G281" s="174">
        <v>78</v>
      </c>
      <c r="H281" s="275">
        <f t="shared" si="52"/>
        <v>6838.8230452674898</v>
      </c>
      <c r="I281" s="293">
        <v>66.272727272727266</v>
      </c>
      <c r="J281" s="437">
        <v>14670</v>
      </c>
      <c r="K281" s="277">
        <f t="shared" si="49"/>
        <v>2656.2962962962965</v>
      </c>
      <c r="L281" s="274">
        <f t="shared" si="58"/>
        <v>903.14074074074085</v>
      </c>
      <c r="M281" s="274">
        <f t="shared" si="53"/>
        <v>53.125925925925934</v>
      </c>
      <c r="N281" s="449">
        <v>43</v>
      </c>
      <c r="O281" s="275">
        <f t="shared" si="54"/>
        <v>3655.5629629629634</v>
      </c>
      <c r="P281" s="216">
        <v>81</v>
      </c>
      <c r="Q281" s="437">
        <v>14670</v>
      </c>
      <c r="R281" s="277">
        <f t="shared" si="50"/>
        <v>2173.3333333333335</v>
      </c>
      <c r="S281" s="174">
        <f t="shared" si="59"/>
        <v>738.93333333333339</v>
      </c>
      <c r="T281" s="274">
        <f t="shared" si="55"/>
        <v>43.466666666666669</v>
      </c>
      <c r="U281" s="449">
        <v>35</v>
      </c>
      <c r="V281" s="275">
        <f t="shared" si="56"/>
        <v>2990.7333333333336</v>
      </c>
      <c r="W281" s="46"/>
    </row>
    <row r="282" spans="1:23" ht="17.25" customHeight="1" x14ac:dyDescent="0.2">
      <c r="A282" s="271">
        <v>263</v>
      </c>
      <c r="B282" s="272">
        <v>36.450000000000003</v>
      </c>
      <c r="C282" s="437">
        <v>15100</v>
      </c>
      <c r="D282" s="273">
        <f t="shared" si="48"/>
        <v>4971.1934156378602</v>
      </c>
      <c r="E282" s="274">
        <f t="shared" si="57"/>
        <v>1690.2057613168727</v>
      </c>
      <c r="F282" s="274">
        <f t="shared" si="51"/>
        <v>99.423868312757207</v>
      </c>
      <c r="G282" s="174">
        <v>78</v>
      </c>
      <c r="H282" s="275">
        <f t="shared" si="52"/>
        <v>6838.8230452674898</v>
      </c>
      <c r="I282" s="293">
        <v>66.272727272727266</v>
      </c>
      <c r="J282" s="437">
        <v>14670</v>
      </c>
      <c r="K282" s="277">
        <f t="shared" si="49"/>
        <v>2656.2962962962965</v>
      </c>
      <c r="L282" s="274">
        <f t="shared" si="58"/>
        <v>903.14074074074085</v>
      </c>
      <c r="M282" s="274">
        <f t="shared" si="53"/>
        <v>53.125925925925934</v>
      </c>
      <c r="N282" s="449">
        <v>43</v>
      </c>
      <c r="O282" s="275">
        <f t="shared" si="54"/>
        <v>3655.5629629629634</v>
      </c>
      <c r="P282" s="216">
        <v>81</v>
      </c>
      <c r="Q282" s="437">
        <v>14670</v>
      </c>
      <c r="R282" s="277">
        <f t="shared" si="50"/>
        <v>2173.3333333333335</v>
      </c>
      <c r="S282" s="174">
        <f t="shared" si="59"/>
        <v>738.93333333333339</v>
      </c>
      <c r="T282" s="274">
        <f t="shared" si="55"/>
        <v>43.466666666666669</v>
      </c>
      <c r="U282" s="449">
        <v>35</v>
      </c>
      <c r="V282" s="275">
        <f t="shared" si="56"/>
        <v>2990.7333333333336</v>
      </c>
      <c r="W282" s="46"/>
    </row>
    <row r="283" spans="1:23" ht="17.25" customHeight="1" x14ac:dyDescent="0.2">
      <c r="A283" s="271">
        <v>264</v>
      </c>
      <c r="B283" s="272">
        <v>36.450000000000003</v>
      </c>
      <c r="C283" s="437">
        <v>15100</v>
      </c>
      <c r="D283" s="273">
        <f t="shared" si="48"/>
        <v>4971.1934156378602</v>
      </c>
      <c r="E283" s="274">
        <f t="shared" si="57"/>
        <v>1690.2057613168727</v>
      </c>
      <c r="F283" s="274">
        <f t="shared" si="51"/>
        <v>99.423868312757207</v>
      </c>
      <c r="G283" s="174">
        <v>78</v>
      </c>
      <c r="H283" s="275">
        <f t="shared" si="52"/>
        <v>6838.8230452674898</v>
      </c>
      <c r="I283" s="293">
        <v>66.272727272727266</v>
      </c>
      <c r="J283" s="437">
        <v>14670</v>
      </c>
      <c r="K283" s="277">
        <f t="shared" si="49"/>
        <v>2656.2962962962965</v>
      </c>
      <c r="L283" s="274">
        <f t="shared" si="58"/>
        <v>903.14074074074085</v>
      </c>
      <c r="M283" s="274">
        <f t="shared" si="53"/>
        <v>53.125925925925934</v>
      </c>
      <c r="N283" s="449">
        <v>43</v>
      </c>
      <c r="O283" s="275">
        <f t="shared" si="54"/>
        <v>3655.5629629629634</v>
      </c>
      <c r="P283" s="216">
        <v>81</v>
      </c>
      <c r="Q283" s="437">
        <v>14670</v>
      </c>
      <c r="R283" s="277">
        <f t="shared" si="50"/>
        <v>2173.3333333333335</v>
      </c>
      <c r="S283" s="174">
        <f t="shared" si="59"/>
        <v>738.93333333333339</v>
      </c>
      <c r="T283" s="274">
        <f t="shared" si="55"/>
        <v>43.466666666666669</v>
      </c>
      <c r="U283" s="449">
        <v>35</v>
      </c>
      <c r="V283" s="275">
        <f t="shared" si="56"/>
        <v>2990.7333333333336</v>
      </c>
      <c r="W283" s="46"/>
    </row>
    <row r="284" spans="1:23" ht="17.25" customHeight="1" x14ac:dyDescent="0.2">
      <c r="A284" s="271">
        <v>265</v>
      </c>
      <c r="B284" s="272">
        <v>36.450000000000003</v>
      </c>
      <c r="C284" s="437">
        <v>15100</v>
      </c>
      <c r="D284" s="273">
        <f t="shared" si="48"/>
        <v>4971.1934156378602</v>
      </c>
      <c r="E284" s="274">
        <f t="shared" si="57"/>
        <v>1690.2057613168727</v>
      </c>
      <c r="F284" s="274">
        <f t="shared" si="51"/>
        <v>99.423868312757207</v>
      </c>
      <c r="G284" s="174">
        <v>78</v>
      </c>
      <c r="H284" s="275">
        <f t="shared" si="52"/>
        <v>6838.8230452674898</v>
      </c>
      <c r="I284" s="293">
        <v>66.272727272727266</v>
      </c>
      <c r="J284" s="437">
        <v>14670</v>
      </c>
      <c r="K284" s="277">
        <f t="shared" si="49"/>
        <v>2656.2962962962965</v>
      </c>
      <c r="L284" s="274">
        <f t="shared" si="58"/>
        <v>903.14074074074085</v>
      </c>
      <c r="M284" s="274">
        <f t="shared" si="53"/>
        <v>53.125925925925934</v>
      </c>
      <c r="N284" s="449">
        <v>43</v>
      </c>
      <c r="O284" s="275">
        <f t="shared" si="54"/>
        <v>3655.5629629629634</v>
      </c>
      <c r="P284" s="216">
        <v>81</v>
      </c>
      <c r="Q284" s="437">
        <v>14670</v>
      </c>
      <c r="R284" s="277">
        <f t="shared" si="50"/>
        <v>2173.3333333333335</v>
      </c>
      <c r="S284" s="174">
        <f t="shared" si="59"/>
        <v>738.93333333333339</v>
      </c>
      <c r="T284" s="274">
        <f t="shared" si="55"/>
        <v>43.466666666666669</v>
      </c>
      <c r="U284" s="449">
        <v>35</v>
      </c>
      <c r="V284" s="275">
        <f t="shared" si="56"/>
        <v>2990.7333333333336</v>
      </c>
      <c r="W284" s="46"/>
    </row>
    <row r="285" spans="1:23" ht="17.25" customHeight="1" x14ac:dyDescent="0.2">
      <c r="A285" s="271">
        <v>266</v>
      </c>
      <c r="B285" s="272">
        <v>36.450000000000003</v>
      </c>
      <c r="C285" s="437">
        <v>15100</v>
      </c>
      <c r="D285" s="273">
        <f t="shared" si="48"/>
        <v>4971.1934156378602</v>
      </c>
      <c r="E285" s="274">
        <f t="shared" si="57"/>
        <v>1690.2057613168727</v>
      </c>
      <c r="F285" s="274">
        <f t="shared" si="51"/>
        <v>99.423868312757207</v>
      </c>
      <c r="G285" s="174">
        <v>78</v>
      </c>
      <c r="H285" s="275">
        <f t="shared" si="52"/>
        <v>6838.8230452674898</v>
      </c>
      <c r="I285" s="293">
        <v>66.272727272727266</v>
      </c>
      <c r="J285" s="437">
        <v>14670</v>
      </c>
      <c r="K285" s="277">
        <f t="shared" si="49"/>
        <v>2656.2962962962965</v>
      </c>
      <c r="L285" s="274">
        <f t="shared" si="58"/>
        <v>903.14074074074085</v>
      </c>
      <c r="M285" s="274">
        <f t="shared" si="53"/>
        <v>53.125925925925934</v>
      </c>
      <c r="N285" s="449">
        <v>43</v>
      </c>
      <c r="O285" s="275">
        <f t="shared" si="54"/>
        <v>3655.5629629629634</v>
      </c>
      <c r="P285" s="216">
        <v>81</v>
      </c>
      <c r="Q285" s="437">
        <v>14670</v>
      </c>
      <c r="R285" s="277">
        <f t="shared" si="50"/>
        <v>2173.3333333333335</v>
      </c>
      <c r="S285" s="174">
        <f t="shared" si="59"/>
        <v>738.93333333333339</v>
      </c>
      <c r="T285" s="274">
        <f t="shared" si="55"/>
        <v>43.466666666666669</v>
      </c>
      <c r="U285" s="449">
        <v>35</v>
      </c>
      <c r="V285" s="275">
        <f t="shared" si="56"/>
        <v>2990.7333333333336</v>
      </c>
      <c r="W285" s="46"/>
    </row>
    <row r="286" spans="1:23" ht="17.25" customHeight="1" x14ac:dyDescent="0.2">
      <c r="A286" s="271">
        <v>267</v>
      </c>
      <c r="B286" s="272">
        <v>36.450000000000003</v>
      </c>
      <c r="C286" s="437">
        <v>15100</v>
      </c>
      <c r="D286" s="273">
        <f t="shared" si="48"/>
        <v>4971.1934156378602</v>
      </c>
      <c r="E286" s="274">
        <f t="shared" si="57"/>
        <v>1690.2057613168727</v>
      </c>
      <c r="F286" s="274">
        <f t="shared" si="51"/>
        <v>99.423868312757207</v>
      </c>
      <c r="G286" s="174">
        <v>78</v>
      </c>
      <c r="H286" s="275">
        <f t="shared" si="52"/>
        <v>6838.8230452674898</v>
      </c>
      <c r="I286" s="293">
        <v>66.272727272727266</v>
      </c>
      <c r="J286" s="437">
        <v>14670</v>
      </c>
      <c r="K286" s="277">
        <f t="shared" si="49"/>
        <v>2656.2962962962965</v>
      </c>
      <c r="L286" s="274">
        <f t="shared" si="58"/>
        <v>903.14074074074085</v>
      </c>
      <c r="M286" s="274">
        <f t="shared" si="53"/>
        <v>53.125925925925934</v>
      </c>
      <c r="N286" s="449">
        <v>43</v>
      </c>
      <c r="O286" s="275">
        <f t="shared" si="54"/>
        <v>3655.5629629629634</v>
      </c>
      <c r="P286" s="216">
        <v>81</v>
      </c>
      <c r="Q286" s="437">
        <v>14670</v>
      </c>
      <c r="R286" s="277">
        <f t="shared" si="50"/>
        <v>2173.3333333333335</v>
      </c>
      <c r="S286" s="174">
        <f t="shared" si="59"/>
        <v>738.93333333333339</v>
      </c>
      <c r="T286" s="274">
        <f t="shared" si="55"/>
        <v>43.466666666666669</v>
      </c>
      <c r="U286" s="449">
        <v>35</v>
      </c>
      <c r="V286" s="275">
        <f t="shared" si="56"/>
        <v>2990.7333333333336</v>
      </c>
      <c r="W286" s="46"/>
    </row>
    <row r="287" spans="1:23" ht="17.25" customHeight="1" x14ac:dyDescent="0.2">
      <c r="A287" s="271">
        <v>268</v>
      </c>
      <c r="B287" s="272">
        <v>36.450000000000003</v>
      </c>
      <c r="C287" s="437">
        <v>15100</v>
      </c>
      <c r="D287" s="273">
        <f t="shared" si="48"/>
        <v>4971.1934156378602</v>
      </c>
      <c r="E287" s="274">
        <f t="shared" si="57"/>
        <v>1690.2057613168727</v>
      </c>
      <c r="F287" s="274">
        <f t="shared" si="51"/>
        <v>99.423868312757207</v>
      </c>
      <c r="G287" s="174">
        <v>78</v>
      </c>
      <c r="H287" s="275">
        <f t="shared" si="52"/>
        <v>6838.8230452674898</v>
      </c>
      <c r="I287" s="293">
        <v>66.272727272727266</v>
      </c>
      <c r="J287" s="437">
        <v>14670</v>
      </c>
      <c r="K287" s="277">
        <f t="shared" si="49"/>
        <v>2656.2962962962965</v>
      </c>
      <c r="L287" s="274">
        <f t="shared" si="58"/>
        <v>903.14074074074085</v>
      </c>
      <c r="M287" s="274">
        <f t="shared" si="53"/>
        <v>53.125925925925934</v>
      </c>
      <c r="N287" s="449">
        <v>43</v>
      </c>
      <c r="O287" s="275">
        <f t="shared" si="54"/>
        <v>3655.5629629629634</v>
      </c>
      <c r="P287" s="216">
        <v>81</v>
      </c>
      <c r="Q287" s="437">
        <v>14670</v>
      </c>
      <c r="R287" s="277">
        <f t="shared" si="50"/>
        <v>2173.3333333333335</v>
      </c>
      <c r="S287" s="174">
        <f t="shared" si="59"/>
        <v>738.93333333333339</v>
      </c>
      <c r="T287" s="274">
        <f t="shared" si="55"/>
        <v>43.466666666666669</v>
      </c>
      <c r="U287" s="449">
        <v>35</v>
      </c>
      <c r="V287" s="275">
        <f t="shared" si="56"/>
        <v>2990.7333333333336</v>
      </c>
      <c r="W287" s="46"/>
    </row>
    <row r="288" spans="1:23" ht="17.25" customHeight="1" x14ac:dyDescent="0.2">
      <c r="A288" s="271">
        <v>269</v>
      </c>
      <c r="B288" s="272">
        <v>36.450000000000003</v>
      </c>
      <c r="C288" s="437">
        <v>15100</v>
      </c>
      <c r="D288" s="273">
        <f t="shared" si="48"/>
        <v>4971.1934156378602</v>
      </c>
      <c r="E288" s="274">
        <f t="shared" si="57"/>
        <v>1690.2057613168727</v>
      </c>
      <c r="F288" s="274">
        <f t="shared" si="51"/>
        <v>99.423868312757207</v>
      </c>
      <c r="G288" s="174">
        <v>78</v>
      </c>
      <c r="H288" s="275">
        <f t="shared" si="52"/>
        <v>6838.8230452674898</v>
      </c>
      <c r="I288" s="293">
        <v>66.272727272727266</v>
      </c>
      <c r="J288" s="437">
        <v>14670</v>
      </c>
      <c r="K288" s="277">
        <f t="shared" si="49"/>
        <v>2656.2962962962965</v>
      </c>
      <c r="L288" s="274">
        <f t="shared" si="58"/>
        <v>903.14074074074085</v>
      </c>
      <c r="M288" s="274">
        <f t="shared" si="53"/>
        <v>53.125925925925934</v>
      </c>
      <c r="N288" s="449">
        <v>43</v>
      </c>
      <c r="O288" s="275">
        <f t="shared" si="54"/>
        <v>3655.5629629629634</v>
      </c>
      <c r="P288" s="216">
        <v>81</v>
      </c>
      <c r="Q288" s="437">
        <v>14670</v>
      </c>
      <c r="R288" s="277">
        <f t="shared" si="50"/>
        <v>2173.3333333333335</v>
      </c>
      <c r="S288" s="174">
        <f t="shared" si="59"/>
        <v>738.93333333333339</v>
      </c>
      <c r="T288" s="274">
        <f t="shared" si="55"/>
        <v>43.466666666666669</v>
      </c>
      <c r="U288" s="449">
        <v>35</v>
      </c>
      <c r="V288" s="275">
        <f t="shared" si="56"/>
        <v>2990.7333333333336</v>
      </c>
      <c r="W288" s="46"/>
    </row>
    <row r="289" spans="1:23" ht="17.25" customHeight="1" x14ac:dyDescent="0.2">
      <c r="A289" s="318">
        <v>270</v>
      </c>
      <c r="B289" s="272">
        <v>36.450000000000003</v>
      </c>
      <c r="C289" s="437">
        <v>15100</v>
      </c>
      <c r="D289" s="273">
        <f t="shared" si="48"/>
        <v>4971.1934156378602</v>
      </c>
      <c r="E289" s="274">
        <f t="shared" si="57"/>
        <v>1690.2057613168727</v>
      </c>
      <c r="F289" s="274">
        <f t="shared" si="51"/>
        <v>99.423868312757207</v>
      </c>
      <c r="G289" s="174">
        <v>78</v>
      </c>
      <c r="H289" s="275">
        <f t="shared" si="52"/>
        <v>6838.8230452674898</v>
      </c>
      <c r="I289" s="293">
        <v>66.272727272727266</v>
      </c>
      <c r="J289" s="437">
        <v>14670</v>
      </c>
      <c r="K289" s="277">
        <f t="shared" si="49"/>
        <v>2656.2962962962965</v>
      </c>
      <c r="L289" s="274">
        <f t="shared" si="58"/>
        <v>903.14074074074085</v>
      </c>
      <c r="M289" s="274">
        <f t="shared" si="53"/>
        <v>53.125925925925934</v>
      </c>
      <c r="N289" s="449">
        <v>43</v>
      </c>
      <c r="O289" s="275">
        <f t="shared" si="54"/>
        <v>3655.5629629629634</v>
      </c>
      <c r="P289" s="216">
        <v>81</v>
      </c>
      <c r="Q289" s="437">
        <v>14670</v>
      </c>
      <c r="R289" s="277">
        <f t="shared" si="50"/>
        <v>2173.3333333333335</v>
      </c>
      <c r="S289" s="174">
        <f t="shared" si="59"/>
        <v>738.93333333333339</v>
      </c>
      <c r="T289" s="274">
        <f t="shared" si="55"/>
        <v>43.466666666666669</v>
      </c>
      <c r="U289" s="449">
        <v>35</v>
      </c>
      <c r="V289" s="275">
        <f t="shared" si="56"/>
        <v>2990.7333333333336</v>
      </c>
      <c r="W289" s="46"/>
    </row>
    <row r="290" spans="1:23" ht="17.25" customHeight="1" x14ac:dyDescent="0.2">
      <c r="A290" s="271">
        <v>271</v>
      </c>
      <c r="B290" s="272">
        <v>36.450000000000003</v>
      </c>
      <c r="C290" s="437">
        <v>15100</v>
      </c>
      <c r="D290" s="273">
        <f t="shared" si="48"/>
        <v>4971.1934156378602</v>
      </c>
      <c r="E290" s="274">
        <f t="shared" si="57"/>
        <v>1690.2057613168727</v>
      </c>
      <c r="F290" s="274">
        <f t="shared" si="51"/>
        <v>99.423868312757207</v>
      </c>
      <c r="G290" s="174">
        <v>78</v>
      </c>
      <c r="H290" s="275">
        <f t="shared" si="52"/>
        <v>6838.8230452674898</v>
      </c>
      <c r="I290" s="293">
        <v>66.272727272727266</v>
      </c>
      <c r="J290" s="437">
        <v>14670</v>
      </c>
      <c r="K290" s="277">
        <f t="shared" si="49"/>
        <v>2656.2962962962965</v>
      </c>
      <c r="L290" s="274">
        <f t="shared" si="58"/>
        <v>903.14074074074085</v>
      </c>
      <c r="M290" s="274">
        <f t="shared" si="53"/>
        <v>53.125925925925934</v>
      </c>
      <c r="N290" s="449">
        <v>43</v>
      </c>
      <c r="O290" s="275">
        <f t="shared" si="54"/>
        <v>3655.5629629629634</v>
      </c>
      <c r="P290" s="216">
        <v>81</v>
      </c>
      <c r="Q290" s="437">
        <v>14670</v>
      </c>
      <c r="R290" s="277">
        <f t="shared" si="50"/>
        <v>2173.3333333333335</v>
      </c>
      <c r="S290" s="174">
        <f t="shared" si="59"/>
        <v>738.93333333333339</v>
      </c>
      <c r="T290" s="274">
        <f t="shared" si="55"/>
        <v>43.466666666666669</v>
      </c>
      <c r="U290" s="449">
        <v>35</v>
      </c>
      <c r="V290" s="275">
        <f t="shared" si="56"/>
        <v>2990.7333333333336</v>
      </c>
      <c r="W290" s="46"/>
    </row>
    <row r="291" spans="1:23" ht="17.25" customHeight="1" x14ac:dyDescent="0.2">
      <c r="A291" s="271">
        <v>272</v>
      </c>
      <c r="B291" s="272">
        <v>36.450000000000003</v>
      </c>
      <c r="C291" s="437">
        <v>15100</v>
      </c>
      <c r="D291" s="273">
        <f t="shared" si="48"/>
        <v>4971.1934156378602</v>
      </c>
      <c r="E291" s="274">
        <f t="shared" si="57"/>
        <v>1690.2057613168727</v>
      </c>
      <c r="F291" s="274">
        <f t="shared" si="51"/>
        <v>99.423868312757207</v>
      </c>
      <c r="G291" s="174">
        <v>78</v>
      </c>
      <c r="H291" s="275">
        <f t="shared" si="52"/>
        <v>6838.8230452674898</v>
      </c>
      <c r="I291" s="293">
        <v>66.272727272727266</v>
      </c>
      <c r="J291" s="437">
        <v>14670</v>
      </c>
      <c r="K291" s="277">
        <f t="shared" si="49"/>
        <v>2656.2962962962965</v>
      </c>
      <c r="L291" s="274">
        <f t="shared" si="58"/>
        <v>903.14074074074085</v>
      </c>
      <c r="M291" s="274">
        <f t="shared" si="53"/>
        <v>53.125925925925934</v>
      </c>
      <c r="N291" s="449">
        <v>43</v>
      </c>
      <c r="O291" s="275">
        <f t="shared" si="54"/>
        <v>3655.5629629629634</v>
      </c>
      <c r="P291" s="216">
        <v>81</v>
      </c>
      <c r="Q291" s="437">
        <v>14670</v>
      </c>
      <c r="R291" s="277">
        <f t="shared" si="50"/>
        <v>2173.3333333333335</v>
      </c>
      <c r="S291" s="174">
        <f t="shared" si="59"/>
        <v>738.93333333333339</v>
      </c>
      <c r="T291" s="274">
        <f t="shared" si="55"/>
        <v>43.466666666666669</v>
      </c>
      <c r="U291" s="449">
        <v>35</v>
      </c>
      <c r="V291" s="275">
        <f t="shared" si="56"/>
        <v>2990.7333333333336</v>
      </c>
      <c r="W291" s="46"/>
    </row>
    <row r="292" spans="1:23" ht="17.25" customHeight="1" x14ac:dyDescent="0.2">
      <c r="A292" s="271">
        <v>273</v>
      </c>
      <c r="B292" s="272">
        <v>36.450000000000003</v>
      </c>
      <c r="C292" s="437">
        <v>15100</v>
      </c>
      <c r="D292" s="273">
        <f t="shared" si="48"/>
        <v>4971.1934156378602</v>
      </c>
      <c r="E292" s="274">
        <f t="shared" si="57"/>
        <v>1690.2057613168727</v>
      </c>
      <c r="F292" s="274">
        <f t="shared" si="51"/>
        <v>99.423868312757207</v>
      </c>
      <c r="G292" s="174">
        <v>78</v>
      </c>
      <c r="H292" s="275">
        <f t="shared" si="52"/>
        <v>6838.8230452674898</v>
      </c>
      <c r="I292" s="293">
        <v>66.272727272727266</v>
      </c>
      <c r="J292" s="437">
        <v>14670</v>
      </c>
      <c r="K292" s="277">
        <f t="shared" si="49"/>
        <v>2656.2962962962965</v>
      </c>
      <c r="L292" s="274">
        <f t="shared" si="58"/>
        <v>903.14074074074085</v>
      </c>
      <c r="M292" s="274">
        <f t="shared" si="53"/>
        <v>53.125925925925934</v>
      </c>
      <c r="N292" s="449">
        <v>43</v>
      </c>
      <c r="O292" s="275">
        <f t="shared" si="54"/>
        <v>3655.5629629629634</v>
      </c>
      <c r="P292" s="216">
        <v>81</v>
      </c>
      <c r="Q292" s="437">
        <v>14670</v>
      </c>
      <c r="R292" s="277">
        <f t="shared" si="50"/>
        <v>2173.3333333333335</v>
      </c>
      <c r="S292" s="174">
        <f t="shared" si="59"/>
        <v>738.93333333333339</v>
      </c>
      <c r="T292" s="274">
        <f t="shared" si="55"/>
        <v>43.466666666666669</v>
      </c>
      <c r="U292" s="449">
        <v>35</v>
      </c>
      <c r="V292" s="275">
        <f t="shared" si="56"/>
        <v>2990.7333333333336</v>
      </c>
      <c r="W292" s="46"/>
    </row>
    <row r="293" spans="1:23" ht="17.25" customHeight="1" x14ac:dyDescent="0.2">
      <c r="A293" s="271">
        <v>274</v>
      </c>
      <c r="B293" s="272">
        <v>36.450000000000003</v>
      </c>
      <c r="C293" s="437">
        <v>15100</v>
      </c>
      <c r="D293" s="273">
        <f t="shared" si="48"/>
        <v>4971.1934156378602</v>
      </c>
      <c r="E293" s="274">
        <f t="shared" si="57"/>
        <v>1690.2057613168727</v>
      </c>
      <c r="F293" s="274">
        <f t="shared" si="51"/>
        <v>99.423868312757207</v>
      </c>
      <c r="G293" s="174">
        <v>78</v>
      </c>
      <c r="H293" s="275">
        <f t="shared" si="52"/>
        <v>6838.8230452674898</v>
      </c>
      <c r="I293" s="293">
        <v>66.272727272727266</v>
      </c>
      <c r="J293" s="437">
        <v>14670</v>
      </c>
      <c r="K293" s="277">
        <f t="shared" si="49"/>
        <v>2656.2962962962965</v>
      </c>
      <c r="L293" s="274">
        <f t="shared" si="58"/>
        <v>903.14074074074085</v>
      </c>
      <c r="M293" s="274">
        <f t="shared" si="53"/>
        <v>53.125925925925934</v>
      </c>
      <c r="N293" s="449">
        <v>43</v>
      </c>
      <c r="O293" s="275">
        <f t="shared" si="54"/>
        <v>3655.5629629629634</v>
      </c>
      <c r="P293" s="216">
        <v>81</v>
      </c>
      <c r="Q293" s="437">
        <v>14670</v>
      </c>
      <c r="R293" s="277">
        <f t="shared" si="50"/>
        <v>2173.3333333333335</v>
      </c>
      <c r="S293" s="174">
        <f t="shared" si="59"/>
        <v>738.93333333333339</v>
      </c>
      <c r="T293" s="274">
        <f t="shared" si="55"/>
        <v>43.466666666666669</v>
      </c>
      <c r="U293" s="449">
        <v>35</v>
      </c>
      <c r="V293" s="275">
        <f t="shared" si="56"/>
        <v>2990.7333333333336</v>
      </c>
      <c r="W293" s="46"/>
    </row>
    <row r="294" spans="1:23" ht="17.25" customHeight="1" x14ac:dyDescent="0.2">
      <c r="A294" s="271">
        <v>275</v>
      </c>
      <c r="B294" s="272">
        <v>36.450000000000003</v>
      </c>
      <c r="C294" s="437">
        <v>15100</v>
      </c>
      <c r="D294" s="273">
        <f t="shared" si="48"/>
        <v>4971.1934156378602</v>
      </c>
      <c r="E294" s="274">
        <f t="shared" si="57"/>
        <v>1690.2057613168727</v>
      </c>
      <c r="F294" s="274">
        <f t="shared" si="51"/>
        <v>99.423868312757207</v>
      </c>
      <c r="G294" s="174">
        <v>78</v>
      </c>
      <c r="H294" s="275">
        <f t="shared" si="52"/>
        <v>6838.8230452674898</v>
      </c>
      <c r="I294" s="293">
        <v>66.272727272727266</v>
      </c>
      <c r="J294" s="437">
        <v>14670</v>
      </c>
      <c r="K294" s="277">
        <f t="shared" si="49"/>
        <v>2656.2962962962965</v>
      </c>
      <c r="L294" s="274">
        <f t="shared" si="58"/>
        <v>903.14074074074085</v>
      </c>
      <c r="M294" s="274">
        <f t="shared" si="53"/>
        <v>53.125925925925934</v>
      </c>
      <c r="N294" s="449">
        <v>43</v>
      </c>
      <c r="O294" s="275">
        <f t="shared" si="54"/>
        <v>3655.5629629629634</v>
      </c>
      <c r="P294" s="216">
        <v>81</v>
      </c>
      <c r="Q294" s="437">
        <v>14670</v>
      </c>
      <c r="R294" s="277">
        <f t="shared" si="50"/>
        <v>2173.3333333333335</v>
      </c>
      <c r="S294" s="174">
        <f t="shared" si="59"/>
        <v>738.93333333333339</v>
      </c>
      <c r="T294" s="274">
        <f t="shared" si="55"/>
        <v>43.466666666666669</v>
      </c>
      <c r="U294" s="449">
        <v>35</v>
      </c>
      <c r="V294" s="275">
        <f t="shared" si="56"/>
        <v>2990.7333333333336</v>
      </c>
      <c r="W294" s="46"/>
    </row>
    <row r="295" spans="1:23" ht="17.25" customHeight="1" x14ac:dyDescent="0.2">
      <c r="A295" s="271">
        <v>276</v>
      </c>
      <c r="B295" s="272">
        <v>36.450000000000003</v>
      </c>
      <c r="C295" s="437">
        <v>15100</v>
      </c>
      <c r="D295" s="273">
        <f t="shared" si="48"/>
        <v>4971.1934156378602</v>
      </c>
      <c r="E295" s="274">
        <f t="shared" si="57"/>
        <v>1690.2057613168727</v>
      </c>
      <c r="F295" s="274">
        <f t="shared" si="51"/>
        <v>99.423868312757207</v>
      </c>
      <c r="G295" s="174">
        <v>78</v>
      </c>
      <c r="H295" s="275">
        <f t="shared" si="52"/>
        <v>6838.8230452674898</v>
      </c>
      <c r="I295" s="293">
        <v>66.272727272727266</v>
      </c>
      <c r="J295" s="437">
        <v>14670</v>
      </c>
      <c r="K295" s="277">
        <f t="shared" si="49"/>
        <v>2656.2962962962965</v>
      </c>
      <c r="L295" s="274">
        <f t="shared" si="58"/>
        <v>903.14074074074085</v>
      </c>
      <c r="M295" s="274">
        <f t="shared" si="53"/>
        <v>53.125925925925934</v>
      </c>
      <c r="N295" s="449">
        <v>43</v>
      </c>
      <c r="O295" s="275">
        <f t="shared" si="54"/>
        <v>3655.5629629629634</v>
      </c>
      <c r="P295" s="216">
        <v>81</v>
      </c>
      <c r="Q295" s="437">
        <v>14670</v>
      </c>
      <c r="R295" s="277">
        <f t="shared" si="50"/>
        <v>2173.3333333333335</v>
      </c>
      <c r="S295" s="174">
        <f t="shared" si="59"/>
        <v>738.93333333333339</v>
      </c>
      <c r="T295" s="274">
        <f t="shared" si="55"/>
        <v>43.466666666666669</v>
      </c>
      <c r="U295" s="449">
        <v>35</v>
      </c>
      <c r="V295" s="275">
        <f t="shared" si="56"/>
        <v>2990.7333333333336</v>
      </c>
      <c r="W295" s="46"/>
    </row>
    <row r="296" spans="1:23" ht="17.25" customHeight="1" x14ac:dyDescent="0.2">
      <c r="A296" s="271">
        <v>277</v>
      </c>
      <c r="B296" s="272">
        <v>36.450000000000003</v>
      </c>
      <c r="C296" s="437">
        <v>15100</v>
      </c>
      <c r="D296" s="273">
        <f t="shared" si="48"/>
        <v>4971.1934156378602</v>
      </c>
      <c r="E296" s="274">
        <f t="shared" si="57"/>
        <v>1690.2057613168727</v>
      </c>
      <c r="F296" s="274">
        <f t="shared" si="51"/>
        <v>99.423868312757207</v>
      </c>
      <c r="G296" s="174">
        <v>78</v>
      </c>
      <c r="H296" s="275">
        <f t="shared" si="52"/>
        <v>6838.8230452674898</v>
      </c>
      <c r="I296" s="293">
        <v>66.272727272727266</v>
      </c>
      <c r="J296" s="437">
        <v>14670</v>
      </c>
      <c r="K296" s="277">
        <f t="shared" si="49"/>
        <v>2656.2962962962965</v>
      </c>
      <c r="L296" s="274">
        <f t="shared" si="58"/>
        <v>903.14074074074085</v>
      </c>
      <c r="M296" s="274">
        <f t="shared" si="53"/>
        <v>53.125925925925934</v>
      </c>
      <c r="N296" s="449">
        <v>43</v>
      </c>
      <c r="O296" s="275">
        <f t="shared" si="54"/>
        <v>3655.5629629629634</v>
      </c>
      <c r="P296" s="216">
        <v>81</v>
      </c>
      <c r="Q296" s="437">
        <v>14670</v>
      </c>
      <c r="R296" s="277">
        <f t="shared" si="50"/>
        <v>2173.3333333333335</v>
      </c>
      <c r="S296" s="174">
        <f t="shared" si="59"/>
        <v>738.93333333333339</v>
      </c>
      <c r="T296" s="274">
        <f t="shared" si="55"/>
        <v>43.466666666666669</v>
      </c>
      <c r="U296" s="449">
        <v>35</v>
      </c>
      <c r="V296" s="275">
        <f t="shared" si="56"/>
        <v>2990.7333333333336</v>
      </c>
      <c r="W296" s="46"/>
    </row>
    <row r="297" spans="1:23" ht="17.25" customHeight="1" x14ac:dyDescent="0.2">
      <c r="A297" s="271">
        <v>278</v>
      </c>
      <c r="B297" s="272">
        <v>36.450000000000003</v>
      </c>
      <c r="C297" s="437">
        <v>15100</v>
      </c>
      <c r="D297" s="273">
        <f t="shared" si="48"/>
        <v>4971.1934156378602</v>
      </c>
      <c r="E297" s="274">
        <f t="shared" si="57"/>
        <v>1690.2057613168727</v>
      </c>
      <c r="F297" s="274">
        <f t="shared" si="51"/>
        <v>99.423868312757207</v>
      </c>
      <c r="G297" s="174">
        <v>78</v>
      </c>
      <c r="H297" s="275">
        <f t="shared" si="52"/>
        <v>6838.8230452674898</v>
      </c>
      <c r="I297" s="293">
        <v>66.272727272727266</v>
      </c>
      <c r="J297" s="437">
        <v>14670</v>
      </c>
      <c r="K297" s="277">
        <f t="shared" si="49"/>
        <v>2656.2962962962965</v>
      </c>
      <c r="L297" s="274">
        <f t="shared" si="58"/>
        <v>903.14074074074085</v>
      </c>
      <c r="M297" s="274">
        <f t="shared" si="53"/>
        <v>53.125925925925934</v>
      </c>
      <c r="N297" s="449">
        <v>43</v>
      </c>
      <c r="O297" s="275">
        <f t="shared" si="54"/>
        <v>3655.5629629629634</v>
      </c>
      <c r="P297" s="216">
        <v>81</v>
      </c>
      <c r="Q297" s="437">
        <v>14670</v>
      </c>
      <c r="R297" s="277">
        <f t="shared" si="50"/>
        <v>2173.3333333333335</v>
      </c>
      <c r="S297" s="174">
        <f t="shared" si="59"/>
        <v>738.93333333333339</v>
      </c>
      <c r="T297" s="274">
        <f t="shared" si="55"/>
        <v>43.466666666666669</v>
      </c>
      <c r="U297" s="449">
        <v>35</v>
      </c>
      <c r="V297" s="275">
        <f t="shared" si="56"/>
        <v>2990.7333333333336</v>
      </c>
      <c r="W297" s="46"/>
    </row>
    <row r="298" spans="1:23" ht="17.25" customHeight="1" x14ac:dyDescent="0.2">
      <c r="A298" s="271">
        <v>279</v>
      </c>
      <c r="B298" s="272">
        <v>36.450000000000003</v>
      </c>
      <c r="C298" s="437">
        <v>15100</v>
      </c>
      <c r="D298" s="273">
        <f t="shared" si="48"/>
        <v>4971.1934156378602</v>
      </c>
      <c r="E298" s="274">
        <f t="shared" si="57"/>
        <v>1690.2057613168727</v>
      </c>
      <c r="F298" s="274">
        <f t="shared" si="51"/>
        <v>99.423868312757207</v>
      </c>
      <c r="G298" s="174">
        <v>78</v>
      </c>
      <c r="H298" s="275">
        <f t="shared" si="52"/>
        <v>6838.8230452674898</v>
      </c>
      <c r="I298" s="293">
        <v>66.272727272727266</v>
      </c>
      <c r="J298" s="437">
        <v>14670</v>
      </c>
      <c r="K298" s="277">
        <f t="shared" si="49"/>
        <v>2656.2962962962965</v>
      </c>
      <c r="L298" s="274">
        <f t="shared" si="58"/>
        <v>903.14074074074085</v>
      </c>
      <c r="M298" s="274">
        <f t="shared" si="53"/>
        <v>53.125925925925934</v>
      </c>
      <c r="N298" s="449">
        <v>43</v>
      </c>
      <c r="O298" s="275">
        <f t="shared" si="54"/>
        <v>3655.5629629629634</v>
      </c>
      <c r="P298" s="216">
        <v>81</v>
      </c>
      <c r="Q298" s="437">
        <v>14670</v>
      </c>
      <c r="R298" s="277">
        <f t="shared" si="50"/>
        <v>2173.3333333333335</v>
      </c>
      <c r="S298" s="174">
        <f t="shared" si="59"/>
        <v>738.93333333333339</v>
      </c>
      <c r="T298" s="274">
        <f t="shared" si="55"/>
        <v>43.466666666666669</v>
      </c>
      <c r="U298" s="449">
        <v>35</v>
      </c>
      <c r="V298" s="275">
        <f t="shared" si="56"/>
        <v>2990.7333333333336</v>
      </c>
      <c r="W298" s="46"/>
    </row>
    <row r="299" spans="1:23" ht="17.25" customHeight="1" x14ac:dyDescent="0.2">
      <c r="A299" s="318">
        <v>280</v>
      </c>
      <c r="B299" s="272">
        <v>36.450000000000003</v>
      </c>
      <c r="C299" s="437">
        <v>15100</v>
      </c>
      <c r="D299" s="273">
        <f t="shared" si="48"/>
        <v>4971.1934156378602</v>
      </c>
      <c r="E299" s="274">
        <f t="shared" si="57"/>
        <v>1690.2057613168727</v>
      </c>
      <c r="F299" s="274">
        <f t="shared" si="51"/>
        <v>99.423868312757207</v>
      </c>
      <c r="G299" s="174">
        <v>78</v>
      </c>
      <c r="H299" s="275">
        <f t="shared" si="52"/>
        <v>6838.8230452674898</v>
      </c>
      <c r="I299" s="293">
        <v>66.272727272727266</v>
      </c>
      <c r="J299" s="437">
        <v>14670</v>
      </c>
      <c r="K299" s="277">
        <f t="shared" si="49"/>
        <v>2656.2962962962965</v>
      </c>
      <c r="L299" s="274">
        <f t="shared" si="58"/>
        <v>903.14074074074085</v>
      </c>
      <c r="M299" s="274">
        <f t="shared" si="53"/>
        <v>53.125925925925934</v>
      </c>
      <c r="N299" s="449">
        <v>43</v>
      </c>
      <c r="O299" s="275">
        <f t="shared" si="54"/>
        <v>3655.5629629629634</v>
      </c>
      <c r="P299" s="216">
        <v>81</v>
      </c>
      <c r="Q299" s="437">
        <v>14670</v>
      </c>
      <c r="R299" s="277">
        <f t="shared" si="50"/>
        <v>2173.3333333333335</v>
      </c>
      <c r="S299" s="174">
        <f t="shared" si="59"/>
        <v>738.93333333333339</v>
      </c>
      <c r="T299" s="274">
        <f t="shared" si="55"/>
        <v>43.466666666666669</v>
      </c>
      <c r="U299" s="449">
        <v>35</v>
      </c>
      <c r="V299" s="275">
        <f t="shared" si="56"/>
        <v>2990.7333333333336</v>
      </c>
      <c r="W299" s="46"/>
    </row>
    <row r="300" spans="1:23" ht="17.25" customHeight="1" x14ac:dyDescent="0.2">
      <c r="A300" s="271">
        <v>281</v>
      </c>
      <c r="B300" s="272">
        <v>36.450000000000003</v>
      </c>
      <c r="C300" s="437">
        <v>15100</v>
      </c>
      <c r="D300" s="273">
        <f t="shared" si="48"/>
        <v>4971.1934156378602</v>
      </c>
      <c r="E300" s="274">
        <f t="shared" si="57"/>
        <v>1690.2057613168727</v>
      </c>
      <c r="F300" s="274">
        <f t="shared" si="51"/>
        <v>99.423868312757207</v>
      </c>
      <c r="G300" s="174">
        <v>78</v>
      </c>
      <c r="H300" s="275">
        <f t="shared" si="52"/>
        <v>6838.8230452674898</v>
      </c>
      <c r="I300" s="293">
        <v>66.272727272727266</v>
      </c>
      <c r="J300" s="437">
        <v>14670</v>
      </c>
      <c r="K300" s="277">
        <f t="shared" si="49"/>
        <v>2656.2962962962965</v>
      </c>
      <c r="L300" s="274">
        <f t="shared" si="58"/>
        <v>903.14074074074085</v>
      </c>
      <c r="M300" s="274">
        <f t="shared" si="53"/>
        <v>53.125925925925934</v>
      </c>
      <c r="N300" s="449">
        <v>43</v>
      </c>
      <c r="O300" s="275">
        <f t="shared" si="54"/>
        <v>3655.5629629629634</v>
      </c>
      <c r="P300" s="216">
        <v>81</v>
      </c>
      <c r="Q300" s="437">
        <v>14670</v>
      </c>
      <c r="R300" s="277">
        <f t="shared" si="50"/>
        <v>2173.3333333333335</v>
      </c>
      <c r="S300" s="174">
        <f t="shared" si="59"/>
        <v>738.93333333333339</v>
      </c>
      <c r="T300" s="274">
        <f t="shared" si="55"/>
        <v>43.466666666666669</v>
      </c>
      <c r="U300" s="449">
        <v>35</v>
      </c>
      <c r="V300" s="275">
        <f t="shared" si="56"/>
        <v>2990.7333333333336</v>
      </c>
      <c r="W300" s="46"/>
    </row>
    <row r="301" spans="1:23" ht="17.25" customHeight="1" x14ac:dyDescent="0.2">
      <c r="A301" s="271">
        <v>282</v>
      </c>
      <c r="B301" s="272">
        <v>36.450000000000003</v>
      </c>
      <c r="C301" s="437">
        <v>15100</v>
      </c>
      <c r="D301" s="273">
        <f t="shared" si="48"/>
        <v>4971.1934156378602</v>
      </c>
      <c r="E301" s="274">
        <f t="shared" si="57"/>
        <v>1690.2057613168727</v>
      </c>
      <c r="F301" s="274">
        <f t="shared" si="51"/>
        <v>99.423868312757207</v>
      </c>
      <c r="G301" s="174">
        <v>78</v>
      </c>
      <c r="H301" s="275">
        <f t="shared" si="52"/>
        <v>6838.8230452674898</v>
      </c>
      <c r="I301" s="293">
        <v>66.272727272727266</v>
      </c>
      <c r="J301" s="437">
        <v>14670</v>
      </c>
      <c r="K301" s="277">
        <f t="shared" si="49"/>
        <v>2656.2962962962965</v>
      </c>
      <c r="L301" s="274">
        <f t="shared" si="58"/>
        <v>903.14074074074085</v>
      </c>
      <c r="M301" s="274">
        <f t="shared" si="53"/>
        <v>53.125925925925934</v>
      </c>
      <c r="N301" s="449">
        <v>43</v>
      </c>
      <c r="O301" s="275">
        <f t="shared" si="54"/>
        <v>3655.5629629629634</v>
      </c>
      <c r="P301" s="216">
        <v>81</v>
      </c>
      <c r="Q301" s="437">
        <v>14670</v>
      </c>
      <c r="R301" s="277">
        <f t="shared" si="50"/>
        <v>2173.3333333333335</v>
      </c>
      <c r="S301" s="174">
        <f t="shared" si="59"/>
        <v>738.93333333333339</v>
      </c>
      <c r="T301" s="274">
        <f t="shared" si="55"/>
        <v>43.466666666666669</v>
      </c>
      <c r="U301" s="449">
        <v>35</v>
      </c>
      <c r="V301" s="275">
        <f t="shared" si="56"/>
        <v>2990.7333333333336</v>
      </c>
      <c r="W301" s="46"/>
    </row>
    <row r="302" spans="1:23" ht="17.25" customHeight="1" x14ac:dyDescent="0.2">
      <c r="A302" s="271">
        <v>283</v>
      </c>
      <c r="B302" s="272">
        <v>36.450000000000003</v>
      </c>
      <c r="C302" s="437">
        <v>15100</v>
      </c>
      <c r="D302" s="273">
        <f t="shared" si="48"/>
        <v>4971.1934156378602</v>
      </c>
      <c r="E302" s="274">
        <f t="shared" si="57"/>
        <v>1690.2057613168727</v>
      </c>
      <c r="F302" s="274">
        <f t="shared" si="51"/>
        <v>99.423868312757207</v>
      </c>
      <c r="G302" s="174">
        <v>78</v>
      </c>
      <c r="H302" s="275">
        <f t="shared" si="52"/>
        <v>6838.8230452674898</v>
      </c>
      <c r="I302" s="293">
        <v>66.272727272727266</v>
      </c>
      <c r="J302" s="437">
        <v>14670</v>
      </c>
      <c r="K302" s="277">
        <f t="shared" si="49"/>
        <v>2656.2962962962965</v>
      </c>
      <c r="L302" s="274">
        <f t="shared" si="58"/>
        <v>903.14074074074085</v>
      </c>
      <c r="M302" s="274">
        <f t="shared" si="53"/>
        <v>53.125925925925934</v>
      </c>
      <c r="N302" s="449">
        <v>43</v>
      </c>
      <c r="O302" s="275">
        <f t="shared" si="54"/>
        <v>3655.5629629629634</v>
      </c>
      <c r="P302" s="216">
        <v>81</v>
      </c>
      <c r="Q302" s="437">
        <v>14670</v>
      </c>
      <c r="R302" s="277">
        <f t="shared" si="50"/>
        <v>2173.3333333333335</v>
      </c>
      <c r="S302" s="174">
        <f t="shared" si="59"/>
        <v>738.93333333333339</v>
      </c>
      <c r="T302" s="274">
        <f t="shared" si="55"/>
        <v>43.466666666666669</v>
      </c>
      <c r="U302" s="449">
        <v>35</v>
      </c>
      <c r="V302" s="275">
        <f t="shared" si="56"/>
        <v>2990.7333333333336</v>
      </c>
      <c r="W302" s="46"/>
    </row>
    <row r="303" spans="1:23" ht="17.25" customHeight="1" x14ac:dyDescent="0.2">
      <c r="A303" s="271">
        <v>284</v>
      </c>
      <c r="B303" s="272">
        <v>36.450000000000003</v>
      </c>
      <c r="C303" s="437">
        <v>15100</v>
      </c>
      <c r="D303" s="273">
        <f t="shared" si="48"/>
        <v>4971.1934156378602</v>
      </c>
      <c r="E303" s="274">
        <f t="shared" si="57"/>
        <v>1690.2057613168727</v>
      </c>
      <c r="F303" s="274">
        <f t="shared" si="51"/>
        <v>99.423868312757207</v>
      </c>
      <c r="G303" s="174">
        <v>78</v>
      </c>
      <c r="H303" s="275">
        <f t="shared" si="52"/>
        <v>6838.8230452674898</v>
      </c>
      <c r="I303" s="293">
        <v>66.272727272727266</v>
      </c>
      <c r="J303" s="437">
        <v>14670</v>
      </c>
      <c r="K303" s="277">
        <f t="shared" si="49"/>
        <v>2656.2962962962965</v>
      </c>
      <c r="L303" s="274">
        <f t="shared" si="58"/>
        <v>903.14074074074085</v>
      </c>
      <c r="M303" s="274">
        <f t="shared" si="53"/>
        <v>53.125925925925934</v>
      </c>
      <c r="N303" s="449">
        <v>43</v>
      </c>
      <c r="O303" s="275">
        <f t="shared" si="54"/>
        <v>3655.5629629629634</v>
      </c>
      <c r="P303" s="216">
        <v>81</v>
      </c>
      <c r="Q303" s="437">
        <v>14670</v>
      </c>
      <c r="R303" s="277">
        <f t="shared" si="50"/>
        <v>2173.3333333333335</v>
      </c>
      <c r="S303" s="174">
        <f t="shared" si="59"/>
        <v>738.93333333333339</v>
      </c>
      <c r="T303" s="274">
        <f t="shared" si="55"/>
        <v>43.466666666666669</v>
      </c>
      <c r="U303" s="449">
        <v>35</v>
      </c>
      <c r="V303" s="275">
        <f t="shared" si="56"/>
        <v>2990.7333333333336</v>
      </c>
      <c r="W303" s="46"/>
    </row>
    <row r="304" spans="1:23" ht="17.25" customHeight="1" x14ac:dyDescent="0.2">
      <c r="A304" s="271">
        <v>285</v>
      </c>
      <c r="B304" s="272">
        <v>36.450000000000003</v>
      </c>
      <c r="C304" s="437">
        <v>15100</v>
      </c>
      <c r="D304" s="273">
        <f t="shared" si="48"/>
        <v>4971.1934156378602</v>
      </c>
      <c r="E304" s="274">
        <f t="shared" si="57"/>
        <v>1690.2057613168727</v>
      </c>
      <c r="F304" s="274">
        <f t="shared" si="51"/>
        <v>99.423868312757207</v>
      </c>
      <c r="G304" s="174">
        <v>78</v>
      </c>
      <c r="H304" s="275">
        <f t="shared" si="52"/>
        <v>6838.8230452674898</v>
      </c>
      <c r="I304" s="293">
        <v>66.272727272727266</v>
      </c>
      <c r="J304" s="437">
        <v>14670</v>
      </c>
      <c r="K304" s="277">
        <f t="shared" si="49"/>
        <v>2656.2962962962965</v>
      </c>
      <c r="L304" s="274">
        <f t="shared" si="58"/>
        <v>903.14074074074085</v>
      </c>
      <c r="M304" s="274">
        <f t="shared" si="53"/>
        <v>53.125925925925934</v>
      </c>
      <c r="N304" s="449">
        <v>43</v>
      </c>
      <c r="O304" s="275">
        <f t="shared" si="54"/>
        <v>3655.5629629629634</v>
      </c>
      <c r="P304" s="216">
        <v>81</v>
      </c>
      <c r="Q304" s="437">
        <v>14670</v>
      </c>
      <c r="R304" s="277">
        <f t="shared" si="50"/>
        <v>2173.3333333333335</v>
      </c>
      <c r="S304" s="174">
        <f t="shared" si="59"/>
        <v>738.93333333333339</v>
      </c>
      <c r="T304" s="274">
        <f t="shared" si="55"/>
        <v>43.466666666666669</v>
      </c>
      <c r="U304" s="449">
        <v>35</v>
      </c>
      <c r="V304" s="275">
        <f t="shared" si="56"/>
        <v>2990.7333333333336</v>
      </c>
      <c r="W304" s="46"/>
    </row>
    <row r="305" spans="1:23" ht="17.25" customHeight="1" x14ac:dyDescent="0.2">
      <c r="A305" s="271">
        <v>286</v>
      </c>
      <c r="B305" s="272">
        <v>36.450000000000003</v>
      </c>
      <c r="C305" s="437">
        <v>15100</v>
      </c>
      <c r="D305" s="273">
        <f t="shared" si="48"/>
        <v>4971.1934156378602</v>
      </c>
      <c r="E305" s="274">
        <f t="shared" si="57"/>
        <v>1690.2057613168727</v>
      </c>
      <c r="F305" s="274">
        <f t="shared" si="51"/>
        <v>99.423868312757207</v>
      </c>
      <c r="G305" s="174">
        <v>78</v>
      </c>
      <c r="H305" s="275">
        <f t="shared" si="52"/>
        <v>6838.8230452674898</v>
      </c>
      <c r="I305" s="293">
        <v>66.272727272727266</v>
      </c>
      <c r="J305" s="437">
        <v>14670</v>
      </c>
      <c r="K305" s="277">
        <f t="shared" si="49"/>
        <v>2656.2962962962965</v>
      </c>
      <c r="L305" s="274">
        <f t="shared" si="58"/>
        <v>903.14074074074085</v>
      </c>
      <c r="M305" s="274">
        <f t="shared" si="53"/>
        <v>53.125925925925934</v>
      </c>
      <c r="N305" s="449">
        <v>43</v>
      </c>
      <c r="O305" s="275">
        <f t="shared" si="54"/>
        <v>3655.5629629629634</v>
      </c>
      <c r="P305" s="216">
        <v>81</v>
      </c>
      <c r="Q305" s="437">
        <v>14670</v>
      </c>
      <c r="R305" s="277">
        <f t="shared" si="50"/>
        <v>2173.3333333333335</v>
      </c>
      <c r="S305" s="174">
        <f t="shared" si="59"/>
        <v>738.93333333333339</v>
      </c>
      <c r="T305" s="274">
        <f t="shared" si="55"/>
        <v>43.466666666666669</v>
      </c>
      <c r="U305" s="449">
        <v>35</v>
      </c>
      <c r="V305" s="275">
        <f t="shared" si="56"/>
        <v>2990.7333333333336</v>
      </c>
      <c r="W305" s="46"/>
    </row>
    <row r="306" spans="1:23" ht="17.25" customHeight="1" x14ac:dyDescent="0.2">
      <c r="A306" s="271">
        <v>287</v>
      </c>
      <c r="B306" s="272">
        <v>36.450000000000003</v>
      </c>
      <c r="C306" s="437">
        <v>15100</v>
      </c>
      <c r="D306" s="273">
        <f t="shared" si="48"/>
        <v>4971.1934156378602</v>
      </c>
      <c r="E306" s="274">
        <f t="shared" si="57"/>
        <v>1690.2057613168727</v>
      </c>
      <c r="F306" s="274">
        <f t="shared" si="51"/>
        <v>99.423868312757207</v>
      </c>
      <c r="G306" s="174">
        <v>78</v>
      </c>
      <c r="H306" s="275">
        <f t="shared" si="52"/>
        <v>6838.8230452674898</v>
      </c>
      <c r="I306" s="293">
        <v>66.272727272727266</v>
      </c>
      <c r="J306" s="437">
        <v>14670</v>
      </c>
      <c r="K306" s="277">
        <f t="shared" si="49"/>
        <v>2656.2962962962965</v>
      </c>
      <c r="L306" s="274">
        <f t="shared" si="58"/>
        <v>903.14074074074085</v>
      </c>
      <c r="M306" s="274">
        <f t="shared" si="53"/>
        <v>53.125925925925934</v>
      </c>
      <c r="N306" s="449">
        <v>43</v>
      </c>
      <c r="O306" s="275">
        <f t="shared" si="54"/>
        <v>3655.5629629629634</v>
      </c>
      <c r="P306" s="216">
        <v>81</v>
      </c>
      <c r="Q306" s="437">
        <v>14670</v>
      </c>
      <c r="R306" s="277">
        <f t="shared" si="50"/>
        <v>2173.3333333333335</v>
      </c>
      <c r="S306" s="174">
        <f t="shared" si="59"/>
        <v>738.93333333333339</v>
      </c>
      <c r="T306" s="274">
        <f t="shared" si="55"/>
        <v>43.466666666666669</v>
      </c>
      <c r="U306" s="449">
        <v>35</v>
      </c>
      <c r="V306" s="275">
        <f t="shared" si="56"/>
        <v>2990.7333333333336</v>
      </c>
      <c r="W306" s="46"/>
    </row>
    <row r="307" spans="1:23" ht="17.25" customHeight="1" x14ac:dyDescent="0.2">
      <c r="A307" s="271">
        <v>288</v>
      </c>
      <c r="B307" s="272">
        <v>36.450000000000003</v>
      </c>
      <c r="C307" s="437">
        <v>15100</v>
      </c>
      <c r="D307" s="273">
        <f t="shared" si="48"/>
        <v>4971.1934156378602</v>
      </c>
      <c r="E307" s="274">
        <f t="shared" si="57"/>
        <v>1690.2057613168727</v>
      </c>
      <c r="F307" s="274">
        <f t="shared" si="51"/>
        <v>99.423868312757207</v>
      </c>
      <c r="G307" s="174">
        <v>78</v>
      </c>
      <c r="H307" s="275">
        <f t="shared" si="52"/>
        <v>6838.8230452674898</v>
      </c>
      <c r="I307" s="293">
        <v>66.272727272727266</v>
      </c>
      <c r="J307" s="437">
        <v>14670</v>
      </c>
      <c r="K307" s="277">
        <f t="shared" si="49"/>
        <v>2656.2962962962965</v>
      </c>
      <c r="L307" s="274">
        <f t="shared" si="58"/>
        <v>903.14074074074085</v>
      </c>
      <c r="M307" s="274">
        <f t="shared" si="53"/>
        <v>53.125925925925934</v>
      </c>
      <c r="N307" s="449">
        <v>43</v>
      </c>
      <c r="O307" s="275">
        <f t="shared" si="54"/>
        <v>3655.5629629629634</v>
      </c>
      <c r="P307" s="216">
        <v>81</v>
      </c>
      <c r="Q307" s="437">
        <v>14670</v>
      </c>
      <c r="R307" s="277">
        <f t="shared" si="50"/>
        <v>2173.3333333333335</v>
      </c>
      <c r="S307" s="174">
        <f t="shared" si="59"/>
        <v>738.93333333333339</v>
      </c>
      <c r="T307" s="274">
        <f t="shared" si="55"/>
        <v>43.466666666666669</v>
      </c>
      <c r="U307" s="449">
        <v>35</v>
      </c>
      <c r="V307" s="275">
        <f t="shared" si="56"/>
        <v>2990.7333333333336</v>
      </c>
      <c r="W307" s="46"/>
    </row>
    <row r="308" spans="1:23" ht="17.25" customHeight="1" x14ac:dyDescent="0.2">
      <c r="A308" s="271">
        <v>289</v>
      </c>
      <c r="B308" s="272">
        <v>36.450000000000003</v>
      </c>
      <c r="C308" s="437">
        <v>15100</v>
      </c>
      <c r="D308" s="273">
        <f t="shared" si="48"/>
        <v>4971.1934156378602</v>
      </c>
      <c r="E308" s="274">
        <f t="shared" si="57"/>
        <v>1690.2057613168727</v>
      </c>
      <c r="F308" s="274">
        <f t="shared" si="51"/>
        <v>99.423868312757207</v>
      </c>
      <c r="G308" s="174">
        <v>78</v>
      </c>
      <c r="H308" s="275">
        <f t="shared" si="52"/>
        <v>6838.8230452674898</v>
      </c>
      <c r="I308" s="293">
        <v>66.272727272727266</v>
      </c>
      <c r="J308" s="437">
        <v>14670</v>
      </c>
      <c r="K308" s="277">
        <f t="shared" si="49"/>
        <v>2656.2962962962965</v>
      </c>
      <c r="L308" s="274">
        <f t="shared" si="58"/>
        <v>903.14074074074085</v>
      </c>
      <c r="M308" s="274">
        <f t="shared" si="53"/>
        <v>53.125925925925934</v>
      </c>
      <c r="N308" s="449">
        <v>43</v>
      </c>
      <c r="O308" s="275">
        <f t="shared" si="54"/>
        <v>3655.5629629629634</v>
      </c>
      <c r="P308" s="216">
        <v>81</v>
      </c>
      <c r="Q308" s="437">
        <v>14670</v>
      </c>
      <c r="R308" s="277">
        <f t="shared" si="50"/>
        <v>2173.3333333333335</v>
      </c>
      <c r="S308" s="174">
        <f t="shared" si="59"/>
        <v>738.93333333333339</v>
      </c>
      <c r="T308" s="274">
        <f t="shared" si="55"/>
        <v>43.466666666666669</v>
      </c>
      <c r="U308" s="449">
        <v>35</v>
      </c>
      <c r="V308" s="275">
        <f t="shared" si="56"/>
        <v>2990.7333333333336</v>
      </c>
      <c r="W308" s="46"/>
    </row>
    <row r="309" spans="1:23" ht="17.25" customHeight="1" x14ac:dyDescent="0.2">
      <c r="A309" s="318">
        <v>290</v>
      </c>
      <c r="B309" s="272">
        <v>36.450000000000003</v>
      </c>
      <c r="C309" s="437">
        <v>15100</v>
      </c>
      <c r="D309" s="273">
        <f t="shared" si="48"/>
        <v>4971.1934156378602</v>
      </c>
      <c r="E309" s="274">
        <f t="shared" si="57"/>
        <v>1690.2057613168727</v>
      </c>
      <c r="F309" s="274">
        <f t="shared" si="51"/>
        <v>99.423868312757207</v>
      </c>
      <c r="G309" s="174">
        <v>78</v>
      </c>
      <c r="H309" s="275">
        <f t="shared" si="52"/>
        <v>6838.8230452674898</v>
      </c>
      <c r="I309" s="293">
        <v>66.272727272727266</v>
      </c>
      <c r="J309" s="437">
        <v>14670</v>
      </c>
      <c r="K309" s="277">
        <f t="shared" si="49"/>
        <v>2656.2962962962965</v>
      </c>
      <c r="L309" s="274">
        <f t="shared" si="58"/>
        <v>903.14074074074085</v>
      </c>
      <c r="M309" s="274">
        <f t="shared" si="53"/>
        <v>53.125925925925934</v>
      </c>
      <c r="N309" s="449">
        <v>43</v>
      </c>
      <c r="O309" s="275">
        <f t="shared" si="54"/>
        <v>3655.5629629629634</v>
      </c>
      <c r="P309" s="216">
        <v>81</v>
      </c>
      <c r="Q309" s="437">
        <v>14670</v>
      </c>
      <c r="R309" s="277">
        <f t="shared" si="50"/>
        <v>2173.3333333333335</v>
      </c>
      <c r="S309" s="174">
        <f t="shared" si="59"/>
        <v>738.93333333333339</v>
      </c>
      <c r="T309" s="274">
        <f t="shared" si="55"/>
        <v>43.466666666666669</v>
      </c>
      <c r="U309" s="449">
        <v>35</v>
      </c>
      <c r="V309" s="275">
        <f t="shared" si="56"/>
        <v>2990.7333333333336</v>
      </c>
      <c r="W309" s="46"/>
    </row>
    <row r="310" spans="1:23" ht="17.25" customHeight="1" x14ac:dyDescent="0.2">
      <c r="A310" s="271">
        <v>291</v>
      </c>
      <c r="B310" s="272">
        <v>36.450000000000003</v>
      </c>
      <c r="C310" s="437">
        <v>15100</v>
      </c>
      <c r="D310" s="273">
        <f t="shared" si="48"/>
        <v>4971.1934156378602</v>
      </c>
      <c r="E310" s="274">
        <f t="shared" si="57"/>
        <v>1690.2057613168727</v>
      </c>
      <c r="F310" s="274">
        <f t="shared" si="51"/>
        <v>99.423868312757207</v>
      </c>
      <c r="G310" s="174">
        <v>78</v>
      </c>
      <c r="H310" s="275">
        <f t="shared" si="52"/>
        <v>6838.8230452674898</v>
      </c>
      <c r="I310" s="293">
        <v>66.272727272727266</v>
      </c>
      <c r="J310" s="437">
        <v>14670</v>
      </c>
      <c r="K310" s="277">
        <f t="shared" si="49"/>
        <v>2656.2962962962965</v>
      </c>
      <c r="L310" s="274">
        <f t="shared" si="58"/>
        <v>903.14074074074085</v>
      </c>
      <c r="M310" s="274">
        <f t="shared" si="53"/>
        <v>53.125925925925934</v>
      </c>
      <c r="N310" s="449">
        <v>43</v>
      </c>
      <c r="O310" s="275">
        <f t="shared" si="54"/>
        <v>3655.5629629629634</v>
      </c>
      <c r="P310" s="216">
        <v>81</v>
      </c>
      <c r="Q310" s="437">
        <v>14670</v>
      </c>
      <c r="R310" s="277">
        <f t="shared" si="50"/>
        <v>2173.3333333333335</v>
      </c>
      <c r="S310" s="174">
        <f t="shared" si="59"/>
        <v>738.93333333333339</v>
      </c>
      <c r="T310" s="274">
        <f t="shared" si="55"/>
        <v>43.466666666666669</v>
      </c>
      <c r="U310" s="449">
        <v>35</v>
      </c>
      <c r="V310" s="275">
        <f t="shared" si="56"/>
        <v>2990.7333333333336</v>
      </c>
      <c r="W310" s="46"/>
    </row>
    <row r="311" spans="1:23" ht="17.25" customHeight="1" x14ac:dyDescent="0.2">
      <c r="A311" s="271">
        <v>292</v>
      </c>
      <c r="B311" s="272">
        <v>36.450000000000003</v>
      </c>
      <c r="C311" s="437">
        <v>15100</v>
      </c>
      <c r="D311" s="273">
        <f t="shared" si="48"/>
        <v>4971.1934156378602</v>
      </c>
      <c r="E311" s="274">
        <f t="shared" si="57"/>
        <v>1690.2057613168727</v>
      </c>
      <c r="F311" s="274">
        <f t="shared" si="51"/>
        <v>99.423868312757207</v>
      </c>
      <c r="G311" s="174">
        <v>78</v>
      </c>
      <c r="H311" s="275">
        <f t="shared" si="52"/>
        <v>6838.8230452674898</v>
      </c>
      <c r="I311" s="293">
        <v>66.272727272727266</v>
      </c>
      <c r="J311" s="437">
        <v>14670</v>
      </c>
      <c r="K311" s="277">
        <f t="shared" si="49"/>
        <v>2656.2962962962965</v>
      </c>
      <c r="L311" s="274">
        <f t="shared" si="58"/>
        <v>903.14074074074085</v>
      </c>
      <c r="M311" s="274">
        <f t="shared" si="53"/>
        <v>53.125925925925934</v>
      </c>
      <c r="N311" s="449">
        <v>43</v>
      </c>
      <c r="O311" s="275">
        <f t="shared" si="54"/>
        <v>3655.5629629629634</v>
      </c>
      <c r="P311" s="216">
        <v>81</v>
      </c>
      <c r="Q311" s="437">
        <v>14670</v>
      </c>
      <c r="R311" s="277">
        <f t="shared" si="50"/>
        <v>2173.3333333333335</v>
      </c>
      <c r="S311" s="174">
        <f t="shared" si="59"/>
        <v>738.93333333333339</v>
      </c>
      <c r="T311" s="274">
        <f t="shared" si="55"/>
        <v>43.466666666666669</v>
      </c>
      <c r="U311" s="449">
        <v>35</v>
      </c>
      <c r="V311" s="275">
        <f t="shared" si="56"/>
        <v>2990.7333333333336</v>
      </c>
      <c r="W311" s="46"/>
    </row>
    <row r="312" spans="1:23" ht="17.25" customHeight="1" x14ac:dyDescent="0.2">
      <c r="A312" s="271">
        <v>293</v>
      </c>
      <c r="B312" s="272">
        <v>36.450000000000003</v>
      </c>
      <c r="C312" s="437">
        <v>15100</v>
      </c>
      <c r="D312" s="273">
        <f t="shared" si="48"/>
        <v>4971.1934156378602</v>
      </c>
      <c r="E312" s="274">
        <f t="shared" si="57"/>
        <v>1690.2057613168727</v>
      </c>
      <c r="F312" s="274">
        <f t="shared" si="51"/>
        <v>99.423868312757207</v>
      </c>
      <c r="G312" s="174">
        <v>78</v>
      </c>
      <c r="H312" s="275">
        <f t="shared" si="52"/>
        <v>6838.8230452674898</v>
      </c>
      <c r="I312" s="293">
        <v>66.272727272727266</v>
      </c>
      <c r="J312" s="437">
        <v>14670</v>
      </c>
      <c r="K312" s="277">
        <f t="shared" si="49"/>
        <v>2656.2962962962965</v>
      </c>
      <c r="L312" s="274">
        <f t="shared" si="58"/>
        <v>903.14074074074085</v>
      </c>
      <c r="M312" s="274">
        <f t="shared" si="53"/>
        <v>53.125925925925934</v>
      </c>
      <c r="N312" s="449">
        <v>43</v>
      </c>
      <c r="O312" s="275">
        <f t="shared" si="54"/>
        <v>3655.5629629629634</v>
      </c>
      <c r="P312" s="216">
        <v>81</v>
      </c>
      <c r="Q312" s="437">
        <v>14670</v>
      </c>
      <c r="R312" s="277">
        <f t="shared" si="50"/>
        <v>2173.3333333333335</v>
      </c>
      <c r="S312" s="174">
        <f t="shared" si="59"/>
        <v>738.93333333333339</v>
      </c>
      <c r="T312" s="274">
        <f t="shared" si="55"/>
        <v>43.466666666666669</v>
      </c>
      <c r="U312" s="449">
        <v>35</v>
      </c>
      <c r="V312" s="275">
        <f t="shared" si="56"/>
        <v>2990.7333333333336</v>
      </c>
      <c r="W312" s="46"/>
    </row>
    <row r="313" spans="1:23" ht="17.25" customHeight="1" x14ac:dyDescent="0.2">
      <c r="A313" s="271">
        <v>294</v>
      </c>
      <c r="B313" s="272">
        <v>36.450000000000003</v>
      </c>
      <c r="C313" s="437">
        <v>15100</v>
      </c>
      <c r="D313" s="273">
        <f t="shared" si="48"/>
        <v>4971.1934156378602</v>
      </c>
      <c r="E313" s="274">
        <f t="shared" si="57"/>
        <v>1690.2057613168727</v>
      </c>
      <c r="F313" s="274">
        <f t="shared" si="51"/>
        <v>99.423868312757207</v>
      </c>
      <c r="G313" s="174">
        <v>78</v>
      </c>
      <c r="H313" s="275">
        <f t="shared" si="52"/>
        <v>6838.8230452674898</v>
      </c>
      <c r="I313" s="293">
        <v>66.272727272727266</v>
      </c>
      <c r="J313" s="437">
        <v>14670</v>
      </c>
      <c r="K313" s="277">
        <f t="shared" si="49"/>
        <v>2656.2962962962965</v>
      </c>
      <c r="L313" s="274">
        <f t="shared" si="58"/>
        <v>903.14074074074085</v>
      </c>
      <c r="M313" s="274">
        <f t="shared" si="53"/>
        <v>53.125925925925934</v>
      </c>
      <c r="N313" s="449">
        <v>43</v>
      </c>
      <c r="O313" s="275">
        <f t="shared" si="54"/>
        <v>3655.5629629629634</v>
      </c>
      <c r="P313" s="216">
        <v>81</v>
      </c>
      <c r="Q313" s="437">
        <v>14670</v>
      </c>
      <c r="R313" s="277">
        <f t="shared" si="50"/>
        <v>2173.3333333333335</v>
      </c>
      <c r="S313" s="174">
        <f t="shared" si="59"/>
        <v>738.93333333333339</v>
      </c>
      <c r="T313" s="274">
        <f t="shared" si="55"/>
        <v>43.466666666666669</v>
      </c>
      <c r="U313" s="449">
        <v>35</v>
      </c>
      <c r="V313" s="275">
        <f t="shared" si="56"/>
        <v>2990.7333333333336</v>
      </c>
      <c r="W313" s="46"/>
    </row>
    <row r="314" spans="1:23" ht="17.25" customHeight="1" x14ac:dyDescent="0.2">
      <c r="A314" s="271">
        <v>295</v>
      </c>
      <c r="B314" s="272">
        <v>36.450000000000003</v>
      </c>
      <c r="C314" s="437">
        <v>15100</v>
      </c>
      <c r="D314" s="273">
        <f t="shared" si="48"/>
        <v>4971.1934156378602</v>
      </c>
      <c r="E314" s="274">
        <f t="shared" si="57"/>
        <v>1690.2057613168727</v>
      </c>
      <c r="F314" s="274">
        <f t="shared" si="51"/>
        <v>99.423868312757207</v>
      </c>
      <c r="G314" s="174">
        <v>78</v>
      </c>
      <c r="H314" s="275">
        <f t="shared" si="52"/>
        <v>6838.8230452674898</v>
      </c>
      <c r="I314" s="293">
        <v>66.272727272727266</v>
      </c>
      <c r="J314" s="437">
        <v>14670</v>
      </c>
      <c r="K314" s="277">
        <f t="shared" si="49"/>
        <v>2656.2962962962965</v>
      </c>
      <c r="L314" s="274">
        <f t="shared" si="58"/>
        <v>903.14074074074085</v>
      </c>
      <c r="M314" s="274">
        <f t="shared" si="53"/>
        <v>53.125925925925934</v>
      </c>
      <c r="N314" s="449">
        <v>43</v>
      </c>
      <c r="O314" s="275">
        <f t="shared" si="54"/>
        <v>3655.5629629629634</v>
      </c>
      <c r="P314" s="216">
        <v>81</v>
      </c>
      <c r="Q314" s="437">
        <v>14670</v>
      </c>
      <c r="R314" s="277">
        <f t="shared" si="50"/>
        <v>2173.3333333333335</v>
      </c>
      <c r="S314" s="174">
        <f t="shared" si="59"/>
        <v>738.93333333333339</v>
      </c>
      <c r="T314" s="274">
        <f t="shared" si="55"/>
        <v>43.466666666666669</v>
      </c>
      <c r="U314" s="449">
        <v>35</v>
      </c>
      <c r="V314" s="275">
        <f t="shared" si="56"/>
        <v>2990.7333333333336</v>
      </c>
      <c r="W314" s="46"/>
    </row>
    <row r="315" spans="1:23" ht="17.25" customHeight="1" x14ac:dyDescent="0.2">
      <c r="A315" s="271">
        <v>296</v>
      </c>
      <c r="B315" s="272">
        <v>36.450000000000003</v>
      </c>
      <c r="C315" s="437">
        <v>15100</v>
      </c>
      <c r="D315" s="273">
        <f t="shared" si="48"/>
        <v>4971.1934156378602</v>
      </c>
      <c r="E315" s="274">
        <f t="shared" si="57"/>
        <v>1690.2057613168727</v>
      </c>
      <c r="F315" s="274">
        <f t="shared" si="51"/>
        <v>99.423868312757207</v>
      </c>
      <c r="G315" s="174">
        <v>78</v>
      </c>
      <c r="H315" s="275">
        <f t="shared" si="52"/>
        <v>6838.8230452674898</v>
      </c>
      <c r="I315" s="293">
        <v>66.272727272727266</v>
      </c>
      <c r="J315" s="437">
        <v>14670</v>
      </c>
      <c r="K315" s="277">
        <f t="shared" si="49"/>
        <v>2656.2962962962965</v>
      </c>
      <c r="L315" s="274">
        <f t="shared" si="58"/>
        <v>903.14074074074085</v>
      </c>
      <c r="M315" s="274">
        <f t="shared" si="53"/>
        <v>53.125925925925934</v>
      </c>
      <c r="N315" s="449">
        <v>43</v>
      </c>
      <c r="O315" s="275">
        <f t="shared" si="54"/>
        <v>3655.5629629629634</v>
      </c>
      <c r="P315" s="216">
        <v>81</v>
      </c>
      <c r="Q315" s="437">
        <v>14670</v>
      </c>
      <c r="R315" s="277">
        <f t="shared" si="50"/>
        <v>2173.3333333333335</v>
      </c>
      <c r="S315" s="174">
        <f t="shared" si="59"/>
        <v>738.93333333333339</v>
      </c>
      <c r="T315" s="274">
        <f t="shared" si="55"/>
        <v>43.466666666666669</v>
      </c>
      <c r="U315" s="449">
        <v>35</v>
      </c>
      <c r="V315" s="275">
        <f t="shared" si="56"/>
        <v>2990.7333333333336</v>
      </c>
      <c r="W315" s="46"/>
    </row>
    <row r="316" spans="1:23" ht="17.25" customHeight="1" x14ac:dyDescent="0.2">
      <c r="A316" s="271">
        <v>297</v>
      </c>
      <c r="B316" s="272">
        <v>36.450000000000003</v>
      </c>
      <c r="C316" s="437">
        <v>15100</v>
      </c>
      <c r="D316" s="273">
        <f t="shared" si="48"/>
        <v>4971.1934156378602</v>
      </c>
      <c r="E316" s="274">
        <f t="shared" si="57"/>
        <v>1690.2057613168727</v>
      </c>
      <c r="F316" s="274">
        <f t="shared" si="51"/>
        <v>99.423868312757207</v>
      </c>
      <c r="G316" s="174">
        <v>78</v>
      </c>
      <c r="H316" s="275">
        <f t="shared" si="52"/>
        <v>6838.8230452674898</v>
      </c>
      <c r="I316" s="293">
        <v>66.272727272727266</v>
      </c>
      <c r="J316" s="437">
        <v>14670</v>
      </c>
      <c r="K316" s="277">
        <f t="shared" si="49"/>
        <v>2656.2962962962965</v>
      </c>
      <c r="L316" s="274">
        <f t="shared" si="58"/>
        <v>903.14074074074085</v>
      </c>
      <c r="M316" s="274">
        <f t="shared" si="53"/>
        <v>53.125925925925934</v>
      </c>
      <c r="N316" s="449">
        <v>43</v>
      </c>
      <c r="O316" s="275">
        <f t="shared" si="54"/>
        <v>3655.5629629629634</v>
      </c>
      <c r="P316" s="216">
        <v>81</v>
      </c>
      <c r="Q316" s="437">
        <v>14670</v>
      </c>
      <c r="R316" s="277">
        <f t="shared" si="50"/>
        <v>2173.3333333333335</v>
      </c>
      <c r="S316" s="174">
        <f t="shared" si="59"/>
        <v>738.93333333333339</v>
      </c>
      <c r="T316" s="274">
        <f t="shared" si="55"/>
        <v>43.466666666666669</v>
      </c>
      <c r="U316" s="449">
        <v>35</v>
      </c>
      <c r="V316" s="275">
        <f t="shared" si="56"/>
        <v>2990.7333333333336</v>
      </c>
      <c r="W316" s="46"/>
    </row>
    <row r="317" spans="1:23" ht="17.25" customHeight="1" x14ac:dyDescent="0.2">
      <c r="A317" s="271">
        <v>298</v>
      </c>
      <c r="B317" s="272">
        <v>36.450000000000003</v>
      </c>
      <c r="C317" s="437">
        <v>15100</v>
      </c>
      <c r="D317" s="273">
        <f t="shared" si="48"/>
        <v>4971.1934156378602</v>
      </c>
      <c r="E317" s="274">
        <f t="shared" si="57"/>
        <v>1690.2057613168727</v>
      </c>
      <c r="F317" s="274">
        <f t="shared" si="51"/>
        <v>99.423868312757207</v>
      </c>
      <c r="G317" s="174">
        <v>78</v>
      </c>
      <c r="H317" s="275">
        <f t="shared" si="52"/>
        <v>6838.8230452674898</v>
      </c>
      <c r="I317" s="293">
        <v>66.272727272727266</v>
      </c>
      <c r="J317" s="437">
        <v>14670</v>
      </c>
      <c r="K317" s="277">
        <f t="shared" si="49"/>
        <v>2656.2962962962965</v>
      </c>
      <c r="L317" s="274">
        <f t="shared" si="58"/>
        <v>903.14074074074085</v>
      </c>
      <c r="M317" s="274">
        <f t="shared" si="53"/>
        <v>53.125925925925934</v>
      </c>
      <c r="N317" s="449">
        <v>43</v>
      </c>
      <c r="O317" s="275">
        <f t="shared" si="54"/>
        <v>3655.5629629629634</v>
      </c>
      <c r="P317" s="216">
        <v>81</v>
      </c>
      <c r="Q317" s="437">
        <v>14670</v>
      </c>
      <c r="R317" s="277">
        <f t="shared" si="50"/>
        <v>2173.3333333333335</v>
      </c>
      <c r="S317" s="174">
        <f t="shared" si="59"/>
        <v>738.93333333333339</v>
      </c>
      <c r="T317" s="274">
        <f t="shared" si="55"/>
        <v>43.466666666666669</v>
      </c>
      <c r="U317" s="449">
        <v>35</v>
      </c>
      <c r="V317" s="275">
        <f t="shared" si="56"/>
        <v>2990.7333333333336</v>
      </c>
      <c r="W317" s="46"/>
    </row>
    <row r="318" spans="1:23" ht="17.25" customHeight="1" x14ac:dyDescent="0.2">
      <c r="A318" s="271">
        <v>299</v>
      </c>
      <c r="B318" s="272">
        <v>36.450000000000003</v>
      </c>
      <c r="C318" s="437">
        <v>15100</v>
      </c>
      <c r="D318" s="273">
        <f t="shared" si="48"/>
        <v>4971.1934156378602</v>
      </c>
      <c r="E318" s="274">
        <f t="shared" si="57"/>
        <v>1690.2057613168727</v>
      </c>
      <c r="F318" s="274">
        <f t="shared" si="51"/>
        <v>99.423868312757207</v>
      </c>
      <c r="G318" s="174">
        <v>78</v>
      </c>
      <c r="H318" s="275">
        <f t="shared" si="52"/>
        <v>6838.8230452674898</v>
      </c>
      <c r="I318" s="293">
        <v>66.272727272727266</v>
      </c>
      <c r="J318" s="437">
        <v>14670</v>
      </c>
      <c r="K318" s="277">
        <f t="shared" si="49"/>
        <v>2656.2962962962965</v>
      </c>
      <c r="L318" s="274">
        <f t="shared" si="58"/>
        <v>903.14074074074085</v>
      </c>
      <c r="M318" s="274">
        <f t="shared" si="53"/>
        <v>53.125925925925934</v>
      </c>
      <c r="N318" s="449">
        <v>43</v>
      </c>
      <c r="O318" s="275">
        <f t="shared" si="54"/>
        <v>3655.5629629629634</v>
      </c>
      <c r="P318" s="216">
        <v>81</v>
      </c>
      <c r="Q318" s="437">
        <v>14670</v>
      </c>
      <c r="R318" s="277">
        <f t="shared" si="50"/>
        <v>2173.3333333333335</v>
      </c>
      <c r="S318" s="174">
        <f t="shared" si="59"/>
        <v>738.93333333333339</v>
      </c>
      <c r="T318" s="274">
        <f t="shared" si="55"/>
        <v>43.466666666666669</v>
      </c>
      <c r="U318" s="449">
        <v>35</v>
      </c>
      <c r="V318" s="275">
        <f t="shared" si="56"/>
        <v>2990.7333333333336</v>
      </c>
      <c r="W318" s="46"/>
    </row>
    <row r="319" spans="1:23" ht="17.25" customHeight="1" x14ac:dyDescent="0.2">
      <c r="A319" s="318">
        <v>300</v>
      </c>
      <c r="B319" s="272">
        <v>36.450000000000003</v>
      </c>
      <c r="C319" s="437">
        <v>15100</v>
      </c>
      <c r="D319" s="273">
        <f t="shared" si="48"/>
        <v>4971.1934156378602</v>
      </c>
      <c r="E319" s="274">
        <f t="shared" si="57"/>
        <v>1690.2057613168727</v>
      </c>
      <c r="F319" s="274">
        <f t="shared" si="51"/>
        <v>99.423868312757207</v>
      </c>
      <c r="G319" s="174">
        <v>78</v>
      </c>
      <c r="H319" s="275">
        <f t="shared" si="52"/>
        <v>6838.8230452674898</v>
      </c>
      <c r="I319" s="293">
        <v>66.272727272727266</v>
      </c>
      <c r="J319" s="437">
        <v>14670</v>
      </c>
      <c r="K319" s="277">
        <f t="shared" si="49"/>
        <v>2656.2962962962965</v>
      </c>
      <c r="L319" s="274">
        <f t="shared" si="58"/>
        <v>903.14074074074085</v>
      </c>
      <c r="M319" s="274">
        <f t="shared" si="53"/>
        <v>53.125925925925934</v>
      </c>
      <c r="N319" s="449">
        <v>43</v>
      </c>
      <c r="O319" s="275">
        <f t="shared" si="54"/>
        <v>3655.5629629629634</v>
      </c>
      <c r="P319" s="216">
        <v>81</v>
      </c>
      <c r="Q319" s="437">
        <v>14670</v>
      </c>
      <c r="R319" s="277">
        <f t="shared" si="50"/>
        <v>2173.3333333333335</v>
      </c>
      <c r="S319" s="174">
        <f t="shared" si="59"/>
        <v>738.93333333333339</v>
      </c>
      <c r="T319" s="274">
        <f t="shared" si="55"/>
        <v>43.466666666666669</v>
      </c>
      <c r="U319" s="449">
        <v>35</v>
      </c>
      <c r="V319" s="275">
        <f t="shared" si="56"/>
        <v>2990.7333333333336</v>
      </c>
      <c r="W319" s="46"/>
    </row>
    <row r="320" spans="1:23" ht="17.25" customHeight="1" x14ac:dyDescent="0.2">
      <c r="A320" s="271">
        <v>301</v>
      </c>
      <c r="B320" s="272">
        <v>36.450000000000003</v>
      </c>
      <c r="C320" s="437">
        <v>15100</v>
      </c>
      <c r="D320" s="273">
        <f t="shared" si="48"/>
        <v>4971.1934156378602</v>
      </c>
      <c r="E320" s="274">
        <f t="shared" si="57"/>
        <v>1690.2057613168727</v>
      </c>
      <c r="F320" s="274">
        <f t="shared" si="51"/>
        <v>99.423868312757207</v>
      </c>
      <c r="G320" s="174">
        <v>78</v>
      </c>
      <c r="H320" s="275">
        <f t="shared" si="52"/>
        <v>6838.8230452674898</v>
      </c>
      <c r="I320" s="293">
        <v>66.272727272727266</v>
      </c>
      <c r="J320" s="437">
        <v>14670</v>
      </c>
      <c r="K320" s="277">
        <f t="shared" si="49"/>
        <v>2656.2962962962965</v>
      </c>
      <c r="L320" s="274">
        <f t="shared" si="58"/>
        <v>903.14074074074085</v>
      </c>
      <c r="M320" s="274">
        <f t="shared" si="53"/>
        <v>53.125925925925934</v>
      </c>
      <c r="N320" s="449">
        <v>43</v>
      </c>
      <c r="O320" s="275">
        <f t="shared" si="54"/>
        <v>3655.5629629629634</v>
      </c>
      <c r="P320" s="216">
        <v>81</v>
      </c>
      <c r="Q320" s="437">
        <v>14670</v>
      </c>
      <c r="R320" s="277">
        <f t="shared" si="50"/>
        <v>2173.3333333333335</v>
      </c>
      <c r="S320" s="174">
        <f t="shared" si="59"/>
        <v>738.93333333333339</v>
      </c>
      <c r="T320" s="274">
        <f t="shared" si="55"/>
        <v>43.466666666666669</v>
      </c>
      <c r="U320" s="449">
        <v>35</v>
      </c>
      <c r="V320" s="275">
        <f t="shared" si="56"/>
        <v>2990.7333333333336</v>
      </c>
      <c r="W320" s="46"/>
    </row>
    <row r="321" spans="1:23" ht="17.25" customHeight="1" x14ac:dyDescent="0.2">
      <c r="A321" s="271">
        <v>302</v>
      </c>
      <c r="B321" s="272">
        <v>36.450000000000003</v>
      </c>
      <c r="C321" s="437">
        <v>15100</v>
      </c>
      <c r="D321" s="273">
        <f t="shared" si="48"/>
        <v>4971.1934156378602</v>
      </c>
      <c r="E321" s="274">
        <f t="shared" si="57"/>
        <v>1690.2057613168727</v>
      </c>
      <c r="F321" s="274">
        <f t="shared" si="51"/>
        <v>99.423868312757207</v>
      </c>
      <c r="G321" s="174">
        <v>78</v>
      </c>
      <c r="H321" s="275">
        <f t="shared" si="52"/>
        <v>6838.8230452674898</v>
      </c>
      <c r="I321" s="293">
        <v>66.272727272727266</v>
      </c>
      <c r="J321" s="437">
        <v>14670</v>
      </c>
      <c r="K321" s="277">
        <f t="shared" si="49"/>
        <v>2656.2962962962965</v>
      </c>
      <c r="L321" s="274">
        <f t="shared" si="58"/>
        <v>903.14074074074085</v>
      </c>
      <c r="M321" s="274">
        <f t="shared" si="53"/>
        <v>53.125925925925934</v>
      </c>
      <c r="N321" s="449">
        <v>43</v>
      </c>
      <c r="O321" s="275">
        <f t="shared" si="54"/>
        <v>3655.5629629629634</v>
      </c>
      <c r="P321" s="216">
        <v>81</v>
      </c>
      <c r="Q321" s="437">
        <v>14670</v>
      </c>
      <c r="R321" s="277">
        <f t="shared" si="50"/>
        <v>2173.3333333333335</v>
      </c>
      <c r="S321" s="174">
        <f t="shared" si="59"/>
        <v>738.93333333333339</v>
      </c>
      <c r="T321" s="274">
        <f t="shared" si="55"/>
        <v>43.466666666666669</v>
      </c>
      <c r="U321" s="449">
        <v>35</v>
      </c>
      <c r="V321" s="275">
        <f t="shared" si="56"/>
        <v>2990.7333333333336</v>
      </c>
      <c r="W321" s="46"/>
    </row>
    <row r="322" spans="1:23" ht="17.25" customHeight="1" x14ac:dyDescent="0.2">
      <c r="A322" s="271">
        <v>303</v>
      </c>
      <c r="B322" s="272">
        <v>36.450000000000003</v>
      </c>
      <c r="C322" s="437">
        <v>15100</v>
      </c>
      <c r="D322" s="273">
        <f t="shared" si="48"/>
        <v>4971.1934156378602</v>
      </c>
      <c r="E322" s="274">
        <f t="shared" si="57"/>
        <v>1690.2057613168727</v>
      </c>
      <c r="F322" s="274">
        <f t="shared" si="51"/>
        <v>99.423868312757207</v>
      </c>
      <c r="G322" s="174">
        <v>78</v>
      </c>
      <c r="H322" s="275">
        <f t="shared" si="52"/>
        <v>6838.8230452674898</v>
      </c>
      <c r="I322" s="293">
        <v>66.272727272727266</v>
      </c>
      <c r="J322" s="437">
        <v>14670</v>
      </c>
      <c r="K322" s="277">
        <f t="shared" si="49"/>
        <v>2656.2962962962965</v>
      </c>
      <c r="L322" s="274">
        <f t="shared" si="58"/>
        <v>903.14074074074085</v>
      </c>
      <c r="M322" s="274">
        <f t="shared" si="53"/>
        <v>53.125925925925934</v>
      </c>
      <c r="N322" s="449">
        <v>43</v>
      </c>
      <c r="O322" s="275">
        <f t="shared" si="54"/>
        <v>3655.5629629629634</v>
      </c>
      <c r="P322" s="216">
        <v>81</v>
      </c>
      <c r="Q322" s="437">
        <v>14670</v>
      </c>
      <c r="R322" s="277">
        <f t="shared" si="50"/>
        <v>2173.3333333333335</v>
      </c>
      <c r="S322" s="174">
        <f t="shared" si="59"/>
        <v>738.93333333333339</v>
      </c>
      <c r="T322" s="274">
        <f t="shared" si="55"/>
        <v>43.466666666666669</v>
      </c>
      <c r="U322" s="449">
        <v>35</v>
      </c>
      <c r="V322" s="275">
        <f t="shared" si="56"/>
        <v>2990.7333333333336</v>
      </c>
      <c r="W322" s="46"/>
    </row>
    <row r="323" spans="1:23" ht="17.25" customHeight="1" x14ac:dyDescent="0.2">
      <c r="A323" s="271">
        <v>304</v>
      </c>
      <c r="B323" s="272">
        <v>36.450000000000003</v>
      </c>
      <c r="C323" s="437">
        <v>15100</v>
      </c>
      <c r="D323" s="273">
        <f t="shared" si="48"/>
        <v>4971.1934156378602</v>
      </c>
      <c r="E323" s="274">
        <f t="shared" si="57"/>
        <v>1690.2057613168727</v>
      </c>
      <c r="F323" s="274">
        <f t="shared" si="51"/>
        <v>99.423868312757207</v>
      </c>
      <c r="G323" s="174">
        <v>78</v>
      </c>
      <c r="H323" s="275">
        <f t="shared" si="52"/>
        <v>6838.8230452674898</v>
      </c>
      <c r="I323" s="293">
        <v>66.272727272727266</v>
      </c>
      <c r="J323" s="437">
        <v>14670</v>
      </c>
      <c r="K323" s="277">
        <f t="shared" si="49"/>
        <v>2656.2962962962965</v>
      </c>
      <c r="L323" s="274">
        <f t="shared" si="58"/>
        <v>903.14074074074085</v>
      </c>
      <c r="M323" s="274">
        <f t="shared" si="53"/>
        <v>53.125925925925934</v>
      </c>
      <c r="N323" s="449">
        <v>43</v>
      </c>
      <c r="O323" s="275">
        <f t="shared" si="54"/>
        <v>3655.5629629629634</v>
      </c>
      <c r="P323" s="216">
        <v>81</v>
      </c>
      <c r="Q323" s="437">
        <v>14670</v>
      </c>
      <c r="R323" s="277">
        <f t="shared" si="50"/>
        <v>2173.3333333333335</v>
      </c>
      <c r="S323" s="174">
        <f t="shared" si="59"/>
        <v>738.93333333333339</v>
      </c>
      <c r="T323" s="274">
        <f t="shared" si="55"/>
        <v>43.466666666666669</v>
      </c>
      <c r="U323" s="449">
        <v>35</v>
      </c>
      <c r="V323" s="275">
        <f t="shared" si="56"/>
        <v>2990.7333333333336</v>
      </c>
      <c r="W323" s="46"/>
    </row>
    <row r="324" spans="1:23" ht="17.25" customHeight="1" x14ac:dyDescent="0.2">
      <c r="A324" s="271">
        <v>305</v>
      </c>
      <c r="B324" s="272">
        <v>36.450000000000003</v>
      </c>
      <c r="C324" s="437">
        <v>15100</v>
      </c>
      <c r="D324" s="273">
        <f t="shared" si="48"/>
        <v>4971.1934156378602</v>
      </c>
      <c r="E324" s="274">
        <f t="shared" si="57"/>
        <v>1690.2057613168727</v>
      </c>
      <c r="F324" s="274">
        <f t="shared" si="51"/>
        <v>99.423868312757207</v>
      </c>
      <c r="G324" s="174">
        <v>78</v>
      </c>
      <c r="H324" s="275">
        <f t="shared" si="52"/>
        <v>6838.8230452674898</v>
      </c>
      <c r="I324" s="293">
        <v>66.272727272727266</v>
      </c>
      <c r="J324" s="437">
        <v>14670</v>
      </c>
      <c r="K324" s="277">
        <f t="shared" si="49"/>
        <v>2656.2962962962965</v>
      </c>
      <c r="L324" s="274">
        <f t="shared" si="58"/>
        <v>903.14074074074085</v>
      </c>
      <c r="M324" s="274">
        <f t="shared" si="53"/>
        <v>53.125925925925934</v>
      </c>
      <c r="N324" s="449">
        <v>43</v>
      </c>
      <c r="O324" s="275">
        <f t="shared" si="54"/>
        <v>3655.5629629629634</v>
      </c>
      <c r="P324" s="216">
        <v>81</v>
      </c>
      <c r="Q324" s="437">
        <v>14670</v>
      </c>
      <c r="R324" s="277">
        <f t="shared" si="50"/>
        <v>2173.3333333333335</v>
      </c>
      <c r="S324" s="174">
        <f t="shared" si="59"/>
        <v>738.93333333333339</v>
      </c>
      <c r="T324" s="274">
        <f t="shared" si="55"/>
        <v>43.466666666666669</v>
      </c>
      <c r="U324" s="449">
        <v>35</v>
      </c>
      <c r="V324" s="275">
        <f t="shared" si="56"/>
        <v>2990.7333333333336</v>
      </c>
      <c r="W324" s="46"/>
    </row>
    <row r="325" spans="1:23" ht="17.25" customHeight="1" x14ac:dyDescent="0.2">
      <c r="A325" s="271">
        <v>306</v>
      </c>
      <c r="B325" s="272">
        <v>36.450000000000003</v>
      </c>
      <c r="C325" s="437">
        <v>15100</v>
      </c>
      <c r="D325" s="273">
        <f t="shared" si="48"/>
        <v>4971.1934156378602</v>
      </c>
      <c r="E325" s="274">
        <f t="shared" si="57"/>
        <v>1690.2057613168727</v>
      </c>
      <c r="F325" s="274">
        <f t="shared" si="51"/>
        <v>99.423868312757207</v>
      </c>
      <c r="G325" s="174">
        <v>78</v>
      </c>
      <c r="H325" s="275">
        <f t="shared" si="52"/>
        <v>6838.8230452674898</v>
      </c>
      <c r="I325" s="293">
        <v>66.272727272727266</v>
      </c>
      <c r="J325" s="437">
        <v>14670</v>
      </c>
      <c r="K325" s="277">
        <f t="shared" si="49"/>
        <v>2656.2962962962965</v>
      </c>
      <c r="L325" s="274">
        <f t="shared" si="58"/>
        <v>903.14074074074085</v>
      </c>
      <c r="M325" s="274">
        <f t="shared" si="53"/>
        <v>53.125925925925934</v>
      </c>
      <c r="N325" s="449">
        <v>43</v>
      </c>
      <c r="O325" s="275">
        <f t="shared" si="54"/>
        <v>3655.5629629629634</v>
      </c>
      <c r="P325" s="216">
        <v>81</v>
      </c>
      <c r="Q325" s="437">
        <v>14670</v>
      </c>
      <c r="R325" s="277">
        <f t="shared" si="50"/>
        <v>2173.3333333333335</v>
      </c>
      <c r="S325" s="174">
        <f t="shared" si="59"/>
        <v>738.93333333333339</v>
      </c>
      <c r="T325" s="274">
        <f t="shared" si="55"/>
        <v>43.466666666666669</v>
      </c>
      <c r="U325" s="449">
        <v>35</v>
      </c>
      <c r="V325" s="275">
        <f t="shared" si="56"/>
        <v>2990.7333333333336</v>
      </c>
      <c r="W325" s="46"/>
    </row>
    <row r="326" spans="1:23" ht="17.25" customHeight="1" x14ac:dyDescent="0.2">
      <c r="A326" s="271">
        <v>307</v>
      </c>
      <c r="B326" s="272">
        <v>36.450000000000003</v>
      </c>
      <c r="C326" s="437">
        <v>15100</v>
      </c>
      <c r="D326" s="273">
        <f t="shared" si="48"/>
        <v>4971.1934156378602</v>
      </c>
      <c r="E326" s="274">
        <f t="shared" si="57"/>
        <v>1690.2057613168727</v>
      </c>
      <c r="F326" s="274">
        <f t="shared" si="51"/>
        <v>99.423868312757207</v>
      </c>
      <c r="G326" s="174">
        <v>78</v>
      </c>
      <c r="H326" s="275">
        <f t="shared" si="52"/>
        <v>6838.8230452674898</v>
      </c>
      <c r="I326" s="293">
        <v>66.272727272727266</v>
      </c>
      <c r="J326" s="437">
        <v>14670</v>
      </c>
      <c r="K326" s="277">
        <f t="shared" si="49"/>
        <v>2656.2962962962965</v>
      </c>
      <c r="L326" s="274">
        <f t="shared" si="58"/>
        <v>903.14074074074085</v>
      </c>
      <c r="M326" s="274">
        <f t="shared" si="53"/>
        <v>53.125925925925934</v>
      </c>
      <c r="N326" s="449">
        <v>43</v>
      </c>
      <c r="O326" s="275">
        <f t="shared" si="54"/>
        <v>3655.5629629629634</v>
      </c>
      <c r="P326" s="216">
        <v>81</v>
      </c>
      <c r="Q326" s="437">
        <v>14670</v>
      </c>
      <c r="R326" s="277">
        <f t="shared" si="50"/>
        <v>2173.3333333333335</v>
      </c>
      <c r="S326" s="174">
        <f t="shared" si="59"/>
        <v>738.93333333333339</v>
      </c>
      <c r="T326" s="274">
        <f t="shared" si="55"/>
        <v>43.466666666666669</v>
      </c>
      <c r="U326" s="449">
        <v>35</v>
      </c>
      <c r="V326" s="275">
        <f t="shared" si="56"/>
        <v>2990.7333333333336</v>
      </c>
      <c r="W326" s="46"/>
    </row>
    <row r="327" spans="1:23" ht="17.25" customHeight="1" x14ac:dyDescent="0.2">
      <c r="A327" s="271">
        <v>308</v>
      </c>
      <c r="B327" s="272">
        <v>36.450000000000003</v>
      </c>
      <c r="C327" s="437">
        <v>15100</v>
      </c>
      <c r="D327" s="273">
        <f t="shared" si="48"/>
        <v>4971.1934156378602</v>
      </c>
      <c r="E327" s="274">
        <f t="shared" si="57"/>
        <v>1690.2057613168727</v>
      </c>
      <c r="F327" s="274">
        <f t="shared" si="51"/>
        <v>99.423868312757207</v>
      </c>
      <c r="G327" s="174">
        <v>78</v>
      </c>
      <c r="H327" s="275">
        <f t="shared" si="52"/>
        <v>6838.8230452674898</v>
      </c>
      <c r="I327" s="293">
        <v>66.272727272727266</v>
      </c>
      <c r="J327" s="437">
        <v>14670</v>
      </c>
      <c r="K327" s="277">
        <f t="shared" si="49"/>
        <v>2656.2962962962965</v>
      </c>
      <c r="L327" s="274">
        <f t="shared" si="58"/>
        <v>903.14074074074085</v>
      </c>
      <c r="M327" s="274">
        <f t="shared" si="53"/>
        <v>53.125925925925934</v>
      </c>
      <c r="N327" s="449">
        <v>43</v>
      </c>
      <c r="O327" s="275">
        <f t="shared" si="54"/>
        <v>3655.5629629629634</v>
      </c>
      <c r="P327" s="216">
        <v>81</v>
      </c>
      <c r="Q327" s="437">
        <v>14670</v>
      </c>
      <c r="R327" s="277">
        <f t="shared" si="50"/>
        <v>2173.3333333333335</v>
      </c>
      <c r="S327" s="174">
        <f t="shared" si="59"/>
        <v>738.93333333333339</v>
      </c>
      <c r="T327" s="274">
        <f t="shared" si="55"/>
        <v>43.466666666666669</v>
      </c>
      <c r="U327" s="449">
        <v>35</v>
      </c>
      <c r="V327" s="275">
        <f t="shared" si="56"/>
        <v>2990.7333333333336</v>
      </c>
      <c r="W327" s="46"/>
    </row>
    <row r="328" spans="1:23" ht="17.25" customHeight="1" x14ac:dyDescent="0.2">
      <c r="A328" s="271">
        <v>309</v>
      </c>
      <c r="B328" s="272">
        <v>36.450000000000003</v>
      </c>
      <c r="C328" s="437">
        <v>15100</v>
      </c>
      <c r="D328" s="273">
        <f t="shared" si="48"/>
        <v>4971.1934156378602</v>
      </c>
      <c r="E328" s="274">
        <f t="shared" si="57"/>
        <v>1690.2057613168727</v>
      </c>
      <c r="F328" s="274">
        <f t="shared" si="51"/>
        <v>99.423868312757207</v>
      </c>
      <c r="G328" s="174">
        <v>78</v>
      </c>
      <c r="H328" s="275">
        <f t="shared" si="52"/>
        <v>6838.8230452674898</v>
      </c>
      <c r="I328" s="293">
        <v>66.272727272727266</v>
      </c>
      <c r="J328" s="437">
        <v>14670</v>
      </c>
      <c r="K328" s="277">
        <f t="shared" si="49"/>
        <v>2656.2962962962965</v>
      </c>
      <c r="L328" s="274">
        <f t="shared" si="58"/>
        <v>903.14074074074085</v>
      </c>
      <c r="M328" s="274">
        <f t="shared" si="53"/>
        <v>53.125925925925934</v>
      </c>
      <c r="N328" s="449">
        <v>43</v>
      </c>
      <c r="O328" s="275">
        <f t="shared" si="54"/>
        <v>3655.5629629629634</v>
      </c>
      <c r="P328" s="216">
        <v>81</v>
      </c>
      <c r="Q328" s="437">
        <v>14670</v>
      </c>
      <c r="R328" s="277">
        <f t="shared" si="50"/>
        <v>2173.3333333333335</v>
      </c>
      <c r="S328" s="174">
        <f t="shared" si="59"/>
        <v>738.93333333333339</v>
      </c>
      <c r="T328" s="274">
        <f t="shared" si="55"/>
        <v>43.466666666666669</v>
      </c>
      <c r="U328" s="449">
        <v>35</v>
      </c>
      <c r="V328" s="275">
        <f t="shared" si="56"/>
        <v>2990.7333333333336</v>
      </c>
      <c r="W328" s="46"/>
    </row>
    <row r="329" spans="1:23" ht="17.25" customHeight="1" x14ac:dyDescent="0.2">
      <c r="A329" s="318">
        <v>310</v>
      </c>
      <c r="B329" s="272">
        <v>36.450000000000003</v>
      </c>
      <c r="C329" s="437">
        <v>15100</v>
      </c>
      <c r="D329" s="273">
        <f t="shared" si="48"/>
        <v>4971.1934156378602</v>
      </c>
      <c r="E329" s="274">
        <f t="shared" si="57"/>
        <v>1690.2057613168727</v>
      </c>
      <c r="F329" s="274">
        <f t="shared" si="51"/>
        <v>99.423868312757207</v>
      </c>
      <c r="G329" s="174">
        <v>78</v>
      </c>
      <c r="H329" s="275">
        <f t="shared" si="52"/>
        <v>6838.8230452674898</v>
      </c>
      <c r="I329" s="293">
        <v>66.272727272727266</v>
      </c>
      <c r="J329" s="437">
        <v>14670</v>
      </c>
      <c r="K329" s="277">
        <f t="shared" si="49"/>
        <v>2656.2962962962965</v>
      </c>
      <c r="L329" s="274">
        <f t="shared" si="58"/>
        <v>903.14074074074085</v>
      </c>
      <c r="M329" s="274">
        <f t="shared" si="53"/>
        <v>53.125925925925934</v>
      </c>
      <c r="N329" s="449">
        <v>43</v>
      </c>
      <c r="O329" s="275">
        <f t="shared" si="54"/>
        <v>3655.5629629629634</v>
      </c>
      <c r="P329" s="216">
        <v>81</v>
      </c>
      <c r="Q329" s="437">
        <v>14670</v>
      </c>
      <c r="R329" s="277">
        <f t="shared" si="50"/>
        <v>2173.3333333333335</v>
      </c>
      <c r="S329" s="174">
        <f t="shared" si="59"/>
        <v>738.93333333333339</v>
      </c>
      <c r="T329" s="274">
        <f t="shared" si="55"/>
        <v>43.466666666666669</v>
      </c>
      <c r="U329" s="449">
        <v>35</v>
      </c>
      <c r="V329" s="275">
        <f t="shared" si="56"/>
        <v>2990.7333333333336</v>
      </c>
      <c r="W329" s="46"/>
    </row>
    <row r="330" spans="1:23" ht="17.25" customHeight="1" x14ac:dyDescent="0.2">
      <c r="A330" s="271">
        <v>311</v>
      </c>
      <c r="B330" s="272">
        <v>36.450000000000003</v>
      </c>
      <c r="C330" s="437">
        <v>15100</v>
      </c>
      <c r="D330" s="273">
        <f t="shared" si="48"/>
        <v>4971.1934156378602</v>
      </c>
      <c r="E330" s="274">
        <f t="shared" si="57"/>
        <v>1690.2057613168727</v>
      </c>
      <c r="F330" s="274">
        <f t="shared" si="51"/>
        <v>99.423868312757207</v>
      </c>
      <c r="G330" s="174">
        <v>78</v>
      </c>
      <c r="H330" s="275">
        <f t="shared" si="52"/>
        <v>6838.8230452674898</v>
      </c>
      <c r="I330" s="293">
        <v>66.272727272727266</v>
      </c>
      <c r="J330" s="437">
        <v>14670</v>
      </c>
      <c r="K330" s="277">
        <f t="shared" si="49"/>
        <v>2656.2962962962965</v>
      </c>
      <c r="L330" s="274">
        <f t="shared" si="58"/>
        <v>903.14074074074085</v>
      </c>
      <c r="M330" s="274">
        <f t="shared" si="53"/>
        <v>53.125925925925934</v>
      </c>
      <c r="N330" s="449">
        <v>43</v>
      </c>
      <c r="O330" s="275">
        <f t="shared" si="54"/>
        <v>3655.5629629629634</v>
      </c>
      <c r="P330" s="216">
        <v>81</v>
      </c>
      <c r="Q330" s="437">
        <v>14670</v>
      </c>
      <c r="R330" s="277">
        <f t="shared" si="50"/>
        <v>2173.3333333333335</v>
      </c>
      <c r="S330" s="174">
        <f t="shared" si="59"/>
        <v>738.93333333333339</v>
      </c>
      <c r="T330" s="274">
        <f t="shared" si="55"/>
        <v>43.466666666666669</v>
      </c>
      <c r="U330" s="449">
        <v>35</v>
      </c>
      <c r="V330" s="275">
        <f t="shared" si="56"/>
        <v>2990.7333333333336</v>
      </c>
      <c r="W330" s="46"/>
    </row>
    <row r="331" spans="1:23" ht="17.25" customHeight="1" x14ac:dyDescent="0.2">
      <c r="A331" s="271">
        <v>312</v>
      </c>
      <c r="B331" s="272">
        <v>36.450000000000003</v>
      </c>
      <c r="C331" s="437">
        <v>15100</v>
      </c>
      <c r="D331" s="273">
        <f t="shared" si="48"/>
        <v>4971.1934156378602</v>
      </c>
      <c r="E331" s="274">
        <f t="shared" si="57"/>
        <v>1690.2057613168727</v>
      </c>
      <c r="F331" s="274">
        <f t="shared" si="51"/>
        <v>99.423868312757207</v>
      </c>
      <c r="G331" s="174">
        <v>78</v>
      </c>
      <c r="H331" s="275">
        <f t="shared" si="52"/>
        <v>6838.8230452674898</v>
      </c>
      <c r="I331" s="293">
        <v>66.272727272727266</v>
      </c>
      <c r="J331" s="437">
        <v>14670</v>
      </c>
      <c r="K331" s="277">
        <f t="shared" si="49"/>
        <v>2656.2962962962965</v>
      </c>
      <c r="L331" s="274">
        <f t="shared" si="58"/>
        <v>903.14074074074085</v>
      </c>
      <c r="M331" s="274">
        <f t="shared" si="53"/>
        <v>53.125925925925934</v>
      </c>
      <c r="N331" s="449">
        <v>43</v>
      </c>
      <c r="O331" s="275">
        <f t="shared" si="54"/>
        <v>3655.5629629629634</v>
      </c>
      <c r="P331" s="216">
        <v>81</v>
      </c>
      <c r="Q331" s="437">
        <v>14670</v>
      </c>
      <c r="R331" s="277">
        <f t="shared" si="50"/>
        <v>2173.3333333333335</v>
      </c>
      <c r="S331" s="174">
        <f t="shared" si="59"/>
        <v>738.93333333333339</v>
      </c>
      <c r="T331" s="274">
        <f t="shared" si="55"/>
        <v>43.466666666666669</v>
      </c>
      <c r="U331" s="449">
        <v>35</v>
      </c>
      <c r="V331" s="275">
        <f t="shared" si="56"/>
        <v>2990.7333333333336</v>
      </c>
      <c r="W331" s="46"/>
    </row>
    <row r="332" spans="1:23" ht="17.25" customHeight="1" x14ac:dyDescent="0.2">
      <c r="A332" s="271">
        <v>313</v>
      </c>
      <c r="B332" s="272">
        <v>36.450000000000003</v>
      </c>
      <c r="C332" s="437">
        <v>15100</v>
      </c>
      <c r="D332" s="273">
        <f t="shared" si="48"/>
        <v>4971.1934156378602</v>
      </c>
      <c r="E332" s="274">
        <f t="shared" si="57"/>
        <v>1690.2057613168727</v>
      </c>
      <c r="F332" s="274">
        <f t="shared" si="51"/>
        <v>99.423868312757207</v>
      </c>
      <c r="G332" s="174">
        <v>78</v>
      </c>
      <c r="H332" s="275">
        <f t="shared" si="52"/>
        <v>6838.8230452674898</v>
      </c>
      <c r="I332" s="293">
        <v>66.272727272727266</v>
      </c>
      <c r="J332" s="437">
        <v>14670</v>
      </c>
      <c r="K332" s="277">
        <f t="shared" si="49"/>
        <v>2656.2962962962965</v>
      </c>
      <c r="L332" s="274">
        <f t="shared" si="58"/>
        <v>903.14074074074085</v>
      </c>
      <c r="M332" s="274">
        <f t="shared" si="53"/>
        <v>53.125925925925934</v>
      </c>
      <c r="N332" s="449">
        <v>43</v>
      </c>
      <c r="O332" s="275">
        <f t="shared" si="54"/>
        <v>3655.5629629629634</v>
      </c>
      <c r="P332" s="216">
        <v>81</v>
      </c>
      <c r="Q332" s="437">
        <v>14670</v>
      </c>
      <c r="R332" s="277">
        <f t="shared" si="50"/>
        <v>2173.3333333333335</v>
      </c>
      <c r="S332" s="174">
        <f t="shared" si="59"/>
        <v>738.93333333333339</v>
      </c>
      <c r="T332" s="274">
        <f t="shared" si="55"/>
        <v>43.466666666666669</v>
      </c>
      <c r="U332" s="449">
        <v>35</v>
      </c>
      <c r="V332" s="275">
        <f t="shared" si="56"/>
        <v>2990.7333333333336</v>
      </c>
      <c r="W332" s="46"/>
    </row>
    <row r="333" spans="1:23" ht="17.25" customHeight="1" x14ac:dyDescent="0.2">
      <c r="A333" s="271">
        <v>314</v>
      </c>
      <c r="B333" s="272">
        <v>36.450000000000003</v>
      </c>
      <c r="C333" s="437">
        <v>15100</v>
      </c>
      <c r="D333" s="273">
        <f t="shared" si="48"/>
        <v>4971.1934156378602</v>
      </c>
      <c r="E333" s="274">
        <f t="shared" si="57"/>
        <v>1690.2057613168727</v>
      </c>
      <c r="F333" s="274">
        <f t="shared" si="51"/>
        <v>99.423868312757207</v>
      </c>
      <c r="G333" s="174">
        <v>78</v>
      </c>
      <c r="H333" s="275">
        <f t="shared" si="52"/>
        <v>6838.8230452674898</v>
      </c>
      <c r="I333" s="293">
        <v>66.272727272727266</v>
      </c>
      <c r="J333" s="437">
        <v>14670</v>
      </c>
      <c r="K333" s="277">
        <f t="shared" si="49"/>
        <v>2656.2962962962965</v>
      </c>
      <c r="L333" s="274">
        <f t="shared" si="58"/>
        <v>903.14074074074085</v>
      </c>
      <c r="M333" s="274">
        <f t="shared" si="53"/>
        <v>53.125925925925934</v>
      </c>
      <c r="N333" s="449">
        <v>43</v>
      </c>
      <c r="O333" s="275">
        <f t="shared" si="54"/>
        <v>3655.5629629629634</v>
      </c>
      <c r="P333" s="216">
        <v>81</v>
      </c>
      <c r="Q333" s="437">
        <v>14670</v>
      </c>
      <c r="R333" s="277">
        <f t="shared" si="50"/>
        <v>2173.3333333333335</v>
      </c>
      <c r="S333" s="174">
        <f t="shared" si="59"/>
        <v>738.93333333333339</v>
      </c>
      <c r="T333" s="274">
        <f t="shared" si="55"/>
        <v>43.466666666666669</v>
      </c>
      <c r="U333" s="449">
        <v>35</v>
      </c>
      <c r="V333" s="275">
        <f t="shared" si="56"/>
        <v>2990.7333333333336</v>
      </c>
      <c r="W333" s="46"/>
    </row>
    <row r="334" spans="1:23" ht="17.25" customHeight="1" x14ac:dyDescent="0.2">
      <c r="A334" s="271">
        <v>315</v>
      </c>
      <c r="B334" s="272">
        <v>36.450000000000003</v>
      </c>
      <c r="C334" s="437">
        <v>15100</v>
      </c>
      <c r="D334" s="273">
        <f t="shared" si="48"/>
        <v>4971.1934156378602</v>
      </c>
      <c r="E334" s="274">
        <f t="shared" si="57"/>
        <v>1690.2057613168727</v>
      </c>
      <c r="F334" s="274">
        <f t="shared" si="51"/>
        <v>99.423868312757207</v>
      </c>
      <c r="G334" s="174">
        <v>78</v>
      </c>
      <c r="H334" s="275">
        <f t="shared" si="52"/>
        <v>6838.8230452674898</v>
      </c>
      <c r="I334" s="293">
        <v>66.272727272727266</v>
      </c>
      <c r="J334" s="437">
        <v>14670</v>
      </c>
      <c r="K334" s="277">
        <f t="shared" si="49"/>
        <v>2656.2962962962965</v>
      </c>
      <c r="L334" s="274">
        <f t="shared" si="58"/>
        <v>903.14074074074085</v>
      </c>
      <c r="M334" s="274">
        <f t="shared" si="53"/>
        <v>53.125925925925934</v>
      </c>
      <c r="N334" s="449">
        <v>43</v>
      </c>
      <c r="O334" s="275">
        <f t="shared" si="54"/>
        <v>3655.5629629629634</v>
      </c>
      <c r="P334" s="216">
        <v>81</v>
      </c>
      <c r="Q334" s="437">
        <v>14670</v>
      </c>
      <c r="R334" s="277">
        <f t="shared" si="50"/>
        <v>2173.3333333333335</v>
      </c>
      <c r="S334" s="174">
        <f t="shared" si="59"/>
        <v>738.93333333333339</v>
      </c>
      <c r="T334" s="274">
        <f t="shared" si="55"/>
        <v>43.466666666666669</v>
      </c>
      <c r="U334" s="449">
        <v>35</v>
      </c>
      <c r="V334" s="275">
        <f t="shared" si="56"/>
        <v>2990.7333333333336</v>
      </c>
      <c r="W334" s="46"/>
    </row>
    <row r="335" spans="1:23" ht="17.25" customHeight="1" x14ac:dyDescent="0.2">
      <c r="A335" s="271">
        <v>316</v>
      </c>
      <c r="B335" s="272">
        <v>36.450000000000003</v>
      </c>
      <c r="C335" s="437">
        <v>15100</v>
      </c>
      <c r="D335" s="273">
        <f t="shared" si="48"/>
        <v>4971.1934156378602</v>
      </c>
      <c r="E335" s="274">
        <f t="shared" si="57"/>
        <v>1690.2057613168727</v>
      </c>
      <c r="F335" s="274">
        <f t="shared" si="51"/>
        <v>99.423868312757207</v>
      </c>
      <c r="G335" s="174">
        <v>78</v>
      </c>
      <c r="H335" s="275">
        <f t="shared" si="52"/>
        <v>6838.8230452674898</v>
      </c>
      <c r="I335" s="293">
        <v>66.272727272727266</v>
      </c>
      <c r="J335" s="437">
        <v>14670</v>
      </c>
      <c r="K335" s="277">
        <f t="shared" si="49"/>
        <v>2656.2962962962965</v>
      </c>
      <c r="L335" s="274">
        <f t="shared" si="58"/>
        <v>903.14074074074085</v>
      </c>
      <c r="M335" s="274">
        <f t="shared" si="53"/>
        <v>53.125925925925934</v>
      </c>
      <c r="N335" s="449">
        <v>43</v>
      </c>
      <c r="O335" s="275">
        <f t="shared" si="54"/>
        <v>3655.5629629629634</v>
      </c>
      <c r="P335" s="216">
        <v>81</v>
      </c>
      <c r="Q335" s="437">
        <v>14670</v>
      </c>
      <c r="R335" s="277">
        <f t="shared" si="50"/>
        <v>2173.3333333333335</v>
      </c>
      <c r="S335" s="174">
        <f t="shared" si="59"/>
        <v>738.93333333333339</v>
      </c>
      <c r="T335" s="274">
        <f t="shared" si="55"/>
        <v>43.466666666666669</v>
      </c>
      <c r="U335" s="449">
        <v>35</v>
      </c>
      <c r="V335" s="275">
        <f t="shared" si="56"/>
        <v>2990.7333333333336</v>
      </c>
      <c r="W335" s="46"/>
    </row>
    <row r="336" spans="1:23" ht="17.25" customHeight="1" x14ac:dyDescent="0.2">
      <c r="A336" s="271">
        <v>317</v>
      </c>
      <c r="B336" s="272">
        <v>36.450000000000003</v>
      </c>
      <c r="C336" s="437">
        <v>15100</v>
      </c>
      <c r="D336" s="273">
        <f t="shared" si="48"/>
        <v>4971.1934156378602</v>
      </c>
      <c r="E336" s="274">
        <f t="shared" si="57"/>
        <v>1690.2057613168727</v>
      </c>
      <c r="F336" s="274">
        <f t="shared" si="51"/>
        <v>99.423868312757207</v>
      </c>
      <c r="G336" s="174">
        <v>78</v>
      </c>
      <c r="H336" s="275">
        <f t="shared" si="52"/>
        <v>6838.8230452674898</v>
      </c>
      <c r="I336" s="293">
        <v>66.272727272727266</v>
      </c>
      <c r="J336" s="437">
        <v>14670</v>
      </c>
      <c r="K336" s="277">
        <f t="shared" si="49"/>
        <v>2656.2962962962965</v>
      </c>
      <c r="L336" s="274">
        <f t="shared" si="58"/>
        <v>903.14074074074085</v>
      </c>
      <c r="M336" s="274">
        <f t="shared" si="53"/>
        <v>53.125925925925934</v>
      </c>
      <c r="N336" s="449">
        <v>43</v>
      </c>
      <c r="O336" s="275">
        <f t="shared" si="54"/>
        <v>3655.5629629629634</v>
      </c>
      <c r="P336" s="216">
        <v>81</v>
      </c>
      <c r="Q336" s="437">
        <v>14670</v>
      </c>
      <c r="R336" s="277">
        <f t="shared" si="50"/>
        <v>2173.3333333333335</v>
      </c>
      <c r="S336" s="174">
        <f t="shared" si="59"/>
        <v>738.93333333333339</v>
      </c>
      <c r="T336" s="274">
        <f t="shared" si="55"/>
        <v>43.466666666666669</v>
      </c>
      <c r="U336" s="449">
        <v>35</v>
      </c>
      <c r="V336" s="275">
        <f t="shared" si="56"/>
        <v>2990.7333333333336</v>
      </c>
      <c r="W336" s="46"/>
    </row>
    <row r="337" spans="1:23" ht="17.25" customHeight="1" x14ac:dyDescent="0.2">
      <c r="A337" s="271">
        <v>318</v>
      </c>
      <c r="B337" s="272">
        <v>36.450000000000003</v>
      </c>
      <c r="C337" s="437">
        <v>15100</v>
      </c>
      <c r="D337" s="273">
        <f t="shared" si="48"/>
        <v>4971.1934156378602</v>
      </c>
      <c r="E337" s="274">
        <f t="shared" si="57"/>
        <v>1690.2057613168727</v>
      </c>
      <c r="F337" s="274">
        <f t="shared" si="51"/>
        <v>99.423868312757207</v>
      </c>
      <c r="G337" s="174">
        <v>78</v>
      </c>
      <c r="H337" s="275">
        <f t="shared" si="52"/>
        <v>6838.8230452674898</v>
      </c>
      <c r="I337" s="293">
        <v>66.272727272727266</v>
      </c>
      <c r="J337" s="437">
        <v>14670</v>
      </c>
      <c r="K337" s="277">
        <f t="shared" si="49"/>
        <v>2656.2962962962965</v>
      </c>
      <c r="L337" s="274">
        <f t="shared" si="58"/>
        <v>903.14074074074085</v>
      </c>
      <c r="M337" s="274">
        <f t="shared" si="53"/>
        <v>53.125925925925934</v>
      </c>
      <c r="N337" s="449">
        <v>43</v>
      </c>
      <c r="O337" s="275">
        <f t="shared" si="54"/>
        <v>3655.5629629629634</v>
      </c>
      <c r="P337" s="216">
        <v>81</v>
      </c>
      <c r="Q337" s="437">
        <v>14670</v>
      </c>
      <c r="R337" s="277">
        <f t="shared" si="50"/>
        <v>2173.3333333333335</v>
      </c>
      <c r="S337" s="174">
        <f t="shared" si="59"/>
        <v>738.93333333333339</v>
      </c>
      <c r="T337" s="274">
        <f t="shared" si="55"/>
        <v>43.466666666666669</v>
      </c>
      <c r="U337" s="449">
        <v>35</v>
      </c>
      <c r="V337" s="275">
        <f t="shared" si="56"/>
        <v>2990.7333333333336</v>
      </c>
      <c r="W337" s="46"/>
    </row>
    <row r="338" spans="1:23" ht="17.25" customHeight="1" x14ac:dyDescent="0.2">
      <c r="A338" s="271">
        <v>319</v>
      </c>
      <c r="B338" s="272">
        <v>36.450000000000003</v>
      </c>
      <c r="C338" s="437">
        <v>15100</v>
      </c>
      <c r="D338" s="273">
        <f t="shared" si="48"/>
        <v>4971.1934156378602</v>
      </c>
      <c r="E338" s="274">
        <f t="shared" si="57"/>
        <v>1690.2057613168727</v>
      </c>
      <c r="F338" s="274">
        <f t="shared" si="51"/>
        <v>99.423868312757207</v>
      </c>
      <c r="G338" s="174">
        <v>78</v>
      </c>
      <c r="H338" s="275">
        <f t="shared" si="52"/>
        <v>6838.8230452674898</v>
      </c>
      <c r="I338" s="293">
        <v>66.272727272727266</v>
      </c>
      <c r="J338" s="437">
        <v>14670</v>
      </c>
      <c r="K338" s="277">
        <f t="shared" si="49"/>
        <v>2656.2962962962965</v>
      </c>
      <c r="L338" s="274">
        <f t="shared" si="58"/>
        <v>903.14074074074085</v>
      </c>
      <c r="M338" s="274">
        <f t="shared" si="53"/>
        <v>53.125925925925934</v>
      </c>
      <c r="N338" s="449">
        <v>43</v>
      </c>
      <c r="O338" s="275">
        <f t="shared" si="54"/>
        <v>3655.5629629629634</v>
      </c>
      <c r="P338" s="216">
        <v>81</v>
      </c>
      <c r="Q338" s="437">
        <v>14670</v>
      </c>
      <c r="R338" s="277">
        <f t="shared" si="50"/>
        <v>2173.3333333333335</v>
      </c>
      <c r="S338" s="174">
        <f t="shared" si="59"/>
        <v>738.93333333333339</v>
      </c>
      <c r="T338" s="274">
        <f t="shared" si="55"/>
        <v>43.466666666666669</v>
      </c>
      <c r="U338" s="449">
        <v>35</v>
      </c>
      <c r="V338" s="275">
        <f t="shared" si="56"/>
        <v>2990.7333333333336</v>
      </c>
      <c r="W338" s="46"/>
    </row>
    <row r="339" spans="1:23" ht="17.25" customHeight="1" thickBot="1" x14ac:dyDescent="0.25">
      <c r="A339" s="319">
        <v>320</v>
      </c>
      <c r="B339" s="280">
        <v>36.450000000000003</v>
      </c>
      <c r="C339" s="438">
        <v>15100</v>
      </c>
      <c r="D339" s="281">
        <f t="shared" si="48"/>
        <v>4971.1934156378602</v>
      </c>
      <c r="E339" s="282">
        <f t="shared" si="57"/>
        <v>1690.2057613168727</v>
      </c>
      <c r="F339" s="282">
        <f t="shared" si="51"/>
        <v>99.423868312757207</v>
      </c>
      <c r="G339" s="183">
        <v>78</v>
      </c>
      <c r="H339" s="283">
        <f t="shared" si="52"/>
        <v>6838.8230452674898</v>
      </c>
      <c r="I339" s="294">
        <v>66.272727272727266</v>
      </c>
      <c r="J339" s="438">
        <v>14670</v>
      </c>
      <c r="K339" s="285">
        <f t="shared" si="49"/>
        <v>2656.2962962962965</v>
      </c>
      <c r="L339" s="282">
        <f t="shared" si="58"/>
        <v>903.14074074074085</v>
      </c>
      <c r="M339" s="282">
        <f t="shared" si="53"/>
        <v>53.125925925925934</v>
      </c>
      <c r="N339" s="450">
        <v>43</v>
      </c>
      <c r="O339" s="283">
        <f t="shared" si="54"/>
        <v>3655.5629629629634</v>
      </c>
      <c r="P339" s="220">
        <v>81</v>
      </c>
      <c r="Q339" s="438">
        <v>14670</v>
      </c>
      <c r="R339" s="285">
        <f t="shared" si="50"/>
        <v>2173.3333333333335</v>
      </c>
      <c r="S339" s="183">
        <f t="shared" si="59"/>
        <v>738.93333333333339</v>
      </c>
      <c r="T339" s="282">
        <f t="shared" si="55"/>
        <v>43.466666666666669</v>
      </c>
      <c r="U339" s="450">
        <v>35</v>
      </c>
      <c r="V339" s="283">
        <f t="shared" si="56"/>
        <v>2990.7333333333336</v>
      </c>
      <c r="W339" s="46"/>
    </row>
    <row r="340" spans="1:23" ht="15" x14ac:dyDescent="0.25">
      <c r="A340" s="320"/>
      <c r="B340" s="321"/>
      <c r="C340" s="321"/>
      <c r="D340" s="321"/>
      <c r="E340" s="321"/>
      <c r="F340" s="321"/>
      <c r="G340" s="321"/>
      <c r="H340" s="321"/>
      <c r="I340" s="321"/>
      <c r="J340" s="321"/>
      <c r="K340" s="321"/>
      <c r="L340" s="321"/>
      <c r="M340" s="321"/>
      <c r="N340" s="321"/>
      <c r="O340" s="321"/>
      <c r="P340" s="321"/>
      <c r="Q340" s="321"/>
      <c r="R340" s="321"/>
      <c r="S340" s="321"/>
      <c r="T340" s="321"/>
      <c r="U340" s="321"/>
      <c r="V340" s="321"/>
      <c r="W340" s="46"/>
    </row>
    <row r="341" spans="1:23" ht="15" x14ac:dyDescent="0.25">
      <c r="A341" s="320"/>
      <c r="B341" s="321"/>
      <c r="C341" s="321"/>
      <c r="D341" s="321"/>
      <c r="E341" s="321"/>
      <c r="F341" s="321"/>
      <c r="G341" s="321"/>
      <c r="H341" s="321"/>
      <c r="I341" s="321"/>
      <c r="J341" s="321"/>
      <c r="K341" s="321"/>
      <c r="L341" s="321"/>
      <c r="M341" s="321"/>
      <c r="N341" s="321"/>
      <c r="O341" s="321"/>
      <c r="P341" s="321"/>
      <c r="Q341" s="321"/>
      <c r="R341" s="321"/>
      <c r="S341" s="321"/>
      <c r="T341" s="321"/>
      <c r="U341" s="321"/>
      <c r="V341" s="321"/>
      <c r="W341" s="46"/>
    </row>
    <row r="342" spans="1:23" ht="15" x14ac:dyDescent="0.25">
      <c r="A342" s="320"/>
      <c r="B342" s="321"/>
      <c r="C342" s="321"/>
      <c r="D342" s="321"/>
      <c r="E342" s="321"/>
      <c r="F342" s="321"/>
      <c r="G342" s="321"/>
      <c r="H342" s="321"/>
      <c r="I342" s="321"/>
      <c r="J342" s="321"/>
      <c r="K342" s="321"/>
      <c r="L342" s="321"/>
      <c r="M342" s="321"/>
      <c r="N342" s="321"/>
      <c r="O342" s="321"/>
      <c r="P342" s="321"/>
      <c r="Q342" s="321"/>
      <c r="R342" s="321"/>
      <c r="S342" s="321"/>
      <c r="T342" s="321"/>
      <c r="U342" s="321"/>
      <c r="V342" s="321"/>
      <c r="W342" s="46"/>
    </row>
    <row r="343" spans="1:23" ht="15" x14ac:dyDescent="0.25">
      <c r="A343" s="320"/>
      <c r="B343" s="321"/>
      <c r="C343" s="321"/>
      <c r="D343" s="321"/>
      <c r="E343" s="321"/>
      <c r="F343" s="321"/>
      <c r="G343" s="321"/>
      <c r="H343" s="321"/>
      <c r="I343" s="321"/>
      <c r="J343" s="321"/>
      <c r="K343" s="321"/>
      <c r="L343" s="321"/>
      <c r="M343" s="321"/>
      <c r="N343" s="321"/>
      <c r="O343" s="321"/>
      <c r="P343" s="321"/>
      <c r="Q343" s="321"/>
      <c r="R343" s="321"/>
      <c r="S343" s="321"/>
      <c r="T343" s="321"/>
      <c r="U343" s="321"/>
      <c r="V343" s="321"/>
      <c r="W343" s="46"/>
    </row>
    <row r="344" spans="1:23" ht="15" x14ac:dyDescent="0.25">
      <c r="A344" s="320"/>
      <c r="B344" s="321"/>
      <c r="C344" s="321"/>
      <c r="D344" s="321"/>
      <c r="E344" s="321"/>
      <c r="F344" s="321"/>
      <c r="G344" s="321"/>
      <c r="H344" s="321"/>
      <c r="I344" s="321"/>
      <c r="J344" s="321"/>
      <c r="K344" s="321"/>
      <c r="L344" s="321"/>
      <c r="M344" s="321"/>
      <c r="N344" s="321"/>
      <c r="O344" s="321"/>
      <c r="P344" s="321"/>
      <c r="Q344" s="321"/>
      <c r="R344" s="321"/>
      <c r="S344" s="321"/>
      <c r="T344" s="321"/>
      <c r="U344" s="321"/>
      <c r="V344" s="321"/>
      <c r="W344" s="46"/>
    </row>
    <row r="345" spans="1:23" ht="15" x14ac:dyDescent="0.25">
      <c r="A345" s="320"/>
      <c r="B345" s="321"/>
      <c r="C345" s="321"/>
      <c r="D345" s="321"/>
      <c r="E345" s="321"/>
      <c r="F345" s="321"/>
      <c r="G345" s="321"/>
      <c r="H345" s="321"/>
      <c r="I345" s="321"/>
      <c r="J345" s="321"/>
      <c r="K345" s="321"/>
      <c r="L345" s="321"/>
      <c r="M345" s="321"/>
      <c r="N345" s="321"/>
      <c r="O345" s="321"/>
      <c r="P345" s="321"/>
      <c r="Q345" s="321"/>
      <c r="R345" s="321"/>
      <c r="S345" s="321"/>
      <c r="T345" s="321"/>
      <c r="U345" s="321"/>
      <c r="V345" s="321"/>
      <c r="W345" s="46"/>
    </row>
    <row r="346" spans="1:23" ht="15" x14ac:dyDescent="0.25">
      <c r="A346" s="320"/>
      <c r="B346" s="321"/>
      <c r="C346" s="321"/>
      <c r="D346" s="321"/>
      <c r="E346" s="321"/>
      <c r="F346" s="321"/>
      <c r="G346" s="321"/>
      <c r="H346" s="321"/>
      <c r="I346" s="321"/>
      <c r="J346" s="321"/>
      <c r="K346" s="321"/>
      <c r="L346" s="321"/>
      <c r="M346" s="321"/>
      <c r="N346" s="321"/>
      <c r="O346" s="321"/>
      <c r="P346" s="321"/>
      <c r="Q346" s="321"/>
      <c r="R346" s="321"/>
      <c r="S346" s="321"/>
      <c r="T346" s="321"/>
      <c r="U346" s="321"/>
      <c r="V346" s="321"/>
      <c r="W346" s="46"/>
    </row>
    <row r="347" spans="1:23" ht="15" x14ac:dyDescent="0.25">
      <c r="A347" s="320"/>
      <c r="B347" s="321"/>
      <c r="C347" s="321"/>
      <c r="D347" s="321"/>
      <c r="E347" s="321"/>
      <c r="F347" s="321"/>
      <c r="G347" s="321"/>
      <c r="H347" s="321"/>
      <c r="I347" s="321"/>
      <c r="J347" s="321"/>
      <c r="K347" s="321"/>
      <c r="L347" s="321"/>
      <c r="M347" s="321"/>
      <c r="N347" s="321"/>
      <c r="O347" s="321"/>
      <c r="P347" s="321"/>
      <c r="Q347" s="321"/>
      <c r="R347" s="321"/>
      <c r="S347" s="321"/>
      <c r="T347" s="321"/>
      <c r="U347" s="321"/>
      <c r="V347" s="321"/>
      <c r="W347" s="46"/>
    </row>
    <row r="348" spans="1:23" ht="15" x14ac:dyDescent="0.25">
      <c r="A348" s="320"/>
      <c r="B348" s="321"/>
      <c r="C348" s="321"/>
      <c r="D348" s="321"/>
      <c r="E348" s="321"/>
      <c r="F348" s="321"/>
      <c r="G348" s="321"/>
      <c r="H348" s="321"/>
      <c r="I348" s="321"/>
      <c r="J348" s="321"/>
      <c r="K348" s="321"/>
      <c r="L348" s="321"/>
      <c r="M348" s="321"/>
      <c r="N348" s="321"/>
      <c r="O348" s="321"/>
      <c r="P348" s="321"/>
      <c r="Q348" s="321"/>
      <c r="R348" s="321"/>
      <c r="S348" s="321"/>
      <c r="T348" s="321"/>
      <c r="U348" s="321"/>
      <c r="V348" s="321"/>
      <c r="W348" s="46"/>
    </row>
    <row r="349" spans="1:23" ht="15" x14ac:dyDescent="0.25">
      <c r="A349" s="320"/>
      <c r="B349" s="321"/>
      <c r="C349" s="321"/>
      <c r="D349" s="321"/>
      <c r="E349" s="321"/>
      <c r="F349" s="321"/>
      <c r="G349" s="321"/>
      <c r="H349" s="321"/>
      <c r="I349" s="321"/>
      <c r="J349" s="321"/>
      <c r="K349" s="321"/>
      <c r="L349" s="321"/>
      <c r="M349" s="321"/>
      <c r="N349" s="321"/>
      <c r="O349" s="321"/>
      <c r="P349" s="321"/>
      <c r="Q349" s="321"/>
      <c r="R349" s="321"/>
      <c r="S349" s="321"/>
      <c r="T349" s="321"/>
      <c r="U349" s="321"/>
      <c r="V349" s="321"/>
      <c r="W349" s="46"/>
    </row>
    <row r="350" spans="1:23" ht="15" x14ac:dyDescent="0.25">
      <c r="A350" s="320"/>
      <c r="B350" s="321"/>
      <c r="C350" s="321"/>
      <c r="D350" s="321"/>
      <c r="E350" s="321"/>
      <c r="F350" s="321"/>
      <c r="G350" s="321"/>
      <c r="H350" s="321"/>
      <c r="I350" s="321"/>
      <c r="J350" s="321"/>
      <c r="K350" s="321"/>
      <c r="L350" s="321"/>
      <c r="M350" s="321"/>
      <c r="N350" s="321"/>
      <c r="O350" s="321"/>
      <c r="P350" s="321"/>
      <c r="Q350" s="321"/>
      <c r="R350" s="321"/>
      <c r="S350" s="321"/>
      <c r="T350" s="321"/>
      <c r="U350" s="321"/>
      <c r="V350" s="321"/>
      <c r="W350" s="46"/>
    </row>
    <row r="351" spans="1:23" ht="15" x14ac:dyDescent="0.25">
      <c r="A351" s="320"/>
      <c r="B351" s="321"/>
      <c r="C351" s="321"/>
      <c r="D351" s="321"/>
      <c r="E351" s="321"/>
      <c r="F351" s="321"/>
      <c r="G351" s="321"/>
      <c r="H351" s="321"/>
      <c r="I351" s="321"/>
      <c r="J351" s="321"/>
      <c r="K351" s="321"/>
      <c r="L351" s="321"/>
      <c r="M351" s="321"/>
      <c r="N351" s="321"/>
      <c r="O351" s="321"/>
      <c r="P351" s="321"/>
      <c r="Q351" s="321"/>
      <c r="R351" s="321"/>
      <c r="S351" s="321"/>
      <c r="T351" s="321"/>
      <c r="U351" s="321"/>
      <c r="V351" s="321"/>
      <c r="W351" s="46"/>
    </row>
    <row r="352" spans="1:23" ht="15" x14ac:dyDescent="0.25">
      <c r="A352" s="320"/>
      <c r="B352" s="321"/>
      <c r="C352" s="321"/>
      <c r="D352" s="321"/>
      <c r="E352" s="321"/>
      <c r="F352" s="321"/>
      <c r="G352" s="321"/>
      <c r="H352" s="321"/>
      <c r="I352" s="321"/>
      <c r="J352" s="321"/>
      <c r="K352" s="321"/>
      <c r="L352" s="321"/>
      <c r="M352" s="321"/>
      <c r="N352" s="321"/>
      <c r="O352" s="321"/>
      <c r="P352" s="321"/>
      <c r="Q352" s="321"/>
      <c r="R352" s="321"/>
      <c r="S352" s="321"/>
      <c r="T352" s="321"/>
      <c r="U352" s="321"/>
      <c r="V352" s="321"/>
      <c r="W352" s="46"/>
    </row>
    <row r="353" spans="1:23" ht="15" x14ac:dyDescent="0.25">
      <c r="A353" s="320"/>
      <c r="B353" s="321"/>
      <c r="C353" s="321"/>
      <c r="D353" s="321"/>
      <c r="E353" s="321"/>
      <c r="F353" s="321"/>
      <c r="G353" s="321"/>
      <c r="H353" s="321"/>
      <c r="I353" s="321"/>
      <c r="J353" s="321"/>
      <c r="K353" s="321"/>
      <c r="L353" s="321"/>
      <c r="M353" s="321"/>
      <c r="N353" s="321"/>
      <c r="O353" s="321"/>
      <c r="P353" s="321"/>
      <c r="Q353" s="321"/>
      <c r="R353" s="321"/>
      <c r="S353" s="321"/>
      <c r="T353" s="321"/>
      <c r="U353" s="321"/>
      <c r="V353" s="321"/>
      <c r="W353" s="46"/>
    </row>
    <row r="354" spans="1:23" ht="15" x14ac:dyDescent="0.25">
      <c r="A354" s="320"/>
      <c r="B354" s="321"/>
      <c r="C354" s="321"/>
      <c r="D354" s="321"/>
      <c r="E354" s="321"/>
      <c r="F354" s="321"/>
      <c r="G354" s="321"/>
      <c r="H354" s="321"/>
      <c r="I354" s="321"/>
      <c r="J354" s="321"/>
      <c r="K354" s="321"/>
      <c r="L354" s="321"/>
      <c r="M354" s="321"/>
      <c r="N354" s="321"/>
      <c r="O354" s="321"/>
      <c r="P354" s="321"/>
      <c r="Q354" s="321"/>
      <c r="R354" s="321"/>
      <c r="S354" s="321"/>
      <c r="T354" s="321"/>
      <c r="U354" s="321"/>
      <c r="V354" s="321"/>
      <c r="W354" s="46"/>
    </row>
    <row r="355" spans="1:23" ht="15" x14ac:dyDescent="0.25">
      <c r="A355" s="320"/>
      <c r="B355" s="321"/>
      <c r="C355" s="321"/>
      <c r="D355" s="321"/>
      <c r="E355" s="321"/>
      <c r="F355" s="321"/>
      <c r="G355" s="321"/>
      <c r="H355" s="321"/>
      <c r="I355" s="321"/>
      <c r="J355" s="321"/>
      <c r="K355" s="321"/>
      <c r="L355" s="321"/>
      <c r="M355" s="321"/>
      <c r="N355" s="321"/>
      <c r="O355" s="321"/>
      <c r="P355" s="321"/>
      <c r="Q355" s="321"/>
      <c r="R355" s="321"/>
      <c r="S355" s="321"/>
      <c r="T355" s="321"/>
      <c r="U355" s="321"/>
      <c r="V355" s="321"/>
      <c r="W355" s="46"/>
    </row>
    <row r="356" spans="1:23" ht="15" x14ac:dyDescent="0.25">
      <c r="A356" s="320"/>
      <c r="B356" s="321"/>
      <c r="C356" s="321"/>
      <c r="D356" s="321"/>
      <c r="E356" s="321"/>
      <c r="F356" s="321"/>
      <c r="G356" s="321"/>
      <c r="H356" s="321"/>
      <c r="I356" s="321"/>
      <c r="J356" s="321"/>
      <c r="K356" s="321"/>
      <c r="L356" s="321"/>
      <c r="M356" s="321"/>
      <c r="N356" s="321"/>
      <c r="O356" s="321"/>
      <c r="P356" s="321"/>
      <c r="Q356" s="321"/>
      <c r="R356" s="321"/>
      <c r="S356" s="321"/>
      <c r="T356" s="321"/>
      <c r="U356" s="321"/>
      <c r="V356" s="321"/>
      <c r="W356" s="46"/>
    </row>
    <row r="357" spans="1:23" ht="15" x14ac:dyDescent="0.25">
      <c r="A357" s="320"/>
      <c r="B357" s="321"/>
      <c r="C357" s="321"/>
      <c r="D357" s="321"/>
      <c r="E357" s="321"/>
      <c r="F357" s="321"/>
      <c r="G357" s="321"/>
      <c r="H357" s="321"/>
      <c r="I357" s="321"/>
      <c r="J357" s="321"/>
      <c r="K357" s="321"/>
      <c r="L357" s="321"/>
      <c r="M357" s="321"/>
      <c r="N357" s="321"/>
      <c r="O357" s="321"/>
      <c r="P357" s="321"/>
      <c r="Q357" s="321"/>
      <c r="R357" s="321"/>
      <c r="S357" s="321"/>
      <c r="T357" s="321"/>
      <c r="U357" s="321"/>
      <c r="V357" s="321"/>
      <c r="W357" s="46"/>
    </row>
    <row r="358" spans="1:23" ht="15" x14ac:dyDescent="0.25">
      <c r="A358" s="320"/>
      <c r="B358" s="321"/>
      <c r="C358" s="321"/>
      <c r="D358" s="321"/>
      <c r="E358" s="321"/>
      <c r="F358" s="321"/>
      <c r="G358" s="321"/>
      <c r="H358" s="321"/>
      <c r="I358" s="321"/>
      <c r="J358" s="321"/>
      <c r="K358" s="321"/>
      <c r="L358" s="321"/>
      <c r="M358" s="321"/>
      <c r="N358" s="321"/>
      <c r="O358" s="321"/>
      <c r="P358" s="321"/>
      <c r="Q358" s="321"/>
      <c r="R358" s="321"/>
      <c r="S358" s="321"/>
      <c r="T358" s="321"/>
      <c r="U358" s="321"/>
      <c r="V358" s="321"/>
      <c r="W358" s="46"/>
    </row>
    <row r="359" spans="1:23" ht="15" x14ac:dyDescent="0.25">
      <c r="A359" s="320"/>
      <c r="B359" s="321"/>
      <c r="C359" s="321"/>
      <c r="D359" s="321"/>
      <c r="E359" s="321"/>
      <c r="F359" s="321"/>
      <c r="G359" s="321"/>
      <c r="H359" s="321"/>
      <c r="I359" s="321"/>
      <c r="J359" s="321"/>
      <c r="K359" s="321"/>
      <c r="L359" s="321"/>
      <c r="M359" s="321"/>
      <c r="N359" s="321"/>
      <c r="O359" s="321"/>
      <c r="P359" s="321"/>
      <c r="Q359" s="321"/>
      <c r="R359" s="321"/>
      <c r="S359" s="321"/>
      <c r="T359" s="321"/>
      <c r="U359" s="321"/>
      <c r="V359" s="321"/>
      <c r="W359" s="46"/>
    </row>
    <row r="360" spans="1:23" ht="15" x14ac:dyDescent="0.25">
      <c r="A360" s="320"/>
      <c r="B360" s="321"/>
      <c r="C360" s="321"/>
      <c r="D360" s="321"/>
      <c r="E360" s="321"/>
      <c r="F360" s="321"/>
      <c r="G360" s="321"/>
      <c r="H360" s="321"/>
      <c r="I360" s="321"/>
      <c r="J360" s="321"/>
      <c r="K360" s="321"/>
      <c r="L360" s="321"/>
      <c r="M360" s="321"/>
      <c r="N360" s="321"/>
      <c r="O360" s="321"/>
      <c r="P360" s="321"/>
      <c r="Q360" s="321"/>
      <c r="R360" s="321"/>
      <c r="S360" s="321"/>
      <c r="T360" s="321"/>
      <c r="U360" s="321"/>
      <c r="V360" s="321"/>
      <c r="W360" s="46"/>
    </row>
    <row r="361" spans="1:23" ht="15" x14ac:dyDescent="0.25">
      <c r="A361" s="320"/>
      <c r="B361" s="321"/>
      <c r="C361" s="321"/>
      <c r="D361" s="321"/>
      <c r="E361" s="321"/>
      <c r="F361" s="321"/>
      <c r="G361" s="321"/>
      <c r="H361" s="321"/>
      <c r="I361" s="321"/>
      <c r="J361" s="321"/>
      <c r="K361" s="321"/>
      <c r="L361" s="321"/>
      <c r="M361" s="321"/>
      <c r="N361" s="321"/>
      <c r="O361" s="321"/>
      <c r="P361" s="321"/>
      <c r="Q361" s="321"/>
      <c r="R361" s="321"/>
      <c r="S361" s="321"/>
      <c r="T361" s="321"/>
      <c r="U361" s="321"/>
      <c r="V361" s="321"/>
      <c r="W361" s="46"/>
    </row>
    <row r="362" spans="1:23" ht="15" x14ac:dyDescent="0.25">
      <c r="A362" s="320"/>
      <c r="B362" s="321"/>
      <c r="C362" s="321"/>
      <c r="D362" s="321"/>
      <c r="E362" s="321"/>
      <c r="F362" s="321"/>
      <c r="G362" s="321"/>
      <c r="H362" s="321"/>
      <c r="I362" s="321"/>
      <c r="J362" s="321"/>
      <c r="K362" s="321"/>
      <c r="L362" s="321"/>
      <c r="M362" s="321"/>
      <c r="N362" s="321"/>
      <c r="O362" s="321"/>
      <c r="P362" s="321"/>
      <c r="Q362" s="321"/>
      <c r="R362" s="321"/>
      <c r="S362" s="321"/>
      <c r="T362" s="321"/>
      <c r="U362" s="321"/>
      <c r="V362" s="321"/>
      <c r="W362" s="46"/>
    </row>
    <row r="363" spans="1:23" ht="15" x14ac:dyDescent="0.25">
      <c r="A363" s="320"/>
      <c r="B363" s="321"/>
      <c r="C363" s="321"/>
      <c r="D363" s="321"/>
      <c r="E363" s="321"/>
      <c r="F363" s="321"/>
      <c r="G363" s="321"/>
      <c r="H363" s="321"/>
      <c r="I363" s="321"/>
      <c r="J363" s="321"/>
      <c r="K363" s="321"/>
      <c r="L363" s="321"/>
      <c r="M363" s="321"/>
      <c r="N363" s="321"/>
      <c r="O363" s="321"/>
      <c r="P363" s="321"/>
      <c r="Q363" s="321"/>
      <c r="R363" s="321"/>
      <c r="S363" s="321"/>
      <c r="T363" s="321"/>
      <c r="U363" s="321"/>
      <c r="V363" s="321"/>
      <c r="W363" s="46"/>
    </row>
    <row r="364" spans="1:23" ht="15" x14ac:dyDescent="0.25">
      <c r="A364" s="320"/>
      <c r="B364" s="321"/>
      <c r="C364" s="321"/>
      <c r="D364" s="321"/>
      <c r="E364" s="321"/>
      <c r="F364" s="321"/>
      <c r="G364" s="321"/>
      <c r="H364" s="321"/>
      <c r="I364" s="321"/>
      <c r="J364" s="321"/>
      <c r="K364" s="321"/>
      <c r="L364" s="321"/>
      <c r="M364" s="321"/>
      <c r="N364" s="321"/>
      <c r="O364" s="321"/>
      <c r="P364" s="321"/>
      <c r="Q364" s="321"/>
      <c r="R364" s="321"/>
      <c r="S364" s="321"/>
      <c r="T364" s="321"/>
      <c r="U364" s="321"/>
      <c r="V364" s="321"/>
      <c r="W364" s="46"/>
    </row>
    <row r="365" spans="1:23" ht="15" x14ac:dyDescent="0.25">
      <c r="A365" s="320"/>
      <c r="B365" s="321"/>
      <c r="C365" s="321"/>
      <c r="D365" s="321"/>
      <c r="E365" s="321"/>
      <c r="F365" s="321"/>
      <c r="G365" s="321"/>
      <c r="H365" s="321"/>
      <c r="I365" s="321"/>
      <c r="J365" s="321"/>
      <c r="K365" s="321"/>
      <c r="L365" s="321"/>
      <c r="M365" s="321"/>
      <c r="N365" s="321"/>
      <c r="O365" s="321"/>
      <c r="P365" s="321"/>
      <c r="Q365" s="321"/>
      <c r="R365" s="321"/>
      <c r="S365" s="321"/>
      <c r="T365" s="321"/>
      <c r="U365" s="321"/>
      <c r="V365" s="321"/>
      <c r="W365" s="46"/>
    </row>
    <row r="366" spans="1:23" ht="15" x14ac:dyDescent="0.25">
      <c r="A366" s="320"/>
      <c r="B366" s="321"/>
      <c r="C366" s="321"/>
      <c r="D366" s="321"/>
      <c r="E366" s="321"/>
      <c r="F366" s="321"/>
      <c r="G366" s="321"/>
      <c r="H366" s="321"/>
      <c r="I366" s="321"/>
      <c r="J366" s="321"/>
      <c r="K366" s="321"/>
      <c r="L366" s="321"/>
      <c r="M366" s="321"/>
      <c r="N366" s="321"/>
      <c r="O366" s="321"/>
      <c r="P366" s="321"/>
      <c r="Q366" s="321"/>
      <c r="R366" s="321"/>
      <c r="S366" s="321"/>
      <c r="T366" s="321"/>
      <c r="U366" s="321"/>
      <c r="V366" s="321"/>
      <c r="W366" s="46"/>
    </row>
    <row r="367" spans="1:23" ht="15" x14ac:dyDescent="0.25">
      <c r="A367" s="320"/>
      <c r="B367" s="321"/>
      <c r="C367" s="321"/>
      <c r="D367" s="321"/>
      <c r="E367" s="321"/>
      <c r="F367" s="321"/>
      <c r="G367" s="321"/>
      <c r="H367" s="321"/>
      <c r="I367" s="321"/>
      <c r="J367" s="321"/>
      <c r="K367" s="321"/>
      <c r="L367" s="321"/>
      <c r="M367" s="321"/>
      <c r="N367" s="321"/>
      <c r="O367" s="321"/>
      <c r="P367" s="321"/>
      <c r="Q367" s="321"/>
      <c r="R367" s="321"/>
      <c r="S367" s="321"/>
      <c r="T367" s="321"/>
      <c r="U367" s="321"/>
      <c r="V367" s="321"/>
      <c r="W367" s="46"/>
    </row>
    <row r="368" spans="1:23" ht="15" x14ac:dyDescent="0.25">
      <c r="A368" s="320"/>
      <c r="B368" s="321"/>
      <c r="C368" s="321"/>
      <c r="D368" s="321"/>
      <c r="E368" s="321"/>
      <c r="F368" s="321"/>
      <c r="G368" s="321"/>
      <c r="H368" s="321"/>
      <c r="I368" s="321"/>
      <c r="J368" s="321"/>
      <c r="K368" s="321"/>
      <c r="L368" s="321"/>
      <c r="M368" s="321"/>
      <c r="N368" s="321"/>
      <c r="O368" s="321"/>
      <c r="P368" s="321"/>
      <c r="Q368" s="321"/>
      <c r="R368" s="321"/>
      <c r="S368" s="321"/>
      <c r="T368" s="321"/>
      <c r="U368" s="321"/>
      <c r="V368" s="321"/>
      <c r="W368" s="46"/>
    </row>
    <row r="369" spans="1:23" ht="15" x14ac:dyDescent="0.25">
      <c r="A369" s="320"/>
      <c r="B369" s="321"/>
      <c r="C369" s="321"/>
      <c r="D369" s="321"/>
      <c r="E369" s="321"/>
      <c r="F369" s="321"/>
      <c r="G369" s="321"/>
      <c r="H369" s="321"/>
      <c r="I369" s="321"/>
      <c r="J369" s="321"/>
      <c r="K369" s="321"/>
      <c r="L369" s="321"/>
      <c r="M369" s="321"/>
      <c r="N369" s="321"/>
      <c r="O369" s="321"/>
      <c r="P369" s="321"/>
      <c r="Q369" s="321"/>
      <c r="R369" s="321"/>
      <c r="S369" s="321"/>
      <c r="T369" s="321"/>
      <c r="U369" s="321"/>
      <c r="V369" s="321"/>
      <c r="W369" s="46"/>
    </row>
    <row r="370" spans="1:23" ht="15" x14ac:dyDescent="0.25">
      <c r="A370" s="320"/>
      <c r="B370" s="321"/>
      <c r="C370" s="321"/>
      <c r="D370" s="321"/>
      <c r="E370" s="321"/>
      <c r="F370" s="321"/>
      <c r="G370" s="321"/>
      <c r="H370" s="321"/>
      <c r="I370" s="321"/>
      <c r="J370" s="321"/>
      <c r="K370" s="321"/>
      <c r="L370" s="321"/>
      <c r="M370" s="321"/>
      <c r="N370" s="321"/>
      <c r="O370" s="321"/>
      <c r="P370" s="321"/>
      <c r="Q370" s="321"/>
      <c r="R370" s="321"/>
      <c r="S370" s="321"/>
      <c r="T370" s="321"/>
      <c r="U370" s="321"/>
      <c r="V370" s="321"/>
      <c r="W370" s="46"/>
    </row>
    <row r="371" spans="1:23" ht="15" x14ac:dyDescent="0.25">
      <c r="A371" s="320"/>
      <c r="B371" s="321"/>
      <c r="C371" s="321"/>
      <c r="D371" s="321"/>
      <c r="E371" s="321"/>
      <c r="F371" s="321"/>
      <c r="G371" s="321"/>
      <c r="H371" s="321"/>
      <c r="I371" s="321"/>
      <c r="J371" s="321"/>
      <c r="K371" s="321"/>
      <c r="L371" s="321"/>
      <c r="M371" s="321"/>
      <c r="N371" s="321"/>
      <c r="O371" s="321"/>
      <c r="P371" s="321"/>
      <c r="Q371" s="321"/>
      <c r="R371" s="321"/>
      <c r="S371" s="321"/>
      <c r="T371" s="321"/>
      <c r="U371" s="321"/>
      <c r="V371" s="321"/>
      <c r="W371" s="46"/>
    </row>
    <row r="372" spans="1:23" ht="15" x14ac:dyDescent="0.25">
      <c r="A372" s="320"/>
      <c r="B372" s="321"/>
      <c r="C372" s="321"/>
      <c r="D372" s="321"/>
      <c r="E372" s="321"/>
      <c r="F372" s="321"/>
      <c r="G372" s="321"/>
      <c r="H372" s="321"/>
      <c r="I372" s="321"/>
      <c r="J372" s="321"/>
      <c r="K372" s="321"/>
      <c r="L372" s="321"/>
      <c r="M372" s="321"/>
      <c r="N372" s="321"/>
      <c r="O372" s="321"/>
      <c r="P372" s="321"/>
      <c r="Q372" s="321"/>
      <c r="R372" s="321"/>
      <c r="S372" s="321"/>
      <c r="T372" s="321"/>
      <c r="U372" s="321"/>
      <c r="V372" s="321"/>
      <c r="W372" s="46"/>
    </row>
    <row r="373" spans="1:23" ht="15" x14ac:dyDescent="0.25">
      <c r="A373" s="320"/>
      <c r="B373" s="321"/>
      <c r="C373" s="321"/>
      <c r="D373" s="321"/>
      <c r="E373" s="321"/>
      <c r="F373" s="321"/>
      <c r="G373" s="321"/>
      <c r="H373" s="321"/>
      <c r="I373" s="321"/>
      <c r="J373" s="321"/>
      <c r="K373" s="321"/>
      <c r="L373" s="321"/>
      <c r="M373" s="321"/>
      <c r="N373" s="321"/>
      <c r="O373" s="321"/>
      <c r="P373" s="321"/>
      <c r="Q373" s="321"/>
      <c r="R373" s="321"/>
      <c r="S373" s="321"/>
      <c r="T373" s="321"/>
      <c r="U373" s="321"/>
      <c r="V373" s="321"/>
      <c r="W373" s="46"/>
    </row>
    <row r="374" spans="1:23" ht="15" x14ac:dyDescent="0.25">
      <c r="A374" s="320"/>
      <c r="B374" s="321"/>
      <c r="C374" s="321"/>
      <c r="D374" s="321"/>
      <c r="E374" s="321"/>
      <c r="F374" s="321"/>
      <c r="G374" s="321"/>
      <c r="H374" s="321"/>
      <c r="I374" s="321"/>
      <c r="J374" s="321"/>
      <c r="K374" s="321"/>
      <c r="L374" s="321"/>
      <c r="M374" s="321"/>
      <c r="N374" s="321"/>
      <c r="O374" s="321"/>
      <c r="P374" s="321"/>
      <c r="Q374" s="321"/>
      <c r="R374" s="321"/>
      <c r="S374" s="321"/>
      <c r="T374" s="321"/>
      <c r="U374" s="321"/>
      <c r="V374" s="321"/>
      <c r="W374" s="46"/>
    </row>
    <row r="375" spans="1:23" ht="15" x14ac:dyDescent="0.25">
      <c r="A375" s="320"/>
      <c r="B375" s="321"/>
      <c r="C375" s="321"/>
      <c r="D375" s="321"/>
      <c r="E375" s="321"/>
      <c r="F375" s="321"/>
      <c r="G375" s="321"/>
      <c r="H375" s="321"/>
      <c r="I375" s="321"/>
      <c r="J375" s="321"/>
      <c r="K375" s="321"/>
      <c r="L375" s="321"/>
      <c r="M375" s="321"/>
      <c r="N375" s="321"/>
      <c r="O375" s="321"/>
      <c r="P375" s="321"/>
      <c r="Q375" s="321"/>
      <c r="R375" s="321"/>
      <c r="S375" s="321"/>
      <c r="T375" s="321"/>
      <c r="U375" s="321"/>
      <c r="V375" s="321"/>
      <c r="W375" s="46"/>
    </row>
    <row r="376" spans="1:23" ht="15" x14ac:dyDescent="0.25">
      <c r="A376" s="320"/>
      <c r="B376" s="321"/>
      <c r="C376" s="321"/>
      <c r="D376" s="321"/>
      <c r="E376" s="321"/>
      <c r="F376" s="321"/>
      <c r="G376" s="321"/>
      <c r="H376" s="321"/>
      <c r="I376" s="321"/>
      <c r="J376" s="321"/>
      <c r="K376" s="321"/>
      <c r="L376" s="321"/>
      <c r="M376" s="321"/>
      <c r="N376" s="321"/>
      <c r="O376" s="321"/>
      <c r="P376" s="321"/>
      <c r="Q376" s="321"/>
      <c r="R376" s="321"/>
      <c r="S376" s="321"/>
      <c r="T376" s="321"/>
      <c r="U376" s="321"/>
      <c r="V376" s="321"/>
      <c r="W376" s="46"/>
    </row>
    <row r="377" spans="1:23" ht="15" x14ac:dyDescent="0.25">
      <c r="A377" s="320"/>
      <c r="B377" s="321"/>
      <c r="C377" s="321"/>
      <c r="D377" s="321"/>
      <c r="E377" s="321"/>
      <c r="F377" s="321"/>
      <c r="G377" s="321"/>
      <c r="H377" s="321"/>
      <c r="I377" s="321"/>
      <c r="J377" s="321"/>
      <c r="K377" s="321"/>
      <c r="L377" s="321"/>
      <c r="M377" s="321"/>
      <c r="N377" s="321"/>
      <c r="O377" s="321"/>
      <c r="P377" s="321"/>
      <c r="Q377" s="321"/>
      <c r="R377" s="321"/>
      <c r="S377" s="321"/>
      <c r="T377" s="321"/>
      <c r="U377" s="321"/>
      <c r="V377" s="321"/>
      <c r="W377" s="46"/>
    </row>
    <row r="378" spans="1:23" ht="15" x14ac:dyDescent="0.25">
      <c r="A378" s="320"/>
      <c r="B378" s="321"/>
      <c r="C378" s="321"/>
      <c r="D378" s="321"/>
      <c r="E378" s="321"/>
      <c r="F378" s="321"/>
      <c r="G378" s="321"/>
      <c r="H378" s="321"/>
      <c r="I378" s="321"/>
      <c r="J378" s="321"/>
      <c r="K378" s="321"/>
      <c r="L378" s="321"/>
      <c r="M378" s="321"/>
      <c r="N378" s="321"/>
      <c r="O378" s="321"/>
      <c r="P378" s="321"/>
      <c r="Q378" s="321"/>
      <c r="R378" s="321"/>
      <c r="S378" s="321"/>
      <c r="T378" s="321"/>
      <c r="U378" s="321"/>
      <c r="V378" s="321"/>
      <c r="W378" s="46"/>
    </row>
    <row r="379" spans="1:23" ht="15" x14ac:dyDescent="0.25">
      <c r="A379" s="320"/>
      <c r="B379" s="321"/>
      <c r="C379" s="321"/>
      <c r="D379" s="321"/>
      <c r="E379" s="321"/>
      <c r="F379" s="321"/>
      <c r="G379" s="321"/>
      <c r="H379" s="321"/>
      <c r="I379" s="321"/>
      <c r="J379" s="321"/>
      <c r="K379" s="321"/>
      <c r="L379" s="321"/>
      <c r="M379" s="321"/>
      <c r="N379" s="321"/>
      <c r="O379" s="321"/>
      <c r="P379" s="321"/>
      <c r="Q379" s="321"/>
      <c r="R379" s="321"/>
      <c r="S379" s="321"/>
      <c r="T379" s="321"/>
      <c r="U379" s="321"/>
      <c r="V379" s="321"/>
      <c r="W379" s="46"/>
    </row>
    <row r="380" spans="1:23" ht="15" x14ac:dyDescent="0.25">
      <c r="A380" s="320"/>
      <c r="B380" s="321"/>
      <c r="C380" s="321"/>
      <c r="D380" s="321"/>
      <c r="E380" s="321"/>
      <c r="F380" s="321"/>
      <c r="G380" s="321"/>
      <c r="H380" s="321"/>
      <c r="I380" s="321"/>
      <c r="J380" s="321"/>
      <c r="K380" s="321"/>
      <c r="L380" s="321"/>
      <c r="M380" s="321"/>
      <c r="N380" s="321"/>
      <c r="O380" s="321"/>
      <c r="P380" s="321"/>
      <c r="Q380" s="321"/>
      <c r="R380" s="321"/>
      <c r="S380" s="321"/>
      <c r="T380" s="321"/>
      <c r="U380" s="321"/>
      <c r="V380" s="321"/>
      <c r="W380" s="46"/>
    </row>
    <row r="381" spans="1:23" ht="15" x14ac:dyDescent="0.25">
      <c r="A381" s="320"/>
      <c r="B381" s="321"/>
      <c r="C381" s="321"/>
      <c r="D381" s="321"/>
      <c r="E381" s="321"/>
      <c r="F381" s="321"/>
      <c r="G381" s="321"/>
      <c r="H381" s="321"/>
      <c r="I381" s="321"/>
      <c r="J381" s="321"/>
      <c r="K381" s="321"/>
      <c r="L381" s="321"/>
      <c r="M381" s="321"/>
      <c r="N381" s="321"/>
      <c r="O381" s="321"/>
      <c r="P381" s="321"/>
      <c r="Q381" s="321"/>
      <c r="R381" s="321"/>
      <c r="S381" s="321"/>
      <c r="T381" s="321"/>
      <c r="U381" s="321"/>
      <c r="V381" s="321"/>
      <c r="W381" s="46"/>
    </row>
    <row r="382" spans="1:23" ht="15" x14ac:dyDescent="0.25">
      <c r="A382" s="320"/>
      <c r="B382" s="321"/>
      <c r="C382" s="321"/>
      <c r="D382" s="321"/>
      <c r="E382" s="321"/>
      <c r="F382" s="321"/>
      <c r="G382" s="321"/>
      <c r="H382" s="321"/>
      <c r="I382" s="321"/>
      <c r="J382" s="321"/>
      <c r="K382" s="321"/>
      <c r="L382" s="321"/>
      <c r="M382" s="321"/>
      <c r="N382" s="321"/>
      <c r="O382" s="321"/>
      <c r="P382" s="321"/>
      <c r="Q382" s="321"/>
      <c r="R382" s="321"/>
      <c r="S382" s="321"/>
      <c r="T382" s="321"/>
      <c r="U382" s="321"/>
      <c r="V382" s="321"/>
      <c r="W382" s="46"/>
    </row>
    <row r="383" spans="1:23" ht="15" x14ac:dyDescent="0.25">
      <c r="A383" s="320"/>
      <c r="B383" s="321"/>
      <c r="C383" s="321"/>
      <c r="D383" s="321"/>
      <c r="E383" s="321"/>
      <c r="F383" s="321"/>
      <c r="G383" s="321"/>
      <c r="H383" s="321"/>
      <c r="I383" s="321"/>
      <c r="J383" s="321"/>
      <c r="K383" s="321"/>
      <c r="L383" s="321"/>
      <c r="M383" s="321"/>
      <c r="N383" s="321"/>
      <c r="O383" s="321"/>
      <c r="P383" s="321"/>
      <c r="Q383" s="321"/>
      <c r="R383" s="321"/>
      <c r="S383" s="321"/>
      <c r="T383" s="321"/>
      <c r="U383" s="321"/>
      <c r="V383" s="321"/>
      <c r="W383" s="46"/>
    </row>
    <row r="384" spans="1:23" ht="15" x14ac:dyDescent="0.25">
      <c r="A384" s="320"/>
      <c r="B384" s="321"/>
      <c r="C384" s="321"/>
      <c r="D384" s="321"/>
      <c r="E384" s="321"/>
      <c r="F384" s="321"/>
      <c r="G384" s="321"/>
      <c r="H384" s="321"/>
      <c r="I384" s="321"/>
      <c r="J384" s="321"/>
      <c r="K384" s="321"/>
      <c r="L384" s="321"/>
      <c r="M384" s="321"/>
      <c r="N384" s="321"/>
      <c r="O384" s="321"/>
      <c r="P384" s="321"/>
      <c r="Q384" s="321"/>
      <c r="R384" s="321"/>
      <c r="S384" s="321"/>
      <c r="T384" s="321"/>
      <c r="U384" s="321"/>
      <c r="V384" s="321"/>
      <c r="W384" s="46"/>
    </row>
    <row r="385" spans="1:23" ht="15" x14ac:dyDescent="0.25">
      <c r="A385" s="320"/>
      <c r="B385" s="321"/>
      <c r="C385" s="321"/>
      <c r="D385" s="321"/>
      <c r="E385" s="321"/>
      <c r="F385" s="321"/>
      <c r="G385" s="321"/>
      <c r="H385" s="321"/>
      <c r="I385" s="321"/>
      <c r="J385" s="321"/>
      <c r="K385" s="321"/>
      <c r="L385" s="321"/>
      <c r="M385" s="321"/>
      <c r="N385" s="321"/>
      <c r="O385" s="321"/>
      <c r="P385" s="321"/>
      <c r="Q385" s="321"/>
      <c r="R385" s="321"/>
      <c r="S385" s="321"/>
      <c r="T385" s="321"/>
      <c r="U385" s="321"/>
      <c r="V385" s="321"/>
      <c r="W385" s="46"/>
    </row>
    <row r="386" spans="1:23" ht="15" x14ac:dyDescent="0.25">
      <c r="A386" s="320"/>
      <c r="B386" s="321"/>
      <c r="C386" s="321"/>
      <c r="D386" s="321"/>
      <c r="E386" s="321"/>
      <c r="F386" s="321"/>
      <c r="G386" s="321"/>
      <c r="H386" s="321"/>
      <c r="I386" s="321"/>
      <c r="J386" s="321"/>
      <c r="K386" s="321"/>
      <c r="L386" s="321"/>
      <c r="M386" s="321"/>
      <c r="N386" s="321"/>
      <c r="O386" s="321"/>
      <c r="P386" s="321"/>
      <c r="Q386" s="321"/>
      <c r="R386" s="321"/>
      <c r="S386" s="321"/>
      <c r="T386" s="321"/>
      <c r="U386" s="321"/>
      <c r="V386" s="321"/>
      <c r="W386" s="46"/>
    </row>
    <row r="387" spans="1:23" ht="15" x14ac:dyDescent="0.25">
      <c r="A387" s="320"/>
      <c r="B387" s="321"/>
      <c r="C387" s="321"/>
      <c r="D387" s="321"/>
      <c r="E387" s="321"/>
      <c r="F387" s="321"/>
      <c r="G387" s="321"/>
      <c r="H387" s="321"/>
      <c r="I387" s="321"/>
      <c r="J387" s="321"/>
      <c r="K387" s="321"/>
      <c r="L387" s="321"/>
      <c r="M387" s="321"/>
      <c r="N387" s="321"/>
      <c r="O387" s="321"/>
      <c r="P387" s="321"/>
      <c r="Q387" s="321"/>
      <c r="R387" s="321"/>
      <c r="S387" s="321"/>
      <c r="T387" s="321"/>
      <c r="U387" s="321"/>
      <c r="V387" s="321"/>
      <c r="W387" s="46"/>
    </row>
    <row r="388" spans="1:23" ht="15" x14ac:dyDescent="0.25">
      <c r="A388" s="320"/>
      <c r="B388" s="321"/>
      <c r="C388" s="321"/>
      <c r="D388" s="321"/>
      <c r="E388" s="321"/>
      <c r="F388" s="321"/>
      <c r="G388" s="321"/>
      <c r="H388" s="321"/>
      <c r="I388" s="321"/>
      <c r="J388" s="321"/>
      <c r="K388" s="321"/>
      <c r="L388" s="321"/>
      <c r="M388" s="321"/>
      <c r="N388" s="321"/>
      <c r="O388" s="321"/>
      <c r="P388" s="321"/>
      <c r="Q388" s="321"/>
      <c r="R388" s="321"/>
      <c r="S388" s="321"/>
      <c r="T388" s="321"/>
      <c r="U388" s="321"/>
      <c r="V388" s="321"/>
      <c r="W388" s="46"/>
    </row>
    <row r="389" spans="1:23" ht="15" x14ac:dyDescent="0.25">
      <c r="A389" s="320"/>
      <c r="B389" s="321"/>
      <c r="C389" s="321"/>
      <c r="D389" s="321"/>
      <c r="E389" s="321"/>
      <c r="F389" s="321"/>
      <c r="G389" s="321"/>
      <c r="H389" s="321"/>
      <c r="I389" s="321"/>
      <c r="J389" s="321"/>
      <c r="K389" s="321"/>
      <c r="L389" s="321"/>
      <c r="M389" s="321"/>
      <c r="N389" s="321"/>
      <c r="O389" s="321"/>
      <c r="P389" s="321"/>
      <c r="Q389" s="321"/>
      <c r="R389" s="321"/>
      <c r="S389" s="321"/>
      <c r="T389" s="321"/>
      <c r="U389" s="321"/>
      <c r="V389" s="321"/>
      <c r="W389" s="46"/>
    </row>
    <row r="390" spans="1:23" ht="15" x14ac:dyDescent="0.25">
      <c r="A390" s="320"/>
      <c r="B390" s="321"/>
      <c r="C390" s="321"/>
      <c r="D390" s="321"/>
      <c r="E390" s="321"/>
      <c r="F390" s="321"/>
      <c r="G390" s="321"/>
      <c r="H390" s="321"/>
      <c r="I390" s="321"/>
      <c r="J390" s="321"/>
      <c r="K390" s="321"/>
      <c r="L390" s="321"/>
      <c r="M390" s="321"/>
      <c r="N390" s="321"/>
      <c r="O390" s="321"/>
      <c r="P390" s="321"/>
      <c r="Q390" s="321"/>
      <c r="R390" s="321"/>
      <c r="S390" s="321"/>
      <c r="T390" s="321"/>
      <c r="U390" s="321"/>
      <c r="V390" s="321"/>
      <c r="W390" s="46"/>
    </row>
    <row r="391" spans="1:23" ht="15" x14ac:dyDescent="0.25">
      <c r="A391" s="320"/>
      <c r="B391" s="321"/>
      <c r="C391" s="321"/>
      <c r="D391" s="321"/>
      <c r="E391" s="321"/>
      <c r="F391" s="321"/>
      <c r="G391" s="321"/>
      <c r="H391" s="321"/>
      <c r="I391" s="321"/>
      <c r="J391" s="321"/>
      <c r="K391" s="321"/>
      <c r="L391" s="321"/>
      <c r="M391" s="321"/>
      <c r="N391" s="321"/>
      <c r="O391" s="321"/>
      <c r="P391" s="321"/>
      <c r="Q391" s="321"/>
      <c r="R391" s="321"/>
      <c r="S391" s="321"/>
      <c r="T391" s="321"/>
      <c r="U391" s="321"/>
      <c r="V391" s="321"/>
      <c r="W391" s="46"/>
    </row>
    <row r="392" spans="1:23" ht="15" x14ac:dyDescent="0.25">
      <c r="A392" s="320"/>
      <c r="B392" s="321"/>
      <c r="C392" s="321"/>
      <c r="D392" s="321"/>
      <c r="E392" s="321"/>
      <c r="F392" s="321"/>
      <c r="G392" s="321"/>
      <c r="H392" s="321"/>
      <c r="I392" s="321"/>
      <c r="J392" s="321"/>
      <c r="K392" s="321"/>
      <c r="L392" s="321"/>
      <c r="M392" s="321"/>
      <c r="N392" s="321"/>
      <c r="O392" s="321"/>
      <c r="P392" s="321"/>
      <c r="Q392" s="321"/>
      <c r="R392" s="321"/>
      <c r="S392" s="321"/>
      <c r="T392" s="321"/>
      <c r="U392" s="321"/>
      <c r="V392" s="321"/>
      <c r="W392" s="46"/>
    </row>
    <row r="393" spans="1:23" ht="15" x14ac:dyDescent="0.25">
      <c r="A393" s="320"/>
      <c r="B393" s="321"/>
      <c r="C393" s="321"/>
      <c r="D393" s="321"/>
      <c r="E393" s="321"/>
      <c r="F393" s="321"/>
      <c r="G393" s="321"/>
      <c r="H393" s="321"/>
      <c r="I393" s="321"/>
      <c r="J393" s="321"/>
      <c r="K393" s="321"/>
      <c r="L393" s="321"/>
      <c r="M393" s="321"/>
      <c r="N393" s="321"/>
      <c r="O393" s="321"/>
      <c r="P393" s="321"/>
      <c r="Q393" s="321"/>
      <c r="R393" s="321"/>
      <c r="S393" s="321"/>
      <c r="T393" s="321"/>
      <c r="U393" s="321"/>
      <c r="V393" s="321"/>
      <c r="W393" s="46"/>
    </row>
    <row r="394" spans="1:23" ht="15" x14ac:dyDescent="0.25">
      <c r="A394" s="320"/>
      <c r="B394" s="321"/>
      <c r="C394" s="321"/>
      <c r="D394" s="321"/>
      <c r="E394" s="321"/>
      <c r="F394" s="321"/>
      <c r="G394" s="321"/>
      <c r="H394" s="321"/>
      <c r="I394" s="321"/>
      <c r="J394" s="321"/>
      <c r="K394" s="321"/>
      <c r="L394" s="321"/>
      <c r="M394" s="321"/>
      <c r="N394" s="321"/>
      <c r="O394" s="321"/>
      <c r="P394" s="321"/>
      <c r="Q394" s="321"/>
      <c r="R394" s="321"/>
      <c r="S394" s="321"/>
      <c r="T394" s="321"/>
      <c r="U394" s="321"/>
      <c r="V394" s="321"/>
      <c r="W394" s="46"/>
    </row>
    <row r="395" spans="1:23" ht="15" x14ac:dyDescent="0.25">
      <c r="A395" s="320"/>
      <c r="B395" s="321"/>
      <c r="C395" s="321"/>
      <c r="D395" s="321"/>
      <c r="E395" s="321"/>
      <c r="F395" s="321"/>
      <c r="G395" s="321"/>
      <c r="H395" s="321"/>
      <c r="I395" s="321"/>
      <c r="J395" s="321"/>
      <c r="K395" s="321"/>
      <c r="L395" s="321"/>
      <c r="M395" s="321"/>
      <c r="N395" s="321"/>
      <c r="O395" s="321"/>
      <c r="P395" s="321"/>
      <c r="Q395" s="321"/>
      <c r="R395" s="321"/>
      <c r="S395" s="321"/>
      <c r="T395" s="321"/>
      <c r="U395" s="321"/>
      <c r="V395" s="321"/>
      <c r="W395" s="46"/>
    </row>
    <row r="396" spans="1:23" ht="15" x14ac:dyDescent="0.25">
      <c r="A396" s="320"/>
      <c r="B396" s="321"/>
      <c r="C396" s="321"/>
      <c r="D396" s="321"/>
      <c r="E396" s="321"/>
      <c r="F396" s="321"/>
      <c r="G396" s="321"/>
      <c r="H396" s="321"/>
      <c r="I396" s="321"/>
      <c r="J396" s="321"/>
      <c r="K396" s="321"/>
      <c r="L396" s="321"/>
      <c r="M396" s="321"/>
      <c r="N396" s="321"/>
      <c r="O396" s="321"/>
      <c r="P396" s="321"/>
      <c r="Q396" s="321"/>
      <c r="R396" s="321"/>
      <c r="S396" s="321"/>
      <c r="T396" s="321"/>
      <c r="U396" s="321"/>
      <c r="V396" s="321"/>
      <c r="W396" s="46"/>
    </row>
    <row r="397" spans="1:23" ht="15" x14ac:dyDescent="0.25">
      <c r="A397" s="320"/>
      <c r="B397" s="321"/>
      <c r="C397" s="321"/>
      <c r="D397" s="321"/>
      <c r="E397" s="321"/>
      <c r="F397" s="321"/>
      <c r="G397" s="321"/>
      <c r="H397" s="321"/>
      <c r="I397" s="321"/>
      <c r="J397" s="321"/>
      <c r="K397" s="321"/>
      <c r="L397" s="321"/>
      <c r="M397" s="321"/>
      <c r="N397" s="321"/>
      <c r="O397" s="321"/>
      <c r="P397" s="321"/>
      <c r="Q397" s="321"/>
      <c r="R397" s="321"/>
      <c r="S397" s="321"/>
      <c r="T397" s="321"/>
      <c r="U397" s="321"/>
      <c r="V397" s="321"/>
      <c r="W397" s="46"/>
    </row>
    <row r="398" spans="1:23" ht="15" x14ac:dyDescent="0.25">
      <c r="A398" s="320"/>
      <c r="B398" s="321"/>
      <c r="C398" s="321"/>
      <c r="D398" s="321"/>
      <c r="E398" s="321"/>
      <c r="F398" s="321"/>
      <c r="G398" s="321"/>
      <c r="H398" s="321"/>
      <c r="I398" s="321"/>
      <c r="J398" s="321"/>
      <c r="K398" s="321"/>
      <c r="L398" s="321"/>
      <c r="M398" s="321"/>
      <c r="N398" s="321"/>
      <c r="O398" s="321"/>
      <c r="P398" s="321"/>
      <c r="Q398" s="321"/>
      <c r="R398" s="321"/>
      <c r="S398" s="321"/>
      <c r="T398" s="321"/>
      <c r="U398" s="321"/>
      <c r="V398" s="321"/>
      <c r="W398" s="46"/>
    </row>
    <row r="399" spans="1:23" ht="15" x14ac:dyDescent="0.25">
      <c r="A399" s="320"/>
      <c r="B399" s="321"/>
      <c r="C399" s="321"/>
      <c r="D399" s="321"/>
      <c r="E399" s="321"/>
      <c r="F399" s="321"/>
      <c r="G399" s="321"/>
      <c r="H399" s="321"/>
      <c r="I399" s="321"/>
      <c r="J399" s="321"/>
      <c r="K399" s="321"/>
      <c r="L399" s="321"/>
      <c r="M399" s="321"/>
      <c r="N399" s="321"/>
      <c r="O399" s="321"/>
      <c r="P399" s="321"/>
      <c r="Q399" s="321"/>
      <c r="R399" s="321"/>
      <c r="S399" s="321"/>
      <c r="T399" s="321"/>
      <c r="U399" s="321"/>
      <c r="V399" s="321"/>
      <c r="W399" s="46"/>
    </row>
    <row r="400" spans="1:23" ht="15" x14ac:dyDescent="0.25">
      <c r="A400" s="320"/>
      <c r="B400" s="321"/>
      <c r="C400" s="321"/>
      <c r="D400" s="321"/>
      <c r="E400" s="321"/>
      <c r="F400" s="321"/>
      <c r="G400" s="321"/>
      <c r="H400" s="321"/>
      <c r="I400" s="321"/>
      <c r="J400" s="321"/>
      <c r="K400" s="321"/>
      <c r="L400" s="321"/>
      <c r="M400" s="321"/>
      <c r="N400" s="321"/>
      <c r="O400" s="321"/>
      <c r="P400" s="321"/>
      <c r="Q400" s="321"/>
      <c r="R400" s="321"/>
      <c r="S400" s="321"/>
      <c r="T400" s="321"/>
      <c r="U400" s="321"/>
      <c r="V400" s="321"/>
      <c r="W400" s="46"/>
    </row>
    <row r="401" spans="1:23" ht="15" x14ac:dyDescent="0.25">
      <c r="A401" s="320"/>
      <c r="B401" s="321"/>
      <c r="C401" s="321"/>
      <c r="D401" s="321"/>
      <c r="E401" s="321"/>
      <c r="F401" s="321"/>
      <c r="G401" s="321"/>
      <c r="H401" s="321"/>
      <c r="I401" s="321"/>
      <c r="J401" s="321"/>
      <c r="K401" s="321"/>
      <c r="L401" s="321"/>
      <c r="M401" s="321"/>
      <c r="N401" s="321"/>
      <c r="O401" s="321"/>
      <c r="P401" s="321"/>
      <c r="Q401" s="321"/>
      <c r="R401" s="321"/>
      <c r="S401" s="321"/>
      <c r="T401" s="321"/>
      <c r="U401" s="321"/>
      <c r="V401" s="321"/>
      <c r="W401" s="46"/>
    </row>
    <row r="402" spans="1:23" ht="15" x14ac:dyDescent="0.25">
      <c r="A402" s="320"/>
      <c r="B402" s="321"/>
      <c r="C402" s="321"/>
      <c r="D402" s="321"/>
      <c r="E402" s="321"/>
      <c r="F402" s="321"/>
      <c r="G402" s="321"/>
      <c r="H402" s="321"/>
      <c r="I402" s="321"/>
      <c r="J402" s="321"/>
      <c r="K402" s="321"/>
      <c r="L402" s="321"/>
      <c r="M402" s="321"/>
      <c r="N402" s="321"/>
      <c r="O402" s="321"/>
      <c r="P402" s="321"/>
      <c r="Q402" s="321"/>
      <c r="R402" s="321"/>
      <c r="S402" s="321"/>
      <c r="T402" s="321"/>
      <c r="U402" s="321"/>
      <c r="V402" s="321"/>
      <c r="W402" s="46"/>
    </row>
    <row r="403" spans="1:23" ht="15" x14ac:dyDescent="0.25">
      <c r="A403" s="320"/>
      <c r="B403" s="321"/>
      <c r="C403" s="321"/>
      <c r="D403" s="321"/>
      <c r="E403" s="321"/>
      <c r="F403" s="321"/>
      <c r="G403" s="321"/>
      <c r="H403" s="321"/>
      <c r="I403" s="321"/>
      <c r="J403" s="321"/>
      <c r="K403" s="321"/>
      <c r="L403" s="321"/>
      <c r="M403" s="321"/>
      <c r="N403" s="321"/>
      <c r="O403" s="321"/>
      <c r="P403" s="321"/>
      <c r="Q403" s="321"/>
      <c r="R403" s="321"/>
      <c r="S403" s="321"/>
      <c r="T403" s="321"/>
      <c r="U403" s="321"/>
      <c r="V403" s="321"/>
      <c r="W403" s="46"/>
    </row>
    <row r="404" spans="1:23" ht="15" x14ac:dyDescent="0.25">
      <c r="A404" s="320"/>
      <c r="B404" s="321"/>
      <c r="C404" s="321"/>
      <c r="D404" s="321"/>
      <c r="E404" s="321"/>
      <c r="F404" s="321"/>
      <c r="G404" s="321"/>
      <c r="H404" s="321"/>
      <c r="I404" s="321"/>
      <c r="J404" s="321"/>
      <c r="K404" s="321"/>
      <c r="L404" s="321"/>
      <c r="M404" s="321"/>
      <c r="N404" s="321"/>
      <c r="O404" s="321"/>
      <c r="P404" s="321"/>
      <c r="Q404" s="321"/>
      <c r="R404" s="321"/>
      <c r="S404" s="321"/>
      <c r="T404" s="321"/>
      <c r="U404" s="321"/>
      <c r="V404" s="321"/>
      <c r="W404" s="46"/>
    </row>
    <row r="405" spans="1:23" ht="15" x14ac:dyDescent="0.25">
      <c r="A405" s="320"/>
      <c r="B405" s="321"/>
      <c r="C405" s="321"/>
      <c r="D405" s="321"/>
      <c r="E405" s="321"/>
      <c r="F405" s="321"/>
      <c r="G405" s="321"/>
      <c r="H405" s="321"/>
      <c r="I405" s="321"/>
      <c r="J405" s="321"/>
      <c r="K405" s="321"/>
      <c r="L405" s="321"/>
      <c r="M405" s="321"/>
      <c r="N405" s="321"/>
      <c r="O405" s="321"/>
      <c r="P405" s="321"/>
      <c r="Q405" s="321"/>
      <c r="R405" s="321"/>
      <c r="S405" s="321"/>
      <c r="T405" s="321"/>
      <c r="U405" s="321"/>
      <c r="V405" s="321"/>
      <c r="W405" s="46"/>
    </row>
    <row r="406" spans="1:23" ht="15" x14ac:dyDescent="0.25">
      <c r="A406" s="320"/>
      <c r="B406" s="321"/>
      <c r="C406" s="321"/>
      <c r="D406" s="321"/>
      <c r="E406" s="321"/>
      <c r="F406" s="321"/>
      <c r="G406" s="321"/>
      <c r="H406" s="321"/>
      <c r="I406" s="321"/>
      <c r="J406" s="321"/>
      <c r="K406" s="321"/>
      <c r="L406" s="321"/>
      <c r="M406" s="321"/>
      <c r="N406" s="321"/>
      <c r="O406" s="321"/>
      <c r="P406" s="321"/>
      <c r="Q406" s="321"/>
      <c r="R406" s="321"/>
      <c r="S406" s="321"/>
      <c r="T406" s="321"/>
      <c r="U406" s="321"/>
      <c r="V406" s="321"/>
      <c r="W406" s="46"/>
    </row>
    <row r="407" spans="1:23" ht="15" x14ac:dyDescent="0.25">
      <c r="A407" s="320"/>
      <c r="B407" s="321"/>
      <c r="C407" s="321"/>
      <c r="D407" s="321"/>
      <c r="E407" s="321"/>
      <c r="F407" s="321"/>
      <c r="G407" s="321"/>
      <c r="H407" s="321"/>
      <c r="I407" s="321"/>
      <c r="J407" s="321"/>
      <c r="K407" s="321"/>
      <c r="L407" s="321"/>
      <c r="M407" s="321"/>
      <c r="N407" s="321"/>
      <c r="O407" s="321"/>
      <c r="P407" s="321"/>
      <c r="Q407" s="321"/>
      <c r="R407" s="321"/>
      <c r="S407" s="321"/>
      <c r="T407" s="321"/>
      <c r="U407" s="321"/>
      <c r="V407" s="321"/>
      <c r="W407" s="46"/>
    </row>
    <row r="408" spans="1:23" ht="15" x14ac:dyDescent="0.25">
      <c r="A408" s="320"/>
      <c r="B408" s="321"/>
      <c r="C408" s="321"/>
      <c r="D408" s="321"/>
      <c r="E408" s="321"/>
      <c r="F408" s="321"/>
      <c r="G408" s="321"/>
      <c r="H408" s="321"/>
      <c r="I408" s="321"/>
      <c r="J408" s="321"/>
      <c r="K408" s="321"/>
      <c r="L408" s="321"/>
      <c r="M408" s="321"/>
      <c r="N408" s="321"/>
      <c r="O408" s="321"/>
      <c r="P408" s="321"/>
      <c r="Q408" s="321"/>
      <c r="R408" s="321"/>
      <c r="S408" s="321"/>
      <c r="T408" s="321"/>
      <c r="U408" s="321"/>
      <c r="V408" s="321"/>
      <c r="W408" s="46"/>
    </row>
    <row r="409" spans="1:23" ht="15" x14ac:dyDescent="0.25">
      <c r="A409" s="320"/>
      <c r="B409" s="321"/>
      <c r="C409" s="321"/>
      <c r="D409" s="321"/>
      <c r="E409" s="321"/>
      <c r="F409" s="321"/>
      <c r="G409" s="321"/>
      <c r="H409" s="321"/>
      <c r="I409" s="321"/>
      <c r="J409" s="321"/>
      <c r="K409" s="321"/>
      <c r="L409" s="321"/>
      <c r="M409" s="321"/>
      <c r="N409" s="321"/>
      <c r="O409" s="321"/>
      <c r="P409" s="321"/>
      <c r="Q409" s="321"/>
      <c r="R409" s="321"/>
      <c r="S409" s="321"/>
      <c r="T409" s="321"/>
      <c r="U409" s="321"/>
      <c r="V409" s="321"/>
      <c r="W409" s="46"/>
    </row>
    <row r="410" spans="1:23" ht="15" x14ac:dyDescent="0.25">
      <c r="A410" s="320"/>
      <c r="B410" s="321"/>
      <c r="C410" s="321"/>
      <c r="D410" s="321"/>
      <c r="E410" s="321"/>
      <c r="F410" s="321"/>
      <c r="G410" s="321"/>
      <c r="H410" s="321"/>
      <c r="I410" s="321"/>
      <c r="J410" s="321"/>
      <c r="K410" s="321"/>
      <c r="L410" s="321"/>
      <c r="M410" s="321"/>
      <c r="N410" s="321"/>
      <c r="O410" s="321"/>
      <c r="P410" s="321"/>
      <c r="Q410" s="321"/>
      <c r="R410" s="321"/>
      <c r="S410" s="321"/>
      <c r="T410" s="321"/>
      <c r="U410" s="321"/>
      <c r="V410" s="321"/>
      <c r="W410" s="46"/>
    </row>
    <row r="411" spans="1:23" ht="15" x14ac:dyDescent="0.25">
      <c r="A411" s="320"/>
      <c r="B411" s="321"/>
      <c r="C411" s="321"/>
      <c r="D411" s="321"/>
      <c r="E411" s="321"/>
      <c r="F411" s="321"/>
      <c r="G411" s="321"/>
      <c r="H411" s="321"/>
      <c r="I411" s="321"/>
      <c r="J411" s="321"/>
      <c r="K411" s="321"/>
      <c r="L411" s="321"/>
      <c r="M411" s="321"/>
      <c r="N411" s="321"/>
      <c r="O411" s="321"/>
      <c r="P411" s="321"/>
      <c r="Q411" s="321"/>
      <c r="R411" s="321"/>
      <c r="S411" s="321"/>
      <c r="T411" s="321"/>
      <c r="U411" s="321"/>
      <c r="V411" s="321"/>
      <c r="W411" s="46"/>
    </row>
    <row r="412" spans="1:23" ht="15" x14ac:dyDescent="0.25">
      <c r="A412" s="320"/>
      <c r="B412" s="321"/>
      <c r="C412" s="321"/>
      <c r="D412" s="321"/>
      <c r="E412" s="321"/>
      <c r="F412" s="321"/>
      <c r="G412" s="321"/>
      <c r="H412" s="321"/>
      <c r="I412" s="321"/>
      <c r="J412" s="321"/>
      <c r="K412" s="321"/>
      <c r="L412" s="321"/>
      <c r="M412" s="321"/>
      <c r="N412" s="321"/>
      <c r="O412" s="321"/>
      <c r="P412" s="321"/>
      <c r="Q412" s="321"/>
      <c r="R412" s="321"/>
      <c r="S412" s="321"/>
      <c r="T412" s="321"/>
      <c r="U412" s="321"/>
      <c r="V412" s="321"/>
      <c r="W412" s="46"/>
    </row>
    <row r="413" spans="1:23" ht="15" x14ac:dyDescent="0.25">
      <c r="A413" s="320"/>
      <c r="B413" s="321"/>
      <c r="C413" s="321"/>
      <c r="D413" s="321"/>
      <c r="E413" s="321"/>
      <c r="F413" s="321"/>
      <c r="G413" s="321"/>
      <c r="H413" s="321"/>
      <c r="I413" s="321"/>
      <c r="J413" s="321"/>
      <c r="K413" s="321"/>
      <c r="L413" s="321"/>
      <c r="M413" s="321"/>
      <c r="N413" s="321"/>
      <c r="O413" s="321"/>
      <c r="P413" s="321"/>
      <c r="Q413" s="321"/>
      <c r="R413" s="321"/>
      <c r="S413" s="321"/>
      <c r="T413" s="321"/>
      <c r="U413" s="321"/>
      <c r="V413" s="321"/>
      <c r="W413" s="46"/>
    </row>
    <row r="414" spans="1:23" ht="15" x14ac:dyDescent="0.25">
      <c r="A414" s="320"/>
      <c r="B414" s="321"/>
      <c r="C414" s="321"/>
      <c r="D414" s="321"/>
      <c r="E414" s="321"/>
      <c r="F414" s="321"/>
      <c r="G414" s="321"/>
      <c r="H414" s="321"/>
      <c r="I414" s="321"/>
      <c r="J414" s="321"/>
      <c r="K414" s="321"/>
      <c r="L414" s="321"/>
      <c r="M414" s="321"/>
      <c r="N414" s="321"/>
      <c r="O414" s="321"/>
      <c r="P414" s="321"/>
      <c r="Q414" s="321"/>
      <c r="R414" s="321"/>
      <c r="S414" s="321"/>
      <c r="T414" s="321"/>
      <c r="U414" s="321"/>
      <c r="V414" s="321"/>
      <c r="W414" s="46"/>
    </row>
    <row r="415" spans="1:23" ht="15" x14ac:dyDescent="0.25">
      <c r="A415" s="320"/>
      <c r="B415" s="321"/>
      <c r="C415" s="321"/>
      <c r="D415" s="321"/>
      <c r="E415" s="321"/>
      <c r="F415" s="321"/>
      <c r="G415" s="321"/>
      <c r="H415" s="321"/>
      <c r="I415" s="321"/>
      <c r="J415" s="321"/>
      <c r="K415" s="321"/>
      <c r="L415" s="321"/>
      <c r="M415" s="321"/>
      <c r="N415" s="321"/>
      <c r="O415" s="321"/>
      <c r="P415" s="321"/>
      <c r="Q415" s="321"/>
      <c r="R415" s="321"/>
      <c r="S415" s="321"/>
      <c r="T415" s="321"/>
      <c r="U415" s="321"/>
      <c r="V415" s="321"/>
      <c r="W415" s="46"/>
    </row>
    <row r="416" spans="1:23" ht="15" x14ac:dyDescent="0.25">
      <c r="A416" s="320"/>
      <c r="B416" s="321"/>
      <c r="C416" s="321"/>
      <c r="D416" s="321"/>
      <c r="E416" s="321"/>
      <c r="F416" s="321"/>
      <c r="G416" s="321"/>
      <c r="H416" s="321"/>
      <c r="I416" s="321"/>
      <c r="J416" s="321"/>
      <c r="K416" s="321"/>
      <c r="L416" s="321"/>
      <c r="M416" s="321"/>
      <c r="N416" s="321"/>
      <c r="O416" s="321"/>
      <c r="P416" s="321"/>
      <c r="Q416" s="321"/>
      <c r="R416" s="321"/>
      <c r="S416" s="321"/>
      <c r="T416" s="321"/>
      <c r="U416" s="321"/>
      <c r="V416" s="321"/>
      <c r="W416" s="46"/>
    </row>
    <row r="417" spans="1:23" ht="15" x14ac:dyDescent="0.25">
      <c r="A417" s="320"/>
      <c r="B417" s="321"/>
      <c r="C417" s="321"/>
      <c r="D417" s="321"/>
      <c r="E417" s="321"/>
      <c r="F417" s="321"/>
      <c r="G417" s="321"/>
      <c r="H417" s="321"/>
      <c r="I417" s="321"/>
      <c r="J417" s="321"/>
      <c r="K417" s="321"/>
      <c r="L417" s="321"/>
      <c r="M417" s="321"/>
      <c r="N417" s="321"/>
      <c r="O417" s="321"/>
      <c r="P417" s="321"/>
      <c r="Q417" s="321"/>
      <c r="R417" s="321"/>
      <c r="S417" s="321"/>
      <c r="T417" s="321"/>
      <c r="U417" s="321"/>
      <c r="V417" s="321"/>
      <c r="W417" s="46"/>
    </row>
    <row r="418" spans="1:23" ht="15" x14ac:dyDescent="0.25">
      <c r="A418" s="320"/>
      <c r="B418" s="321"/>
      <c r="C418" s="321"/>
      <c r="D418" s="321"/>
      <c r="E418" s="321"/>
      <c r="F418" s="321"/>
      <c r="G418" s="321"/>
      <c r="H418" s="321"/>
      <c r="I418" s="321"/>
      <c r="J418" s="321"/>
      <c r="K418" s="321"/>
      <c r="L418" s="321"/>
      <c r="M418" s="321"/>
      <c r="N418" s="321"/>
      <c r="O418" s="321"/>
      <c r="P418" s="321"/>
      <c r="Q418" s="321"/>
      <c r="R418" s="321"/>
      <c r="S418" s="321"/>
      <c r="T418" s="321"/>
      <c r="U418" s="321"/>
      <c r="V418" s="321"/>
      <c r="W418" s="46"/>
    </row>
    <row r="419" spans="1:23" ht="15" x14ac:dyDescent="0.25">
      <c r="A419" s="320"/>
      <c r="B419" s="321"/>
      <c r="C419" s="321"/>
      <c r="D419" s="321"/>
      <c r="E419" s="321"/>
      <c r="F419" s="321"/>
      <c r="G419" s="321"/>
      <c r="H419" s="321"/>
      <c r="I419" s="321"/>
      <c r="J419" s="321"/>
      <c r="K419" s="321"/>
      <c r="L419" s="321"/>
      <c r="M419" s="321"/>
      <c r="N419" s="321"/>
      <c r="O419" s="321"/>
      <c r="P419" s="321"/>
      <c r="Q419" s="321"/>
      <c r="R419" s="321"/>
      <c r="S419" s="321"/>
      <c r="T419" s="321"/>
      <c r="U419" s="321"/>
      <c r="V419" s="321"/>
      <c r="W419" s="46"/>
    </row>
    <row r="420" spans="1:23" ht="15" x14ac:dyDescent="0.25">
      <c r="A420" s="320"/>
      <c r="B420" s="321"/>
      <c r="C420" s="321"/>
      <c r="D420" s="321"/>
      <c r="E420" s="321"/>
      <c r="F420" s="321"/>
      <c r="G420" s="321"/>
      <c r="H420" s="321"/>
      <c r="I420" s="321"/>
      <c r="J420" s="321"/>
      <c r="K420" s="321"/>
      <c r="L420" s="321"/>
      <c r="M420" s="321"/>
      <c r="N420" s="321"/>
      <c r="O420" s="321"/>
      <c r="P420" s="321"/>
      <c r="Q420" s="321"/>
      <c r="R420" s="321"/>
      <c r="S420" s="321"/>
      <c r="T420" s="321"/>
      <c r="U420" s="321"/>
      <c r="V420" s="321"/>
      <c r="W420" s="46"/>
    </row>
    <row r="421" spans="1:23" ht="15" x14ac:dyDescent="0.25">
      <c r="A421" s="320"/>
      <c r="B421" s="321"/>
      <c r="C421" s="321"/>
      <c r="D421" s="321"/>
      <c r="E421" s="321"/>
      <c r="F421" s="321"/>
      <c r="G421" s="321"/>
      <c r="H421" s="321"/>
      <c r="I421" s="321"/>
      <c r="J421" s="321"/>
      <c r="K421" s="321"/>
      <c r="L421" s="321"/>
      <c r="M421" s="321"/>
      <c r="N421" s="321"/>
      <c r="O421" s="321"/>
      <c r="P421" s="321"/>
      <c r="Q421" s="321"/>
      <c r="R421" s="321"/>
      <c r="S421" s="321"/>
      <c r="T421" s="321"/>
      <c r="U421" s="321"/>
      <c r="V421" s="321"/>
      <c r="W421" s="46"/>
    </row>
    <row r="422" spans="1:23" ht="15" x14ac:dyDescent="0.25">
      <c r="A422" s="320"/>
      <c r="B422" s="321"/>
      <c r="C422" s="321"/>
      <c r="D422" s="321"/>
      <c r="E422" s="321"/>
      <c r="F422" s="321"/>
      <c r="G422" s="321"/>
      <c r="H422" s="321"/>
      <c r="I422" s="321"/>
      <c r="J422" s="321"/>
      <c r="K422" s="321"/>
      <c r="L422" s="321"/>
      <c r="M422" s="321"/>
      <c r="N422" s="321"/>
      <c r="O422" s="321"/>
      <c r="P422" s="321"/>
      <c r="Q422" s="321"/>
      <c r="R422" s="321"/>
      <c r="S422" s="321"/>
      <c r="T422" s="321"/>
      <c r="U422" s="321"/>
      <c r="V422" s="321"/>
      <c r="W422" s="46"/>
    </row>
    <row r="423" spans="1:23" ht="15" x14ac:dyDescent="0.25">
      <c r="A423" s="320"/>
      <c r="B423" s="321"/>
      <c r="C423" s="321"/>
      <c r="D423" s="321"/>
      <c r="E423" s="321"/>
      <c r="F423" s="321"/>
      <c r="G423" s="321"/>
      <c r="H423" s="321"/>
      <c r="I423" s="321"/>
      <c r="J423" s="321"/>
      <c r="K423" s="321"/>
      <c r="L423" s="321"/>
      <c r="M423" s="321"/>
      <c r="N423" s="321"/>
      <c r="O423" s="321"/>
      <c r="P423" s="321"/>
      <c r="Q423" s="321"/>
      <c r="R423" s="321"/>
      <c r="S423" s="321"/>
      <c r="T423" s="321"/>
      <c r="U423" s="321"/>
      <c r="V423" s="321"/>
      <c r="W423" s="46"/>
    </row>
    <row r="424" spans="1:23" ht="15" x14ac:dyDescent="0.25">
      <c r="A424" s="320"/>
      <c r="B424" s="321"/>
      <c r="C424" s="321"/>
      <c r="D424" s="321"/>
      <c r="E424" s="321"/>
      <c r="F424" s="321"/>
      <c r="G424" s="321"/>
      <c r="H424" s="321"/>
      <c r="I424" s="321"/>
      <c r="J424" s="321"/>
      <c r="K424" s="321"/>
      <c r="L424" s="321"/>
      <c r="M424" s="321"/>
      <c r="N424" s="321"/>
      <c r="O424" s="321"/>
      <c r="P424" s="321"/>
      <c r="Q424" s="321"/>
      <c r="R424" s="321"/>
      <c r="S424" s="321"/>
      <c r="T424" s="321"/>
      <c r="U424" s="321"/>
      <c r="V424" s="321"/>
      <c r="W424" s="46"/>
    </row>
    <row r="425" spans="1:23" ht="15" x14ac:dyDescent="0.25">
      <c r="A425" s="320"/>
      <c r="B425" s="321"/>
      <c r="C425" s="321"/>
      <c r="D425" s="321"/>
      <c r="E425" s="321"/>
      <c r="F425" s="321"/>
      <c r="G425" s="321"/>
      <c r="H425" s="321"/>
      <c r="I425" s="321"/>
      <c r="J425" s="321"/>
      <c r="K425" s="321"/>
      <c r="L425" s="321"/>
      <c r="M425" s="321"/>
      <c r="N425" s="321"/>
      <c r="O425" s="321"/>
      <c r="P425" s="321"/>
      <c r="Q425" s="321"/>
      <c r="R425" s="321"/>
      <c r="S425" s="321"/>
      <c r="T425" s="321"/>
      <c r="U425" s="321"/>
      <c r="V425" s="321"/>
      <c r="W425" s="46"/>
    </row>
    <row r="426" spans="1:23" ht="15" x14ac:dyDescent="0.25">
      <c r="A426" s="320"/>
      <c r="B426" s="321"/>
      <c r="C426" s="321"/>
      <c r="D426" s="321"/>
      <c r="E426" s="321"/>
      <c r="F426" s="321"/>
      <c r="G426" s="321"/>
      <c r="H426" s="321"/>
      <c r="I426" s="321"/>
      <c r="J426" s="321"/>
      <c r="K426" s="321"/>
      <c r="L426" s="321"/>
      <c r="M426" s="321"/>
      <c r="N426" s="321"/>
      <c r="O426" s="321"/>
      <c r="P426" s="321"/>
      <c r="Q426" s="321"/>
      <c r="R426" s="321"/>
      <c r="S426" s="321"/>
      <c r="T426" s="321"/>
      <c r="U426" s="321"/>
      <c r="V426" s="321"/>
      <c r="W426" s="46"/>
    </row>
    <row r="427" spans="1:23" ht="15" x14ac:dyDescent="0.25">
      <c r="A427" s="320"/>
      <c r="B427" s="321"/>
      <c r="C427" s="321"/>
      <c r="D427" s="321"/>
      <c r="E427" s="321"/>
      <c r="F427" s="321"/>
      <c r="G427" s="321"/>
      <c r="H427" s="321"/>
      <c r="I427" s="321"/>
      <c r="J427" s="321"/>
      <c r="K427" s="321"/>
      <c r="L427" s="321"/>
      <c r="M427" s="321"/>
      <c r="N427" s="321"/>
      <c r="O427" s="321"/>
      <c r="P427" s="321"/>
      <c r="Q427" s="321"/>
      <c r="R427" s="321"/>
      <c r="S427" s="321"/>
      <c r="T427" s="321"/>
      <c r="U427" s="321"/>
      <c r="V427" s="321"/>
      <c r="W427" s="46"/>
    </row>
    <row r="428" spans="1:23" ht="15" x14ac:dyDescent="0.25">
      <c r="A428" s="320"/>
      <c r="B428" s="321"/>
      <c r="C428" s="321"/>
      <c r="D428" s="321"/>
      <c r="E428" s="321"/>
      <c r="F428" s="321"/>
      <c r="G428" s="321"/>
      <c r="H428" s="321"/>
      <c r="I428" s="321"/>
      <c r="J428" s="321"/>
      <c r="K428" s="321"/>
      <c r="L428" s="321"/>
      <c r="M428" s="321"/>
      <c r="N428" s="321"/>
      <c r="O428" s="321"/>
      <c r="P428" s="321"/>
      <c r="Q428" s="321"/>
      <c r="R428" s="321"/>
      <c r="S428" s="321"/>
      <c r="T428" s="321"/>
      <c r="U428" s="321"/>
      <c r="V428" s="321"/>
      <c r="W428" s="46"/>
    </row>
    <row r="429" spans="1:23" ht="15" x14ac:dyDescent="0.25">
      <c r="A429" s="320"/>
      <c r="B429" s="321"/>
      <c r="C429" s="321"/>
      <c r="D429" s="321"/>
      <c r="E429" s="321"/>
      <c r="F429" s="321"/>
      <c r="G429" s="321"/>
      <c r="H429" s="321"/>
      <c r="I429" s="321"/>
      <c r="J429" s="321"/>
      <c r="K429" s="321"/>
      <c r="L429" s="321"/>
      <c r="M429" s="321"/>
      <c r="N429" s="321"/>
      <c r="O429" s="321"/>
      <c r="P429" s="321"/>
      <c r="Q429" s="321"/>
      <c r="R429" s="321"/>
      <c r="S429" s="321"/>
      <c r="T429" s="321"/>
      <c r="U429" s="321"/>
      <c r="V429" s="321"/>
      <c r="W429" s="46"/>
    </row>
    <row r="430" spans="1:23" ht="15" x14ac:dyDescent="0.25">
      <c r="A430" s="320"/>
      <c r="B430" s="321"/>
      <c r="C430" s="321"/>
      <c r="D430" s="321"/>
      <c r="E430" s="321"/>
      <c r="F430" s="321"/>
      <c r="G430" s="321"/>
      <c r="H430" s="321"/>
      <c r="I430" s="321"/>
      <c r="J430" s="321"/>
      <c r="K430" s="321"/>
      <c r="L430" s="321"/>
      <c r="M430" s="321"/>
      <c r="N430" s="321"/>
      <c r="O430" s="321"/>
      <c r="P430" s="321"/>
      <c r="Q430" s="321"/>
      <c r="R430" s="321"/>
      <c r="S430" s="321"/>
      <c r="T430" s="321"/>
      <c r="U430" s="321"/>
      <c r="V430" s="321"/>
      <c r="W430" s="46"/>
    </row>
    <row r="431" spans="1:23" ht="15" x14ac:dyDescent="0.25">
      <c r="A431" s="320"/>
      <c r="B431" s="321"/>
      <c r="C431" s="321"/>
      <c r="D431" s="321"/>
      <c r="E431" s="321"/>
      <c r="F431" s="321"/>
      <c r="G431" s="321"/>
      <c r="H431" s="321"/>
      <c r="I431" s="321"/>
      <c r="J431" s="321"/>
      <c r="K431" s="321"/>
      <c r="L431" s="321"/>
      <c r="M431" s="321"/>
      <c r="N431" s="321"/>
      <c r="O431" s="321"/>
      <c r="P431" s="321"/>
      <c r="Q431" s="321"/>
      <c r="R431" s="321"/>
      <c r="S431" s="321"/>
      <c r="T431" s="321"/>
      <c r="U431" s="321"/>
      <c r="V431" s="321"/>
      <c r="W431" s="46"/>
    </row>
    <row r="432" spans="1:23" ht="15" x14ac:dyDescent="0.25">
      <c r="A432" s="320"/>
      <c r="B432" s="321"/>
      <c r="C432" s="321"/>
      <c r="D432" s="321"/>
      <c r="E432" s="321"/>
      <c r="F432" s="321"/>
      <c r="G432" s="321"/>
      <c r="H432" s="321"/>
      <c r="I432" s="321"/>
      <c r="J432" s="321"/>
      <c r="K432" s="321"/>
      <c r="L432" s="321"/>
      <c r="M432" s="321"/>
      <c r="N432" s="321"/>
      <c r="O432" s="321"/>
      <c r="P432" s="321"/>
      <c r="Q432" s="321"/>
      <c r="R432" s="321"/>
      <c r="S432" s="321"/>
      <c r="T432" s="321"/>
      <c r="U432" s="321"/>
      <c r="V432" s="321"/>
      <c r="W432" s="46"/>
    </row>
    <row r="433" spans="1:23" ht="15" x14ac:dyDescent="0.25">
      <c r="A433" s="320"/>
      <c r="B433" s="321"/>
      <c r="C433" s="321"/>
      <c r="D433" s="321"/>
      <c r="E433" s="321"/>
      <c r="F433" s="321"/>
      <c r="G433" s="321"/>
      <c r="H433" s="321"/>
      <c r="I433" s="321"/>
      <c r="J433" s="321"/>
      <c r="K433" s="321"/>
      <c r="L433" s="321"/>
      <c r="M433" s="321"/>
      <c r="N433" s="321"/>
      <c r="O433" s="321"/>
      <c r="P433" s="321"/>
      <c r="Q433" s="321"/>
      <c r="R433" s="321"/>
      <c r="S433" s="321"/>
      <c r="T433" s="321"/>
      <c r="U433" s="321"/>
      <c r="V433" s="321"/>
      <c r="W433" s="46"/>
    </row>
    <row r="434" spans="1:23" ht="15" x14ac:dyDescent="0.25">
      <c r="A434" s="320"/>
      <c r="B434" s="321"/>
      <c r="C434" s="321"/>
      <c r="D434" s="321"/>
      <c r="E434" s="321"/>
      <c r="F434" s="321"/>
      <c r="G434" s="321"/>
      <c r="H434" s="321"/>
      <c r="I434" s="321"/>
      <c r="J434" s="321"/>
      <c r="K434" s="321"/>
      <c r="L434" s="321"/>
      <c r="M434" s="321"/>
      <c r="N434" s="321"/>
      <c r="O434" s="321"/>
      <c r="P434" s="321"/>
      <c r="Q434" s="321"/>
      <c r="R434" s="321"/>
      <c r="S434" s="321"/>
      <c r="T434" s="321"/>
      <c r="U434" s="321"/>
      <c r="V434" s="321"/>
      <c r="W434" s="46"/>
    </row>
    <row r="435" spans="1:23" ht="15" x14ac:dyDescent="0.25">
      <c r="A435" s="320"/>
      <c r="B435" s="321"/>
      <c r="C435" s="321"/>
      <c r="D435" s="321"/>
      <c r="E435" s="321"/>
      <c r="F435" s="321"/>
      <c r="G435" s="321"/>
      <c r="H435" s="321"/>
      <c r="I435" s="321"/>
      <c r="J435" s="321"/>
      <c r="K435" s="321"/>
      <c r="L435" s="321"/>
      <c r="M435" s="321"/>
      <c r="N435" s="321"/>
      <c r="O435" s="321"/>
      <c r="P435" s="321"/>
      <c r="Q435" s="321"/>
      <c r="R435" s="321"/>
      <c r="S435" s="321"/>
      <c r="T435" s="321"/>
      <c r="U435" s="321"/>
      <c r="V435" s="321"/>
      <c r="W435" s="46"/>
    </row>
    <row r="436" spans="1:23" ht="15" x14ac:dyDescent="0.25">
      <c r="A436" s="320"/>
      <c r="B436" s="321"/>
      <c r="C436" s="321"/>
      <c r="D436" s="321"/>
      <c r="E436" s="321"/>
      <c r="F436" s="321"/>
      <c r="G436" s="321"/>
      <c r="H436" s="321"/>
      <c r="I436" s="321"/>
      <c r="J436" s="321"/>
      <c r="K436" s="321"/>
      <c r="L436" s="321"/>
      <c r="M436" s="321"/>
      <c r="N436" s="321"/>
      <c r="O436" s="321"/>
      <c r="P436" s="321"/>
      <c r="Q436" s="321"/>
      <c r="R436" s="321"/>
      <c r="S436" s="321"/>
      <c r="T436" s="321"/>
      <c r="U436" s="321"/>
      <c r="V436" s="321"/>
      <c r="W436" s="46"/>
    </row>
    <row r="437" spans="1:23" ht="15" x14ac:dyDescent="0.25">
      <c r="A437" s="320"/>
      <c r="B437" s="321"/>
      <c r="C437" s="321"/>
      <c r="D437" s="321"/>
      <c r="E437" s="321"/>
      <c r="F437" s="321"/>
      <c r="G437" s="321"/>
      <c r="H437" s="321"/>
      <c r="I437" s="321"/>
      <c r="J437" s="321"/>
      <c r="K437" s="321"/>
      <c r="L437" s="321"/>
      <c r="M437" s="321"/>
      <c r="N437" s="321"/>
      <c r="O437" s="321"/>
      <c r="P437" s="321"/>
      <c r="Q437" s="321"/>
      <c r="R437" s="321"/>
      <c r="S437" s="321"/>
      <c r="T437" s="321"/>
      <c r="U437" s="321"/>
      <c r="V437" s="321"/>
      <c r="W437" s="46"/>
    </row>
    <row r="438" spans="1:23" ht="15" x14ac:dyDescent="0.25">
      <c r="A438" s="320"/>
      <c r="B438" s="321"/>
      <c r="C438" s="321"/>
      <c r="D438" s="321"/>
      <c r="E438" s="321"/>
      <c r="F438" s="321"/>
      <c r="G438" s="321"/>
      <c r="H438" s="321"/>
      <c r="I438" s="321"/>
      <c r="J438" s="321"/>
      <c r="K438" s="321"/>
      <c r="L438" s="321"/>
      <c r="M438" s="321"/>
      <c r="N438" s="321"/>
      <c r="O438" s="321"/>
      <c r="P438" s="321"/>
      <c r="Q438" s="321"/>
      <c r="R438" s="321"/>
      <c r="S438" s="321"/>
      <c r="T438" s="321"/>
      <c r="U438" s="321"/>
      <c r="V438" s="321"/>
      <c r="W438" s="46"/>
    </row>
    <row r="439" spans="1:23" ht="15" x14ac:dyDescent="0.25">
      <c r="A439" s="320"/>
      <c r="B439" s="321"/>
      <c r="C439" s="321"/>
      <c r="D439" s="321"/>
      <c r="E439" s="321"/>
      <c r="F439" s="321"/>
      <c r="G439" s="321"/>
      <c r="H439" s="321"/>
      <c r="I439" s="321"/>
      <c r="J439" s="321"/>
      <c r="K439" s="321"/>
      <c r="L439" s="321"/>
      <c r="M439" s="321"/>
      <c r="N439" s="321"/>
      <c r="O439" s="321"/>
      <c r="P439" s="321"/>
      <c r="Q439" s="321"/>
      <c r="R439" s="321"/>
      <c r="S439" s="321"/>
      <c r="T439" s="321"/>
      <c r="U439" s="321"/>
      <c r="V439" s="321"/>
      <c r="W439" s="46"/>
    </row>
    <row r="440" spans="1:23" ht="15" x14ac:dyDescent="0.25">
      <c r="A440" s="320"/>
      <c r="B440" s="321"/>
      <c r="C440" s="321"/>
      <c r="D440" s="321"/>
      <c r="E440" s="321"/>
      <c r="F440" s="321"/>
      <c r="G440" s="321"/>
      <c r="H440" s="321"/>
      <c r="I440" s="321"/>
      <c r="J440" s="321"/>
      <c r="K440" s="321"/>
      <c r="L440" s="321"/>
      <c r="M440" s="321"/>
      <c r="N440" s="321"/>
      <c r="O440" s="321"/>
      <c r="P440" s="321"/>
      <c r="Q440" s="321"/>
      <c r="R440" s="321"/>
      <c r="S440" s="321"/>
      <c r="T440" s="321"/>
      <c r="U440" s="321"/>
      <c r="V440" s="321"/>
      <c r="W440" s="46"/>
    </row>
    <row r="441" spans="1:23" ht="15" x14ac:dyDescent="0.25">
      <c r="A441" s="320"/>
      <c r="B441" s="321"/>
      <c r="C441" s="321"/>
      <c r="D441" s="321"/>
      <c r="E441" s="321"/>
      <c r="F441" s="321"/>
      <c r="G441" s="321"/>
      <c r="H441" s="321"/>
      <c r="I441" s="321"/>
      <c r="J441" s="321"/>
      <c r="K441" s="321"/>
      <c r="L441" s="321"/>
      <c r="M441" s="321"/>
      <c r="N441" s="321"/>
      <c r="O441" s="321"/>
      <c r="P441" s="321"/>
      <c r="Q441" s="321"/>
      <c r="R441" s="321"/>
      <c r="S441" s="321"/>
      <c r="T441" s="321"/>
      <c r="U441" s="321"/>
      <c r="V441" s="321"/>
      <c r="W441" s="46"/>
    </row>
    <row r="442" spans="1:23" ht="15" x14ac:dyDescent="0.25">
      <c r="A442" s="320"/>
      <c r="B442" s="321"/>
      <c r="C442" s="321"/>
      <c r="D442" s="321"/>
      <c r="E442" s="321"/>
      <c r="F442" s="321"/>
      <c r="G442" s="321"/>
      <c r="H442" s="321"/>
      <c r="I442" s="321"/>
      <c r="J442" s="321"/>
      <c r="K442" s="321"/>
      <c r="L442" s="321"/>
      <c r="M442" s="321"/>
      <c r="N442" s="321"/>
      <c r="O442" s="321"/>
      <c r="P442" s="321"/>
      <c r="Q442" s="321"/>
      <c r="R442" s="321"/>
      <c r="S442" s="321"/>
      <c r="T442" s="321"/>
      <c r="U442" s="321"/>
      <c r="V442" s="321"/>
      <c r="W442" s="46"/>
    </row>
    <row r="443" spans="1:23" ht="15" x14ac:dyDescent="0.25">
      <c r="A443" s="320"/>
      <c r="B443" s="321"/>
      <c r="C443" s="321"/>
      <c r="D443" s="321"/>
      <c r="E443" s="321"/>
      <c r="F443" s="321"/>
      <c r="G443" s="321"/>
      <c r="H443" s="321"/>
      <c r="I443" s="321"/>
      <c r="J443" s="321"/>
      <c r="K443" s="321"/>
      <c r="L443" s="321"/>
      <c r="M443" s="321"/>
      <c r="N443" s="321"/>
      <c r="O443" s="321"/>
      <c r="P443" s="321"/>
      <c r="Q443" s="321"/>
      <c r="R443" s="321"/>
      <c r="S443" s="321"/>
      <c r="T443" s="321"/>
      <c r="U443" s="321"/>
      <c r="V443" s="321"/>
      <c r="W443" s="46"/>
    </row>
    <row r="444" spans="1:23" ht="15" x14ac:dyDescent="0.25">
      <c r="A444" s="320"/>
      <c r="B444" s="321"/>
      <c r="C444" s="321"/>
      <c r="D444" s="321"/>
      <c r="E444" s="321"/>
      <c r="F444" s="321"/>
      <c r="G444" s="321"/>
      <c r="H444" s="321"/>
      <c r="I444" s="321"/>
      <c r="J444" s="321"/>
      <c r="K444" s="321"/>
      <c r="L444" s="321"/>
      <c r="M444" s="321"/>
      <c r="N444" s="321"/>
      <c r="O444" s="321"/>
      <c r="P444" s="321"/>
      <c r="Q444" s="321"/>
      <c r="R444" s="321"/>
      <c r="S444" s="321"/>
      <c r="T444" s="321"/>
      <c r="U444" s="321"/>
      <c r="V444" s="321"/>
      <c r="W444" s="46"/>
    </row>
    <row r="445" spans="1:23" ht="15" x14ac:dyDescent="0.25">
      <c r="A445" s="320"/>
      <c r="B445" s="321"/>
      <c r="C445" s="321"/>
      <c r="D445" s="321"/>
      <c r="E445" s="321"/>
      <c r="F445" s="321"/>
      <c r="G445" s="321"/>
      <c r="H445" s="321"/>
      <c r="I445" s="321"/>
      <c r="J445" s="321"/>
      <c r="K445" s="321"/>
      <c r="L445" s="321"/>
      <c r="M445" s="321"/>
      <c r="N445" s="321"/>
      <c r="O445" s="321"/>
      <c r="P445" s="321"/>
      <c r="Q445" s="321"/>
      <c r="R445" s="321"/>
      <c r="S445" s="321"/>
      <c r="T445" s="321"/>
      <c r="U445" s="321"/>
      <c r="V445" s="321"/>
      <c r="W445" s="46"/>
    </row>
    <row r="446" spans="1:23" ht="15" x14ac:dyDescent="0.25">
      <c r="A446" s="320"/>
      <c r="B446" s="321"/>
      <c r="C446" s="321"/>
      <c r="D446" s="321"/>
      <c r="E446" s="321"/>
      <c r="F446" s="321"/>
      <c r="G446" s="321"/>
      <c r="H446" s="321"/>
      <c r="I446" s="321"/>
      <c r="J446" s="321"/>
      <c r="K446" s="321"/>
      <c r="L446" s="321"/>
      <c r="M446" s="321"/>
      <c r="N446" s="321"/>
      <c r="O446" s="321"/>
      <c r="P446" s="321"/>
      <c r="Q446" s="321"/>
      <c r="R446" s="321"/>
      <c r="S446" s="321"/>
      <c r="T446" s="321"/>
      <c r="U446" s="321"/>
      <c r="V446" s="321"/>
      <c r="W446" s="46"/>
    </row>
    <row r="447" spans="1:23" ht="15" x14ac:dyDescent="0.25">
      <c r="A447" s="320"/>
      <c r="B447" s="321"/>
      <c r="C447" s="321"/>
      <c r="D447" s="321"/>
      <c r="E447" s="321"/>
      <c r="F447" s="321"/>
      <c r="G447" s="321"/>
      <c r="H447" s="321"/>
      <c r="I447" s="321"/>
      <c r="J447" s="321"/>
      <c r="K447" s="321"/>
      <c r="L447" s="321"/>
      <c r="M447" s="321"/>
      <c r="N447" s="321"/>
      <c r="O447" s="321"/>
      <c r="P447" s="321"/>
      <c r="Q447" s="321"/>
      <c r="R447" s="321"/>
      <c r="S447" s="321"/>
      <c r="T447" s="321"/>
      <c r="U447" s="321"/>
      <c r="V447" s="321"/>
      <c r="W447" s="46"/>
    </row>
    <row r="448" spans="1:23" ht="15" x14ac:dyDescent="0.25">
      <c r="A448" s="320"/>
      <c r="B448" s="321"/>
      <c r="C448" s="321"/>
      <c r="D448" s="321"/>
      <c r="E448" s="321"/>
      <c r="F448" s="321"/>
      <c r="G448" s="321"/>
      <c r="H448" s="321"/>
      <c r="I448" s="321"/>
      <c r="J448" s="321"/>
      <c r="K448" s="321"/>
      <c r="L448" s="321"/>
      <c r="M448" s="321"/>
      <c r="N448" s="321"/>
      <c r="O448" s="321"/>
      <c r="P448" s="321"/>
      <c r="Q448" s="321"/>
      <c r="R448" s="321"/>
      <c r="S448" s="321"/>
      <c r="T448" s="321"/>
      <c r="U448" s="321"/>
      <c r="V448" s="321"/>
      <c r="W448" s="46"/>
    </row>
    <row r="449" spans="1:23" ht="15" x14ac:dyDescent="0.25">
      <c r="A449" s="320"/>
      <c r="B449" s="321"/>
      <c r="C449" s="321"/>
      <c r="D449" s="321"/>
      <c r="E449" s="321"/>
      <c r="F449" s="321"/>
      <c r="G449" s="321"/>
      <c r="H449" s="321"/>
      <c r="I449" s="321"/>
      <c r="J449" s="321"/>
      <c r="K449" s="321"/>
      <c r="L449" s="321"/>
      <c r="M449" s="321"/>
      <c r="N449" s="321"/>
      <c r="O449" s="321"/>
      <c r="P449" s="321"/>
      <c r="Q449" s="321"/>
      <c r="R449" s="321"/>
      <c r="S449" s="321"/>
      <c r="T449" s="321"/>
      <c r="U449" s="321"/>
      <c r="V449" s="321"/>
      <c r="W449" s="46"/>
    </row>
    <row r="450" spans="1:23" ht="15" x14ac:dyDescent="0.25">
      <c r="A450" s="320"/>
      <c r="B450" s="321"/>
      <c r="C450" s="321"/>
      <c r="D450" s="321"/>
      <c r="E450" s="321"/>
      <c r="F450" s="321"/>
      <c r="G450" s="321"/>
      <c r="H450" s="321"/>
      <c r="I450" s="321"/>
      <c r="J450" s="321"/>
      <c r="K450" s="321"/>
      <c r="L450" s="321"/>
      <c r="M450" s="321"/>
      <c r="N450" s="321"/>
      <c r="O450" s="321"/>
      <c r="P450" s="321"/>
      <c r="Q450" s="321"/>
      <c r="R450" s="321"/>
      <c r="S450" s="321"/>
      <c r="T450" s="321"/>
      <c r="U450" s="321"/>
      <c r="V450" s="321"/>
      <c r="W450" s="46"/>
    </row>
    <row r="451" spans="1:23" ht="15" x14ac:dyDescent="0.25">
      <c r="A451" s="320"/>
      <c r="B451" s="321"/>
      <c r="C451" s="321"/>
      <c r="D451" s="321"/>
      <c r="E451" s="321"/>
      <c r="F451" s="321"/>
      <c r="G451" s="321"/>
      <c r="H451" s="321"/>
      <c r="I451" s="321"/>
      <c r="J451" s="321"/>
      <c r="K451" s="321"/>
      <c r="L451" s="321"/>
      <c r="M451" s="321"/>
      <c r="N451" s="321"/>
      <c r="O451" s="321"/>
      <c r="P451" s="321"/>
      <c r="Q451" s="321"/>
      <c r="R451" s="321"/>
      <c r="S451" s="321"/>
      <c r="T451" s="321"/>
      <c r="U451" s="321"/>
      <c r="V451" s="321"/>
      <c r="W451" s="46"/>
    </row>
    <row r="452" spans="1:23" ht="15" x14ac:dyDescent="0.25">
      <c r="A452" s="320"/>
      <c r="B452" s="321"/>
      <c r="C452" s="321"/>
      <c r="D452" s="321"/>
      <c r="E452" s="321"/>
      <c r="F452" s="321"/>
      <c r="G452" s="321"/>
      <c r="H452" s="321"/>
      <c r="I452" s="321"/>
      <c r="J452" s="321"/>
      <c r="K452" s="321"/>
      <c r="L452" s="321"/>
      <c r="M452" s="321"/>
      <c r="N452" s="321"/>
      <c r="O452" s="321"/>
      <c r="P452" s="321"/>
      <c r="Q452" s="321"/>
      <c r="R452" s="321"/>
      <c r="S452" s="321"/>
      <c r="T452" s="321"/>
      <c r="U452" s="321"/>
      <c r="V452" s="321"/>
      <c r="W452" s="46"/>
    </row>
    <row r="453" spans="1:23" ht="15" x14ac:dyDescent="0.25">
      <c r="A453" s="320"/>
      <c r="B453" s="321"/>
      <c r="C453" s="321"/>
      <c r="D453" s="321"/>
      <c r="E453" s="321"/>
      <c r="F453" s="321"/>
      <c r="G453" s="321"/>
      <c r="H453" s="321"/>
      <c r="I453" s="321"/>
      <c r="J453" s="321"/>
      <c r="K453" s="321"/>
      <c r="L453" s="321"/>
      <c r="M453" s="321"/>
      <c r="N453" s="321"/>
      <c r="O453" s="321"/>
      <c r="P453" s="321"/>
      <c r="Q453" s="321"/>
      <c r="R453" s="321"/>
      <c r="S453" s="321"/>
      <c r="T453" s="321"/>
      <c r="U453" s="321"/>
      <c r="V453" s="321"/>
      <c r="W453" s="46"/>
    </row>
    <row r="454" spans="1:23" ht="15" x14ac:dyDescent="0.25">
      <c r="A454" s="320"/>
      <c r="B454" s="321"/>
      <c r="C454" s="321"/>
      <c r="D454" s="321"/>
      <c r="E454" s="321"/>
      <c r="F454" s="321"/>
      <c r="G454" s="321"/>
      <c r="H454" s="321"/>
      <c r="I454" s="321"/>
      <c r="J454" s="321"/>
      <c r="K454" s="321"/>
      <c r="L454" s="321"/>
      <c r="M454" s="321"/>
      <c r="N454" s="321"/>
      <c r="O454" s="321"/>
      <c r="P454" s="321"/>
      <c r="Q454" s="321"/>
      <c r="R454" s="321"/>
      <c r="S454" s="321"/>
      <c r="T454" s="321"/>
      <c r="U454" s="321"/>
      <c r="V454" s="321"/>
      <c r="W454" s="46"/>
    </row>
    <row r="455" spans="1:23" ht="15" x14ac:dyDescent="0.25">
      <c r="A455" s="320"/>
      <c r="B455" s="321"/>
      <c r="C455" s="321"/>
      <c r="D455" s="321"/>
      <c r="E455" s="321"/>
      <c r="F455" s="321"/>
      <c r="G455" s="321"/>
      <c r="H455" s="321"/>
      <c r="I455" s="321"/>
      <c r="J455" s="321"/>
      <c r="K455" s="321"/>
      <c r="L455" s="321"/>
      <c r="M455" s="321"/>
      <c r="N455" s="321"/>
      <c r="O455" s="321"/>
      <c r="P455" s="321"/>
      <c r="Q455" s="321"/>
      <c r="R455" s="321"/>
      <c r="S455" s="321"/>
      <c r="T455" s="321"/>
      <c r="U455" s="321"/>
      <c r="V455" s="321"/>
      <c r="W455" s="46"/>
    </row>
    <row r="456" spans="1:23" ht="15" x14ac:dyDescent="0.25">
      <c r="A456" s="320"/>
      <c r="B456" s="321"/>
      <c r="C456" s="321"/>
      <c r="D456" s="321"/>
      <c r="E456" s="321"/>
      <c r="F456" s="321"/>
      <c r="G456" s="321"/>
      <c r="H456" s="321"/>
      <c r="I456" s="321"/>
      <c r="J456" s="321"/>
      <c r="K456" s="321"/>
      <c r="L456" s="321"/>
      <c r="M456" s="321"/>
      <c r="N456" s="321"/>
      <c r="O456" s="321"/>
      <c r="P456" s="321"/>
      <c r="Q456" s="321"/>
      <c r="R456" s="321"/>
      <c r="S456" s="321"/>
      <c r="T456" s="321"/>
      <c r="U456" s="321"/>
      <c r="V456" s="321"/>
      <c r="W456" s="46"/>
    </row>
    <row r="457" spans="1:23" ht="15" x14ac:dyDescent="0.25">
      <c r="A457" s="320"/>
      <c r="B457" s="321"/>
      <c r="C457" s="321"/>
      <c r="D457" s="321"/>
      <c r="E457" s="321"/>
      <c r="F457" s="321"/>
      <c r="G457" s="321"/>
      <c r="H457" s="321"/>
      <c r="I457" s="321"/>
      <c r="J457" s="321"/>
      <c r="K457" s="321"/>
      <c r="L457" s="321"/>
      <c r="M457" s="321"/>
      <c r="N457" s="321"/>
      <c r="O457" s="321"/>
      <c r="P457" s="321"/>
      <c r="Q457" s="321"/>
      <c r="R457" s="321"/>
      <c r="S457" s="321"/>
      <c r="T457" s="321"/>
      <c r="U457" s="321"/>
      <c r="V457" s="321"/>
      <c r="W457" s="46"/>
    </row>
    <row r="458" spans="1:23" ht="15" x14ac:dyDescent="0.25">
      <c r="A458" s="320"/>
      <c r="B458" s="321"/>
      <c r="C458" s="321"/>
      <c r="D458" s="321"/>
      <c r="E458" s="321"/>
      <c r="F458" s="321"/>
      <c r="G458" s="321"/>
      <c r="H458" s="321"/>
      <c r="I458" s="321"/>
      <c r="J458" s="321"/>
      <c r="K458" s="321"/>
      <c r="L458" s="321"/>
      <c r="M458" s="321"/>
      <c r="N458" s="321"/>
      <c r="O458" s="321"/>
      <c r="P458" s="321"/>
      <c r="Q458" s="321"/>
      <c r="R458" s="321"/>
      <c r="S458" s="321"/>
      <c r="T458" s="321"/>
      <c r="U458" s="321"/>
      <c r="V458" s="321"/>
      <c r="W458" s="46"/>
    </row>
    <row r="459" spans="1:23" ht="15" x14ac:dyDescent="0.25">
      <c r="A459" s="320"/>
      <c r="B459" s="321"/>
      <c r="C459" s="321"/>
      <c r="D459" s="321"/>
      <c r="E459" s="321"/>
      <c r="F459" s="321"/>
      <c r="G459" s="321"/>
      <c r="H459" s="321"/>
      <c r="I459" s="321"/>
      <c r="J459" s="321"/>
      <c r="K459" s="321"/>
      <c r="L459" s="321"/>
      <c r="M459" s="321"/>
      <c r="N459" s="321"/>
      <c r="O459" s="321"/>
      <c r="P459" s="321"/>
      <c r="Q459" s="321"/>
      <c r="R459" s="321"/>
      <c r="S459" s="321"/>
      <c r="T459" s="321"/>
      <c r="U459" s="321"/>
      <c r="V459" s="321"/>
      <c r="W459" s="46"/>
    </row>
    <row r="460" spans="1:23" ht="15" x14ac:dyDescent="0.25">
      <c r="A460" s="320"/>
      <c r="B460" s="321"/>
      <c r="C460" s="321"/>
      <c r="D460" s="321"/>
      <c r="E460" s="321"/>
      <c r="F460" s="321"/>
      <c r="G460" s="321"/>
      <c r="H460" s="321"/>
      <c r="I460" s="321"/>
      <c r="J460" s="321"/>
      <c r="K460" s="321"/>
      <c r="L460" s="321"/>
      <c r="M460" s="321"/>
      <c r="N460" s="321"/>
      <c r="O460" s="321"/>
      <c r="P460" s="321"/>
      <c r="Q460" s="321"/>
      <c r="R460" s="321"/>
      <c r="S460" s="321"/>
      <c r="T460" s="321"/>
      <c r="U460" s="321"/>
      <c r="V460" s="321"/>
      <c r="W460" s="46"/>
    </row>
    <row r="461" spans="1:23" ht="15" x14ac:dyDescent="0.25">
      <c r="A461" s="320"/>
      <c r="B461" s="321"/>
      <c r="C461" s="321"/>
      <c r="D461" s="321"/>
      <c r="E461" s="321"/>
      <c r="F461" s="321"/>
      <c r="G461" s="321"/>
      <c r="H461" s="321"/>
      <c r="I461" s="321"/>
      <c r="J461" s="321"/>
      <c r="K461" s="321"/>
      <c r="L461" s="321"/>
      <c r="M461" s="321"/>
      <c r="N461" s="321"/>
      <c r="O461" s="321"/>
      <c r="P461" s="321"/>
      <c r="Q461" s="321"/>
      <c r="R461" s="321"/>
      <c r="S461" s="321"/>
      <c r="T461" s="321"/>
      <c r="U461" s="321"/>
      <c r="V461" s="321"/>
      <c r="W461" s="46"/>
    </row>
    <row r="462" spans="1:23" ht="15" x14ac:dyDescent="0.25">
      <c r="A462" s="320"/>
      <c r="B462" s="321"/>
      <c r="C462" s="321"/>
      <c r="D462" s="321"/>
      <c r="E462" s="321"/>
      <c r="F462" s="321"/>
      <c r="G462" s="321"/>
      <c r="H462" s="321"/>
      <c r="I462" s="321"/>
      <c r="J462" s="321"/>
      <c r="K462" s="321"/>
      <c r="L462" s="321"/>
      <c r="M462" s="321"/>
      <c r="N462" s="321"/>
      <c r="O462" s="321"/>
      <c r="P462" s="321"/>
      <c r="Q462" s="321"/>
      <c r="R462" s="321"/>
      <c r="S462" s="321"/>
      <c r="T462" s="321"/>
      <c r="U462" s="321"/>
      <c r="V462" s="321"/>
      <c r="W462" s="46"/>
    </row>
    <row r="463" spans="1:23" ht="15" x14ac:dyDescent="0.25">
      <c r="A463" s="320"/>
      <c r="B463" s="321"/>
      <c r="C463" s="321"/>
      <c r="D463" s="321"/>
      <c r="E463" s="321"/>
      <c r="F463" s="321"/>
      <c r="G463" s="321"/>
      <c r="H463" s="321"/>
      <c r="I463" s="321"/>
      <c r="J463" s="321"/>
      <c r="K463" s="321"/>
      <c r="L463" s="321"/>
      <c r="M463" s="321"/>
      <c r="N463" s="321"/>
      <c r="O463" s="321"/>
      <c r="P463" s="321"/>
      <c r="Q463" s="321"/>
      <c r="R463" s="321"/>
      <c r="S463" s="321"/>
      <c r="T463" s="321"/>
      <c r="U463" s="321"/>
      <c r="V463" s="321"/>
      <c r="W463" s="46"/>
    </row>
    <row r="464" spans="1:23" ht="15" x14ac:dyDescent="0.25">
      <c r="A464" s="320"/>
      <c r="B464" s="321"/>
      <c r="C464" s="321"/>
      <c r="D464" s="321"/>
      <c r="E464" s="321"/>
      <c r="F464" s="321"/>
      <c r="G464" s="321"/>
      <c r="H464" s="321"/>
      <c r="I464" s="321"/>
      <c r="J464" s="321"/>
      <c r="K464" s="321"/>
      <c r="L464" s="321"/>
      <c r="M464" s="321"/>
      <c r="N464" s="321"/>
      <c r="O464" s="321"/>
      <c r="P464" s="321"/>
      <c r="Q464" s="321"/>
      <c r="R464" s="321"/>
      <c r="S464" s="321"/>
      <c r="T464" s="321"/>
      <c r="U464" s="321"/>
      <c r="V464" s="321"/>
      <c r="W464" s="46"/>
    </row>
    <row r="465" spans="1:23" ht="15" x14ac:dyDescent="0.25">
      <c r="A465" s="320"/>
      <c r="B465" s="321"/>
      <c r="C465" s="321"/>
      <c r="D465" s="321"/>
      <c r="E465" s="321"/>
      <c r="F465" s="321"/>
      <c r="G465" s="321"/>
      <c r="H465" s="321"/>
      <c r="I465" s="321"/>
      <c r="J465" s="321"/>
      <c r="K465" s="321"/>
      <c r="L465" s="321"/>
      <c r="M465" s="321"/>
      <c r="N465" s="321"/>
      <c r="O465" s="321"/>
      <c r="P465" s="321"/>
      <c r="Q465" s="321"/>
      <c r="R465" s="321"/>
      <c r="S465" s="321"/>
      <c r="T465" s="321"/>
      <c r="U465" s="321"/>
      <c r="V465" s="321"/>
      <c r="W465" s="46"/>
    </row>
    <row r="466" spans="1:23" ht="15" x14ac:dyDescent="0.25">
      <c r="A466" s="320"/>
      <c r="B466" s="321"/>
      <c r="C466" s="321"/>
      <c r="D466" s="321"/>
      <c r="E466" s="321"/>
      <c r="F466" s="321"/>
      <c r="G466" s="321"/>
      <c r="H466" s="321"/>
      <c r="I466" s="321"/>
      <c r="J466" s="321"/>
      <c r="K466" s="321"/>
      <c r="L466" s="321"/>
      <c r="M466" s="321"/>
      <c r="N466" s="321"/>
      <c r="O466" s="321"/>
      <c r="P466" s="321"/>
      <c r="Q466" s="321"/>
      <c r="R466" s="321"/>
      <c r="S466" s="321"/>
      <c r="T466" s="321"/>
      <c r="U466" s="321"/>
      <c r="V466" s="321"/>
      <c r="W466" s="46"/>
    </row>
    <row r="467" spans="1:23" ht="15" x14ac:dyDescent="0.25">
      <c r="A467" s="320"/>
      <c r="B467" s="321"/>
      <c r="C467" s="321"/>
      <c r="D467" s="321"/>
      <c r="E467" s="321"/>
      <c r="F467" s="321"/>
      <c r="G467" s="321"/>
      <c r="H467" s="321"/>
      <c r="I467" s="321"/>
      <c r="J467" s="321"/>
      <c r="K467" s="321"/>
      <c r="L467" s="321"/>
      <c r="M467" s="321"/>
      <c r="N467" s="321"/>
      <c r="O467" s="321"/>
      <c r="P467" s="321"/>
      <c r="Q467" s="321"/>
      <c r="R467" s="321"/>
      <c r="S467" s="321"/>
      <c r="T467" s="321"/>
      <c r="U467" s="321"/>
      <c r="V467" s="321"/>
      <c r="W467" s="46"/>
    </row>
    <row r="468" spans="1:23" ht="15" x14ac:dyDescent="0.25">
      <c r="A468" s="320"/>
      <c r="B468" s="321"/>
      <c r="C468" s="321"/>
      <c r="D468" s="321"/>
      <c r="E468" s="321"/>
      <c r="F468" s="321"/>
      <c r="G468" s="321"/>
      <c r="H468" s="321"/>
      <c r="I468" s="321"/>
      <c r="J468" s="321"/>
      <c r="K468" s="321"/>
      <c r="L468" s="321"/>
      <c r="M468" s="321"/>
      <c r="N468" s="321"/>
      <c r="O468" s="321"/>
      <c r="P468" s="321"/>
      <c r="Q468" s="321"/>
      <c r="R468" s="321"/>
      <c r="S468" s="321"/>
      <c r="T468" s="321"/>
      <c r="U468" s="321"/>
      <c r="V468" s="321"/>
      <c r="W468" s="46"/>
    </row>
    <row r="469" spans="1:23" ht="15" x14ac:dyDescent="0.25">
      <c r="A469" s="320"/>
      <c r="B469" s="321"/>
      <c r="C469" s="321"/>
      <c r="D469" s="321"/>
      <c r="E469" s="321"/>
      <c r="F469" s="321"/>
      <c r="G469" s="321"/>
      <c r="H469" s="321"/>
      <c r="I469" s="321"/>
      <c r="J469" s="321"/>
      <c r="K469" s="321"/>
      <c r="L469" s="321"/>
      <c r="M469" s="321"/>
      <c r="N469" s="321"/>
      <c r="O469" s="321"/>
      <c r="P469" s="321"/>
      <c r="Q469" s="321"/>
      <c r="R469" s="321"/>
      <c r="S469" s="321"/>
      <c r="T469" s="321"/>
      <c r="U469" s="321"/>
      <c r="V469" s="321"/>
      <c r="W469" s="46"/>
    </row>
    <row r="470" spans="1:23" ht="15" x14ac:dyDescent="0.25">
      <c r="A470" s="320"/>
      <c r="B470" s="321"/>
      <c r="C470" s="321"/>
      <c r="D470" s="321"/>
      <c r="E470" s="321"/>
      <c r="F470" s="321"/>
      <c r="G470" s="321"/>
      <c r="H470" s="321"/>
      <c r="I470" s="321"/>
      <c r="J470" s="321"/>
      <c r="K470" s="321"/>
      <c r="L470" s="321"/>
      <c r="M470" s="321"/>
      <c r="N470" s="321"/>
      <c r="O470" s="321"/>
      <c r="P470" s="321"/>
      <c r="Q470" s="321"/>
      <c r="R470" s="321"/>
      <c r="S470" s="321"/>
      <c r="T470" s="321"/>
      <c r="U470" s="321"/>
      <c r="V470" s="321"/>
      <c r="W470" s="46"/>
    </row>
    <row r="471" spans="1:23" ht="15" x14ac:dyDescent="0.25">
      <c r="A471" s="320"/>
      <c r="B471" s="321"/>
      <c r="C471" s="321"/>
      <c r="D471" s="321"/>
      <c r="E471" s="321"/>
      <c r="F471" s="321"/>
      <c r="G471" s="321"/>
      <c r="H471" s="321"/>
      <c r="I471" s="321"/>
      <c r="J471" s="321"/>
      <c r="K471" s="321"/>
      <c r="L471" s="321"/>
      <c r="M471" s="321"/>
      <c r="N471" s="321"/>
      <c r="O471" s="321"/>
      <c r="P471" s="321"/>
      <c r="Q471" s="321"/>
      <c r="R471" s="321"/>
      <c r="S471" s="321"/>
      <c r="T471" s="321"/>
      <c r="U471" s="321"/>
      <c r="V471" s="321"/>
      <c r="W471" s="46"/>
    </row>
    <row r="472" spans="1:23" ht="15" x14ac:dyDescent="0.25">
      <c r="A472" s="320"/>
      <c r="B472" s="321"/>
      <c r="C472" s="321"/>
      <c r="D472" s="321"/>
      <c r="E472" s="321"/>
      <c r="F472" s="321"/>
      <c r="G472" s="321"/>
      <c r="H472" s="321"/>
      <c r="I472" s="321"/>
      <c r="J472" s="321"/>
      <c r="K472" s="321"/>
      <c r="L472" s="321"/>
      <c r="M472" s="321"/>
      <c r="N472" s="321"/>
      <c r="O472" s="321"/>
      <c r="P472" s="321"/>
      <c r="Q472" s="321"/>
      <c r="R472" s="321"/>
      <c r="S472" s="321"/>
      <c r="T472" s="321"/>
      <c r="U472" s="321"/>
      <c r="V472" s="321"/>
      <c r="W472" s="46"/>
    </row>
    <row r="473" spans="1:23" ht="15" x14ac:dyDescent="0.25">
      <c r="A473" s="320"/>
      <c r="B473" s="321"/>
      <c r="C473" s="321"/>
      <c r="D473" s="321"/>
      <c r="E473" s="321"/>
      <c r="F473" s="321"/>
      <c r="G473" s="321"/>
      <c r="H473" s="321"/>
      <c r="I473" s="321"/>
      <c r="J473" s="321"/>
      <c r="K473" s="321"/>
      <c r="L473" s="321"/>
      <c r="M473" s="321"/>
      <c r="N473" s="321"/>
      <c r="O473" s="321"/>
      <c r="P473" s="321"/>
      <c r="Q473" s="321"/>
      <c r="R473" s="321"/>
      <c r="S473" s="321"/>
      <c r="T473" s="321"/>
      <c r="U473" s="321"/>
      <c r="V473" s="321"/>
      <c r="W473" s="46"/>
    </row>
    <row r="474" spans="1:23" ht="15" x14ac:dyDescent="0.25">
      <c r="A474" s="320"/>
      <c r="B474" s="321"/>
      <c r="C474" s="321"/>
      <c r="D474" s="321"/>
      <c r="E474" s="321"/>
      <c r="F474" s="321"/>
      <c r="G474" s="321"/>
      <c r="H474" s="321"/>
      <c r="I474" s="321"/>
      <c r="J474" s="321"/>
      <c r="K474" s="321"/>
      <c r="L474" s="321"/>
      <c r="M474" s="321"/>
      <c r="N474" s="321"/>
      <c r="O474" s="321"/>
      <c r="P474" s="321"/>
      <c r="Q474" s="321"/>
      <c r="R474" s="321"/>
      <c r="S474" s="321"/>
      <c r="T474" s="321"/>
      <c r="U474" s="321"/>
      <c r="V474" s="321"/>
      <c r="W474" s="46"/>
    </row>
    <row r="475" spans="1:23" ht="15" x14ac:dyDescent="0.25">
      <c r="A475" s="320"/>
      <c r="B475" s="321"/>
      <c r="C475" s="321"/>
      <c r="D475" s="321"/>
      <c r="E475" s="321"/>
      <c r="F475" s="321"/>
      <c r="G475" s="321"/>
      <c r="H475" s="321"/>
      <c r="I475" s="321"/>
      <c r="J475" s="321"/>
      <c r="K475" s="321"/>
      <c r="L475" s="321"/>
      <c r="M475" s="321"/>
      <c r="N475" s="321"/>
      <c r="O475" s="321"/>
      <c r="P475" s="321"/>
      <c r="Q475" s="321"/>
      <c r="R475" s="321"/>
      <c r="S475" s="321"/>
      <c r="T475" s="321"/>
      <c r="U475" s="321"/>
      <c r="V475" s="321"/>
      <c r="W475" s="46"/>
    </row>
    <row r="476" spans="1:23" ht="15" x14ac:dyDescent="0.25">
      <c r="A476" s="320"/>
      <c r="B476" s="321"/>
      <c r="C476" s="321"/>
      <c r="D476" s="321"/>
      <c r="E476" s="321"/>
      <c r="F476" s="321"/>
      <c r="G476" s="321"/>
      <c r="H476" s="321"/>
      <c r="I476" s="321"/>
      <c r="J476" s="321"/>
      <c r="K476" s="321"/>
      <c r="L476" s="321"/>
      <c r="M476" s="321"/>
      <c r="N476" s="321"/>
      <c r="O476" s="321"/>
      <c r="P476" s="321"/>
      <c r="Q476" s="321"/>
      <c r="R476" s="321"/>
      <c r="S476" s="321"/>
      <c r="T476" s="321"/>
      <c r="U476" s="321"/>
      <c r="V476" s="321"/>
      <c r="W476" s="46"/>
    </row>
    <row r="477" spans="1:23" ht="15" x14ac:dyDescent="0.25">
      <c r="A477" s="320"/>
      <c r="B477" s="321"/>
      <c r="C477" s="321"/>
      <c r="D477" s="321"/>
      <c r="E477" s="321"/>
      <c r="F477" s="321"/>
      <c r="G477" s="321"/>
      <c r="H477" s="321"/>
      <c r="I477" s="321"/>
      <c r="J477" s="321"/>
      <c r="K477" s="321"/>
      <c r="L477" s="321"/>
      <c r="M477" s="321"/>
      <c r="N477" s="321"/>
      <c r="O477" s="321"/>
      <c r="P477" s="321"/>
      <c r="Q477" s="321"/>
      <c r="R477" s="321"/>
      <c r="S477" s="321"/>
      <c r="T477" s="321"/>
      <c r="U477" s="321"/>
      <c r="V477" s="321"/>
      <c r="W477" s="46"/>
    </row>
    <row r="478" spans="1:23" ht="15" x14ac:dyDescent="0.25">
      <c r="A478" s="320"/>
      <c r="B478" s="321"/>
      <c r="C478" s="321"/>
      <c r="D478" s="321"/>
      <c r="E478" s="321"/>
      <c r="F478" s="321"/>
      <c r="G478" s="321"/>
      <c r="H478" s="321"/>
      <c r="I478" s="321"/>
      <c r="J478" s="321"/>
      <c r="K478" s="321"/>
      <c r="L478" s="321"/>
      <c r="M478" s="321"/>
      <c r="N478" s="321"/>
      <c r="O478" s="321"/>
      <c r="P478" s="321"/>
      <c r="Q478" s="321"/>
      <c r="R478" s="321"/>
      <c r="S478" s="321"/>
      <c r="T478" s="321"/>
      <c r="U478" s="321"/>
      <c r="V478" s="321"/>
      <c r="W478" s="46"/>
    </row>
    <row r="479" spans="1:23" ht="15" x14ac:dyDescent="0.25">
      <c r="A479" s="320"/>
      <c r="B479" s="321"/>
      <c r="C479" s="321"/>
      <c r="D479" s="321"/>
      <c r="E479" s="321"/>
      <c r="F479" s="321"/>
      <c r="G479" s="321"/>
      <c r="H479" s="321"/>
      <c r="I479" s="321"/>
      <c r="J479" s="321"/>
      <c r="K479" s="321"/>
      <c r="L479" s="321"/>
      <c r="M479" s="321"/>
      <c r="N479" s="321"/>
      <c r="O479" s="321"/>
      <c r="P479" s="321"/>
      <c r="Q479" s="321"/>
      <c r="R479" s="321"/>
      <c r="S479" s="321"/>
      <c r="T479" s="321"/>
      <c r="U479" s="321"/>
      <c r="V479" s="321"/>
      <c r="W479" s="46"/>
    </row>
    <row r="480" spans="1:23" ht="15" x14ac:dyDescent="0.25">
      <c r="A480" s="320"/>
      <c r="B480" s="321"/>
      <c r="C480" s="321"/>
      <c r="D480" s="321"/>
      <c r="E480" s="321"/>
      <c r="F480" s="321"/>
      <c r="G480" s="321"/>
      <c r="H480" s="321"/>
      <c r="I480" s="321"/>
      <c r="J480" s="321"/>
      <c r="K480" s="321"/>
      <c r="L480" s="321"/>
      <c r="M480" s="321"/>
      <c r="N480" s="321"/>
      <c r="O480" s="321"/>
      <c r="P480" s="321"/>
      <c r="Q480" s="321"/>
      <c r="R480" s="321"/>
      <c r="S480" s="321"/>
      <c r="T480" s="321"/>
      <c r="U480" s="321"/>
      <c r="V480" s="321"/>
      <c r="W480" s="46"/>
    </row>
    <row r="481" spans="1:23" ht="15" x14ac:dyDescent="0.25">
      <c r="A481" s="320"/>
      <c r="B481" s="321"/>
      <c r="C481" s="321"/>
      <c r="D481" s="321"/>
      <c r="E481" s="321"/>
      <c r="F481" s="321"/>
      <c r="G481" s="321"/>
      <c r="H481" s="321"/>
      <c r="I481" s="321"/>
      <c r="J481" s="321"/>
      <c r="K481" s="321"/>
      <c r="L481" s="321"/>
      <c r="M481" s="321"/>
      <c r="N481" s="321"/>
      <c r="O481" s="321"/>
      <c r="P481" s="321"/>
      <c r="Q481" s="321"/>
      <c r="R481" s="321"/>
      <c r="S481" s="321"/>
      <c r="T481" s="321"/>
      <c r="U481" s="321"/>
      <c r="V481" s="321"/>
      <c r="W481" s="46"/>
    </row>
    <row r="482" spans="1:23" ht="15" x14ac:dyDescent="0.25">
      <c r="A482" s="320"/>
      <c r="B482" s="321"/>
      <c r="C482" s="321"/>
      <c r="D482" s="321"/>
      <c r="E482" s="321"/>
      <c r="F482" s="321"/>
      <c r="G482" s="321"/>
      <c r="H482" s="321"/>
      <c r="I482" s="321"/>
      <c r="J482" s="321"/>
      <c r="K482" s="321"/>
      <c r="L482" s="321"/>
      <c r="M482" s="321"/>
      <c r="N482" s="321"/>
      <c r="O482" s="321"/>
      <c r="P482" s="321"/>
      <c r="Q482" s="321"/>
      <c r="R482" s="321"/>
      <c r="S482" s="321"/>
      <c r="T482" s="321"/>
      <c r="U482" s="321"/>
      <c r="V482" s="321"/>
      <c r="W482" s="46"/>
    </row>
    <row r="483" spans="1:23" ht="15" x14ac:dyDescent="0.25">
      <c r="A483" s="320"/>
      <c r="B483" s="321"/>
      <c r="C483" s="321"/>
      <c r="D483" s="321"/>
      <c r="E483" s="321"/>
      <c r="F483" s="321"/>
      <c r="G483" s="321"/>
      <c r="H483" s="321"/>
      <c r="I483" s="321"/>
      <c r="J483" s="321"/>
      <c r="K483" s="321"/>
      <c r="L483" s="321"/>
      <c r="M483" s="321"/>
      <c r="N483" s="321"/>
      <c r="O483" s="321"/>
      <c r="P483" s="321"/>
      <c r="Q483" s="321"/>
      <c r="R483" s="321"/>
      <c r="S483" s="321"/>
      <c r="T483" s="321"/>
      <c r="U483" s="321"/>
      <c r="V483" s="321"/>
      <c r="W483" s="46"/>
    </row>
    <row r="484" spans="1:23" ht="15" x14ac:dyDescent="0.25">
      <c r="A484" s="320"/>
      <c r="B484" s="321"/>
      <c r="C484" s="321"/>
      <c r="D484" s="321"/>
      <c r="E484" s="321"/>
      <c r="F484" s="321"/>
      <c r="G484" s="321"/>
      <c r="H484" s="321"/>
      <c r="I484" s="321"/>
      <c r="J484" s="321"/>
      <c r="K484" s="321"/>
      <c r="L484" s="321"/>
      <c r="M484" s="321"/>
      <c r="N484" s="321"/>
      <c r="O484" s="321"/>
      <c r="P484" s="321"/>
      <c r="Q484" s="321"/>
      <c r="R484" s="321"/>
      <c r="S484" s="321"/>
      <c r="T484" s="321"/>
      <c r="U484" s="321"/>
      <c r="V484" s="321"/>
      <c r="W484" s="46"/>
    </row>
    <row r="485" spans="1:23" ht="15" x14ac:dyDescent="0.25">
      <c r="A485" s="320"/>
      <c r="B485" s="321"/>
      <c r="C485" s="321"/>
      <c r="D485" s="321"/>
      <c r="E485" s="321"/>
      <c r="F485" s="321"/>
      <c r="G485" s="321"/>
      <c r="H485" s="321"/>
      <c r="I485" s="321"/>
      <c r="J485" s="321"/>
      <c r="K485" s="321"/>
      <c r="L485" s="321"/>
      <c r="M485" s="321"/>
      <c r="N485" s="321"/>
      <c r="O485" s="321"/>
      <c r="P485" s="321"/>
      <c r="Q485" s="321"/>
      <c r="R485" s="321"/>
      <c r="S485" s="321"/>
      <c r="T485" s="321"/>
      <c r="U485" s="321"/>
      <c r="V485" s="321"/>
      <c r="W485" s="46"/>
    </row>
    <row r="486" spans="1:23" ht="15" x14ac:dyDescent="0.25">
      <c r="A486" s="320"/>
      <c r="B486" s="321"/>
      <c r="C486" s="321"/>
      <c r="D486" s="321"/>
      <c r="E486" s="321"/>
      <c r="F486" s="321"/>
      <c r="G486" s="321"/>
      <c r="H486" s="321"/>
      <c r="I486" s="321"/>
      <c r="J486" s="321"/>
      <c r="K486" s="321"/>
      <c r="L486" s="321"/>
      <c r="M486" s="321"/>
      <c r="N486" s="321"/>
      <c r="O486" s="321"/>
      <c r="P486" s="321"/>
      <c r="Q486" s="321"/>
      <c r="R486" s="321"/>
      <c r="S486" s="321"/>
      <c r="T486" s="321"/>
      <c r="U486" s="321"/>
      <c r="V486" s="321"/>
      <c r="W486" s="46"/>
    </row>
    <row r="487" spans="1:23" ht="15" x14ac:dyDescent="0.25">
      <c r="A487" s="320"/>
      <c r="B487" s="321"/>
      <c r="C487" s="321"/>
      <c r="D487" s="321"/>
      <c r="E487" s="321"/>
      <c r="F487" s="321"/>
      <c r="G487" s="321"/>
      <c r="H487" s="321"/>
      <c r="I487" s="321"/>
      <c r="J487" s="321"/>
      <c r="K487" s="321"/>
      <c r="L487" s="321"/>
      <c r="M487" s="321"/>
      <c r="N487" s="321"/>
      <c r="O487" s="321"/>
      <c r="P487" s="321"/>
      <c r="Q487" s="321"/>
      <c r="R487" s="321"/>
      <c r="S487" s="321"/>
      <c r="T487" s="321"/>
      <c r="U487" s="321"/>
      <c r="V487" s="321"/>
      <c r="W487" s="46"/>
    </row>
    <row r="488" spans="1:23" ht="15" x14ac:dyDescent="0.25">
      <c r="A488" s="320"/>
      <c r="B488" s="321"/>
      <c r="C488" s="321"/>
      <c r="D488" s="321"/>
      <c r="E488" s="321"/>
      <c r="F488" s="321"/>
      <c r="G488" s="321"/>
      <c r="H488" s="321"/>
      <c r="I488" s="321"/>
      <c r="J488" s="321"/>
      <c r="K488" s="321"/>
      <c r="L488" s="321"/>
      <c r="M488" s="321"/>
      <c r="N488" s="321"/>
      <c r="O488" s="321"/>
      <c r="P488" s="321"/>
      <c r="Q488" s="321"/>
      <c r="R488" s="321"/>
      <c r="S488" s="321"/>
      <c r="T488" s="321"/>
      <c r="U488" s="321"/>
      <c r="V488" s="321"/>
      <c r="W488" s="46"/>
    </row>
    <row r="489" spans="1:23" ht="15" x14ac:dyDescent="0.25">
      <c r="A489" s="320"/>
      <c r="B489" s="321"/>
      <c r="C489" s="321"/>
      <c r="D489" s="321"/>
      <c r="E489" s="321"/>
      <c r="F489" s="321"/>
      <c r="G489" s="321"/>
      <c r="H489" s="321"/>
      <c r="I489" s="321"/>
      <c r="J489" s="321"/>
      <c r="K489" s="321"/>
      <c r="L489" s="321"/>
      <c r="M489" s="321"/>
      <c r="N489" s="321"/>
      <c r="O489" s="321"/>
      <c r="P489" s="321"/>
      <c r="Q489" s="321"/>
      <c r="R489" s="321"/>
      <c r="S489" s="321"/>
      <c r="T489" s="321"/>
      <c r="U489" s="321"/>
      <c r="V489" s="321"/>
      <c r="W489" s="46"/>
    </row>
    <row r="490" spans="1:23" ht="15" x14ac:dyDescent="0.25">
      <c r="A490" s="320"/>
      <c r="B490" s="321"/>
      <c r="C490" s="321"/>
      <c r="D490" s="321"/>
      <c r="E490" s="321"/>
      <c r="F490" s="321"/>
      <c r="G490" s="321"/>
      <c r="H490" s="321"/>
      <c r="I490" s="321"/>
      <c r="J490" s="321"/>
      <c r="K490" s="321"/>
      <c r="L490" s="321"/>
      <c r="M490" s="321"/>
      <c r="N490" s="321"/>
      <c r="O490" s="321"/>
      <c r="P490" s="321"/>
      <c r="Q490" s="321"/>
      <c r="R490" s="321"/>
      <c r="S490" s="321"/>
      <c r="T490" s="321"/>
      <c r="U490" s="321"/>
      <c r="V490" s="321"/>
      <c r="W490" s="46"/>
    </row>
    <row r="491" spans="1:23" ht="15" x14ac:dyDescent="0.25">
      <c r="A491" s="320"/>
      <c r="B491" s="321"/>
      <c r="C491" s="321"/>
      <c r="D491" s="321"/>
      <c r="E491" s="321"/>
      <c r="F491" s="321"/>
      <c r="G491" s="321"/>
      <c r="H491" s="321"/>
      <c r="I491" s="321"/>
      <c r="J491" s="321"/>
      <c r="K491" s="321"/>
      <c r="L491" s="321"/>
      <c r="M491" s="321"/>
      <c r="N491" s="321"/>
      <c r="O491" s="321"/>
      <c r="P491" s="321"/>
      <c r="Q491" s="321"/>
      <c r="R491" s="321"/>
      <c r="S491" s="321"/>
      <c r="T491" s="321"/>
      <c r="U491" s="321"/>
      <c r="V491" s="321"/>
      <c r="W491" s="46"/>
    </row>
    <row r="492" spans="1:23" ht="15" x14ac:dyDescent="0.25">
      <c r="A492" s="320"/>
      <c r="B492" s="321"/>
      <c r="C492" s="321"/>
      <c r="D492" s="321"/>
      <c r="E492" s="321"/>
      <c r="F492" s="321"/>
      <c r="G492" s="321"/>
      <c r="H492" s="321"/>
      <c r="I492" s="321"/>
      <c r="J492" s="321"/>
      <c r="K492" s="321"/>
      <c r="L492" s="321"/>
      <c r="M492" s="321"/>
      <c r="N492" s="321"/>
      <c r="O492" s="321"/>
      <c r="P492" s="321"/>
      <c r="Q492" s="321"/>
      <c r="R492" s="321"/>
      <c r="S492" s="321"/>
      <c r="T492" s="321"/>
      <c r="U492" s="321"/>
      <c r="V492" s="321"/>
      <c r="W492" s="46"/>
    </row>
    <row r="493" spans="1:23" ht="15" x14ac:dyDescent="0.25">
      <c r="A493" s="320"/>
      <c r="B493" s="321"/>
      <c r="C493" s="321"/>
      <c r="D493" s="321"/>
      <c r="E493" s="321"/>
      <c r="F493" s="321"/>
      <c r="G493" s="321"/>
      <c r="H493" s="321"/>
      <c r="I493" s="321"/>
      <c r="J493" s="321"/>
      <c r="K493" s="321"/>
      <c r="L493" s="321"/>
      <c r="M493" s="321"/>
      <c r="N493" s="321"/>
      <c r="O493" s="321"/>
      <c r="P493" s="321"/>
      <c r="Q493" s="321"/>
      <c r="R493" s="321"/>
      <c r="S493" s="321"/>
      <c r="T493" s="321"/>
      <c r="U493" s="321"/>
      <c r="V493" s="321"/>
      <c r="W493" s="46"/>
    </row>
    <row r="494" spans="1:23" ht="15" x14ac:dyDescent="0.25">
      <c r="A494" s="320"/>
      <c r="B494" s="321"/>
      <c r="C494" s="321"/>
      <c r="D494" s="321"/>
      <c r="E494" s="321"/>
      <c r="F494" s="321"/>
      <c r="G494" s="321"/>
      <c r="H494" s="321"/>
      <c r="I494" s="321"/>
      <c r="J494" s="321"/>
      <c r="K494" s="321"/>
      <c r="L494" s="321"/>
      <c r="M494" s="321"/>
      <c r="N494" s="321"/>
      <c r="O494" s="321"/>
      <c r="P494" s="321"/>
      <c r="Q494" s="321"/>
      <c r="R494" s="321"/>
      <c r="S494" s="321"/>
      <c r="T494" s="321"/>
      <c r="U494" s="321"/>
      <c r="V494" s="321"/>
      <c r="W494" s="46"/>
    </row>
    <row r="495" spans="1:23" ht="15" x14ac:dyDescent="0.25">
      <c r="A495" s="320"/>
      <c r="B495" s="321"/>
      <c r="C495" s="321"/>
      <c r="D495" s="321"/>
      <c r="E495" s="321"/>
      <c r="F495" s="321"/>
      <c r="G495" s="321"/>
      <c r="H495" s="321"/>
      <c r="I495" s="321"/>
      <c r="J495" s="321"/>
      <c r="K495" s="321"/>
      <c r="L495" s="321"/>
      <c r="M495" s="321"/>
      <c r="N495" s="321"/>
      <c r="O495" s="321"/>
      <c r="P495" s="321"/>
      <c r="Q495" s="321"/>
      <c r="R495" s="321"/>
      <c r="S495" s="321"/>
      <c r="T495" s="321"/>
      <c r="U495" s="321"/>
      <c r="V495" s="321"/>
      <c r="W495" s="46"/>
    </row>
    <row r="496" spans="1:23" ht="15" x14ac:dyDescent="0.25">
      <c r="A496" s="320"/>
      <c r="B496" s="321"/>
      <c r="C496" s="321"/>
      <c r="D496" s="321"/>
      <c r="E496" s="321"/>
      <c r="F496" s="321"/>
      <c r="G496" s="321"/>
      <c r="H496" s="321"/>
      <c r="I496" s="321"/>
      <c r="J496" s="321"/>
      <c r="K496" s="321"/>
      <c r="L496" s="321"/>
      <c r="M496" s="321"/>
      <c r="N496" s="321"/>
      <c r="O496" s="321"/>
      <c r="P496" s="321"/>
      <c r="Q496" s="321"/>
      <c r="R496" s="321"/>
      <c r="S496" s="321"/>
      <c r="T496" s="321"/>
      <c r="U496" s="321"/>
      <c r="V496" s="321"/>
      <c r="W496" s="46"/>
    </row>
    <row r="497" spans="1:23" ht="15" x14ac:dyDescent="0.25">
      <c r="A497" s="320"/>
      <c r="B497" s="321"/>
      <c r="C497" s="321"/>
      <c r="D497" s="321"/>
      <c r="E497" s="321"/>
      <c r="F497" s="321"/>
      <c r="G497" s="321"/>
      <c r="H497" s="321"/>
      <c r="I497" s="321"/>
      <c r="J497" s="321"/>
      <c r="K497" s="321"/>
      <c r="L497" s="321"/>
      <c r="M497" s="321"/>
      <c r="N497" s="321"/>
      <c r="O497" s="321"/>
      <c r="P497" s="321"/>
      <c r="Q497" s="321"/>
      <c r="R497" s="321"/>
      <c r="S497" s="321"/>
      <c r="T497" s="321"/>
      <c r="U497" s="321"/>
      <c r="V497" s="321"/>
      <c r="W497" s="46"/>
    </row>
    <row r="498" spans="1:23" ht="15" x14ac:dyDescent="0.25">
      <c r="A498" s="320"/>
      <c r="B498" s="321"/>
      <c r="C498" s="321"/>
      <c r="D498" s="321"/>
      <c r="E498" s="321"/>
      <c r="F498" s="321"/>
      <c r="G498" s="321"/>
      <c r="H498" s="321"/>
      <c r="I498" s="321"/>
      <c r="J498" s="321"/>
      <c r="K498" s="321"/>
      <c r="L498" s="321"/>
      <c r="M498" s="321"/>
      <c r="N498" s="321"/>
      <c r="O498" s="321"/>
      <c r="P498" s="321"/>
      <c r="Q498" s="321"/>
      <c r="R498" s="321"/>
      <c r="S498" s="321"/>
      <c r="T498" s="321"/>
      <c r="U498" s="321"/>
      <c r="V498" s="321"/>
      <c r="W498" s="46"/>
    </row>
    <row r="499" spans="1:23" ht="15" x14ac:dyDescent="0.25">
      <c r="A499" s="320"/>
      <c r="B499" s="321"/>
      <c r="C499" s="321"/>
      <c r="D499" s="321"/>
      <c r="E499" s="321"/>
      <c r="F499" s="321"/>
      <c r="G499" s="321"/>
      <c r="H499" s="321"/>
      <c r="I499" s="321"/>
      <c r="J499" s="321"/>
      <c r="K499" s="321"/>
      <c r="L499" s="321"/>
      <c r="M499" s="321"/>
      <c r="N499" s="321"/>
      <c r="O499" s="321"/>
      <c r="P499" s="321"/>
      <c r="Q499" s="321"/>
      <c r="R499" s="321"/>
      <c r="S499" s="321"/>
      <c r="T499" s="321"/>
      <c r="U499" s="321"/>
      <c r="V499" s="321"/>
      <c r="W499" s="46"/>
    </row>
    <row r="500" spans="1:23" ht="15" x14ac:dyDescent="0.25">
      <c r="A500" s="320"/>
      <c r="B500" s="321"/>
      <c r="C500" s="321"/>
      <c r="D500" s="321"/>
      <c r="E500" s="321"/>
      <c r="F500" s="321"/>
      <c r="G500" s="321"/>
      <c r="H500" s="321"/>
      <c r="I500" s="321"/>
      <c r="J500" s="321"/>
      <c r="K500" s="321"/>
      <c r="L500" s="321"/>
      <c r="M500" s="321"/>
      <c r="N500" s="321"/>
      <c r="O500" s="321"/>
      <c r="P500" s="321"/>
      <c r="Q500" s="321"/>
      <c r="R500" s="321"/>
      <c r="S500" s="321"/>
      <c r="T500" s="321"/>
      <c r="U500" s="321"/>
      <c r="V500" s="321"/>
      <c r="W500" s="46"/>
    </row>
    <row r="501" spans="1:23" ht="15" x14ac:dyDescent="0.25">
      <c r="A501" s="320"/>
      <c r="B501" s="321"/>
      <c r="C501" s="321"/>
      <c r="D501" s="321"/>
      <c r="E501" s="321"/>
      <c r="F501" s="321"/>
      <c r="G501" s="321"/>
      <c r="H501" s="321"/>
      <c r="I501" s="321"/>
      <c r="J501" s="321"/>
      <c r="K501" s="321"/>
      <c r="L501" s="321"/>
      <c r="M501" s="321"/>
      <c r="N501" s="321"/>
      <c r="O501" s="321"/>
      <c r="P501" s="321"/>
      <c r="Q501" s="321"/>
      <c r="R501" s="321"/>
      <c r="S501" s="321"/>
      <c r="T501" s="321"/>
      <c r="U501" s="321"/>
      <c r="V501" s="321"/>
      <c r="W501" s="46"/>
    </row>
    <row r="502" spans="1:23" ht="15" x14ac:dyDescent="0.25">
      <c r="A502" s="320"/>
      <c r="B502" s="321"/>
      <c r="C502" s="321"/>
      <c r="D502" s="321"/>
      <c r="E502" s="321"/>
      <c r="F502" s="321"/>
      <c r="G502" s="321"/>
      <c r="H502" s="321"/>
      <c r="I502" s="321"/>
      <c r="J502" s="321"/>
      <c r="K502" s="321"/>
      <c r="L502" s="321"/>
      <c r="M502" s="321"/>
      <c r="N502" s="321"/>
      <c r="O502" s="321"/>
      <c r="P502" s="321"/>
      <c r="Q502" s="321"/>
      <c r="R502" s="321"/>
      <c r="S502" s="321"/>
      <c r="T502" s="321"/>
      <c r="U502" s="321"/>
      <c r="V502" s="321"/>
      <c r="W502" s="46"/>
    </row>
    <row r="503" spans="1:23" ht="15" x14ac:dyDescent="0.25">
      <c r="A503" s="320"/>
      <c r="B503" s="321"/>
      <c r="C503" s="321"/>
      <c r="D503" s="321"/>
      <c r="E503" s="321"/>
      <c r="F503" s="321"/>
      <c r="G503" s="321"/>
      <c r="H503" s="321"/>
      <c r="I503" s="321"/>
      <c r="J503" s="321"/>
      <c r="K503" s="321"/>
      <c r="L503" s="321"/>
      <c r="M503" s="321"/>
      <c r="N503" s="321"/>
      <c r="O503" s="321"/>
      <c r="P503" s="321"/>
      <c r="Q503" s="321"/>
      <c r="R503" s="321"/>
      <c r="S503" s="321"/>
      <c r="T503" s="321"/>
      <c r="U503" s="321"/>
      <c r="V503" s="321"/>
      <c r="W503" s="46"/>
    </row>
    <row r="504" spans="1:23" ht="15" x14ac:dyDescent="0.25">
      <c r="A504" s="320"/>
      <c r="B504" s="321"/>
      <c r="C504" s="321"/>
      <c r="D504" s="321"/>
      <c r="E504" s="321"/>
      <c r="F504" s="321"/>
      <c r="G504" s="321"/>
      <c r="H504" s="321"/>
      <c r="I504" s="321"/>
      <c r="J504" s="321"/>
      <c r="K504" s="321"/>
      <c r="L504" s="321"/>
      <c r="M504" s="321"/>
      <c r="N504" s="321"/>
      <c r="O504" s="321"/>
      <c r="P504" s="321"/>
      <c r="Q504" s="321"/>
      <c r="R504" s="321"/>
      <c r="S504" s="321"/>
      <c r="T504" s="321"/>
      <c r="U504" s="321"/>
      <c r="V504" s="321"/>
      <c r="W504" s="46"/>
    </row>
    <row r="505" spans="1:23" x14ac:dyDescent="0.2">
      <c r="A505" s="250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</row>
    <row r="506" spans="1:23" x14ac:dyDescent="0.2">
      <c r="A506" s="250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</row>
    <row r="507" spans="1:23" x14ac:dyDescent="0.2">
      <c r="A507" s="250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</row>
    <row r="508" spans="1:23" x14ac:dyDescent="0.2">
      <c r="A508" s="250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</row>
    <row r="509" spans="1:23" x14ac:dyDescent="0.2">
      <c r="A509" s="250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</row>
    <row r="510" spans="1:23" x14ac:dyDescent="0.2">
      <c r="A510" s="250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</row>
    <row r="511" spans="1:23" x14ac:dyDescent="0.2">
      <c r="A511" s="250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</row>
    <row r="512" spans="1:23" x14ac:dyDescent="0.2">
      <c r="A512" s="250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</row>
    <row r="513" spans="1:23" x14ac:dyDescent="0.2">
      <c r="A513" s="250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</row>
    <row r="514" spans="1:23" x14ac:dyDescent="0.2">
      <c r="A514" s="250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</row>
    <row r="515" spans="1:23" x14ac:dyDescent="0.2">
      <c r="A515" s="250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</row>
    <row r="516" spans="1:23" x14ac:dyDescent="0.2">
      <c r="A516" s="250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</row>
    <row r="517" spans="1:23" x14ac:dyDescent="0.2">
      <c r="A517" s="250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</row>
    <row r="518" spans="1:23" x14ac:dyDescent="0.2">
      <c r="A518" s="250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</row>
    <row r="519" spans="1:23" x14ac:dyDescent="0.2">
      <c r="A519" s="250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</row>
    <row r="520" spans="1:23" x14ac:dyDescent="0.2">
      <c r="A520" s="250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</row>
    <row r="521" spans="1:23" x14ac:dyDescent="0.2">
      <c r="A521" s="250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</row>
    <row r="522" spans="1:23" x14ac:dyDescent="0.2">
      <c r="A522" s="250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</row>
    <row r="523" spans="1:23" x14ac:dyDescent="0.2">
      <c r="A523" s="250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</row>
    <row r="524" spans="1:23" x14ac:dyDescent="0.2">
      <c r="A524" s="250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</row>
    <row r="525" spans="1:23" x14ac:dyDescent="0.2">
      <c r="A525" s="250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</row>
    <row r="526" spans="1:23" x14ac:dyDescent="0.2">
      <c r="A526" s="250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</row>
    <row r="527" spans="1:23" x14ac:dyDescent="0.2">
      <c r="A527" s="250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</row>
    <row r="528" spans="1:23" x14ac:dyDescent="0.2">
      <c r="A528" s="250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</row>
    <row r="529" spans="1:23" x14ac:dyDescent="0.2">
      <c r="A529" s="250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</row>
    <row r="530" spans="1:23" x14ac:dyDescent="0.2">
      <c r="A530" s="250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</row>
    <row r="531" spans="1:23" x14ac:dyDescent="0.2">
      <c r="A531" s="250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</row>
    <row r="532" spans="1:23" x14ac:dyDescent="0.2">
      <c r="A532" s="250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</row>
    <row r="533" spans="1:23" x14ac:dyDescent="0.2">
      <c r="A533" s="250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</row>
    <row r="534" spans="1:23" x14ac:dyDescent="0.2">
      <c r="A534" s="250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</row>
    <row r="535" spans="1:23" x14ac:dyDescent="0.2">
      <c r="A535" s="250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</row>
    <row r="536" spans="1:23" x14ac:dyDescent="0.2">
      <c r="A536" s="250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</row>
    <row r="537" spans="1:23" x14ac:dyDescent="0.2">
      <c r="A537" s="250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</row>
    <row r="538" spans="1:23" x14ac:dyDescent="0.2">
      <c r="A538" s="250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</row>
    <row r="539" spans="1:23" x14ac:dyDescent="0.2">
      <c r="A539" s="250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</row>
    <row r="540" spans="1:23" x14ac:dyDescent="0.2">
      <c r="A540" s="250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</row>
    <row r="541" spans="1:23" x14ac:dyDescent="0.2">
      <c r="A541" s="250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</row>
    <row r="542" spans="1:23" x14ac:dyDescent="0.2">
      <c r="A542" s="250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</row>
    <row r="543" spans="1:23" x14ac:dyDescent="0.2">
      <c r="A543" s="250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</row>
    <row r="544" spans="1:23" x14ac:dyDescent="0.2">
      <c r="A544" s="250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</row>
    <row r="545" spans="1:23" x14ac:dyDescent="0.2">
      <c r="A545" s="250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</row>
    <row r="546" spans="1:23" x14ac:dyDescent="0.2">
      <c r="A546" s="250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</row>
  </sheetData>
  <mergeCells count="23">
    <mergeCell ref="A4:K4"/>
    <mergeCell ref="F18:F19"/>
    <mergeCell ref="H18:H19"/>
    <mergeCell ref="E18:E19"/>
    <mergeCell ref="O18:O19"/>
    <mergeCell ref="N18:N19"/>
    <mergeCell ref="L18:L19"/>
    <mergeCell ref="M18:M19"/>
    <mergeCell ref="K18:K19"/>
    <mergeCell ref="G18:G19"/>
    <mergeCell ref="J17:J19"/>
    <mergeCell ref="A17:A19"/>
    <mergeCell ref="B17:B19"/>
    <mergeCell ref="D18:D19"/>
    <mergeCell ref="I17:I19"/>
    <mergeCell ref="C17:C19"/>
    <mergeCell ref="V18:V19"/>
    <mergeCell ref="P17:P19"/>
    <mergeCell ref="Q17:Q19"/>
    <mergeCell ref="R18:R19"/>
    <mergeCell ref="S18:S19"/>
    <mergeCell ref="T18:T19"/>
    <mergeCell ref="U18:U19"/>
  </mergeCells>
  <phoneticPr fontId="0" type="noConversion"/>
  <pageMargins left="0.39370078740157483" right="0.39370078740157483" top="0.59055118110236227" bottom="0.78740157480314965" header="0.51181102362204722" footer="0.51181102362204722"/>
  <pageSetup paperSize="9" scale="70" orientation="landscape" horizontalDpi="300" verticalDpi="300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27"/>
  <sheetViews>
    <sheetView zoomScale="80" workbookViewId="0">
      <selection activeCell="X1" sqref="X1"/>
    </sheetView>
  </sheetViews>
  <sheetFormatPr defaultRowHeight="12.75" x14ac:dyDescent="0.2"/>
  <cols>
    <col min="1" max="1" width="6.85546875" style="444" customWidth="1"/>
    <col min="2" max="3" width="7.85546875" style="444" customWidth="1"/>
    <col min="4" max="4" width="13.7109375" style="444" customWidth="1"/>
    <col min="5" max="6" width="9.140625" style="444"/>
    <col min="7" max="7" width="9.5703125" style="444" customWidth="1"/>
    <col min="8" max="8" width="9.140625" style="444"/>
    <col min="9" max="9" width="6.85546875" style="444" customWidth="1"/>
    <col min="10" max="11" width="7.85546875" style="444" customWidth="1"/>
    <col min="12" max="12" width="13.42578125" style="444" customWidth="1"/>
    <col min="13" max="14" width="9.140625" style="444"/>
    <col min="15" max="15" width="7.7109375" style="444" customWidth="1"/>
    <col min="16" max="16" width="9.140625" style="444"/>
    <col min="17" max="17" width="6.85546875" style="444" customWidth="1"/>
    <col min="18" max="19" width="7.85546875" style="444" customWidth="1"/>
    <col min="20" max="20" width="13.28515625" style="444" customWidth="1"/>
    <col min="21" max="22" width="9.140625" style="444"/>
    <col min="23" max="23" width="7.7109375" style="444" customWidth="1"/>
    <col min="24" max="16384" width="9.140625" style="444"/>
  </cols>
  <sheetData>
    <row r="1" spans="1:24" ht="21" x14ac:dyDescent="0.35">
      <c r="A1" s="45" t="s">
        <v>12</v>
      </c>
      <c r="B1" s="47"/>
      <c r="C1" s="47"/>
      <c r="D1" s="49"/>
      <c r="E1" s="49"/>
      <c r="F1" s="49"/>
      <c r="G1" s="49"/>
      <c r="H1" s="46"/>
      <c r="I1" s="46"/>
      <c r="J1" s="49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spans="1:24" ht="18.75" x14ac:dyDescent="0.3">
      <c r="A2" s="50" t="s">
        <v>206</v>
      </c>
      <c r="B2" s="47"/>
      <c r="C2" s="47"/>
      <c r="D2" s="49"/>
      <c r="E2" s="49"/>
      <c r="F2" s="49"/>
      <c r="G2" s="49"/>
      <c r="H2" s="46"/>
      <c r="I2" s="46"/>
      <c r="J2" s="49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1:24" ht="4.5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ht="21" x14ac:dyDescent="0.35">
      <c r="A4" s="150" t="s">
        <v>750</v>
      </c>
      <c r="B4" s="46"/>
      <c r="C4" s="46"/>
      <c r="D4" s="46"/>
      <c r="E4" s="46"/>
      <c r="F4" s="46"/>
      <c r="G4" s="46"/>
      <c r="H4" s="47"/>
      <c r="I4" s="197"/>
      <c r="J4" s="46"/>
      <c r="K4" s="46"/>
      <c r="L4" s="46"/>
      <c r="M4" s="46"/>
      <c r="N4" s="46"/>
      <c r="O4" s="46"/>
      <c r="P4" s="47"/>
      <c r="Q4" s="197"/>
      <c r="R4" s="46"/>
      <c r="S4" s="46"/>
      <c r="T4" s="46"/>
      <c r="U4" s="46"/>
      <c r="V4" s="46"/>
      <c r="W4" s="46"/>
      <c r="X4" s="47"/>
    </row>
    <row r="5" spans="1:24" ht="6" customHeight="1" x14ac:dyDescent="0.2">
      <c r="A5" s="198"/>
      <c r="B5" s="46"/>
      <c r="C5" s="46"/>
      <c r="D5" s="46"/>
      <c r="E5" s="46"/>
      <c r="F5" s="46"/>
      <c r="G5" s="46"/>
      <c r="H5" s="46"/>
      <c r="I5" s="199"/>
      <c r="J5" s="46"/>
      <c r="K5" s="46"/>
      <c r="L5" s="46"/>
      <c r="M5" s="46"/>
      <c r="N5" s="46"/>
      <c r="O5" s="46"/>
      <c r="P5" s="46"/>
      <c r="Q5" s="198"/>
      <c r="R5" s="46"/>
      <c r="S5" s="46"/>
      <c r="T5" s="46"/>
      <c r="U5" s="46"/>
      <c r="V5" s="46"/>
      <c r="W5" s="46"/>
      <c r="X5" s="46"/>
    </row>
    <row r="6" spans="1:24" ht="15.75" customHeight="1" x14ac:dyDescent="0.3">
      <c r="A6" s="151" t="s">
        <v>202</v>
      </c>
      <c r="B6" s="153"/>
      <c r="C6" s="46"/>
      <c r="D6" s="153"/>
      <c r="E6" s="153"/>
      <c r="F6" s="153"/>
      <c r="G6" s="153"/>
      <c r="H6" s="153"/>
      <c r="I6" s="197"/>
      <c r="J6" s="46"/>
      <c r="K6" s="46"/>
      <c r="L6" s="153"/>
      <c r="M6" s="153"/>
      <c r="N6" s="153"/>
      <c r="O6" s="153"/>
      <c r="P6" s="153"/>
      <c r="Q6" s="197"/>
      <c r="R6" s="46"/>
      <c r="S6" s="46"/>
      <c r="T6" s="153"/>
      <c r="U6" s="153"/>
      <c r="V6" s="153"/>
      <c r="W6" s="153"/>
      <c r="X6" s="153"/>
    </row>
    <row r="7" spans="1:24" ht="17.25" x14ac:dyDescent="0.3">
      <c r="A7" s="152" t="s">
        <v>180</v>
      </c>
      <c r="B7" s="46"/>
      <c r="C7" s="153"/>
      <c r="D7" s="46"/>
      <c r="E7" s="46"/>
      <c r="F7" s="46"/>
      <c r="G7" s="46"/>
      <c r="H7" s="46"/>
      <c r="I7" s="161"/>
      <c r="J7" s="153"/>
      <c r="K7" s="153"/>
      <c r="L7" s="46"/>
      <c r="M7" s="46"/>
      <c r="N7" s="46"/>
      <c r="O7" s="46"/>
      <c r="P7" s="46"/>
      <c r="Q7" s="161"/>
      <c r="R7" s="153"/>
      <c r="S7" s="153"/>
      <c r="T7" s="46"/>
      <c r="U7" s="46"/>
      <c r="V7" s="46"/>
      <c r="W7" s="46"/>
      <c r="X7" s="46"/>
    </row>
    <row r="8" spans="1:24" ht="15.75" x14ac:dyDescent="0.25">
      <c r="A8" s="154"/>
      <c r="B8" s="46"/>
      <c r="C8" s="153"/>
      <c r="D8" s="46"/>
      <c r="E8" s="46"/>
      <c r="F8" s="46"/>
      <c r="G8" s="46"/>
      <c r="H8" s="46"/>
      <c r="I8" s="161"/>
      <c r="J8" s="153"/>
      <c r="K8" s="153"/>
      <c r="L8" s="46"/>
      <c r="M8" s="46"/>
      <c r="N8" s="46"/>
      <c r="O8" s="46"/>
      <c r="P8" s="46"/>
      <c r="Q8" s="161"/>
      <c r="R8" s="153"/>
      <c r="S8" s="153"/>
      <c r="T8" s="46"/>
      <c r="U8" s="46"/>
      <c r="V8" s="46"/>
      <c r="W8" s="46"/>
      <c r="X8" s="46"/>
    </row>
    <row r="9" spans="1:24" ht="16.5" thickBot="1" x14ac:dyDescent="0.3">
      <c r="A9" s="154"/>
      <c r="B9" s="46"/>
      <c r="C9" s="153"/>
      <c r="D9" s="46"/>
      <c r="E9" s="46"/>
      <c r="F9" s="46"/>
      <c r="G9" s="46"/>
      <c r="H9" s="46"/>
      <c r="I9" s="161"/>
      <c r="J9" s="153"/>
      <c r="K9" s="77" t="s">
        <v>535</v>
      </c>
      <c r="L9" s="46"/>
      <c r="M9" s="46"/>
      <c r="N9" s="46"/>
      <c r="O9" s="46"/>
      <c r="P9" s="46"/>
      <c r="Q9" s="161"/>
      <c r="R9" s="153"/>
      <c r="S9" s="153"/>
      <c r="T9" s="46"/>
      <c r="U9" s="46"/>
      <c r="V9" s="46"/>
      <c r="W9" s="46"/>
      <c r="X9" s="46"/>
    </row>
    <row r="10" spans="1:24" ht="16.5" customHeight="1" x14ac:dyDescent="0.2">
      <c r="A10" s="624" t="s">
        <v>13</v>
      </c>
      <c r="B10" s="689"/>
      <c r="C10" s="689"/>
      <c r="D10" s="689"/>
      <c r="E10" s="589" t="s">
        <v>15</v>
      </c>
      <c r="F10" s="695" t="s">
        <v>454</v>
      </c>
      <c r="G10" s="637" t="s">
        <v>442</v>
      </c>
      <c r="H10" s="558" t="s">
        <v>177</v>
      </c>
      <c r="I10" s="643" t="s">
        <v>446</v>
      </c>
      <c r="J10" s="558" t="s">
        <v>708</v>
      </c>
      <c r="K10" s="638" t="s">
        <v>178</v>
      </c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1:24" ht="37.5" customHeight="1" thickBot="1" x14ac:dyDescent="0.25">
      <c r="A11" s="690"/>
      <c r="B11" s="691"/>
      <c r="C11" s="691"/>
      <c r="D11" s="691"/>
      <c r="E11" s="590"/>
      <c r="F11" s="696"/>
      <c r="G11" s="550"/>
      <c r="H11" s="559"/>
      <c r="I11" s="608"/>
      <c r="J11" s="559"/>
      <c r="K11" s="550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</row>
    <row r="12" spans="1:24" ht="17.25" customHeight="1" x14ac:dyDescent="0.25">
      <c r="A12" s="693" t="s">
        <v>25</v>
      </c>
      <c r="B12" s="694"/>
      <c r="C12" s="694"/>
      <c r="D12" s="694"/>
      <c r="E12" s="85">
        <v>20</v>
      </c>
      <c r="F12" s="454">
        <v>15100</v>
      </c>
      <c r="G12" s="80">
        <f>12*(1/E12*F12)</f>
        <v>9060</v>
      </c>
      <c r="H12" s="204">
        <f>G12*34%</f>
        <v>3080.4</v>
      </c>
      <c r="I12" s="168">
        <f>G12*2%</f>
        <v>181.20000000000002</v>
      </c>
      <c r="J12" s="78">
        <v>196</v>
      </c>
      <c r="K12" s="205">
        <f>SUM(H12:J12)</f>
        <v>3457.6</v>
      </c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spans="1:24" ht="17.25" customHeight="1" thickBot="1" x14ac:dyDescent="0.3">
      <c r="A13" s="622" t="s">
        <v>26</v>
      </c>
      <c r="B13" s="692"/>
      <c r="C13" s="692"/>
      <c r="D13" s="692"/>
      <c r="E13" s="99">
        <v>40</v>
      </c>
      <c r="F13" s="455">
        <v>15100</v>
      </c>
      <c r="G13" s="95">
        <f>12*(1/E13*F13)</f>
        <v>4530</v>
      </c>
      <c r="H13" s="104">
        <f>G13*34%</f>
        <v>1540.2</v>
      </c>
      <c r="I13" s="72">
        <f>G13*2%</f>
        <v>90.600000000000009</v>
      </c>
      <c r="J13" s="93">
        <v>96</v>
      </c>
      <c r="K13" s="96">
        <f>SUM(H13:J13)</f>
        <v>1726.8</v>
      </c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spans="1:24" ht="15.75" x14ac:dyDescent="0.25">
      <c r="A14" s="154"/>
      <c r="B14" s="46"/>
      <c r="C14" s="153"/>
      <c r="D14" s="46"/>
      <c r="E14" s="46"/>
      <c r="F14" s="46"/>
      <c r="G14" s="46"/>
      <c r="H14" s="46"/>
      <c r="I14" s="161"/>
      <c r="J14" s="153"/>
      <c r="K14" s="153"/>
      <c r="L14" s="46"/>
      <c r="M14" s="46"/>
      <c r="N14" s="46"/>
      <c r="O14" s="46"/>
      <c r="P14" s="46"/>
      <c r="Q14" s="161"/>
      <c r="R14" s="153"/>
      <c r="S14" s="153"/>
      <c r="T14" s="46"/>
      <c r="U14" s="46"/>
      <c r="V14" s="46"/>
      <c r="W14" s="46"/>
      <c r="X14" s="46"/>
    </row>
    <row r="15" spans="1:24" ht="15.75" x14ac:dyDescent="0.25">
      <c r="A15" s="154"/>
      <c r="B15" s="46"/>
      <c r="C15" s="153"/>
      <c r="D15" s="46"/>
      <c r="E15" s="46"/>
      <c r="F15" s="46"/>
      <c r="G15" s="46"/>
      <c r="H15" s="46"/>
      <c r="I15" s="161"/>
      <c r="J15" s="153"/>
      <c r="K15" s="153"/>
      <c r="L15" s="46"/>
      <c r="M15" s="46"/>
      <c r="N15" s="46"/>
      <c r="O15" s="46"/>
      <c r="P15" s="46"/>
      <c r="Q15" s="161"/>
      <c r="R15" s="153"/>
      <c r="S15" s="153"/>
      <c r="T15" s="46"/>
      <c r="U15" s="46"/>
      <c r="V15" s="46"/>
      <c r="W15" s="46"/>
      <c r="X15" s="46"/>
    </row>
    <row r="16" spans="1:24" ht="15.75" x14ac:dyDescent="0.25">
      <c r="A16" s="154"/>
      <c r="B16" s="46"/>
      <c r="C16" s="153"/>
      <c r="D16" s="46"/>
      <c r="E16" s="46"/>
      <c r="F16" s="47" t="s">
        <v>15</v>
      </c>
      <c r="G16" s="46"/>
      <c r="H16" s="161"/>
      <c r="I16" s="153"/>
      <c r="J16" s="153"/>
      <c r="K16" s="46"/>
      <c r="L16" s="46"/>
      <c r="M16" s="47" t="s">
        <v>15</v>
      </c>
      <c r="N16" s="46"/>
      <c r="O16" s="161"/>
      <c r="P16" s="153"/>
      <c r="Q16" s="153"/>
      <c r="R16" s="46"/>
      <c r="S16" s="46"/>
      <c r="T16" s="47" t="s">
        <v>15</v>
      </c>
      <c r="U16" s="46"/>
      <c r="V16" s="46"/>
      <c r="W16" s="46"/>
      <c r="X16" s="46"/>
    </row>
    <row r="17" spans="1:24" s="16" customFormat="1" ht="15.75" x14ac:dyDescent="0.25">
      <c r="A17" s="200" t="s">
        <v>562</v>
      </c>
      <c r="B17" s="201"/>
      <c r="C17" s="158"/>
      <c r="D17" s="158"/>
      <c r="E17" s="158"/>
      <c r="F17" s="201">
        <v>29</v>
      </c>
      <c r="G17" s="158"/>
      <c r="H17" s="200" t="s">
        <v>568</v>
      </c>
      <c r="I17" s="201"/>
      <c r="J17" s="158"/>
      <c r="K17" s="158"/>
      <c r="L17" s="158"/>
      <c r="M17" s="201">
        <v>44.6</v>
      </c>
      <c r="N17" s="158"/>
      <c r="O17" s="200" t="s">
        <v>574</v>
      </c>
      <c r="P17" s="201"/>
      <c r="Q17" s="158"/>
      <c r="R17" s="158"/>
      <c r="S17" s="158"/>
      <c r="T17" s="201">
        <v>82.9</v>
      </c>
      <c r="U17" s="158"/>
      <c r="V17" s="158"/>
      <c r="W17" s="158"/>
      <c r="X17" s="158"/>
    </row>
    <row r="18" spans="1:24" s="16" customFormat="1" ht="15.75" x14ac:dyDescent="0.25">
      <c r="A18" s="200" t="s">
        <v>563</v>
      </c>
      <c r="B18" s="201"/>
      <c r="C18" s="158"/>
      <c r="D18" s="158"/>
      <c r="E18" s="158"/>
      <c r="F18" s="201" t="s">
        <v>660</v>
      </c>
      <c r="G18" s="158"/>
      <c r="H18" s="200" t="s">
        <v>569</v>
      </c>
      <c r="I18" s="201"/>
      <c r="J18" s="158"/>
      <c r="K18" s="158"/>
      <c r="L18" s="158"/>
      <c r="M18" s="201" t="s">
        <v>664</v>
      </c>
      <c r="N18" s="158"/>
      <c r="O18" s="200" t="s">
        <v>575</v>
      </c>
      <c r="P18" s="201"/>
      <c r="Q18" s="158"/>
      <c r="R18" s="158"/>
      <c r="S18" s="158"/>
      <c r="T18" s="201" t="s">
        <v>668</v>
      </c>
      <c r="U18" s="158"/>
      <c r="V18" s="158"/>
      <c r="W18" s="158"/>
      <c r="X18" s="158"/>
    </row>
    <row r="19" spans="1:24" s="16" customFormat="1" ht="15.75" x14ac:dyDescent="0.25">
      <c r="A19" s="200" t="s">
        <v>564</v>
      </c>
      <c r="B19" s="201"/>
      <c r="C19" s="158"/>
      <c r="D19" s="158"/>
      <c r="E19" s="158"/>
      <c r="F19" s="201" t="s">
        <v>661</v>
      </c>
      <c r="G19" s="158"/>
      <c r="H19" s="200" t="s">
        <v>570</v>
      </c>
      <c r="I19" s="201"/>
      <c r="J19" s="158"/>
      <c r="K19" s="158"/>
      <c r="L19" s="158"/>
      <c r="M19" s="201" t="s">
        <v>665</v>
      </c>
      <c r="N19" s="158"/>
      <c r="O19" s="200" t="s">
        <v>576</v>
      </c>
      <c r="P19" s="201"/>
      <c r="Q19" s="158"/>
      <c r="R19" s="158"/>
      <c r="S19" s="158"/>
      <c r="T19" s="201" t="s">
        <v>669</v>
      </c>
      <c r="U19" s="158"/>
      <c r="V19" s="158"/>
      <c r="W19" s="158"/>
      <c r="X19" s="158"/>
    </row>
    <row r="20" spans="1:24" s="16" customFormat="1" ht="15.75" x14ac:dyDescent="0.25">
      <c r="A20" s="200" t="s">
        <v>565</v>
      </c>
      <c r="B20" s="201"/>
      <c r="C20" s="158"/>
      <c r="D20" s="158"/>
      <c r="E20" s="158"/>
      <c r="F20" s="201" t="s">
        <v>662</v>
      </c>
      <c r="G20" s="158"/>
      <c r="H20" s="200" t="s">
        <v>571</v>
      </c>
      <c r="I20" s="201"/>
      <c r="J20" s="158"/>
      <c r="K20" s="158"/>
      <c r="L20" s="158"/>
      <c r="M20" s="201" t="s">
        <v>666</v>
      </c>
      <c r="N20" s="158"/>
      <c r="O20" s="200" t="s">
        <v>577</v>
      </c>
      <c r="P20" s="201"/>
      <c r="Q20" s="158"/>
      <c r="R20" s="158"/>
      <c r="S20" s="158"/>
      <c r="T20" s="201" t="s">
        <v>670</v>
      </c>
      <c r="U20" s="158"/>
      <c r="V20" s="158"/>
      <c r="W20" s="158"/>
      <c r="X20" s="158"/>
    </row>
    <row r="21" spans="1:24" s="16" customFormat="1" ht="15.75" x14ac:dyDescent="0.25">
      <c r="A21" s="200" t="s">
        <v>566</v>
      </c>
      <c r="B21" s="201"/>
      <c r="C21" s="158"/>
      <c r="D21" s="158"/>
      <c r="E21" s="158"/>
      <c r="F21" s="201" t="s">
        <v>663</v>
      </c>
      <c r="G21" s="158"/>
      <c r="H21" s="200" t="s">
        <v>572</v>
      </c>
      <c r="I21" s="201"/>
      <c r="J21" s="158"/>
      <c r="K21" s="158"/>
      <c r="L21" s="158"/>
      <c r="M21" s="201" t="s">
        <v>667</v>
      </c>
      <c r="N21" s="158"/>
      <c r="O21" s="200" t="s">
        <v>578</v>
      </c>
      <c r="P21" s="201"/>
      <c r="Q21" s="158"/>
      <c r="R21" s="158"/>
      <c r="S21" s="158"/>
      <c r="T21" s="201" t="s">
        <v>671</v>
      </c>
      <c r="U21" s="158"/>
      <c r="V21" s="158"/>
      <c r="W21" s="158"/>
      <c r="X21" s="158"/>
    </row>
    <row r="22" spans="1:24" s="16" customFormat="1" ht="15.75" x14ac:dyDescent="0.25">
      <c r="A22" s="200" t="s">
        <v>567</v>
      </c>
      <c r="B22" s="201"/>
      <c r="C22" s="158"/>
      <c r="D22" s="158"/>
      <c r="E22" s="158"/>
      <c r="F22" s="201">
        <v>81.93</v>
      </c>
      <c r="G22" s="158"/>
      <c r="H22" s="200" t="s">
        <v>573</v>
      </c>
      <c r="I22" s="201"/>
      <c r="J22" s="158"/>
      <c r="K22" s="158"/>
      <c r="L22" s="158"/>
      <c r="M22" s="201">
        <v>126.04</v>
      </c>
      <c r="N22" s="158"/>
      <c r="O22" s="200" t="s">
        <v>579</v>
      </c>
      <c r="P22" s="201"/>
      <c r="Q22" s="158"/>
      <c r="R22" s="158"/>
      <c r="S22" s="158"/>
      <c r="T22" s="201">
        <v>234.08</v>
      </c>
      <c r="U22" s="158"/>
      <c r="V22" s="158"/>
      <c r="W22" s="158"/>
      <c r="X22" s="158"/>
    </row>
    <row r="23" spans="1:24" x14ac:dyDescent="0.2">
      <c r="A23" s="202"/>
      <c r="B23" s="203"/>
      <c r="C23" s="46"/>
      <c r="D23" s="46"/>
      <c r="E23" s="46"/>
      <c r="F23" s="46"/>
      <c r="G23" s="46"/>
      <c r="H23" s="203"/>
      <c r="I23" s="161"/>
      <c r="J23" s="153"/>
      <c r="K23" s="153"/>
      <c r="L23" s="46"/>
      <c r="M23" s="46"/>
      <c r="N23" s="46"/>
      <c r="O23" s="46"/>
      <c r="P23" s="46"/>
      <c r="Q23" s="161"/>
      <c r="R23" s="153"/>
      <c r="S23" s="153"/>
      <c r="T23" s="46"/>
      <c r="U23" s="46"/>
      <c r="V23" s="46"/>
      <c r="W23" s="46"/>
      <c r="X23" s="46"/>
    </row>
    <row r="24" spans="1:24" ht="13.5" thickBot="1" x14ac:dyDescent="0.25">
      <c r="A24" s="161"/>
      <c r="B24" s="46"/>
      <c r="C24" s="153"/>
      <c r="D24" s="46"/>
      <c r="E24" s="46"/>
      <c r="F24" s="46"/>
      <c r="G24" s="46"/>
      <c r="H24" s="77" t="s">
        <v>535</v>
      </c>
      <c r="I24" s="206"/>
      <c r="J24" s="207"/>
      <c r="K24" s="207"/>
      <c r="L24" s="208"/>
      <c r="M24" s="208"/>
      <c r="N24" s="208"/>
      <c r="O24" s="208"/>
      <c r="P24" s="77" t="s">
        <v>535</v>
      </c>
      <c r="Q24" s="161"/>
      <c r="R24" s="153"/>
      <c r="S24" s="153"/>
      <c r="T24" s="46"/>
      <c r="U24" s="46"/>
      <c r="V24" s="46"/>
      <c r="W24" s="46"/>
      <c r="X24" s="77" t="s">
        <v>535</v>
      </c>
    </row>
    <row r="25" spans="1:24" ht="15.75" thickBot="1" x14ac:dyDescent="0.3">
      <c r="A25" s="697" t="s">
        <v>539</v>
      </c>
      <c r="B25" s="698"/>
      <c r="C25" s="698"/>
      <c r="D25" s="698"/>
      <c r="E25" s="698"/>
      <c r="F25" s="698"/>
      <c r="G25" s="698"/>
      <c r="H25" s="699"/>
      <c r="I25" s="697" t="s">
        <v>538</v>
      </c>
      <c r="J25" s="698"/>
      <c r="K25" s="698"/>
      <c r="L25" s="698"/>
      <c r="M25" s="698"/>
      <c r="N25" s="698"/>
      <c r="O25" s="698"/>
      <c r="P25" s="699"/>
      <c r="Q25" s="697" t="s">
        <v>537</v>
      </c>
      <c r="R25" s="698"/>
      <c r="S25" s="698"/>
      <c r="T25" s="698"/>
      <c r="U25" s="698"/>
      <c r="V25" s="698"/>
      <c r="W25" s="698"/>
      <c r="X25" s="699"/>
    </row>
    <row r="26" spans="1:24" ht="12.75" customHeight="1" x14ac:dyDescent="0.2">
      <c r="A26" s="613" t="s">
        <v>181</v>
      </c>
      <c r="B26" s="644" t="s">
        <v>15</v>
      </c>
      <c r="C26" s="700" t="s">
        <v>673</v>
      </c>
      <c r="D26" s="702" t="s">
        <v>442</v>
      </c>
      <c r="E26" s="594" t="s">
        <v>177</v>
      </c>
      <c r="F26" s="607" t="s">
        <v>446</v>
      </c>
      <c r="G26" s="594" t="s">
        <v>708</v>
      </c>
      <c r="H26" s="617" t="s">
        <v>178</v>
      </c>
      <c r="I26" s="613" t="s">
        <v>181</v>
      </c>
      <c r="J26" s="644" t="s">
        <v>15</v>
      </c>
      <c r="K26" s="700" t="s">
        <v>673</v>
      </c>
      <c r="L26" s="702" t="s">
        <v>442</v>
      </c>
      <c r="M26" s="594" t="s">
        <v>177</v>
      </c>
      <c r="N26" s="607" t="s">
        <v>446</v>
      </c>
      <c r="O26" s="594" t="s">
        <v>582</v>
      </c>
      <c r="P26" s="617" t="s">
        <v>178</v>
      </c>
      <c r="Q26" s="613" t="s">
        <v>181</v>
      </c>
      <c r="R26" s="644" t="s">
        <v>15</v>
      </c>
      <c r="S26" s="700" t="s">
        <v>581</v>
      </c>
      <c r="T26" s="702" t="s">
        <v>442</v>
      </c>
      <c r="U26" s="594" t="s">
        <v>177</v>
      </c>
      <c r="V26" s="607" t="s">
        <v>446</v>
      </c>
      <c r="W26" s="594" t="s">
        <v>582</v>
      </c>
      <c r="X26" s="617" t="s">
        <v>178</v>
      </c>
    </row>
    <row r="27" spans="1:24" ht="45.75" customHeight="1" thickBot="1" x14ac:dyDescent="0.25">
      <c r="A27" s="614"/>
      <c r="B27" s="645"/>
      <c r="C27" s="701"/>
      <c r="D27" s="552"/>
      <c r="E27" s="559"/>
      <c r="F27" s="608"/>
      <c r="G27" s="559"/>
      <c r="H27" s="550"/>
      <c r="I27" s="614"/>
      <c r="J27" s="645"/>
      <c r="K27" s="701"/>
      <c r="L27" s="552"/>
      <c r="M27" s="559"/>
      <c r="N27" s="608"/>
      <c r="O27" s="559"/>
      <c r="P27" s="550"/>
      <c r="Q27" s="614"/>
      <c r="R27" s="645"/>
      <c r="S27" s="701"/>
      <c r="T27" s="552"/>
      <c r="U27" s="559"/>
      <c r="V27" s="608"/>
      <c r="W27" s="559"/>
      <c r="X27" s="550"/>
    </row>
    <row r="28" spans="1:24" s="445" customFormat="1" ht="15.75" customHeight="1" x14ac:dyDescent="0.2">
      <c r="A28" s="209">
        <v>1</v>
      </c>
      <c r="B28" s="210">
        <v>29</v>
      </c>
      <c r="C28" s="456">
        <v>15100</v>
      </c>
      <c r="D28" s="211">
        <f t="shared" ref="D28:D91" si="0">12*1/B28*C28</f>
        <v>6248.2758620689656</v>
      </c>
      <c r="E28" s="212">
        <f>D28*34%</f>
        <v>2124.4137931034484</v>
      </c>
      <c r="F28" s="168">
        <f>D28*2%</f>
        <v>124.96551724137932</v>
      </c>
      <c r="G28" s="213">
        <v>68</v>
      </c>
      <c r="H28" s="170">
        <f>SUM(D28:G28)</f>
        <v>8565.6551724137917</v>
      </c>
      <c r="I28" s="209">
        <v>1</v>
      </c>
      <c r="J28" s="210">
        <f t="shared" ref="J28:J56" si="1">29/0.65</f>
        <v>44.615384615384613</v>
      </c>
      <c r="K28" s="456">
        <v>15100</v>
      </c>
      <c r="L28" s="211">
        <f t="shared" ref="L28:L91" si="2">12*1/J28*K28</f>
        <v>4061.3793103448284</v>
      </c>
      <c r="M28" s="214">
        <f>L28*34%</f>
        <v>1380.8689655172418</v>
      </c>
      <c r="N28" s="214">
        <f>L28*2%</f>
        <v>81.227586206896575</v>
      </c>
      <c r="O28" s="169">
        <v>44</v>
      </c>
      <c r="P28" s="170">
        <f>SUM(L28:O28)</f>
        <v>5567.4758620689663</v>
      </c>
      <c r="Q28" s="209">
        <v>1</v>
      </c>
      <c r="R28" s="210">
        <f t="shared" ref="R28:R56" si="3">29/0.35</f>
        <v>82.857142857142861</v>
      </c>
      <c r="S28" s="456">
        <v>15100</v>
      </c>
      <c r="T28" s="211">
        <f t="shared" ref="T28:T91" si="4">12*1/R28*S28</f>
        <v>2186.8965517241377</v>
      </c>
      <c r="U28" s="214">
        <f>T28*34%</f>
        <v>743.54482758620691</v>
      </c>
      <c r="V28" s="214">
        <f>T28*2%</f>
        <v>43.737931034482756</v>
      </c>
      <c r="W28" s="169">
        <v>24</v>
      </c>
      <c r="X28" s="170">
        <f>SUM(T28:W28)</f>
        <v>2998.1793103448272</v>
      </c>
    </row>
    <row r="29" spans="1:24" s="445" customFormat="1" ht="15.75" customHeight="1" x14ac:dyDescent="0.2">
      <c r="A29" s="215">
        <v>2</v>
      </c>
      <c r="B29" s="216">
        <v>29</v>
      </c>
      <c r="C29" s="457">
        <v>15100</v>
      </c>
      <c r="D29" s="217">
        <f t="shared" si="0"/>
        <v>6248.2758620689656</v>
      </c>
      <c r="E29" s="212">
        <f t="shared" ref="E29:E92" si="5">D29*34%</f>
        <v>2124.4137931034484</v>
      </c>
      <c r="F29" s="168">
        <f t="shared" ref="F29:F92" si="6">D29*2%</f>
        <v>124.96551724137932</v>
      </c>
      <c r="G29" s="169">
        <v>68</v>
      </c>
      <c r="H29" s="170">
        <f t="shared" ref="H29:H92" si="7">SUM(D29:G29)</f>
        <v>8565.6551724137917</v>
      </c>
      <c r="I29" s="215">
        <v>2</v>
      </c>
      <c r="J29" s="216">
        <f t="shared" si="1"/>
        <v>44.615384615384613</v>
      </c>
      <c r="K29" s="457">
        <v>15100</v>
      </c>
      <c r="L29" s="217">
        <f t="shared" si="2"/>
        <v>4061.3793103448284</v>
      </c>
      <c r="M29" s="214">
        <f t="shared" ref="M29:M92" si="8">L29*34%</f>
        <v>1380.8689655172418</v>
      </c>
      <c r="N29" s="212">
        <f t="shared" ref="N29:N92" si="9">L29*2%</f>
        <v>81.227586206896575</v>
      </c>
      <c r="O29" s="169">
        <v>44</v>
      </c>
      <c r="P29" s="170">
        <f t="shared" ref="P29:P92" si="10">SUM(L29:O29)</f>
        <v>5567.4758620689663</v>
      </c>
      <c r="Q29" s="215">
        <v>2</v>
      </c>
      <c r="R29" s="216">
        <f t="shared" si="3"/>
        <v>82.857142857142861</v>
      </c>
      <c r="S29" s="457">
        <v>15100</v>
      </c>
      <c r="T29" s="217">
        <f t="shared" si="4"/>
        <v>2186.8965517241377</v>
      </c>
      <c r="U29" s="214">
        <f t="shared" ref="U29:U92" si="11">T29*34%</f>
        <v>743.54482758620691</v>
      </c>
      <c r="V29" s="212">
        <f t="shared" ref="V29:V92" si="12">T29*2%</f>
        <v>43.737931034482756</v>
      </c>
      <c r="W29" s="169">
        <v>24</v>
      </c>
      <c r="X29" s="170">
        <f t="shared" ref="X29:X92" si="13">SUM(T29:W29)</f>
        <v>2998.1793103448272</v>
      </c>
    </row>
    <row r="30" spans="1:24" s="445" customFormat="1" ht="15.75" customHeight="1" x14ac:dyDescent="0.2">
      <c r="A30" s="215">
        <v>3</v>
      </c>
      <c r="B30" s="216">
        <v>29</v>
      </c>
      <c r="C30" s="457">
        <v>15100</v>
      </c>
      <c r="D30" s="217">
        <f t="shared" si="0"/>
        <v>6248.2758620689656</v>
      </c>
      <c r="E30" s="212">
        <f t="shared" si="5"/>
        <v>2124.4137931034484</v>
      </c>
      <c r="F30" s="168">
        <f t="shared" si="6"/>
        <v>124.96551724137932</v>
      </c>
      <c r="G30" s="169">
        <v>68</v>
      </c>
      <c r="H30" s="170">
        <f t="shared" si="7"/>
        <v>8565.6551724137917</v>
      </c>
      <c r="I30" s="215">
        <v>3</v>
      </c>
      <c r="J30" s="216">
        <f t="shared" si="1"/>
        <v>44.615384615384613</v>
      </c>
      <c r="K30" s="457">
        <v>15100</v>
      </c>
      <c r="L30" s="217">
        <f t="shared" si="2"/>
        <v>4061.3793103448284</v>
      </c>
      <c r="M30" s="214">
        <f t="shared" si="8"/>
        <v>1380.8689655172418</v>
      </c>
      <c r="N30" s="212">
        <f t="shared" si="9"/>
        <v>81.227586206896575</v>
      </c>
      <c r="O30" s="169">
        <v>44</v>
      </c>
      <c r="P30" s="170">
        <f t="shared" si="10"/>
        <v>5567.4758620689663</v>
      </c>
      <c r="Q30" s="215">
        <v>3</v>
      </c>
      <c r="R30" s="216">
        <f t="shared" si="3"/>
        <v>82.857142857142861</v>
      </c>
      <c r="S30" s="457">
        <v>15100</v>
      </c>
      <c r="T30" s="217">
        <f t="shared" si="4"/>
        <v>2186.8965517241377</v>
      </c>
      <c r="U30" s="214">
        <f t="shared" si="11"/>
        <v>743.54482758620691</v>
      </c>
      <c r="V30" s="212">
        <f t="shared" si="12"/>
        <v>43.737931034482756</v>
      </c>
      <c r="W30" s="169">
        <v>24</v>
      </c>
      <c r="X30" s="170">
        <f t="shared" si="13"/>
        <v>2998.1793103448272</v>
      </c>
    </row>
    <row r="31" spans="1:24" s="445" customFormat="1" ht="15.75" customHeight="1" x14ac:dyDescent="0.2">
      <c r="A31" s="215">
        <v>4</v>
      </c>
      <c r="B31" s="216">
        <v>29</v>
      </c>
      <c r="C31" s="457">
        <v>15100</v>
      </c>
      <c r="D31" s="217">
        <f t="shared" si="0"/>
        <v>6248.2758620689656</v>
      </c>
      <c r="E31" s="212">
        <f t="shared" si="5"/>
        <v>2124.4137931034484</v>
      </c>
      <c r="F31" s="168">
        <f t="shared" si="6"/>
        <v>124.96551724137932</v>
      </c>
      <c r="G31" s="169">
        <v>68</v>
      </c>
      <c r="H31" s="170">
        <f t="shared" si="7"/>
        <v>8565.6551724137917</v>
      </c>
      <c r="I31" s="215">
        <v>4</v>
      </c>
      <c r="J31" s="216">
        <f t="shared" si="1"/>
        <v>44.615384615384613</v>
      </c>
      <c r="K31" s="457">
        <v>15100</v>
      </c>
      <c r="L31" s="217">
        <f t="shared" si="2"/>
        <v>4061.3793103448284</v>
      </c>
      <c r="M31" s="214">
        <f t="shared" si="8"/>
        <v>1380.8689655172418</v>
      </c>
      <c r="N31" s="212">
        <f t="shared" si="9"/>
        <v>81.227586206896575</v>
      </c>
      <c r="O31" s="169">
        <v>44</v>
      </c>
      <c r="P31" s="170">
        <f t="shared" si="10"/>
        <v>5567.4758620689663</v>
      </c>
      <c r="Q31" s="215">
        <v>4</v>
      </c>
      <c r="R31" s="216">
        <f t="shared" si="3"/>
        <v>82.857142857142861</v>
      </c>
      <c r="S31" s="457">
        <v>15100</v>
      </c>
      <c r="T31" s="217">
        <f t="shared" si="4"/>
        <v>2186.8965517241377</v>
      </c>
      <c r="U31" s="214">
        <f t="shared" si="11"/>
        <v>743.54482758620691</v>
      </c>
      <c r="V31" s="212">
        <f t="shared" si="12"/>
        <v>43.737931034482756</v>
      </c>
      <c r="W31" s="169">
        <v>24</v>
      </c>
      <c r="X31" s="170">
        <f t="shared" si="13"/>
        <v>2998.1793103448272</v>
      </c>
    </row>
    <row r="32" spans="1:24" s="445" customFormat="1" ht="15.75" customHeight="1" x14ac:dyDescent="0.2">
      <c r="A32" s="215">
        <v>5</v>
      </c>
      <c r="B32" s="216">
        <v>29</v>
      </c>
      <c r="C32" s="457">
        <v>15100</v>
      </c>
      <c r="D32" s="217">
        <f t="shared" si="0"/>
        <v>6248.2758620689656</v>
      </c>
      <c r="E32" s="212">
        <f t="shared" si="5"/>
        <v>2124.4137931034484</v>
      </c>
      <c r="F32" s="168">
        <f t="shared" si="6"/>
        <v>124.96551724137932</v>
      </c>
      <c r="G32" s="169">
        <v>68</v>
      </c>
      <c r="H32" s="170">
        <f t="shared" si="7"/>
        <v>8565.6551724137917</v>
      </c>
      <c r="I32" s="215">
        <v>5</v>
      </c>
      <c r="J32" s="216">
        <f t="shared" si="1"/>
        <v>44.615384615384613</v>
      </c>
      <c r="K32" s="457">
        <v>15100</v>
      </c>
      <c r="L32" s="217">
        <f t="shared" si="2"/>
        <v>4061.3793103448284</v>
      </c>
      <c r="M32" s="214">
        <f t="shared" si="8"/>
        <v>1380.8689655172418</v>
      </c>
      <c r="N32" s="212">
        <f t="shared" si="9"/>
        <v>81.227586206896575</v>
      </c>
      <c r="O32" s="169">
        <v>44</v>
      </c>
      <c r="P32" s="170">
        <f t="shared" si="10"/>
        <v>5567.4758620689663</v>
      </c>
      <c r="Q32" s="215">
        <v>5</v>
      </c>
      <c r="R32" s="216">
        <f t="shared" si="3"/>
        <v>82.857142857142861</v>
      </c>
      <c r="S32" s="457">
        <v>15100</v>
      </c>
      <c r="T32" s="217">
        <f t="shared" si="4"/>
        <v>2186.8965517241377</v>
      </c>
      <c r="U32" s="214">
        <f t="shared" si="11"/>
        <v>743.54482758620691</v>
      </c>
      <c r="V32" s="212">
        <f t="shared" si="12"/>
        <v>43.737931034482756</v>
      </c>
      <c r="W32" s="169">
        <v>24</v>
      </c>
      <c r="X32" s="170">
        <f t="shared" si="13"/>
        <v>2998.1793103448272</v>
      </c>
    </row>
    <row r="33" spans="1:24" s="445" customFormat="1" ht="15.75" customHeight="1" x14ac:dyDescent="0.2">
      <c r="A33" s="215">
        <v>6</v>
      </c>
      <c r="B33" s="216">
        <v>29</v>
      </c>
      <c r="C33" s="457">
        <v>15100</v>
      </c>
      <c r="D33" s="217">
        <f t="shared" si="0"/>
        <v>6248.2758620689656</v>
      </c>
      <c r="E33" s="212">
        <f t="shared" si="5"/>
        <v>2124.4137931034484</v>
      </c>
      <c r="F33" s="168">
        <f t="shared" si="6"/>
        <v>124.96551724137932</v>
      </c>
      <c r="G33" s="169">
        <v>68</v>
      </c>
      <c r="H33" s="170">
        <f t="shared" si="7"/>
        <v>8565.6551724137917</v>
      </c>
      <c r="I33" s="215">
        <v>6</v>
      </c>
      <c r="J33" s="216">
        <f t="shared" si="1"/>
        <v>44.615384615384613</v>
      </c>
      <c r="K33" s="457">
        <v>15100</v>
      </c>
      <c r="L33" s="217">
        <f t="shared" si="2"/>
        <v>4061.3793103448284</v>
      </c>
      <c r="M33" s="214">
        <f t="shared" si="8"/>
        <v>1380.8689655172418</v>
      </c>
      <c r="N33" s="212">
        <f t="shared" si="9"/>
        <v>81.227586206896575</v>
      </c>
      <c r="O33" s="169">
        <v>44</v>
      </c>
      <c r="P33" s="170">
        <f t="shared" si="10"/>
        <v>5567.4758620689663</v>
      </c>
      <c r="Q33" s="215">
        <v>6</v>
      </c>
      <c r="R33" s="216">
        <f t="shared" si="3"/>
        <v>82.857142857142861</v>
      </c>
      <c r="S33" s="457">
        <v>15100</v>
      </c>
      <c r="T33" s="217">
        <f t="shared" si="4"/>
        <v>2186.8965517241377</v>
      </c>
      <c r="U33" s="214">
        <f t="shared" si="11"/>
        <v>743.54482758620691</v>
      </c>
      <c r="V33" s="212">
        <f t="shared" si="12"/>
        <v>43.737931034482756</v>
      </c>
      <c r="W33" s="169">
        <v>24</v>
      </c>
      <c r="X33" s="170">
        <f t="shared" si="13"/>
        <v>2998.1793103448272</v>
      </c>
    </row>
    <row r="34" spans="1:24" s="445" customFormat="1" ht="15.75" customHeight="1" x14ac:dyDescent="0.2">
      <c r="A34" s="215">
        <v>7</v>
      </c>
      <c r="B34" s="216">
        <v>29</v>
      </c>
      <c r="C34" s="457">
        <v>15100</v>
      </c>
      <c r="D34" s="217">
        <f t="shared" si="0"/>
        <v>6248.2758620689656</v>
      </c>
      <c r="E34" s="212">
        <f t="shared" si="5"/>
        <v>2124.4137931034484</v>
      </c>
      <c r="F34" s="168">
        <f t="shared" si="6"/>
        <v>124.96551724137932</v>
      </c>
      <c r="G34" s="169">
        <v>68</v>
      </c>
      <c r="H34" s="170">
        <f t="shared" si="7"/>
        <v>8565.6551724137917</v>
      </c>
      <c r="I34" s="215">
        <v>7</v>
      </c>
      <c r="J34" s="216">
        <f t="shared" si="1"/>
        <v>44.615384615384613</v>
      </c>
      <c r="K34" s="457">
        <v>15100</v>
      </c>
      <c r="L34" s="217">
        <f t="shared" si="2"/>
        <v>4061.3793103448284</v>
      </c>
      <c r="M34" s="214">
        <f t="shared" si="8"/>
        <v>1380.8689655172418</v>
      </c>
      <c r="N34" s="212">
        <f t="shared" si="9"/>
        <v>81.227586206896575</v>
      </c>
      <c r="O34" s="169">
        <v>44</v>
      </c>
      <c r="P34" s="170">
        <f t="shared" si="10"/>
        <v>5567.4758620689663</v>
      </c>
      <c r="Q34" s="215">
        <v>7</v>
      </c>
      <c r="R34" s="216">
        <f t="shared" si="3"/>
        <v>82.857142857142861</v>
      </c>
      <c r="S34" s="457">
        <v>15100</v>
      </c>
      <c r="T34" s="217">
        <f t="shared" si="4"/>
        <v>2186.8965517241377</v>
      </c>
      <c r="U34" s="214">
        <f t="shared" si="11"/>
        <v>743.54482758620691</v>
      </c>
      <c r="V34" s="212">
        <f t="shared" si="12"/>
        <v>43.737931034482756</v>
      </c>
      <c r="W34" s="169">
        <v>24</v>
      </c>
      <c r="X34" s="170">
        <f t="shared" si="13"/>
        <v>2998.1793103448272</v>
      </c>
    </row>
    <row r="35" spans="1:24" s="445" customFormat="1" ht="15.75" customHeight="1" x14ac:dyDescent="0.2">
      <c r="A35" s="215">
        <v>8</v>
      </c>
      <c r="B35" s="216">
        <v>29</v>
      </c>
      <c r="C35" s="457">
        <v>15100</v>
      </c>
      <c r="D35" s="217">
        <f t="shared" si="0"/>
        <v>6248.2758620689656</v>
      </c>
      <c r="E35" s="212">
        <f t="shared" si="5"/>
        <v>2124.4137931034484</v>
      </c>
      <c r="F35" s="168">
        <f t="shared" si="6"/>
        <v>124.96551724137932</v>
      </c>
      <c r="G35" s="169">
        <v>68</v>
      </c>
      <c r="H35" s="170">
        <f t="shared" si="7"/>
        <v>8565.6551724137917</v>
      </c>
      <c r="I35" s="215">
        <v>8</v>
      </c>
      <c r="J35" s="216">
        <f t="shared" si="1"/>
        <v>44.615384615384613</v>
      </c>
      <c r="K35" s="457">
        <v>15100</v>
      </c>
      <c r="L35" s="217">
        <f t="shared" si="2"/>
        <v>4061.3793103448284</v>
      </c>
      <c r="M35" s="214">
        <f t="shared" si="8"/>
        <v>1380.8689655172418</v>
      </c>
      <c r="N35" s="212">
        <f t="shared" si="9"/>
        <v>81.227586206896575</v>
      </c>
      <c r="O35" s="169">
        <v>44</v>
      </c>
      <c r="P35" s="170">
        <f t="shared" si="10"/>
        <v>5567.4758620689663</v>
      </c>
      <c r="Q35" s="215">
        <v>8</v>
      </c>
      <c r="R35" s="216">
        <f t="shared" si="3"/>
        <v>82.857142857142861</v>
      </c>
      <c r="S35" s="457">
        <v>15100</v>
      </c>
      <c r="T35" s="217">
        <f t="shared" si="4"/>
        <v>2186.8965517241377</v>
      </c>
      <c r="U35" s="214">
        <f t="shared" si="11"/>
        <v>743.54482758620691</v>
      </c>
      <c r="V35" s="212">
        <f t="shared" si="12"/>
        <v>43.737931034482756</v>
      </c>
      <c r="W35" s="169">
        <v>24</v>
      </c>
      <c r="X35" s="170">
        <f t="shared" si="13"/>
        <v>2998.1793103448272</v>
      </c>
    </row>
    <row r="36" spans="1:24" s="445" customFormat="1" ht="15.75" customHeight="1" x14ac:dyDescent="0.2">
      <c r="A36" s="215">
        <v>9</v>
      </c>
      <c r="B36" s="216">
        <v>29</v>
      </c>
      <c r="C36" s="457">
        <v>15100</v>
      </c>
      <c r="D36" s="217">
        <f t="shared" si="0"/>
        <v>6248.2758620689656</v>
      </c>
      <c r="E36" s="212">
        <f t="shared" si="5"/>
        <v>2124.4137931034484</v>
      </c>
      <c r="F36" s="168">
        <f t="shared" si="6"/>
        <v>124.96551724137932</v>
      </c>
      <c r="G36" s="169">
        <v>68</v>
      </c>
      <c r="H36" s="170">
        <f t="shared" si="7"/>
        <v>8565.6551724137917</v>
      </c>
      <c r="I36" s="215">
        <v>9</v>
      </c>
      <c r="J36" s="216">
        <f t="shared" si="1"/>
        <v>44.615384615384613</v>
      </c>
      <c r="K36" s="457">
        <v>15100</v>
      </c>
      <c r="L36" s="217">
        <f t="shared" si="2"/>
        <v>4061.3793103448284</v>
      </c>
      <c r="M36" s="214">
        <f t="shared" si="8"/>
        <v>1380.8689655172418</v>
      </c>
      <c r="N36" s="212">
        <f t="shared" si="9"/>
        <v>81.227586206896575</v>
      </c>
      <c r="O36" s="169">
        <v>44</v>
      </c>
      <c r="P36" s="170">
        <f t="shared" si="10"/>
        <v>5567.4758620689663</v>
      </c>
      <c r="Q36" s="215">
        <v>9</v>
      </c>
      <c r="R36" s="216">
        <f t="shared" si="3"/>
        <v>82.857142857142861</v>
      </c>
      <c r="S36" s="457">
        <v>15100</v>
      </c>
      <c r="T36" s="217">
        <f t="shared" si="4"/>
        <v>2186.8965517241377</v>
      </c>
      <c r="U36" s="214">
        <f t="shared" si="11"/>
        <v>743.54482758620691</v>
      </c>
      <c r="V36" s="212">
        <f t="shared" si="12"/>
        <v>43.737931034482756</v>
      </c>
      <c r="W36" s="169">
        <v>24</v>
      </c>
      <c r="X36" s="170">
        <f t="shared" si="13"/>
        <v>2998.1793103448272</v>
      </c>
    </row>
    <row r="37" spans="1:24" s="445" customFormat="1" ht="15.75" customHeight="1" x14ac:dyDescent="0.2">
      <c r="A37" s="218">
        <v>10</v>
      </c>
      <c r="B37" s="216">
        <v>29</v>
      </c>
      <c r="C37" s="457">
        <v>15100</v>
      </c>
      <c r="D37" s="217">
        <f t="shared" si="0"/>
        <v>6248.2758620689656</v>
      </c>
      <c r="E37" s="212">
        <f t="shared" si="5"/>
        <v>2124.4137931034484</v>
      </c>
      <c r="F37" s="168">
        <f t="shared" si="6"/>
        <v>124.96551724137932</v>
      </c>
      <c r="G37" s="169">
        <v>68</v>
      </c>
      <c r="H37" s="170">
        <f t="shared" si="7"/>
        <v>8565.6551724137917</v>
      </c>
      <c r="I37" s="218">
        <v>10</v>
      </c>
      <c r="J37" s="216">
        <f t="shared" si="1"/>
        <v>44.615384615384613</v>
      </c>
      <c r="K37" s="457">
        <v>15100</v>
      </c>
      <c r="L37" s="217">
        <f t="shared" si="2"/>
        <v>4061.3793103448284</v>
      </c>
      <c r="M37" s="214">
        <f t="shared" si="8"/>
        <v>1380.8689655172418</v>
      </c>
      <c r="N37" s="212">
        <f t="shared" si="9"/>
        <v>81.227586206896575</v>
      </c>
      <c r="O37" s="169">
        <v>44</v>
      </c>
      <c r="P37" s="170">
        <f t="shared" si="10"/>
        <v>5567.4758620689663</v>
      </c>
      <c r="Q37" s="218">
        <v>10</v>
      </c>
      <c r="R37" s="216">
        <f t="shared" si="3"/>
        <v>82.857142857142861</v>
      </c>
      <c r="S37" s="457">
        <v>15100</v>
      </c>
      <c r="T37" s="217">
        <f t="shared" si="4"/>
        <v>2186.8965517241377</v>
      </c>
      <c r="U37" s="214">
        <f t="shared" si="11"/>
        <v>743.54482758620691</v>
      </c>
      <c r="V37" s="212">
        <f t="shared" si="12"/>
        <v>43.737931034482756</v>
      </c>
      <c r="W37" s="169">
        <v>24</v>
      </c>
      <c r="X37" s="170">
        <f t="shared" si="13"/>
        <v>2998.1793103448272</v>
      </c>
    </row>
    <row r="38" spans="1:24" s="445" customFormat="1" ht="15.75" customHeight="1" x14ac:dyDescent="0.2">
      <c r="A38" s="215">
        <v>11</v>
      </c>
      <c r="B38" s="216">
        <v>29</v>
      </c>
      <c r="C38" s="457">
        <v>15100</v>
      </c>
      <c r="D38" s="217">
        <f t="shared" si="0"/>
        <v>6248.2758620689656</v>
      </c>
      <c r="E38" s="212">
        <f t="shared" si="5"/>
        <v>2124.4137931034484</v>
      </c>
      <c r="F38" s="168">
        <f t="shared" si="6"/>
        <v>124.96551724137932</v>
      </c>
      <c r="G38" s="169">
        <v>68</v>
      </c>
      <c r="H38" s="170">
        <f t="shared" si="7"/>
        <v>8565.6551724137917</v>
      </c>
      <c r="I38" s="215">
        <v>11</v>
      </c>
      <c r="J38" s="216">
        <f t="shared" si="1"/>
        <v>44.615384615384613</v>
      </c>
      <c r="K38" s="457">
        <v>15100</v>
      </c>
      <c r="L38" s="217">
        <f t="shared" si="2"/>
        <v>4061.3793103448284</v>
      </c>
      <c r="M38" s="214">
        <f t="shared" si="8"/>
        <v>1380.8689655172418</v>
      </c>
      <c r="N38" s="212">
        <f t="shared" si="9"/>
        <v>81.227586206896575</v>
      </c>
      <c r="O38" s="169">
        <v>44</v>
      </c>
      <c r="P38" s="170">
        <f t="shared" si="10"/>
        <v>5567.4758620689663</v>
      </c>
      <c r="Q38" s="215">
        <v>11</v>
      </c>
      <c r="R38" s="216">
        <f t="shared" si="3"/>
        <v>82.857142857142861</v>
      </c>
      <c r="S38" s="457">
        <v>15100</v>
      </c>
      <c r="T38" s="217">
        <f t="shared" si="4"/>
        <v>2186.8965517241377</v>
      </c>
      <c r="U38" s="214">
        <f t="shared" si="11"/>
        <v>743.54482758620691</v>
      </c>
      <c r="V38" s="212">
        <f t="shared" si="12"/>
        <v>43.737931034482756</v>
      </c>
      <c r="W38" s="169">
        <v>24</v>
      </c>
      <c r="X38" s="170">
        <f t="shared" si="13"/>
        <v>2998.1793103448272</v>
      </c>
    </row>
    <row r="39" spans="1:24" s="445" customFormat="1" ht="15.75" customHeight="1" x14ac:dyDescent="0.2">
      <c r="A39" s="215">
        <v>12</v>
      </c>
      <c r="B39" s="216">
        <v>29</v>
      </c>
      <c r="C39" s="457">
        <v>15100</v>
      </c>
      <c r="D39" s="217">
        <f t="shared" si="0"/>
        <v>6248.2758620689656</v>
      </c>
      <c r="E39" s="212">
        <f t="shared" si="5"/>
        <v>2124.4137931034484</v>
      </c>
      <c r="F39" s="168">
        <f t="shared" si="6"/>
        <v>124.96551724137932</v>
      </c>
      <c r="G39" s="169">
        <v>68</v>
      </c>
      <c r="H39" s="170">
        <f t="shared" si="7"/>
        <v>8565.6551724137917</v>
      </c>
      <c r="I39" s="215">
        <v>12</v>
      </c>
      <c r="J39" s="216">
        <f t="shared" si="1"/>
        <v>44.615384615384613</v>
      </c>
      <c r="K39" s="457">
        <v>15100</v>
      </c>
      <c r="L39" s="217">
        <f t="shared" si="2"/>
        <v>4061.3793103448284</v>
      </c>
      <c r="M39" s="214">
        <f t="shared" si="8"/>
        <v>1380.8689655172418</v>
      </c>
      <c r="N39" s="212">
        <f t="shared" si="9"/>
        <v>81.227586206896575</v>
      </c>
      <c r="O39" s="169">
        <v>44</v>
      </c>
      <c r="P39" s="170">
        <f t="shared" si="10"/>
        <v>5567.4758620689663</v>
      </c>
      <c r="Q39" s="215">
        <v>12</v>
      </c>
      <c r="R39" s="216">
        <f t="shared" si="3"/>
        <v>82.857142857142861</v>
      </c>
      <c r="S39" s="457">
        <v>15100</v>
      </c>
      <c r="T39" s="217">
        <f t="shared" si="4"/>
        <v>2186.8965517241377</v>
      </c>
      <c r="U39" s="214">
        <f t="shared" si="11"/>
        <v>743.54482758620691</v>
      </c>
      <c r="V39" s="212">
        <f t="shared" si="12"/>
        <v>43.737931034482756</v>
      </c>
      <c r="W39" s="169">
        <v>24</v>
      </c>
      <c r="X39" s="170">
        <f t="shared" si="13"/>
        <v>2998.1793103448272</v>
      </c>
    </row>
    <row r="40" spans="1:24" s="445" customFormat="1" ht="15.75" customHeight="1" x14ac:dyDescent="0.2">
      <c r="A40" s="215">
        <v>13</v>
      </c>
      <c r="B40" s="216">
        <v>29</v>
      </c>
      <c r="C40" s="457">
        <v>15100</v>
      </c>
      <c r="D40" s="217">
        <f t="shared" si="0"/>
        <v>6248.2758620689656</v>
      </c>
      <c r="E40" s="212">
        <f t="shared" si="5"/>
        <v>2124.4137931034484</v>
      </c>
      <c r="F40" s="168">
        <f t="shared" si="6"/>
        <v>124.96551724137932</v>
      </c>
      <c r="G40" s="169">
        <v>68</v>
      </c>
      <c r="H40" s="170">
        <f t="shared" si="7"/>
        <v>8565.6551724137917</v>
      </c>
      <c r="I40" s="215">
        <v>13</v>
      </c>
      <c r="J40" s="216">
        <f t="shared" si="1"/>
        <v>44.615384615384613</v>
      </c>
      <c r="K40" s="457">
        <v>15100</v>
      </c>
      <c r="L40" s="217">
        <f t="shared" si="2"/>
        <v>4061.3793103448284</v>
      </c>
      <c r="M40" s="214">
        <f t="shared" si="8"/>
        <v>1380.8689655172418</v>
      </c>
      <c r="N40" s="212">
        <f t="shared" si="9"/>
        <v>81.227586206896575</v>
      </c>
      <c r="O40" s="169">
        <v>44</v>
      </c>
      <c r="P40" s="170">
        <f t="shared" si="10"/>
        <v>5567.4758620689663</v>
      </c>
      <c r="Q40" s="215">
        <v>13</v>
      </c>
      <c r="R40" s="216">
        <f t="shared" si="3"/>
        <v>82.857142857142861</v>
      </c>
      <c r="S40" s="457">
        <v>15100</v>
      </c>
      <c r="T40" s="217">
        <f t="shared" si="4"/>
        <v>2186.8965517241377</v>
      </c>
      <c r="U40" s="214">
        <f t="shared" si="11"/>
        <v>743.54482758620691</v>
      </c>
      <c r="V40" s="212">
        <f t="shared" si="12"/>
        <v>43.737931034482756</v>
      </c>
      <c r="W40" s="169">
        <v>24</v>
      </c>
      <c r="X40" s="170">
        <f t="shared" si="13"/>
        <v>2998.1793103448272</v>
      </c>
    </row>
    <row r="41" spans="1:24" s="445" customFormat="1" ht="15.75" customHeight="1" x14ac:dyDescent="0.2">
      <c r="A41" s="215">
        <v>14</v>
      </c>
      <c r="B41" s="216">
        <v>29</v>
      </c>
      <c r="C41" s="457">
        <v>15100</v>
      </c>
      <c r="D41" s="217">
        <f t="shared" si="0"/>
        <v>6248.2758620689656</v>
      </c>
      <c r="E41" s="212">
        <f t="shared" si="5"/>
        <v>2124.4137931034484</v>
      </c>
      <c r="F41" s="168">
        <f t="shared" si="6"/>
        <v>124.96551724137932</v>
      </c>
      <c r="G41" s="169">
        <v>68</v>
      </c>
      <c r="H41" s="170">
        <f t="shared" si="7"/>
        <v>8565.6551724137917</v>
      </c>
      <c r="I41" s="215">
        <v>14</v>
      </c>
      <c r="J41" s="216">
        <f t="shared" si="1"/>
        <v>44.615384615384613</v>
      </c>
      <c r="K41" s="457">
        <v>15100</v>
      </c>
      <c r="L41" s="217">
        <f t="shared" si="2"/>
        <v>4061.3793103448284</v>
      </c>
      <c r="M41" s="214">
        <f t="shared" si="8"/>
        <v>1380.8689655172418</v>
      </c>
      <c r="N41" s="212">
        <f t="shared" si="9"/>
        <v>81.227586206896575</v>
      </c>
      <c r="O41" s="169">
        <v>44</v>
      </c>
      <c r="P41" s="170">
        <f t="shared" si="10"/>
        <v>5567.4758620689663</v>
      </c>
      <c r="Q41" s="215">
        <v>14</v>
      </c>
      <c r="R41" s="216">
        <f t="shared" si="3"/>
        <v>82.857142857142861</v>
      </c>
      <c r="S41" s="457">
        <v>15100</v>
      </c>
      <c r="T41" s="217">
        <f t="shared" si="4"/>
        <v>2186.8965517241377</v>
      </c>
      <c r="U41" s="214">
        <f t="shared" si="11"/>
        <v>743.54482758620691</v>
      </c>
      <c r="V41" s="212">
        <f t="shared" si="12"/>
        <v>43.737931034482756</v>
      </c>
      <c r="W41" s="169">
        <v>24</v>
      </c>
      <c r="X41" s="170">
        <f t="shared" si="13"/>
        <v>2998.1793103448272</v>
      </c>
    </row>
    <row r="42" spans="1:24" s="445" customFormat="1" ht="15.75" customHeight="1" x14ac:dyDescent="0.2">
      <c r="A42" s="215">
        <v>15</v>
      </c>
      <c r="B42" s="216">
        <v>29</v>
      </c>
      <c r="C42" s="457">
        <v>15100</v>
      </c>
      <c r="D42" s="217">
        <f t="shared" si="0"/>
        <v>6248.2758620689656</v>
      </c>
      <c r="E42" s="212">
        <f t="shared" si="5"/>
        <v>2124.4137931034484</v>
      </c>
      <c r="F42" s="168">
        <f t="shared" si="6"/>
        <v>124.96551724137932</v>
      </c>
      <c r="G42" s="169">
        <v>68</v>
      </c>
      <c r="H42" s="170">
        <f t="shared" si="7"/>
        <v>8565.6551724137917</v>
      </c>
      <c r="I42" s="215">
        <v>15</v>
      </c>
      <c r="J42" s="216">
        <f t="shared" si="1"/>
        <v>44.615384615384613</v>
      </c>
      <c r="K42" s="457">
        <v>15100</v>
      </c>
      <c r="L42" s="217">
        <f t="shared" si="2"/>
        <v>4061.3793103448284</v>
      </c>
      <c r="M42" s="214">
        <f t="shared" si="8"/>
        <v>1380.8689655172418</v>
      </c>
      <c r="N42" s="212">
        <f t="shared" si="9"/>
        <v>81.227586206896575</v>
      </c>
      <c r="O42" s="169">
        <v>44</v>
      </c>
      <c r="P42" s="170">
        <f t="shared" si="10"/>
        <v>5567.4758620689663</v>
      </c>
      <c r="Q42" s="215">
        <v>15</v>
      </c>
      <c r="R42" s="216">
        <f t="shared" si="3"/>
        <v>82.857142857142861</v>
      </c>
      <c r="S42" s="457">
        <v>15100</v>
      </c>
      <c r="T42" s="217">
        <f t="shared" si="4"/>
        <v>2186.8965517241377</v>
      </c>
      <c r="U42" s="214">
        <f t="shared" si="11"/>
        <v>743.54482758620691</v>
      </c>
      <c r="V42" s="212">
        <f t="shared" si="12"/>
        <v>43.737931034482756</v>
      </c>
      <c r="W42" s="169">
        <v>24</v>
      </c>
      <c r="X42" s="170">
        <f t="shared" si="13"/>
        <v>2998.1793103448272</v>
      </c>
    </row>
    <row r="43" spans="1:24" s="445" customFormat="1" ht="15.75" customHeight="1" x14ac:dyDescent="0.2">
      <c r="A43" s="215">
        <v>16</v>
      </c>
      <c r="B43" s="216">
        <v>29</v>
      </c>
      <c r="C43" s="457">
        <v>15100</v>
      </c>
      <c r="D43" s="217">
        <f t="shared" si="0"/>
        <v>6248.2758620689656</v>
      </c>
      <c r="E43" s="212">
        <f t="shared" si="5"/>
        <v>2124.4137931034484</v>
      </c>
      <c r="F43" s="168">
        <f t="shared" si="6"/>
        <v>124.96551724137932</v>
      </c>
      <c r="G43" s="169">
        <v>68</v>
      </c>
      <c r="H43" s="170">
        <f t="shared" si="7"/>
        <v>8565.6551724137917</v>
      </c>
      <c r="I43" s="215">
        <v>16</v>
      </c>
      <c r="J43" s="216">
        <f t="shared" si="1"/>
        <v>44.615384615384613</v>
      </c>
      <c r="K43" s="457">
        <v>15100</v>
      </c>
      <c r="L43" s="217">
        <f t="shared" si="2"/>
        <v>4061.3793103448284</v>
      </c>
      <c r="M43" s="214">
        <f t="shared" si="8"/>
        <v>1380.8689655172418</v>
      </c>
      <c r="N43" s="212">
        <f t="shared" si="9"/>
        <v>81.227586206896575</v>
      </c>
      <c r="O43" s="169">
        <v>44</v>
      </c>
      <c r="P43" s="170">
        <f t="shared" si="10"/>
        <v>5567.4758620689663</v>
      </c>
      <c r="Q43" s="215">
        <v>16</v>
      </c>
      <c r="R43" s="216">
        <f t="shared" si="3"/>
        <v>82.857142857142861</v>
      </c>
      <c r="S43" s="457">
        <v>15100</v>
      </c>
      <c r="T43" s="217">
        <f t="shared" si="4"/>
        <v>2186.8965517241377</v>
      </c>
      <c r="U43" s="214">
        <f t="shared" si="11"/>
        <v>743.54482758620691</v>
      </c>
      <c r="V43" s="212">
        <f t="shared" si="12"/>
        <v>43.737931034482756</v>
      </c>
      <c r="W43" s="169">
        <v>24</v>
      </c>
      <c r="X43" s="170">
        <f t="shared" si="13"/>
        <v>2998.1793103448272</v>
      </c>
    </row>
    <row r="44" spans="1:24" s="445" customFormat="1" ht="15.75" customHeight="1" x14ac:dyDescent="0.2">
      <c r="A44" s="215">
        <v>17</v>
      </c>
      <c r="B44" s="216">
        <v>29</v>
      </c>
      <c r="C44" s="457">
        <v>15100</v>
      </c>
      <c r="D44" s="217">
        <f t="shared" si="0"/>
        <v>6248.2758620689656</v>
      </c>
      <c r="E44" s="212">
        <f t="shared" si="5"/>
        <v>2124.4137931034484</v>
      </c>
      <c r="F44" s="168">
        <f t="shared" si="6"/>
        <v>124.96551724137932</v>
      </c>
      <c r="G44" s="169">
        <v>68</v>
      </c>
      <c r="H44" s="170">
        <f t="shared" si="7"/>
        <v>8565.6551724137917</v>
      </c>
      <c r="I44" s="215">
        <v>17</v>
      </c>
      <c r="J44" s="216">
        <f t="shared" si="1"/>
        <v>44.615384615384613</v>
      </c>
      <c r="K44" s="457">
        <v>15100</v>
      </c>
      <c r="L44" s="217">
        <f t="shared" si="2"/>
        <v>4061.3793103448284</v>
      </c>
      <c r="M44" s="214">
        <f t="shared" si="8"/>
        <v>1380.8689655172418</v>
      </c>
      <c r="N44" s="212">
        <f t="shared" si="9"/>
        <v>81.227586206896575</v>
      </c>
      <c r="O44" s="169">
        <v>44</v>
      </c>
      <c r="P44" s="170">
        <f t="shared" si="10"/>
        <v>5567.4758620689663</v>
      </c>
      <c r="Q44" s="215">
        <v>17</v>
      </c>
      <c r="R44" s="216">
        <f t="shared" si="3"/>
        <v>82.857142857142861</v>
      </c>
      <c r="S44" s="457">
        <v>15100</v>
      </c>
      <c r="T44" s="217">
        <f t="shared" si="4"/>
        <v>2186.8965517241377</v>
      </c>
      <c r="U44" s="214">
        <f t="shared" si="11"/>
        <v>743.54482758620691</v>
      </c>
      <c r="V44" s="212">
        <f t="shared" si="12"/>
        <v>43.737931034482756</v>
      </c>
      <c r="W44" s="169">
        <v>24</v>
      </c>
      <c r="X44" s="170">
        <f t="shared" si="13"/>
        <v>2998.1793103448272</v>
      </c>
    </row>
    <row r="45" spans="1:24" s="445" customFormat="1" ht="15.75" customHeight="1" x14ac:dyDescent="0.2">
      <c r="A45" s="215">
        <v>18</v>
      </c>
      <c r="B45" s="216">
        <v>29</v>
      </c>
      <c r="C45" s="457">
        <v>15100</v>
      </c>
      <c r="D45" s="217">
        <f t="shared" si="0"/>
        <v>6248.2758620689656</v>
      </c>
      <c r="E45" s="212">
        <f t="shared" si="5"/>
        <v>2124.4137931034484</v>
      </c>
      <c r="F45" s="168">
        <f t="shared" si="6"/>
        <v>124.96551724137932</v>
      </c>
      <c r="G45" s="169">
        <v>68</v>
      </c>
      <c r="H45" s="170">
        <f t="shared" si="7"/>
        <v>8565.6551724137917</v>
      </c>
      <c r="I45" s="215">
        <v>18</v>
      </c>
      <c r="J45" s="216">
        <f t="shared" si="1"/>
        <v>44.615384615384613</v>
      </c>
      <c r="K45" s="457">
        <v>15100</v>
      </c>
      <c r="L45" s="217">
        <f t="shared" si="2"/>
        <v>4061.3793103448284</v>
      </c>
      <c r="M45" s="214">
        <f t="shared" si="8"/>
        <v>1380.8689655172418</v>
      </c>
      <c r="N45" s="212">
        <f t="shared" si="9"/>
        <v>81.227586206896575</v>
      </c>
      <c r="O45" s="169">
        <v>44</v>
      </c>
      <c r="P45" s="170">
        <f t="shared" si="10"/>
        <v>5567.4758620689663</v>
      </c>
      <c r="Q45" s="215">
        <v>18</v>
      </c>
      <c r="R45" s="216">
        <f t="shared" si="3"/>
        <v>82.857142857142861</v>
      </c>
      <c r="S45" s="457">
        <v>15100</v>
      </c>
      <c r="T45" s="217">
        <f t="shared" si="4"/>
        <v>2186.8965517241377</v>
      </c>
      <c r="U45" s="214">
        <f t="shared" si="11"/>
        <v>743.54482758620691</v>
      </c>
      <c r="V45" s="212">
        <f t="shared" si="12"/>
        <v>43.737931034482756</v>
      </c>
      <c r="W45" s="169">
        <v>24</v>
      </c>
      <c r="X45" s="170">
        <f t="shared" si="13"/>
        <v>2998.1793103448272</v>
      </c>
    </row>
    <row r="46" spans="1:24" s="445" customFormat="1" ht="15.75" customHeight="1" x14ac:dyDescent="0.2">
      <c r="A46" s="215">
        <v>19</v>
      </c>
      <c r="B46" s="216">
        <v>29</v>
      </c>
      <c r="C46" s="457">
        <v>15100</v>
      </c>
      <c r="D46" s="217">
        <f t="shared" si="0"/>
        <v>6248.2758620689656</v>
      </c>
      <c r="E46" s="212">
        <f t="shared" si="5"/>
        <v>2124.4137931034484</v>
      </c>
      <c r="F46" s="168">
        <f t="shared" si="6"/>
        <v>124.96551724137932</v>
      </c>
      <c r="G46" s="169">
        <v>68</v>
      </c>
      <c r="H46" s="170">
        <f t="shared" si="7"/>
        <v>8565.6551724137917</v>
      </c>
      <c r="I46" s="215">
        <v>19</v>
      </c>
      <c r="J46" s="216">
        <f t="shared" si="1"/>
        <v>44.615384615384613</v>
      </c>
      <c r="K46" s="457">
        <v>15100</v>
      </c>
      <c r="L46" s="217">
        <f t="shared" si="2"/>
        <v>4061.3793103448284</v>
      </c>
      <c r="M46" s="214">
        <f t="shared" si="8"/>
        <v>1380.8689655172418</v>
      </c>
      <c r="N46" s="212">
        <f t="shared" si="9"/>
        <v>81.227586206896575</v>
      </c>
      <c r="O46" s="169">
        <v>44</v>
      </c>
      <c r="P46" s="170">
        <f t="shared" si="10"/>
        <v>5567.4758620689663</v>
      </c>
      <c r="Q46" s="215">
        <v>19</v>
      </c>
      <c r="R46" s="216">
        <f t="shared" si="3"/>
        <v>82.857142857142861</v>
      </c>
      <c r="S46" s="457">
        <v>15100</v>
      </c>
      <c r="T46" s="217">
        <f t="shared" si="4"/>
        <v>2186.8965517241377</v>
      </c>
      <c r="U46" s="214">
        <f t="shared" si="11"/>
        <v>743.54482758620691</v>
      </c>
      <c r="V46" s="212">
        <f t="shared" si="12"/>
        <v>43.737931034482756</v>
      </c>
      <c r="W46" s="169">
        <v>24</v>
      </c>
      <c r="X46" s="170">
        <f t="shared" si="13"/>
        <v>2998.1793103448272</v>
      </c>
    </row>
    <row r="47" spans="1:24" s="445" customFormat="1" ht="15.75" customHeight="1" x14ac:dyDescent="0.2">
      <c r="A47" s="218">
        <v>20</v>
      </c>
      <c r="B47" s="216">
        <v>29</v>
      </c>
      <c r="C47" s="457">
        <v>15100</v>
      </c>
      <c r="D47" s="217">
        <f t="shared" si="0"/>
        <v>6248.2758620689656</v>
      </c>
      <c r="E47" s="212">
        <f t="shared" si="5"/>
        <v>2124.4137931034484</v>
      </c>
      <c r="F47" s="168">
        <f t="shared" si="6"/>
        <v>124.96551724137932</v>
      </c>
      <c r="G47" s="169">
        <v>68</v>
      </c>
      <c r="H47" s="170">
        <f t="shared" si="7"/>
        <v>8565.6551724137917</v>
      </c>
      <c r="I47" s="218">
        <v>20</v>
      </c>
      <c r="J47" s="216">
        <f t="shared" si="1"/>
        <v>44.615384615384613</v>
      </c>
      <c r="K47" s="457">
        <v>15100</v>
      </c>
      <c r="L47" s="217">
        <f t="shared" si="2"/>
        <v>4061.3793103448284</v>
      </c>
      <c r="M47" s="214">
        <f t="shared" si="8"/>
        <v>1380.8689655172418</v>
      </c>
      <c r="N47" s="212">
        <f t="shared" si="9"/>
        <v>81.227586206896575</v>
      </c>
      <c r="O47" s="169">
        <v>44</v>
      </c>
      <c r="P47" s="170">
        <f t="shared" si="10"/>
        <v>5567.4758620689663</v>
      </c>
      <c r="Q47" s="218">
        <v>20</v>
      </c>
      <c r="R47" s="216">
        <f t="shared" si="3"/>
        <v>82.857142857142861</v>
      </c>
      <c r="S47" s="457">
        <v>15100</v>
      </c>
      <c r="T47" s="217">
        <f t="shared" si="4"/>
        <v>2186.8965517241377</v>
      </c>
      <c r="U47" s="214">
        <f t="shared" si="11"/>
        <v>743.54482758620691</v>
      </c>
      <c r="V47" s="212">
        <f t="shared" si="12"/>
        <v>43.737931034482756</v>
      </c>
      <c r="W47" s="169">
        <v>24</v>
      </c>
      <c r="X47" s="170">
        <f t="shared" si="13"/>
        <v>2998.1793103448272</v>
      </c>
    </row>
    <row r="48" spans="1:24" s="445" customFormat="1" ht="15.75" customHeight="1" x14ac:dyDescent="0.2">
      <c r="A48" s="215">
        <v>21</v>
      </c>
      <c r="B48" s="216">
        <v>29</v>
      </c>
      <c r="C48" s="457">
        <v>15100</v>
      </c>
      <c r="D48" s="217">
        <f t="shared" si="0"/>
        <v>6248.2758620689656</v>
      </c>
      <c r="E48" s="212">
        <f t="shared" si="5"/>
        <v>2124.4137931034484</v>
      </c>
      <c r="F48" s="168">
        <f t="shared" si="6"/>
        <v>124.96551724137932</v>
      </c>
      <c r="G48" s="169">
        <v>68</v>
      </c>
      <c r="H48" s="170">
        <f t="shared" si="7"/>
        <v>8565.6551724137917</v>
      </c>
      <c r="I48" s="215">
        <v>21</v>
      </c>
      <c r="J48" s="216">
        <f t="shared" si="1"/>
        <v>44.615384615384613</v>
      </c>
      <c r="K48" s="457">
        <v>15100</v>
      </c>
      <c r="L48" s="217">
        <f t="shared" si="2"/>
        <v>4061.3793103448284</v>
      </c>
      <c r="M48" s="214">
        <f t="shared" si="8"/>
        <v>1380.8689655172418</v>
      </c>
      <c r="N48" s="212">
        <f t="shared" si="9"/>
        <v>81.227586206896575</v>
      </c>
      <c r="O48" s="169">
        <v>44</v>
      </c>
      <c r="P48" s="170">
        <f t="shared" si="10"/>
        <v>5567.4758620689663</v>
      </c>
      <c r="Q48" s="215">
        <v>21</v>
      </c>
      <c r="R48" s="216">
        <f t="shared" si="3"/>
        <v>82.857142857142861</v>
      </c>
      <c r="S48" s="457">
        <v>15100</v>
      </c>
      <c r="T48" s="217">
        <f t="shared" si="4"/>
        <v>2186.8965517241377</v>
      </c>
      <c r="U48" s="214">
        <f t="shared" si="11"/>
        <v>743.54482758620691</v>
      </c>
      <c r="V48" s="212">
        <f t="shared" si="12"/>
        <v>43.737931034482756</v>
      </c>
      <c r="W48" s="169">
        <v>24</v>
      </c>
      <c r="X48" s="170">
        <f t="shared" si="13"/>
        <v>2998.1793103448272</v>
      </c>
    </row>
    <row r="49" spans="1:24" s="445" customFormat="1" ht="15.75" customHeight="1" x14ac:dyDescent="0.2">
      <c r="A49" s="215">
        <v>22</v>
      </c>
      <c r="B49" s="216">
        <v>29</v>
      </c>
      <c r="C49" s="457">
        <v>15100</v>
      </c>
      <c r="D49" s="217">
        <f t="shared" si="0"/>
        <v>6248.2758620689656</v>
      </c>
      <c r="E49" s="212">
        <f t="shared" si="5"/>
        <v>2124.4137931034484</v>
      </c>
      <c r="F49" s="168">
        <f t="shared" si="6"/>
        <v>124.96551724137932</v>
      </c>
      <c r="G49" s="169">
        <v>68</v>
      </c>
      <c r="H49" s="170">
        <f t="shared" si="7"/>
        <v>8565.6551724137917</v>
      </c>
      <c r="I49" s="215">
        <v>22</v>
      </c>
      <c r="J49" s="216">
        <f t="shared" si="1"/>
        <v>44.615384615384613</v>
      </c>
      <c r="K49" s="457">
        <v>15100</v>
      </c>
      <c r="L49" s="217">
        <f t="shared" si="2"/>
        <v>4061.3793103448284</v>
      </c>
      <c r="M49" s="214">
        <f t="shared" si="8"/>
        <v>1380.8689655172418</v>
      </c>
      <c r="N49" s="212">
        <f t="shared" si="9"/>
        <v>81.227586206896575</v>
      </c>
      <c r="O49" s="169">
        <v>44</v>
      </c>
      <c r="P49" s="170">
        <f t="shared" si="10"/>
        <v>5567.4758620689663</v>
      </c>
      <c r="Q49" s="215">
        <v>22</v>
      </c>
      <c r="R49" s="216">
        <f t="shared" si="3"/>
        <v>82.857142857142861</v>
      </c>
      <c r="S49" s="457">
        <v>15100</v>
      </c>
      <c r="T49" s="217">
        <f t="shared" si="4"/>
        <v>2186.8965517241377</v>
      </c>
      <c r="U49" s="214">
        <f t="shared" si="11"/>
        <v>743.54482758620691</v>
      </c>
      <c r="V49" s="212">
        <f t="shared" si="12"/>
        <v>43.737931034482756</v>
      </c>
      <c r="W49" s="169">
        <v>24</v>
      </c>
      <c r="X49" s="170">
        <f t="shared" si="13"/>
        <v>2998.1793103448272</v>
      </c>
    </row>
    <row r="50" spans="1:24" s="445" customFormat="1" ht="15.75" customHeight="1" x14ac:dyDescent="0.2">
      <c r="A50" s="215">
        <v>23</v>
      </c>
      <c r="B50" s="216">
        <v>29</v>
      </c>
      <c r="C50" s="457">
        <v>15100</v>
      </c>
      <c r="D50" s="217">
        <f t="shared" si="0"/>
        <v>6248.2758620689656</v>
      </c>
      <c r="E50" s="212">
        <f t="shared" si="5"/>
        <v>2124.4137931034484</v>
      </c>
      <c r="F50" s="168">
        <f t="shared" si="6"/>
        <v>124.96551724137932</v>
      </c>
      <c r="G50" s="169">
        <v>68</v>
      </c>
      <c r="H50" s="170">
        <f t="shared" si="7"/>
        <v>8565.6551724137917</v>
      </c>
      <c r="I50" s="215">
        <v>23</v>
      </c>
      <c r="J50" s="216">
        <f t="shared" si="1"/>
        <v>44.615384615384613</v>
      </c>
      <c r="K50" s="457">
        <v>15100</v>
      </c>
      <c r="L50" s="217">
        <f t="shared" si="2"/>
        <v>4061.3793103448284</v>
      </c>
      <c r="M50" s="214">
        <f t="shared" si="8"/>
        <v>1380.8689655172418</v>
      </c>
      <c r="N50" s="212">
        <f t="shared" si="9"/>
        <v>81.227586206896575</v>
      </c>
      <c r="O50" s="169">
        <v>44</v>
      </c>
      <c r="P50" s="170">
        <f t="shared" si="10"/>
        <v>5567.4758620689663</v>
      </c>
      <c r="Q50" s="215">
        <v>23</v>
      </c>
      <c r="R50" s="216">
        <f t="shared" si="3"/>
        <v>82.857142857142861</v>
      </c>
      <c r="S50" s="457">
        <v>15100</v>
      </c>
      <c r="T50" s="217">
        <f t="shared" si="4"/>
        <v>2186.8965517241377</v>
      </c>
      <c r="U50" s="214">
        <f t="shared" si="11"/>
        <v>743.54482758620691</v>
      </c>
      <c r="V50" s="212">
        <f t="shared" si="12"/>
        <v>43.737931034482756</v>
      </c>
      <c r="W50" s="169">
        <v>24</v>
      </c>
      <c r="X50" s="170">
        <f t="shared" si="13"/>
        <v>2998.1793103448272</v>
      </c>
    </row>
    <row r="51" spans="1:24" s="445" customFormat="1" ht="15.75" customHeight="1" x14ac:dyDescent="0.2">
      <c r="A51" s="215">
        <v>24</v>
      </c>
      <c r="B51" s="216">
        <v>29</v>
      </c>
      <c r="C51" s="457">
        <v>15100</v>
      </c>
      <c r="D51" s="217">
        <f t="shared" si="0"/>
        <v>6248.2758620689656</v>
      </c>
      <c r="E51" s="212">
        <f t="shared" si="5"/>
        <v>2124.4137931034484</v>
      </c>
      <c r="F51" s="168">
        <f t="shared" si="6"/>
        <v>124.96551724137932</v>
      </c>
      <c r="G51" s="169">
        <v>68</v>
      </c>
      <c r="H51" s="170">
        <f t="shared" si="7"/>
        <v>8565.6551724137917</v>
      </c>
      <c r="I51" s="215">
        <v>24</v>
      </c>
      <c r="J51" s="216">
        <f t="shared" si="1"/>
        <v>44.615384615384613</v>
      </c>
      <c r="K51" s="457">
        <v>15100</v>
      </c>
      <c r="L51" s="217">
        <f t="shared" si="2"/>
        <v>4061.3793103448284</v>
      </c>
      <c r="M51" s="214">
        <f t="shared" si="8"/>
        <v>1380.8689655172418</v>
      </c>
      <c r="N51" s="212">
        <f t="shared" si="9"/>
        <v>81.227586206896575</v>
      </c>
      <c r="O51" s="169">
        <v>44</v>
      </c>
      <c r="P51" s="170">
        <f t="shared" si="10"/>
        <v>5567.4758620689663</v>
      </c>
      <c r="Q51" s="215">
        <v>24</v>
      </c>
      <c r="R51" s="216">
        <f t="shared" si="3"/>
        <v>82.857142857142861</v>
      </c>
      <c r="S51" s="457">
        <v>15100</v>
      </c>
      <c r="T51" s="217">
        <f t="shared" si="4"/>
        <v>2186.8965517241377</v>
      </c>
      <c r="U51" s="214">
        <f t="shared" si="11"/>
        <v>743.54482758620691</v>
      </c>
      <c r="V51" s="212">
        <f t="shared" si="12"/>
        <v>43.737931034482756</v>
      </c>
      <c r="W51" s="169">
        <v>24</v>
      </c>
      <c r="X51" s="170">
        <f t="shared" si="13"/>
        <v>2998.1793103448272</v>
      </c>
    </row>
    <row r="52" spans="1:24" s="445" customFormat="1" ht="15.75" customHeight="1" x14ac:dyDescent="0.2">
      <c r="A52" s="215">
        <v>25</v>
      </c>
      <c r="B52" s="216">
        <v>29</v>
      </c>
      <c r="C52" s="457">
        <v>15100</v>
      </c>
      <c r="D52" s="217">
        <f t="shared" si="0"/>
        <v>6248.2758620689656</v>
      </c>
      <c r="E52" s="212">
        <f t="shared" si="5"/>
        <v>2124.4137931034484</v>
      </c>
      <c r="F52" s="168">
        <f t="shared" si="6"/>
        <v>124.96551724137932</v>
      </c>
      <c r="G52" s="169">
        <v>68</v>
      </c>
      <c r="H52" s="170">
        <f t="shared" si="7"/>
        <v>8565.6551724137917</v>
      </c>
      <c r="I52" s="215">
        <v>25</v>
      </c>
      <c r="J52" s="216">
        <f t="shared" si="1"/>
        <v>44.615384615384613</v>
      </c>
      <c r="K52" s="457">
        <v>15100</v>
      </c>
      <c r="L52" s="217">
        <f t="shared" si="2"/>
        <v>4061.3793103448284</v>
      </c>
      <c r="M52" s="214">
        <f t="shared" si="8"/>
        <v>1380.8689655172418</v>
      </c>
      <c r="N52" s="212">
        <f t="shared" si="9"/>
        <v>81.227586206896575</v>
      </c>
      <c r="O52" s="169">
        <v>44</v>
      </c>
      <c r="P52" s="170">
        <f t="shared" si="10"/>
        <v>5567.4758620689663</v>
      </c>
      <c r="Q52" s="215">
        <v>25</v>
      </c>
      <c r="R52" s="216">
        <f t="shared" si="3"/>
        <v>82.857142857142861</v>
      </c>
      <c r="S52" s="457">
        <v>15100</v>
      </c>
      <c r="T52" s="217">
        <f t="shared" si="4"/>
        <v>2186.8965517241377</v>
      </c>
      <c r="U52" s="214">
        <f t="shared" si="11"/>
        <v>743.54482758620691</v>
      </c>
      <c r="V52" s="212">
        <f t="shared" si="12"/>
        <v>43.737931034482756</v>
      </c>
      <c r="W52" s="169">
        <v>24</v>
      </c>
      <c r="X52" s="170">
        <f t="shared" si="13"/>
        <v>2998.1793103448272</v>
      </c>
    </row>
    <row r="53" spans="1:24" s="445" customFormat="1" ht="15.75" customHeight="1" x14ac:dyDescent="0.2">
      <c r="A53" s="215">
        <v>26</v>
      </c>
      <c r="B53" s="216">
        <v>29</v>
      </c>
      <c r="C53" s="457">
        <v>15100</v>
      </c>
      <c r="D53" s="217">
        <f t="shared" si="0"/>
        <v>6248.2758620689656</v>
      </c>
      <c r="E53" s="212">
        <f t="shared" si="5"/>
        <v>2124.4137931034484</v>
      </c>
      <c r="F53" s="168">
        <f t="shared" si="6"/>
        <v>124.96551724137932</v>
      </c>
      <c r="G53" s="169">
        <v>68</v>
      </c>
      <c r="H53" s="170">
        <f t="shared" si="7"/>
        <v>8565.6551724137917</v>
      </c>
      <c r="I53" s="215">
        <v>26</v>
      </c>
      <c r="J53" s="216">
        <f t="shared" si="1"/>
        <v>44.615384615384613</v>
      </c>
      <c r="K53" s="457">
        <v>15100</v>
      </c>
      <c r="L53" s="217">
        <f t="shared" si="2"/>
        <v>4061.3793103448284</v>
      </c>
      <c r="M53" s="214">
        <f t="shared" si="8"/>
        <v>1380.8689655172418</v>
      </c>
      <c r="N53" s="212">
        <f t="shared" si="9"/>
        <v>81.227586206896575</v>
      </c>
      <c r="O53" s="169">
        <v>44</v>
      </c>
      <c r="P53" s="170">
        <f t="shared" si="10"/>
        <v>5567.4758620689663</v>
      </c>
      <c r="Q53" s="215">
        <v>26</v>
      </c>
      <c r="R53" s="216">
        <f t="shared" si="3"/>
        <v>82.857142857142861</v>
      </c>
      <c r="S53" s="457">
        <v>15100</v>
      </c>
      <c r="T53" s="217">
        <f t="shared" si="4"/>
        <v>2186.8965517241377</v>
      </c>
      <c r="U53" s="214">
        <f t="shared" si="11"/>
        <v>743.54482758620691</v>
      </c>
      <c r="V53" s="212">
        <f t="shared" si="12"/>
        <v>43.737931034482756</v>
      </c>
      <c r="W53" s="169">
        <v>24</v>
      </c>
      <c r="X53" s="170">
        <f t="shared" si="13"/>
        <v>2998.1793103448272</v>
      </c>
    </row>
    <row r="54" spans="1:24" s="445" customFormat="1" ht="15.75" customHeight="1" x14ac:dyDescent="0.2">
      <c r="A54" s="215">
        <v>27</v>
      </c>
      <c r="B54" s="216">
        <v>29</v>
      </c>
      <c r="C54" s="457">
        <v>15100</v>
      </c>
      <c r="D54" s="217">
        <f t="shared" si="0"/>
        <v>6248.2758620689656</v>
      </c>
      <c r="E54" s="212">
        <f t="shared" si="5"/>
        <v>2124.4137931034484</v>
      </c>
      <c r="F54" s="168">
        <f t="shared" si="6"/>
        <v>124.96551724137932</v>
      </c>
      <c r="G54" s="169">
        <v>68</v>
      </c>
      <c r="H54" s="170">
        <f t="shared" si="7"/>
        <v>8565.6551724137917</v>
      </c>
      <c r="I54" s="215">
        <v>27</v>
      </c>
      <c r="J54" s="216">
        <f t="shared" si="1"/>
        <v>44.615384615384613</v>
      </c>
      <c r="K54" s="457">
        <v>15100</v>
      </c>
      <c r="L54" s="217">
        <f t="shared" si="2"/>
        <v>4061.3793103448284</v>
      </c>
      <c r="M54" s="214">
        <f t="shared" si="8"/>
        <v>1380.8689655172418</v>
      </c>
      <c r="N54" s="212">
        <f t="shared" si="9"/>
        <v>81.227586206896575</v>
      </c>
      <c r="O54" s="169">
        <v>44</v>
      </c>
      <c r="P54" s="170">
        <f t="shared" si="10"/>
        <v>5567.4758620689663</v>
      </c>
      <c r="Q54" s="215">
        <v>27</v>
      </c>
      <c r="R54" s="216">
        <f t="shared" si="3"/>
        <v>82.857142857142861</v>
      </c>
      <c r="S54" s="457">
        <v>15100</v>
      </c>
      <c r="T54" s="217">
        <f t="shared" si="4"/>
        <v>2186.8965517241377</v>
      </c>
      <c r="U54" s="214">
        <f t="shared" si="11"/>
        <v>743.54482758620691</v>
      </c>
      <c r="V54" s="212">
        <f t="shared" si="12"/>
        <v>43.737931034482756</v>
      </c>
      <c r="W54" s="169">
        <v>24</v>
      </c>
      <c r="X54" s="170">
        <f t="shared" si="13"/>
        <v>2998.1793103448272</v>
      </c>
    </row>
    <row r="55" spans="1:24" s="445" customFormat="1" ht="15.75" customHeight="1" x14ac:dyDescent="0.2">
      <c r="A55" s="215">
        <v>28</v>
      </c>
      <c r="B55" s="216">
        <v>29</v>
      </c>
      <c r="C55" s="457">
        <v>15100</v>
      </c>
      <c r="D55" s="217">
        <f t="shared" si="0"/>
        <v>6248.2758620689656</v>
      </c>
      <c r="E55" s="212">
        <f t="shared" si="5"/>
        <v>2124.4137931034484</v>
      </c>
      <c r="F55" s="168">
        <f t="shared" si="6"/>
        <v>124.96551724137932</v>
      </c>
      <c r="G55" s="169">
        <v>68</v>
      </c>
      <c r="H55" s="170">
        <f t="shared" si="7"/>
        <v>8565.6551724137917</v>
      </c>
      <c r="I55" s="215">
        <v>28</v>
      </c>
      <c r="J55" s="216">
        <f t="shared" si="1"/>
        <v>44.615384615384613</v>
      </c>
      <c r="K55" s="457">
        <v>15100</v>
      </c>
      <c r="L55" s="217">
        <f t="shared" si="2"/>
        <v>4061.3793103448284</v>
      </c>
      <c r="M55" s="214">
        <f t="shared" si="8"/>
        <v>1380.8689655172418</v>
      </c>
      <c r="N55" s="212">
        <f t="shared" si="9"/>
        <v>81.227586206896575</v>
      </c>
      <c r="O55" s="169">
        <v>44</v>
      </c>
      <c r="P55" s="170">
        <f t="shared" si="10"/>
        <v>5567.4758620689663</v>
      </c>
      <c r="Q55" s="215">
        <v>28</v>
      </c>
      <c r="R55" s="216">
        <f t="shared" si="3"/>
        <v>82.857142857142861</v>
      </c>
      <c r="S55" s="457">
        <v>15100</v>
      </c>
      <c r="T55" s="217">
        <f t="shared" si="4"/>
        <v>2186.8965517241377</v>
      </c>
      <c r="U55" s="214">
        <f t="shared" si="11"/>
        <v>743.54482758620691</v>
      </c>
      <c r="V55" s="212">
        <f t="shared" si="12"/>
        <v>43.737931034482756</v>
      </c>
      <c r="W55" s="169">
        <v>24</v>
      </c>
      <c r="X55" s="170">
        <f t="shared" si="13"/>
        <v>2998.1793103448272</v>
      </c>
    </row>
    <row r="56" spans="1:24" s="445" customFormat="1" ht="15.75" customHeight="1" thickBot="1" x14ac:dyDescent="0.25">
      <c r="A56" s="219">
        <v>29</v>
      </c>
      <c r="B56" s="220">
        <v>29</v>
      </c>
      <c r="C56" s="458">
        <v>15100</v>
      </c>
      <c r="D56" s="221">
        <f t="shared" si="0"/>
        <v>6248.2758620689656</v>
      </c>
      <c r="E56" s="222">
        <f t="shared" si="5"/>
        <v>2124.4137931034484</v>
      </c>
      <c r="F56" s="94">
        <f t="shared" si="6"/>
        <v>124.96551724137932</v>
      </c>
      <c r="G56" s="93">
        <v>68</v>
      </c>
      <c r="H56" s="96">
        <f t="shared" si="7"/>
        <v>8565.6551724137917</v>
      </c>
      <c r="I56" s="219">
        <v>29</v>
      </c>
      <c r="J56" s="220">
        <f t="shared" si="1"/>
        <v>44.615384615384613</v>
      </c>
      <c r="K56" s="458">
        <v>15100</v>
      </c>
      <c r="L56" s="221">
        <f t="shared" si="2"/>
        <v>4061.3793103448284</v>
      </c>
      <c r="M56" s="223">
        <f t="shared" si="8"/>
        <v>1380.8689655172418</v>
      </c>
      <c r="N56" s="222">
        <f t="shared" si="9"/>
        <v>81.227586206896575</v>
      </c>
      <c r="O56" s="93">
        <v>44</v>
      </c>
      <c r="P56" s="96">
        <f t="shared" si="10"/>
        <v>5567.4758620689663</v>
      </c>
      <c r="Q56" s="219">
        <v>29</v>
      </c>
      <c r="R56" s="220">
        <f t="shared" si="3"/>
        <v>82.857142857142861</v>
      </c>
      <c r="S56" s="458">
        <v>15100</v>
      </c>
      <c r="T56" s="221">
        <f t="shared" si="4"/>
        <v>2186.8965517241377</v>
      </c>
      <c r="U56" s="223">
        <f t="shared" si="11"/>
        <v>743.54482758620691</v>
      </c>
      <c r="V56" s="222">
        <f t="shared" si="12"/>
        <v>43.737931034482756</v>
      </c>
      <c r="W56" s="93">
        <v>24</v>
      </c>
      <c r="X56" s="96">
        <f t="shared" si="13"/>
        <v>2998.1793103448272</v>
      </c>
    </row>
    <row r="57" spans="1:24" s="445" customFormat="1" ht="15.75" customHeight="1" x14ac:dyDescent="0.2">
      <c r="A57" s="224">
        <v>30</v>
      </c>
      <c r="B57" s="225">
        <f t="shared" ref="B57:B88" si="14">0.15493*A57+24.50704</f>
        <v>29.15494</v>
      </c>
      <c r="C57" s="459">
        <v>15100</v>
      </c>
      <c r="D57" s="211">
        <f t="shared" si="0"/>
        <v>6215.0702419555655</v>
      </c>
      <c r="E57" s="212">
        <f t="shared" si="5"/>
        <v>2113.1238822648925</v>
      </c>
      <c r="F57" s="168">
        <f t="shared" si="6"/>
        <v>124.30140483911131</v>
      </c>
      <c r="G57" s="169">
        <v>68</v>
      </c>
      <c r="H57" s="170">
        <f t="shared" si="7"/>
        <v>8520.4955290595681</v>
      </c>
      <c r="I57" s="224">
        <v>30</v>
      </c>
      <c r="J57" s="225">
        <f t="shared" ref="J57:J120" si="15">(0.15493*I57+24.50704)/0.65</f>
        <v>44.853753846153843</v>
      </c>
      <c r="K57" s="459">
        <v>15100</v>
      </c>
      <c r="L57" s="211">
        <f t="shared" si="2"/>
        <v>4039.7956572711178</v>
      </c>
      <c r="M57" s="214">
        <f t="shared" si="8"/>
        <v>1373.5305234721802</v>
      </c>
      <c r="N57" s="212">
        <f t="shared" si="9"/>
        <v>80.795913145422361</v>
      </c>
      <c r="O57" s="169">
        <v>44</v>
      </c>
      <c r="P57" s="170">
        <f t="shared" si="10"/>
        <v>5538.1220938887209</v>
      </c>
      <c r="Q57" s="224">
        <v>30</v>
      </c>
      <c r="R57" s="225">
        <f t="shared" ref="R57:R120" si="16">(0.15493*Q57+24.50704)/0.35</f>
        <v>83.299828571428577</v>
      </c>
      <c r="S57" s="459">
        <v>15100</v>
      </c>
      <c r="T57" s="211">
        <f t="shared" si="4"/>
        <v>2175.2745846844477</v>
      </c>
      <c r="U57" s="214">
        <f t="shared" si="11"/>
        <v>739.59335879271225</v>
      </c>
      <c r="V57" s="212">
        <f t="shared" si="12"/>
        <v>43.505491693688953</v>
      </c>
      <c r="W57" s="169">
        <v>24</v>
      </c>
      <c r="X57" s="170">
        <f t="shared" si="13"/>
        <v>2982.373435170849</v>
      </c>
    </row>
    <row r="58" spans="1:24" s="445" customFormat="1" ht="15.75" customHeight="1" x14ac:dyDescent="0.2">
      <c r="A58" s="215">
        <v>31</v>
      </c>
      <c r="B58" s="216">
        <f t="shared" si="14"/>
        <v>29.30987</v>
      </c>
      <c r="C58" s="459">
        <v>15100</v>
      </c>
      <c r="D58" s="226">
        <f t="shared" si="0"/>
        <v>6182.217798987168</v>
      </c>
      <c r="E58" s="212">
        <f t="shared" si="5"/>
        <v>2101.9540516556372</v>
      </c>
      <c r="F58" s="168">
        <f t="shared" si="6"/>
        <v>123.64435597974337</v>
      </c>
      <c r="G58" s="169">
        <v>68</v>
      </c>
      <c r="H58" s="170">
        <f t="shared" si="7"/>
        <v>8475.8162066225468</v>
      </c>
      <c r="I58" s="215">
        <v>31</v>
      </c>
      <c r="J58" s="216">
        <f t="shared" si="15"/>
        <v>45.092107692307692</v>
      </c>
      <c r="K58" s="459">
        <v>15100</v>
      </c>
      <c r="L58" s="226">
        <f t="shared" si="2"/>
        <v>4018.4415693416586</v>
      </c>
      <c r="M58" s="214">
        <f t="shared" si="8"/>
        <v>1366.270133576164</v>
      </c>
      <c r="N58" s="212">
        <f t="shared" si="9"/>
        <v>80.368831386833179</v>
      </c>
      <c r="O58" s="169">
        <v>44</v>
      </c>
      <c r="P58" s="170">
        <f t="shared" si="10"/>
        <v>5509.0805343046559</v>
      </c>
      <c r="Q58" s="215">
        <v>31</v>
      </c>
      <c r="R58" s="216">
        <f t="shared" si="16"/>
        <v>83.742485714285721</v>
      </c>
      <c r="S58" s="459">
        <v>15100</v>
      </c>
      <c r="T58" s="226">
        <f t="shared" si="4"/>
        <v>2163.7762296455085</v>
      </c>
      <c r="U58" s="214">
        <f t="shared" si="11"/>
        <v>735.68391807947296</v>
      </c>
      <c r="V58" s="212">
        <f t="shared" si="12"/>
        <v>43.275524592910173</v>
      </c>
      <c r="W58" s="169">
        <v>24</v>
      </c>
      <c r="X58" s="170">
        <f t="shared" si="13"/>
        <v>2966.7356723178918</v>
      </c>
    </row>
    <row r="59" spans="1:24" s="445" customFormat="1" ht="15.75" customHeight="1" x14ac:dyDescent="0.2">
      <c r="A59" s="215">
        <v>32</v>
      </c>
      <c r="B59" s="216">
        <f t="shared" si="14"/>
        <v>29.4648</v>
      </c>
      <c r="C59" s="457">
        <v>15100</v>
      </c>
      <c r="D59" s="217">
        <f t="shared" si="0"/>
        <v>6149.7108414107679</v>
      </c>
      <c r="E59" s="212">
        <f t="shared" si="5"/>
        <v>2090.9016860796614</v>
      </c>
      <c r="F59" s="168">
        <f t="shared" si="6"/>
        <v>122.99421682821536</v>
      </c>
      <c r="G59" s="169">
        <v>68</v>
      </c>
      <c r="H59" s="170">
        <f t="shared" si="7"/>
        <v>8431.6067443186457</v>
      </c>
      <c r="I59" s="215">
        <v>32</v>
      </c>
      <c r="J59" s="216">
        <f t="shared" si="15"/>
        <v>45.330461538461535</v>
      </c>
      <c r="K59" s="457">
        <v>15100</v>
      </c>
      <c r="L59" s="217">
        <f t="shared" si="2"/>
        <v>3997.3120469169999</v>
      </c>
      <c r="M59" s="214">
        <f t="shared" si="8"/>
        <v>1359.08609595178</v>
      </c>
      <c r="N59" s="212">
        <f t="shared" si="9"/>
        <v>79.946240938339997</v>
      </c>
      <c r="O59" s="169">
        <v>44</v>
      </c>
      <c r="P59" s="170">
        <f t="shared" si="10"/>
        <v>5480.3443838071198</v>
      </c>
      <c r="Q59" s="215">
        <v>32</v>
      </c>
      <c r="R59" s="216">
        <f t="shared" si="16"/>
        <v>84.185142857142864</v>
      </c>
      <c r="S59" s="457">
        <v>15100</v>
      </c>
      <c r="T59" s="217">
        <f t="shared" si="4"/>
        <v>2152.3987944937685</v>
      </c>
      <c r="U59" s="214">
        <f t="shared" si="11"/>
        <v>731.81559012788136</v>
      </c>
      <c r="V59" s="212">
        <f t="shared" si="12"/>
        <v>43.047975889875367</v>
      </c>
      <c r="W59" s="169">
        <v>24</v>
      </c>
      <c r="X59" s="170">
        <f t="shared" si="13"/>
        <v>2951.2623605115255</v>
      </c>
    </row>
    <row r="60" spans="1:24" s="445" customFormat="1" ht="15.75" customHeight="1" x14ac:dyDescent="0.2">
      <c r="A60" s="215">
        <v>33</v>
      </c>
      <c r="B60" s="216">
        <f t="shared" si="14"/>
        <v>29.619730000000001</v>
      </c>
      <c r="C60" s="457">
        <v>15100</v>
      </c>
      <c r="D60" s="217">
        <f t="shared" si="0"/>
        <v>6117.5439479022934</v>
      </c>
      <c r="E60" s="212">
        <f t="shared" si="5"/>
        <v>2079.9649422867801</v>
      </c>
      <c r="F60" s="168">
        <f t="shared" si="6"/>
        <v>122.35087895804587</v>
      </c>
      <c r="G60" s="169">
        <v>68</v>
      </c>
      <c r="H60" s="170">
        <f t="shared" si="7"/>
        <v>8387.8597691471205</v>
      </c>
      <c r="I60" s="215">
        <v>33</v>
      </c>
      <c r="J60" s="216">
        <f t="shared" si="15"/>
        <v>45.568815384615384</v>
      </c>
      <c r="K60" s="457">
        <v>15100</v>
      </c>
      <c r="L60" s="217">
        <f t="shared" si="2"/>
        <v>3976.403566136491</v>
      </c>
      <c r="M60" s="214">
        <f t="shared" si="8"/>
        <v>1351.9772124864071</v>
      </c>
      <c r="N60" s="212">
        <f t="shared" si="9"/>
        <v>79.528071322729815</v>
      </c>
      <c r="O60" s="169">
        <v>44</v>
      </c>
      <c r="P60" s="170">
        <f t="shared" si="10"/>
        <v>5451.9088499456275</v>
      </c>
      <c r="Q60" s="215">
        <v>33</v>
      </c>
      <c r="R60" s="216">
        <f t="shared" si="16"/>
        <v>84.627800000000008</v>
      </c>
      <c r="S60" s="457">
        <v>15100</v>
      </c>
      <c r="T60" s="217">
        <f t="shared" si="4"/>
        <v>2141.1403817658024</v>
      </c>
      <c r="U60" s="214">
        <f t="shared" si="11"/>
        <v>727.9877298003729</v>
      </c>
      <c r="V60" s="212">
        <f t="shared" si="12"/>
        <v>42.822807635316046</v>
      </c>
      <c r="W60" s="169">
        <v>24</v>
      </c>
      <c r="X60" s="170">
        <f t="shared" si="13"/>
        <v>2935.9509192014916</v>
      </c>
    </row>
    <row r="61" spans="1:24" s="445" customFormat="1" ht="15.75" customHeight="1" x14ac:dyDescent="0.2">
      <c r="A61" s="215">
        <v>34</v>
      </c>
      <c r="B61" s="216">
        <f t="shared" si="14"/>
        <v>29.774660000000001</v>
      </c>
      <c r="C61" s="457">
        <v>15100</v>
      </c>
      <c r="D61" s="217">
        <f t="shared" si="0"/>
        <v>6085.7118099753279</v>
      </c>
      <c r="E61" s="212">
        <f t="shared" si="5"/>
        <v>2069.1420153916115</v>
      </c>
      <c r="F61" s="168">
        <f t="shared" si="6"/>
        <v>121.71423619950656</v>
      </c>
      <c r="G61" s="169">
        <v>68</v>
      </c>
      <c r="H61" s="170">
        <f t="shared" si="7"/>
        <v>8344.568061566446</v>
      </c>
      <c r="I61" s="215">
        <v>34</v>
      </c>
      <c r="J61" s="216">
        <f t="shared" si="15"/>
        <v>45.807169230769233</v>
      </c>
      <c r="K61" s="457">
        <v>15100</v>
      </c>
      <c r="L61" s="217">
        <f t="shared" si="2"/>
        <v>3955.7126764839627</v>
      </c>
      <c r="M61" s="214">
        <f t="shared" si="8"/>
        <v>1344.9423100045474</v>
      </c>
      <c r="N61" s="212">
        <f t="shared" si="9"/>
        <v>79.11425352967926</v>
      </c>
      <c r="O61" s="169">
        <v>44</v>
      </c>
      <c r="P61" s="170">
        <f t="shared" si="10"/>
        <v>5423.7692400181895</v>
      </c>
      <c r="Q61" s="215">
        <v>34</v>
      </c>
      <c r="R61" s="216">
        <f t="shared" si="16"/>
        <v>85.070457142857151</v>
      </c>
      <c r="S61" s="457">
        <v>15100</v>
      </c>
      <c r="T61" s="217">
        <f t="shared" si="4"/>
        <v>2129.9991334913648</v>
      </c>
      <c r="U61" s="214">
        <f t="shared" si="11"/>
        <v>724.19970538706411</v>
      </c>
      <c r="V61" s="212">
        <f t="shared" si="12"/>
        <v>42.599982669827298</v>
      </c>
      <c r="W61" s="169">
        <v>24</v>
      </c>
      <c r="X61" s="170">
        <f t="shared" si="13"/>
        <v>2920.798821548256</v>
      </c>
    </row>
    <row r="62" spans="1:24" s="445" customFormat="1" ht="15.75" customHeight="1" x14ac:dyDescent="0.2">
      <c r="A62" s="215">
        <v>35</v>
      </c>
      <c r="B62" s="216">
        <f t="shared" si="14"/>
        <v>29.929590000000001</v>
      </c>
      <c r="C62" s="457">
        <v>15100</v>
      </c>
      <c r="D62" s="217">
        <f t="shared" si="0"/>
        <v>6054.2092290606051</v>
      </c>
      <c r="E62" s="212">
        <f t="shared" si="5"/>
        <v>2058.431137880606</v>
      </c>
      <c r="F62" s="168">
        <f t="shared" si="6"/>
        <v>121.0841845812121</v>
      </c>
      <c r="G62" s="169">
        <v>68</v>
      </c>
      <c r="H62" s="170">
        <f t="shared" si="7"/>
        <v>8301.724551522424</v>
      </c>
      <c r="I62" s="215">
        <v>35</v>
      </c>
      <c r="J62" s="216">
        <f t="shared" si="15"/>
        <v>46.045523076923075</v>
      </c>
      <c r="K62" s="457">
        <v>15100</v>
      </c>
      <c r="L62" s="217">
        <f t="shared" si="2"/>
        <v>3935.2359988893932</v>
      </c>
      <c r="M62" s="214">
        <f t="shared" si="8"/>
        <v>1337.9802396223938</v>
      </c>
      <c r="N62" s="212">
        <f t="shared" si="9"/>
        <v>78.70471997778786</v>
      </c>
      <c r="O62" s="169">
        <v>44</v>
      </c>
      <c r="P62" s="170">
        <f t="shared" si="10"/>
        <v>5395.9209584895752</v>
      </c>
      <c r="Q62" s="215">
        <v>35</v>
      </c>
      <c r="R62" s="216">
        <f t="shared" si="16"/>
        <v>85.513114285714295</v>
      </c>
      <c r="S62" s="457">
        <v>15100</v>
      </c>
      <c r="T62" s="217">
        <f t="shared" si="4"/>
        <v>2118.973230171212</v>
      </c>
      <c r="U62" s="214">
        <f t="shared" si="11"/>
        <v>720.45089825821208</v>
      </c>
      <c r="V62" s="212">
        <f t="shared" si="12"/>
        <v>42.379464603424239</v>
      </c>
      <c r="W62" s="169">
        <v>24</v>
      </c>
      <c r="X62" s="170">
        <f t="shared" si="13"/>
        <v>2905.8035930328483</v>
      </c>
    </row>
    <row r="63" spans="1:24" s="445" customFormat="1" ht="15.75" customHeight="1" x14ac:dyDescent="0.2">
      <c r="A63" s="215">
        <v>36</v>
      </c>
      <c r="B63" s="216">
        <f t="shared" si="14"/>
        <v>30.084520000000001</v>
      </c>
      <c r="C63" s="457">
        <v>15100</v>
      </c>
      <c r="D63" s="217">
        <f t="shared" si="0"/>
        <v>6023.0311136757373</v>
      </c>
      <c r="E63" s="212">
        <f t="shared" si="5"/>
        <v>2047.8305786497508</v>
      </c>
      <c r="F63" s="168">
        <f t="shared" si="6"/>
        <v>120.46062227351474</v>
      </c>
      <c r="G63" s="169">
        <v>68</v>
      </c>
      <c r="H63" s="170">
        <f t="shared" si="7"/>
        <v>8259.3223145990032</v>
      </c>
      <c r="I63" s="215">
        <v>36</v>
      </c>
      <c r="J63" s="216">
        <f t="shared" si="15"/>
        <v>46.283876923076924</v>
      </c>
      <c r="K63" s="457">
        <v>15100</v>
      </c>
      <c r="L63" s="217">
        <f t="shared" si="2"/>
        <v>3914.9702238892296</v>
      </c>
      <c r="M63" s="214">
        <f t="shared" si="8"/>
        <v>1331.0898761223382</v>
      </c>
      <c r="N63" s="212">
        <f t="shared" si="9"/>
        <v>78.299404477784591</v>
      </c>
      <c r="O63" s="169">
        <v>44</v>
      </c>
      <c r="P63" s="170">
        <f t="shared" si="10"/>
        <v>5368.3595044893518</v>
      </c>
      <c r="Q63" s="215">
        <v>36</v>
      </c>
      <c r="R63" s="216">
        <f t="shared" si="16"/>
        <v>85.955771428571438</v>
      </c>
      <c r="S63" s="457">
        <v>15100</v>
      </c>
      <c r="T63" s="217">
        <f t="shared" si="4"/>
        <v>2108.0608897865081</v>
      </c>
      <c r="U63" s="214">
        <f t="shared" si="11"/>
        <v>716.74070252741285</v>
      </c>
      <c r="V63" s="212">
        <f t="shared" si="12"/>
        <v>42.161217795730167</v>
      </c>
      <c r="W63" s="169">
        <v>24</v>
      </c>
      <c r="X63" s="170">
        <f t="shared" si="13"/>
        <v>2890.9628101096509</v>
      </c>
    </row>
    <row r="64" spans="1:24" s="445" customFormat="1" ht="15.75" customHeight="1" x14ac:dyDescent="0.2">
      <c r="A64" s="215">
        <v>37</v>
      </c>
      <c r="B64" s="216">
        <f t="shared" si="14"/>
        <v>30.239450000000001</v>
      </c>
      <c r="C64" s="457">
        <v>15100</v>
      </c>
      <c r="D64" s="217">
        <f t="shared" si="0"/>
        <v>5992.1724766819498</v>
      </c>
      <c r="E64" s="212">
        <f t="shared" si="5"/>
        <v>2037.338642071863</v>
      </c>
      <c r="F64" s="168">
        <f t="shared" si="6"/>
        <v>119.843449533639</v>
      </c>
      <c r="G64" s="169">
        <v>68</v>
      </c>
      <c r="H64" s="170">
        <f t="shared" si="7"/>
        <v>8217.3545682874519</v>
      </c>
      <c r="I64" s="215">
        <v>37</v>
      </c>
      <c r="J64" s="216">
        <f t="shared" si="15"/>
        <v>46.522230769230767</v>
      </c>
      <c r="K64" s="457">
        <v>15100</v>
      </c>
      <c r="L64" s="217">
        <f t="shared" si="2"/>
        <v>3894.9121098432684</v>
      </c>
      <c r="M64" s="214">
        <f t="shared" si="8"/>
        <v>1324.2701173467112</v>
      </c>
      <c r="N64" s="212">
        <f t="shared" si="9"/>
        <v>77.898242196865368</v>
      </c>
      <c r="O64" s="169">
        <v>44</v>
      </c>
      <c r="P64" s="170">
        <f t="shared" si="10"/>
        <v>5341.0804693868458</v>
      </c>
      <c r="Q64" s="215">
        <v>37</v>
      </c>
      <c r="R64" s="216">
        <f t="shared" si="16"/>
        <v>86.398428571428582</v>
      </c>
      <c r="S64" s="457">
        <v>15100</v>
      </c>
      <c r="T64" s="217">
        <f t="shared" si="4"/>
        <v>2097.2603668386823</v>
      </c>
      <c r="U64" s="214">
        <f t="shared" si="11"/>
        <v>713.06852472515209</v>
      </c>
      <c r="V64" s="212">
        <f t="shared" si="12"/>
        <v>41.945207336773649</v>
      </c>
      <c r="W64" s="169">
        <v>24</v>
      </c>
      <c r="X64" s="170">
        <f t="shared" si="13"/>
        <v>2876.2740989006084</v>
      </c>
    </row>
    <row r="65" spans="1:24" s="445" customFormat="1" ht="15.75" customHeight="1" x14ac:dyDescent="0.2">
      <c r="A65" s="215">
        <v>38</v>
      </c>
      <c r="B65" s="216">
        <f t="shared" si="14"/>
        <v>30.394379999999998</v>
      </c>
      <c r="C65" s="457">
        <v>15100</v>
      </c>
      <c r="D65" s="217">
        <f t="shared" si="0"/>
        <v>5961.628432624716</v>
      </c>
      <c r="E65" s="212">
        <f t="shared" si="5"/>
        <v>2026.9536670924035</v>
      </c>
      <c r="F65" s="168">
        <f t="shared" si="6"/>
        <v>119.23256865249432</v>
      </c>
      <c r="G65" s="169">
        <v>68</v>
      </c>
      <c r="H65" s="170">
        <f t="shared" si="7"/>
        <v>8175.8146683696141</v>
      </c>
      <c r="I65" s="215">
        <v>38</v>
      </c>
      <c r="J65" s="216">
        <f t="shared" si="15"/>
        <v>46.760584615384609</v>
      </c>
      <c r="K65" s="457">
        <v>15100</v>
      </c>
      <c r="L65" s="217">
        <f t="shared" si="2"/>
        <v>3875.0584812060656</v>
      </c>
      <c r="M65" s="214">
        <f t="shared" si="8"/>
        <v>1317.5198836100624</v>
      </c>
      <c r="N65" s="212">
        <f t="shared" si="9"/>
        <v>77.501169624121317</v>
      </c>
      <c r="O65" s="169">
        <v>44</v>
      </c>
      <c r="P65" s="170">
        <f t="shared" si="10"/>
        <v>5314.0795344402495</v>
      </c>
      <c r="Q65" s="215">
        <v>38</v>
      </c>
      <c r="R65" s="216">
        <f t="shared" si="16"/>
        <v>86.841085714285711</v>
      </c>
      <c r="S65" s="457">
        <v>15100</v>
      </c>
      <c r="T65" s="217">
        <f t="shared" si="4"/>
        <v>2086.5699514186504</v>
      </c>
      <c r="U65" s="214">
        <f t="shared" si="11"/>
        <v>709.43378348234114</v>
      </c>
      <c r="V65" s="212">
        <f t="shared" si="12"/>
        <v>41.731399028373005</v>
      </c>
      <c r="W65" s="169">
        <v>24</v>
      </c>
      <c r="X65" s="170">
        <f t="shared" si="13"/>
        <v>2861.7351339293646</v>
      </c>
    </row>
    <row r="66" spans="1:24" s="445" customFormat="1" ht="15.75" customHeight="1" x14ac:dyDescent="0.2">
      <c r="A66" s="215">
        <v>39</v>
      </c>
      <c r="B66" s="216">
        <f t="shared" si="14"/>
        <v>30.549309999999998</v>
      </c>
      <c r="C66" s="457">
        <v>15100</v>
      </c>
      <c r="D66" s="217">
        <f t="shared" si="0"/>
        <v>5931.3941951553079</v>
      </c>
      <c r="E66" s="212">
        <f t="shared" si="5"/>
        <v>2016.6740263528047</v>
      </c>
      <c r="F66" s="168">
        <f t="shared" si="6"/>
        <v>118.62788390310617</v>
      </c>
      <c r="G66" s="169">
        <v>68</v>
      </c>
      <c r="H66" s="170">
        <f t="shared" si="7"/>
        <v>8134.6961054112189</v>
      </c>
      <c r="I66" s="215">
        <v>39</v>
      </c>
      <c r="J66" s="216">
        <f t="shared" si="15"/>
        <v>46.998938461538458</v>
      </c>
      <c r="K66" s="457">
        <v>15100</v>
      </c>
      <c r="L66" s="217">
        <f t="shared" si="2"/>
        <v>3855.4062268509506</v>
      </c>
      <c r="M66" s="214">
        <f t="shared" si="8"/>
        <v>1310.8381171293233</v>
      </c>
      <c r="N66" s="212">
        <f t="shared" si="9"/>
        <v>77.108124537019009</v>
      </c>
      <c r="O66" s="169">
        <v>44</v>
      </c>
      <c r="P66" s="170">
        <f t="shared" si="10"/>
        <v>5287.3524685172924</v>
      </c>
      <c r="Q66" s="215">
        <v>39</v>
      </c>
      <c r="R66" s="216">
        <f t="shared" si="16"/>
        <v>87.283742857142855</v>
      </c>
      <c r="S66" s="457">
        <v>15100</v>
      </c>
      <c r="T66" s="217">
        <f t="shared" si="4"/>
        <v>2075.9879683043578</v>
      </c>
      <c r="U66" s="214">
        <f t="shared" si="11"/>
        <v>705.83590922348174</v>
      </c>
      <c r="V66" s="212">
        <f t="shared" si="12"/>
        <v>41.519759366087158</v>
      </c>
      <c r="W66" s="169">
        <v>24</v>
      </c>
      <c r="X66" s="170">
        <f t="shared" si="13"/>
        <v>2847.3436368939269</v>
      </c>
    </row>
    <row r="67" spans="1:24" s="445" customFormat="1" ht="15.75" customHeight="1" x14ac:dyDescent="0.2">
      <c r="A67" s="218">
        <v>40</v>
      </c>
      <c r="B67" s="216">
        <f t="shared" si="14"/>
        <v>30.704239999999999</v>
      </c>
      <c r="C67" s="457">
        <v>15100</v>
      </c>
      <c r="D67" s="217">
        <f t="shared" si="0"/>
        <v>5901.4650745304234</v>
      </c>
      <c r="E67" s="212">
        <f t="shared" si="5"/>
        <v>2006.4981253403441</v>
      </c>
      <c r="F67" s="168">
        <f t="shared" si="6"/>
        <v>118.02930149060847</v>
      </c>
      <c r="G67" s="169">
        <v>68</v>
      </c>
      <c r="H67" s="170">
        <f t="shared" si="7"/>
        <v>8093.9925013613756</v>
      </c>
      <c r="I67" s="218">
        <v>40</v>
      </c>
      <c r="J67" s="216">
        <f t="shared" si="15"/>
        <v>47.237292307692307</v>
      </c>
      <c r="K67" s="457">
        <v>15100</v>
      </c>
      <c r="L67" s="217">
        <f t="shared" si="2"/>
        <v>3835.9522984447754</v>
      </c>
      <c r="M67" s="214">
        <f t="shared" si="8"/>
        <v>1304.2237814712237</v>
      </c>
      <c r="N67" s="212">
        <f t="shared" si="9"/>
        <v>76.719045968895514</v>
      </c>
      <c r="O67" s="169">
        <v>44</v>
      </c>
      <c r="P67" s="170">
        <f t="shared" si="10"/>
        <v>5260.8951258848947</v>
      </c>
      <c r="Q67" s="218">
        <v>40</v>
      </c>
      <c r="R67" s="216">
        <f t="shared" si="16"/>
        <v>87.726399999999998</v>
      </c>
      <c r="S67" s="457">
        <v>15100</v>
      </c>
      <c r="T67" s="217">
        <f t="shared" si="4"/>
        <v>2065.5127760856481</v>
      </c>
      <c r="U67" s="214">
        <f t="shared" si="11"/>
        <v>702.27434386912034</v>
      </c>
      <c r="V67" s="212">
        <f t="shared" si="12"/>
        <v>41.310255521712961</v>
      </c>
      <c r="W67" s="169">
        <v>24</v>
      </c>
      <c r="X67" s="170">
        <f t="shared" si="13"/>
        <v>2833.0973754764814</v>
      </c>
    </row>
    <row r="68" spans="1:24" s="445" customFormat="1" ht="15.75" customHeight="1" x14ac:dyDescent="0.2">
      <c r="A68" s="215">
        <v>41</v>
      </c>
      <c r="B68" s="216">
        <f t="shared" si="14"/>
        <v>30.859169999999999</v>
      </c>
      <c r="C68" s="457">
        <v>15100</v>
      </c>
      <c r="D68" s="217">
        <f t="shared" si="0"/>
        <v>5871.8364751871168</v>
      </c>
      <c r="E68" s="212">
        <f t="shared" si="5"/>
        <v>1996.4244015636198</v>
      </c>
      <c r="F68" s="168">
        <f t="shared" si="6"/>
        <v>117.43672950374234</v>
      </c>
      <c r="G68" s="169">
        <v>68</v>
      </c>
      <c r="H68" s="170">
        <f t="shared" si="7"/>
        <v>8053.6976062544791</v>
      </c>
      <c r="I68" s="215">
        <v>41</v>
      </c>
      <c r="J68" s="216">
        <f t="shared" si="15"/>
        <v>47.475646153846149</v>
      </c>
      <c r="K68" s="457">
        <v>15100</v>
      </c>
      <c r="L68" s="217">
        <f t="shared" si="2"/>
        <v>3816.6937088716259</v>
      </c>
      <c r="M68" s="214">
        <f t="shared" si="8"/>
        <v>1297.6758610163529</v>
      </c>
      <c r="N68" s="212">
        <f t="shared" si="9"/>
        <v>76.33387417743252</v>
      </c>
      <c r="O68" s="169">
        <v>44</v>
      </c>
      <c r="P68" s="170">
        <f t="shared" si="10"/>
        <v>5234.7034440654106</v>
      </c>
      <c r="Q68" s="215">
        <v>41</v>
      </c>
      <c r="R68" s="216">
        <f t="shared" si="16"/>
        <v>88.169057142857142</v>
      </c>
      <c r="S68" s="457">
        <v>15100</v>
      </c>
      <c r="T68" s="217">
        <f t="shared" si="4"/>
        <v>2055.1427663154905</v>
      </c>
      <c r="U68" s="214">
        <f t="shared" si="11"/>
        <v>698.74854054726677</v>
      </c>
      <c r="V68" s="212">
        <f t="shared" si="12"/>
        <v>41.102855326309808</v>
      </c>
      <c r="W68" s="169">
        <v>24</v>
      </c>
      <c r="X68" s="170">
        <f t="shared" si="13"/>
        <v>2818.9941621890671</v>
      </c>
    </row>
    <row r="69" spans="1:24" s="445" customFormat="1" ht="15.75" customHeight="1" x14ac:dyDescent="0.2">
      <c r="A69" s="215">
        <v>42</v>
      </c>
      <c r="B69" s="216">
        <f t="shared" si="14"/>
        <v>31.014099999999999</v>
      </c>
      <c r="C69" s="457">
        <v>15100</v>
      </c>
      <c r="D69" s="217">
        <f t="shared" si="0"/>
        <v>5842.5038933904252</v>
      </c>
      <c r="E69" s="212">
        <f t="shared" si="5"/>
        <v>1986.4513237527447</v>
      </c>
      <c r="F69" s="168">
        <f t="shared" si="6"/>
        <v>116.85007786780851</v>
      </c>
      <c r="G69" s="169">
        <v>68</v>
      </c>
      <c r="H69" s="170">
        <f t="shared" si="7"/>
        <v>8013.8052950109777</v>
      </c>
      <c r="I69" s="215">
        <v>42</v>
      </c>
      <c r="J69" s="216">
        <f t="shared" si="15"/>
        <v>47.713999999999999</v>
      </c>
      <c r="K69" s="457">
        <v>15100</v>
      </c>
      <c r="L69" s="217">
        <f t="shared" si="2"/>
        <v>3797.6275307037763</v>
      </c>
      <c r="M69" s="214">
        <f t="shared" si="8"/>
        <v>1291.1933604392841</v>
      </c>
      <c r="N69" s="212">
        <f t="shared" si="9"/>
        <v>75.952550614075534</v>
      </c>
      <c r="O69" s="169">
        <v>44</v>
      </c>
      <c r="P69" s="170">
        <f t="shared" si="10"/>
        <v>5208.7734417571355</v>
      </c>
      <c r="Q69" s="215">
        <v>42</v>
      </c>
      <c r="R69" s="216">
        <f t="shared" si="16"/>
        <v>88.611714285714285</v>
      </c>
      <c r="S69" s="457">
        <v>15100</v>
      </c>
      <c r="T69" s="217">
        <f t="shared" si="4"/>
        <v>2044.8763626866489</v>
      </c>
      <c r="U69" s="214">
        <f t="shared" si="11"/>
        <v>695.25796331346066</v>
      </c>
      <c r="V69" s="212">
        <f t="shared" si="12"/>
        <v>40.897527253732981</v>
      </c>
      <c r="W69" s="169">
        <v>24</v>
      </c>
      <c r="X69" s="170">
        <f t="shared" si="13"/>
        <v>2805.0318532538427</v>
      </c>
    </row>
    <row r="70" spans="1:24" s="445" customFormat="1" ht="15.75" customHeight="1" x14ac:dyDescent="0.2">
      <c r="A70" s="215">
        <v>43</v>
      </c>
      <c r="B70" s="216">
        <f t="shared" si="14"/>
        <v>31.169029999999999</v>
      </c>
      <c r="C70" s="457">
        <v>15100</v>
      </c>
      <c r="D70" s="217">
        <f t="shared" si="0"/>
        <v>5813.4629149511547</v>
      </c>
      <c r="E70" s="212">
        <f t="shared" si="5"/>
        <v>1976.5773910833927</v>
      </c>
      <c r="F70" s="168">
        <f t="shared" si="6"/>
        <v>116.26925829902309</v>
      </c>
      <c r="G70" s="169">
        <v>68</v>
      </c>
      <c r="H70" s="170">
        <f t="shared" si="7"/>
        <v>7974.3095643335701</v>
      </c>
      <c r="I70" s="215">
        <v>43</v>
      </c>
      <c r="J70" s="216">
        <f t="shared" si="15"/>
        <v>47.952353846153841</v>
      </c>
      <c r="K70" s="457">
        <v>15100</v>
      </c>
      <c r="L70" s="217">
        <f t="shared" si="2"/>
        <v>3778.7508947182514</v>
      </c>
      <c r="M70" s="214">
        <f t="shared" si="8"/>
        <v>1284.7753042042057</v>
      </c>
      <c r="N70" s="212">
        <f t="shared" si="9"/>
        <v>75.575017894365033</v>
      </c>
      <c r="O70" s="169">
        <v>44</v>
      </c>
      <c r="P70" s="170">
        <f t="shared" si="10"/>
        <v>5183.1012168168227</v>
      </c>
      <c r="Q70" s="215">
        <v>43</v>
      </c>
      <c r="R70" s="216">
        <f t="shared" si="16"/>
        <v>89.054371428571429</v>
      </c>
      <c r="S70" s="457">
        <v>15100</v>
      </c>
      <c r="T70" s="217">
        <f t="shared" si="4"/>
        <v>2034.7120202329043</v>
      </c>
      <c r="U70" s="214">
        <f t="shared" si="11"/>
        <v>691.80208687918753</v>
      </c>
      <c r="V70" s="212">
        <f t="shared" si="12"/>
        <v>40.694240404658089</v>
      </c>
      <c r="W70" s="169">
        <v>24</v>
      </c>
      <c r="X70" s="170">
        <f t="shared" si="13"/>
        <v>2791.2083475167497</v>
      </c>
    </row>
    <row r="71" spans="1:24" s="445" customFormat="1" ht="15.75" customHeight="1" x14ac:dyDescent="0.2">
      <c r="A71" s="215">
        <v>44</v>
      </c>
      <c r="B71" s="216">
        <f t="shared" si="14"/>
        <v>31.32396</v>
      </c>
      <c r="C71" s="457">
        <v>15100</v>
      </c>
      <c r="D71" s="217">
        <f t="shared" si="0"/>
        <v>5784.7092130113824</v>
      </c>
      <c r="E71" s="212">
        <f t="shared" si="5"/>
        <v>1966.8011324238701</v>
      </c>
      <c r="F71" s="168">
        <f t="shared" si="6"/>
        <v>115.69418426022764</v>
      </c>
      <c r="G71" s="169">
        <v>68</v>
      </c>
      <c r="H71" s="170">
        <f t="shared" si="7"/>
        <v>7935.2045296954793</v>
      </c>
      <c r="I71" s="215">
        <v>44</v>
      </c>
      <c r="J71" s="216">
        <f t="shared" si="15"/>
        <v>48.19070769230769</v>
      </c>
      <c r="K71" s="457">
        <v>15100</v>
      </c>
      <c r="L71" s="217">
        <f t="shared" si="2"/>
        <v>3760.0609884573987</v>
      </c>
      <c r="M71" s="214">
        <f t="shared" si="8"/>
        <v>1278.4207360755156</v>
      </c>
      <c r="N71" s="212">
        <f t="shared" si="9"/>
        <v>75.201219769147983</v>
      </c>
      <c r="O71" s="169">
        <v>44</v>
      </c>
      <c r="P71" s="170">
        <f t="shared" si="10"/>
        <v>5157.6829443020624</v>
      </c>
      <c r="Q71" s="215">
        <v>44</v>
      </c>
      <c r="R71" s="216">
        <f t="shared" si="16"/>
        <v>89.497028571428572</v>
      </c>
      <c r="S71" s="457">
        <v>15100</v>
      </c>
      <c r="T71" s="217">
        <f t="shared" si="4"/>
        <v>2024.6482245539835</v>
      </c>
      <c r="U71" s="214">
        <f t="shared" si="11"/>
        <v>688.38039634835445</v>
      </c>
      <c r="V71" s="212">
        <f t="shared" si="12"/>
        <v>40.492964491079668</v>
      </c>
      <c r="W71" s="169">
        <v>24</v>
      </c>
      <c r="X71" s="170">
        <f t="shared" si="13"/>
        <v>2777.5215853934178</v>
      </c>
    </row>
    <row r="72" spans="1:24" s="445" customFormat="1" ht="15.75" customHeight="1" x14ac:dyDescent="0.2">
      <c r="A72" s="215">
        <v>45</v>
      </c>
      <c r="B72" s="216">
        <f t="shared" si="14"/>
        <v>31.47889</v>
      </c>
      <c r="C72" s="457">
        <v>15100</v>
      </c>
      <c r="D72" s="217">
        <f t="shared" si="0"/>
        <v>5756.2385458953604</v>
      </c>
      <c r="E72" s="212">
        <f t="shared" si="5"/>
        <v>1957.1211056044226</v>
      </c>
      <c r="F72" s="168">
        <f t="shared" si="6"/>
        <v>115.12477091790721</v>
      </c>
      <c r="G72" s="169">
        <v>68</v>
      </c>
      <c r="H72" s="170">
        <f t="shared" si="7"/>
        <v>7896.4844224176895</v>
      </c>
      <c r="I72" s="215">
        <v>45</v>
      </c>
      <c r="J72" s="216">
        <f t="shared" si="15"/>
        <v>48.429061538461539</v>
      </c>
      <c r="K72" s="457">
        <v>15100</v>
      </c>
      <c r="L72" s="217">
        <f t="shared" si="2"/>
        <v>3741.5550548319843</v>
      </c>
      <c r="M72" s="214">
        <f t="shared" si="8"/>
        <v>1272.1287186428747</v>
      </c>
      <c r="N72" s="212">
        <f t="shared" si="9"/>
        <v>74.831101096639685</v>
      </c>
      <c r="O72" s="169">
        <v>44</v>
      </c>
      <c r="P72" s="170">
        <f t="shared" si="10"/>
        <v>5132.5148745714987</v>
      </c>
      <c r="Q72" s="215">
        <v>45</v>
      </c>
      <c r="R72" s="216">
        <f t="shared" si="16"/>
        <v>89.939685714285716</v>
      </c>
      <c r="S72" s="457">
        <v>15100</v>
      </c>
      <c r="T72" s="217">
        <f t="shared" si="4"/>
        <v>2014.6834910633759</v>
      </c>
      <c r="U72" s="214">
        <f t="shared" si="11"/>
        <v>684.99238696154782</v>
      </c>
      <c r="V72" s="212">
        <f t="shared" si="12"/>
        <v>40.293669821267521</v>
      </c>
      <c r="W72" s="169">
        <v>24</v>
      </c>
      <c r="X72" s="170">
        <f t="shared" si="13"/>
        <v>2763.9695478461913</v>
      </c>
    </row>
    <row r="73" spans="1:24" s="445" customFormat="1" ht="15.75" customHeight="1" x14ac:dyDescent="0.2">
      <c r="A73" s="215">
        <v>46</v>
      </c>
      <c r="B73" s="216">
        <f t="shared" si="14"/>
        <v>31.63382</v>
      </c>
      <c r="C73" s="457">
        <v>15100</v>
      </c>
      <c r="D73" s="217">
        <f t="shared" si="0"/>
        <v>5728.046755023579</v>
      </c>
      <c r="E73" s="212">
        <f t="shared" si="5"/>
        <v>1947.5358967080169</v>
      </c>
      <c r="F73" s="168">
        <f t="shared" si="6"/>
        <v>114.56093510047158</v>
      </c>
      <c r="G73" s="169">
        <v>68</v>
      </c>
      <c r="H73" s="170">
        <f t="shared" si="7"/>
        <v>7858.1435868320677</v>
      </c>
      <c r="I73" s="215">
        <v>46</v>
      </c>
      <c r="J73" s="216">
        <f t="shared" si="15"/>
        <v>48.667415384615381</v>
      </c>
      <c r="K73" s="457">
        <v>15100</v>
      </c>
      <c r="L73" s="217">
        <f t="shared" si="2"/>
        <v>3723.2303907653268</v>
      </c>
      <c r="M73" s="214">
        <f t="shared" si="8"/>
        <v>1265.8983328602112</v>
      </c>
      <c r="N73" s="212">
        <f t="shared" si="9"/>
        <v>74.464607815306536</v>
      </c>
      <c r="O73" s="169">
        <v>44</v>
      </c>
      <c r="P73" s="170">
        <f t="shared" si="10"/>
        <v>5107.5933314408439</v>
      </c>
      <c r="Q73" s="215">
        <v>46</v>
      </c>
      <c r="R73" s="216">
        <f t="shared" si="16"/>
        <v>90.382342857142859</v>
      </c>
      <c r="S73" s="457">
        <v>15100</v>
      </c>
      <c r="T73" s="217">
        <f t="shared" si="4"/>
        <v>2004.8163642582526</v>
      </c>
      <c r="U73" s="214">
        <f t="shared" si="11"/>
        <v>681.63756384780595</v>
      </c>
      <c r="V73" s="212">
        <f t="shared" si="12"/>
        <v>40.096327285165053</v>
      </c>
      <c r="W73" s="169">
        <v>24</v>
      </c>
      <c r="X73" s="170">
        <f t="shared" si="13"/>
        <v>2750.5502553912238</v>
      </c>
    </row>
    <row r="74" spans="1:24" s="445" customFormat="1" ht="15.75" customHeight="1" x14ac:dyDescent="0.2">
      <c r="A74" s="215">
        <v>47</v>
      </c>
      <c r="B74" s="216">
        <f t="shared" si="14"/>
        <v>31.78875</v>
      </c>
      <c r="C74" s="457">
        <v>15100</v>
      </c>
      <c r="D74" s="217">
        <f t="shared" si="0"/>
        <v>5700.1297628878137</v>
      </c>
      <c r="E74" s="212">
        <f t="shared" si="5"/>
        <v>1938.0441193818567</v>
      </c>
      <c r="F74" s="168">
        <f t="shared" si="6"/>
        <v>114.00259525775628</v>
      </c>
      <c r="G74" s="169">
        <v>68</v>
      </c>
      <c r="H74" s="170">
        <f t="shared" si="7"/>
        <v>7820.1764775274269</v>
      </c>
      <c r="I74" s="215">
        <v>47</v>
      </c>
      <c r="J74" s="216">
        <f t="shared" si="15"/>
        <v>48.905769230769231</v>
      </c>
      <c r="K74" s="457">
        <v>15100</v>
      </c>
      <c r="L74" s="217">
        <f t="shared" si="2"/>
        <v>3705.0843458770792</v>
      </c>
      <c r="M74" s="214">
        <f t="shared" si="8"/>
        <v>1259.728677598207</v>
      </c>
      <c r="N74" s="212">
        <f t="shared" si="9"/>
        <v>74.101686917541585</v>
      </c>
      <c r="O74" s="169">
        <v>44</v>
      </c>
      <c r="P74" s="170">
        <f t="shared" si="10"/>
        <v>5082.9147103928281</v>
      </c>
      <c r="Q74" s="215">
        <v>47</v>
      </c>
      <c r="R74" s="216">
        <f t="shared" si="16"/>
        <v>90.825000000000003</v>
      </c>
      <c r="S74" s="457">
        <v>15100</v>
      </c>
      <c r="T74" s="217">
        <f t="shared" si="4"/>
        <v>1995.0454170107348</v>
      </c>
      <c r="U74" s="214">
        <f t="shared" si="11"/>
        <v>678.31544178364993</v>
      </c>
      <c r="V74" s="212">
        <f t="shared" si="12"/>
        <v>39.900908340214698</v>
      </c>
      <c r="W74" s="169">
        <v>24</v>
      </c>
      <c r="X74" s="170">
        <f t="shared" si="13"/>
        <v>2737.2617671345993</v>
      </c>
    </row>
    <row r="75" spans="1:24" s="445" customFormat="1" ht="15.75" customHeight="1" x14ac:dyDescent="0.2">
      <c r="A75" s="215">
        <v>48</v>
      </c>
      <c r="B75" s="216">
        <f t="shared" si="14"/>
        <v>31.943680000000001</v>
      </c>
      <c r="C75" s="457">
        <v>15100</v>
      </c>
      <c r="D75" s="217">
        <f t="shared" si="0"/>
        <v>5672.4835710851094</v>
      </c>
      <c r="E75" s="212">
        <f t="shared" si="5"/>
        <v>1928.6444141689374</v>
      </c>
      <c r="F75" s="168">
        <f t="shared" si="6"/>
        <v>113.44967142170219</v>
      </c>
      <c r="G75" s="169">
        <v>68</v>
      </c>
      <c r="H75" s="170">
        <f t="shared" si="7"/>
        <v>7782.5776566757486</v>
      </c>
      <c r="I75" s="215">
        <v>48</v>
      </c>
      <c r="J75" s="216">
        <f t="shared" si="15"/>
        <v>49.144123076923073</v>
      </c>
      <c r="K75" s="457">
        <v>15100</v>
      </c>
      <c r="L75" s="217">
        <f t="shared" si="2"/>
        <v>3687.1143212053216</v>
      </c>
      <c r="M75" s="214">
        <f t="shared" si="8"/>
        <v>1253.6188692098094</v>
      </c>
      <c r="N75" s="212">
        <f t="shared" si="9"/>
        <v>73.742286424106439</v>
      </c>
      <c r="O75" s="169">
        <v>44</v>
      </c>
      <c r="P75" s="170">
        <f t="shared" si="10"/>
        <v>5058.4754768392368</v>
      </c>
      <c r="Q75" s="215">
        <v>48</v>
      </c>
      <c r="R75" s="216">
        <f t="shared" si="16"/>
        <v>91.267657142857146</v>
      </c>
      <c r="S75" s="457">
        <v>15100</v>
      </c>
      <c r="T75" s="217">
        <f t="shared" si="4"/>
        <v>1985.3692498797884</v>
      </c>
      <c r="U75" s="214">
        <f t="shared" si="11"/>
        <v>675.02554495912807</v>
      </c>
      <c r="V75" s="212">
        <f t="shared" si="12"/>
        <v>39.707384997595767</v>
      </c>
      <c r="W75" s="169">
        <v>24</v>
      </c>
      <c r="X75" s="170">
        <f t="shared" si="13"/>
        <v>2724.1021798365123</v>
      </c>
    </row>
    <row r="76" spans="1:24" s="445" customFormat="1" ht="15.75" customHeight="1" x14ac:dyDescent="0.2">
      <c r="A76" s="215">
        <v>49</v>
      </c>
      <c r="B76" s="216">
        <f t="shared" si="14"/>
        <v>32.098610000000001</v>
      </c>
      <c r="C76" s="457">
        <v>15100</v>
      </c>
      <c r="D76" s="217">
        <f t="shared" si="0"/>
        <v>5645.1042584086972</v>
      </c>
      <c r="E76" s="212">
        <f t="shared" si="5"/>
        <v>1919.3354478589572</v>
      </c>
      <c r="F76" s="168">
        <f t="shared" si="6"/>
        <v>112.90208516817394</v>
      </c>
      <c r="G76" s="169">
        <v>68</v>
      </c>
      <c r="H76" s="170">
        <f t="shared" si="7"/>
        <v>7745.3417914358288</v>
      </c>
      <c r="I76" s="215">
        <v>49</v>
      </c>
      <c r="J76" s="216">
        <f t="shared" si="15"/>
        <v>49.382476923076922</v>
      </c>
      <c r="K76" s="457">
        <v>15100</v>
      </c>
      <c r="L76" s="217">
        <f t="shared" si="2"/>
        <v>3669.3177679656533</v>
      </c>
      <c r="M76" s="214">
        <f t="shared" si="8"/>
        <v>1247.5680411083222</v>
      </c>
      <c r="N76" s="212">
        <f t="shared" si="9"/>
        <v>73.386355359313072</v>
      </c>
      <c r="O76" s="169">
        <v>44</v>
      </c>
      <c r="P76" s="170">
        <f t="shared" si="10"/>
        <v>5034.2721644332887</v>
      </c>
      <c r="Q76" s="215">
        <v>49</v>
      </c>
      <c r="R76" s="216">
        <f t="shared" si="16"/>
        <v>91.71031428571429</v>
      </c>
      <c r="S76" s="457">
        <v>15100</v>
      </c>
      <c r="T76" s="217">
        <f t="shared" si="4"/>
        <v>1975.7864904430439</v>
      </c>
      <c r="U76" s="214">
        <f t="shared" si="11"/>
        <v>671.76740675063502</v>
      </c>
      <c r="V76" s="212">
        <f t="shared" si="12"/>
        <v>39.515729808860883</v>
      </c>
      <c r="W76" s="169">
        <v>24</v>
      </c>
      <c r="X76" s="170">
        <f t="shared" si="13"/>
        <v>2711.0696270025396</v>
      </c>
    </row>
    <row r="77" spans="1:24" s="445" customFormat="1" ht="15.75" customHeight="1" x14ac:dyDescent="0.2">
      <c r="A77" s="218">
        <v>50</v>
      </c>
      <c r="B77" s="216">
        <f t="shared" si="14"/>
        <v>32.253540000000001</v>
      </c>
      <c r="C77" s="457">
        <v>15100</v>
      </c>
      <c r="D77" s="217">
        <f t="shared" si="0"/>
        <v>5617.9879789939332</v>
      </c>
      <c r="E77" s="212">
        <f t="shared" si="5"/>
        <v>1910.1159128579375</v>
      </c>
      <c r="F77" s="168">
        <f t="shared" si="6"/>
        <v>112.35975957987867</v>
      </c>
      <c r="G77" s="169">
        <v>68</v>
      </c>
      <c r="H77" s="170">
        <f t="shared" si="7"/>
        <v>7708.463651431749</v>
      </c>
      <c r="I77" s="218">
        <v>50</v>
      </c>
      <c r="J77" s="216">
        <f t="shared" si="15"/>
        <v>49.620830769230771</v>
      </c>
      <c r="K77" s="457">
        <v>15100</v>
      </c>
      <c r="L77" s="217">
        <f t="shared" si="2"/>
        <v>3651.6921863460566</v>
      </c>
      <c r="M77" s="214">
        <f t="shared" si="8"/>
        <v>1241.5753433576592</v>
      </c>
      <c r="N77" s="212">
        <f t="shared" si="9"/>
        <v>73.033843726921134</v>
      </c>
      <c r="O77" s="169">
        <v>44</v>
      </c>
      <c r="P77" s="170">
        <f t="shared" si="10"/>
        <v>5010.3013734306369</v>
      </c>
      <c r="Q77" s="218">
        <v>50</v>
      </c>
      <c r="R77" s="216">
        <f t="shared" si="16"/>
        <v>92.152971428571433</v>
      </c>
      <c r="S77" s="457">
        <v>15100</v>
      </c>
      <c r="T77" s="217">
        <f t="shared" si="4"/>
        <v>1966.2957926478766</v>
      </c>
      <c r="U77" s="214">
        <f t="shared" si="11"/>
        <v>668.54056950027814</v>
      </c>
      <c r="V77" s="212">
        <f t="shared" si="12"/>
        <v>39.325915852957536</v>
      </c>
      <c r="W77" s="169">
        <v>24</v>
      </c>
      <c r="X77" s="170">
        <f t="shared" si="13"/>
        <v>2698.1622780011126</v>
      </c>
    </row>
    <row r="78" spans="1:24" s="445" customFormat="1" ht="15.75" customHeight="1" x14ac:dyDescent="0.2">
      <c r="A78" s="215">
        <v>51</v>
      </c>
      <c r="B78" s="216">
        <f t="shared" si="14"/>
        <v>32.408470000000001</v>
      </c>
      <c r="C78" s="457">
        <v>15100</v>
      </c>
      <c r="D78" s="217">
        <f t="shared" si="0"/>
        <v>5591.1309605174201</v>
      </c>
      <c r="E78" s="212">
        <f t="shared" si="5"/>
        <v>1900.9845265759229</v>
      </c>
      <c r="F78" s="168">
        <f t="shared" si="6"/>
        <v>111.82261921034841</v>
      </c>
      <c r="G78" s="169">
        <v>68</v>
      </c>
      <c r="H78" s="170">
        <f t="shared" si="7"/>
        <v>7671.9381063036917</v>
      </c>
      <c r="I78" s="215">
        <v>51</v>
      </c>
      <c r="J78" s="216">
        <f t="shared" si="15"/>
        <v>49.859184615384613</v>
      </c>
      <c r="K78" s="457">
        <v>15100</v>
      </c>
      <c r="L78" s="217">
        <f t="shared" si="2"/>
        <v>3634.2351243363232</v>
      </c>
      <c r="M78" s="214">
        <f t="shared" si="8"/>
        <v>1235.63994227435</v>
      </c>
      <c r="N78" s="212">
        <f t="shared" si="9"/>
        <v>72.684702486726465</v>
      </c>
      <c r="O78" s="169">
        <v>44</v>
      </c>
      <c r="P78" s="170">
        <f t="shared" si="10"/>
        <v>4986.5597690974</v>
      </c>
      <c r="Q78" s="215">
        <v>51</v>
      </c>
      <c r="R78" s="216">
        <f t="shared" si="16"/>
        <v>92.595628571428577</v>
      </c>
      <c r="S78" s="457">
        <v>15100</v>
      </c>
      <c r="T78" s="217">
        <f t="shared" si="4"/>
        <v>1956.8958361810969</v>
      </c>
      <c r="U78" s="214">
        <f t="shared" si="11"/>
        <v>665.34458430157304</v>
      </c>
      <c r="V78" s="212">
        <f t="shared" si="12"/>
        <v>39.137916723621942</v>
      </c>
      <c r="W78" s="169">
        <v>24</v>
      </c>
      <c r="X78" s="170">
        <f t="shared" si="13"/>
        <v>2685.3783372062917</v>
      </c>
    </row>
    <row r="79" spans="1:24" s="445" customFormat="1" ht="15.75" customHeight="1" x14ac:dyDescent="0.2">
      <c r="A79" s="215">
        <v>52</v>
      </c>
      <c r="B79" s="216">
        <f t="shared" si="14"/>
        <v>32.563400000000001</v>
      </c>
      <c r="C79" s="457">
        <v>15100</v>
      </c>
      <c r="D79" s="217">
        <f t="shared" si="0"/>
        <v>5564.5295024475326</v>
      </c>
      <c r="E79" s="212">
        <f t="shared" si="5"/>
        <v>1891.9400308321613</v>
      </c>
      <c r="F79" s="168">
        <f t="shared" si="6"/>
        <v>111.29059004895066</v>
      </c>
      <c r="G79" s="169">
        <v>68</v>
      </c>
      <c r="H79" s="170">
        <f t="shared" si="7"/>
        <v>7635.7601233286441</v>
      </c>
      <c r="I79" s="215">
        <v>52</v>
      </c>
      <c r="J79" s="216">
        <f t="shared" si="15"/>
        <v>50.097538461538463</v>
      </c>
      <c r="K79" s="457">
        <v>15100</v>
      </c>
      <c r="L79" s="217">
        <f t="shared" si="2"/>
        <v>3616.9441765908964</v>
      </c>
      <c r="M79" s="214">
        <f t="shared" si="8"/>
        <v>1229.7610200409049</v>
      </c>
      <c r="N79" s="212">
        <f t="shared" si="9"/>
        <v>72.338883531817928</v>
      </c>
      <c r="O79" s="169">
        <v>44</v>
      </c>
      <c r="P79" s="170">
        <f t="shared" si="10"/>
        <v>4963.0440801636196</v>
      </c>
      <c r="Q79" s="215">
        <v>52</v>
      </c>
      <c r="R79" s="216">
        <f t="shared" si="16"/>
        <v>93.03828571428572</v>
      </c>
      <c r="S79" s="457">
        <v>15100</v>
      </c>
      <c r="T79" s="217">
        <f t="shared" si="4"/>
        <v>1947.5853258566365</v>
      </c>
      <c r="U79" s="214">
        <f t="shared" si="11"/>
        <v>662.17901079125647</v>
      </c>
      <c r="V79" s="212">
        <f t="shared" si="12"/>
        <v>38.951706517132727</v>
      </c>
      <c r="W79" s="169">
        <v>24</v>
      </c>
      <c r="X79" s="170">
        <f t="shared" si="13"/>
        <v>2672.7160431650254</v>
      </c>
    </row>
    <row r="80" spans="1:24" s="445" customFormat="1" ht="15.75" customHeight="1" x14ac:dyDescent="0.2">
      <c r="A80" s="215">
        <v>53</v>
      </c>
      <c r="B80" s="216">
        <f t="shared" si="14"/>
        <v>32.718330000000002</v>
      </c>
      <c r="C80" s="457">
        <v>15100</v>
      </c>
      <c r="D80" s="217">
        <f t="shared" si="0"/>
        <v>5538.1799743446563</v>
      </c>
      <c r="E80" s="212">
        <f t="shared" si="5"/>
        <v>1882.9811912771834</v>
      </c>
      <c r="F80" s="168">
        <f t="shared" si="6"/>
        <v>110.76359948689313</v>
      </c>
      <c r="G80" s="169">
        <v>68</v>
      </c>
      <c r="H80" s="170">
        <f t="shared" si="7"/>
        <v>7599.9247651087326</v>
      </c>
      <c r="I80" s="215">
        <v>53</v>
      </c>
      <c r="J80" s="216">
        <f t="shared" si="15"/>
        <v>50.335892307692312</v>
      </c>
      <c r="K80" s="457">
        <v>15100</v>
      </c>
      <c r="L80" s="217">
        <f t="shared" si="2"/>
        <v>3599.8169833240263</v>
      </c>
      <c r="M80" s="214">
        <f t="shared" si="8"/>
        <v>1223.9377743301691</v>
      </c>
      <c r="N80" s="212">
        <f t="shared" si="9"/>
        <v>71.996339666480523</v>
      </c>
      <c r="O80" s="169">
        <v>44</v>
      </c>
      <c r="P80" s="170">
        <f t="shared" si="10"/>
        <v>4939.7510973206763</v>
      </c>
      <c r="Q80" s="215">
        <v>53</v>
      </c>
      <c r="R80" s="216">
        <f t="shared" si="16"/>
        <v>93.480942857142864</v>
      </c>
      <c r="S80" s="457">
        <v>15100</v>
      </c>
      <c r="T80" s="217">
        <f t="shared" si="4"/>
        <v>1938.3629910206296</v>
      </c>
      <c r="U80" s="214">
        <f t="shared" si="11"/>
        <v>659.04341694701407</v>
      </c>
      <c r="V80" s="212">
        <f t="shared" si="12"/>
        <v>38.76725982041259</v>
      </c>
      <c r="W80" s="169">
        <v>24</v>
      </c>
      <c r="X80" s="170">
        <f t="shared" si="13"/>
        <v>2660.1736677880563</v>
      </c>
    </row>
    <row r="81" spans="1:24" s="445" customFormat="1" ht="15.75" customHeight="1" x14ac:dyDescent="0.2">
      <c r="A81" s="215">
        <v>54</v>
      </c>
      <c r="B81" s="216">
        <f t="shared" si="14"/>
        <v>32.873260000000002</v>
      </c>
      <c r="C81" s="457">
        <v>15100</v>
      </c>
      <c r="D81" s="217">
        <f t="shared" si="0"/>
        <v>5512.0788142094816</v>
      </c>
      <c r="E81" s="212">
        <f t="shared" si="5"/>
        <v>1874.1067968312238</v>
      </c>
      <c r="F81" s="168">
        <f t="shared" si="6"/>
        <v>110.24157628418963</v>
      </c>
      <c r="G81" s="169">
        <v>68</v>
      </c>
      <c r="H81" s="170">
        <f t="shared" si="7"/>
        <v>7564.4271873248945</v>
      </c>
      <c r="I81" s="215">
        <v>54</v>
      </c>
      <c r="J81" s="216">
        <f t="shared" si="15"/>
        <v>50.574246153846154</v>
      </c>
      <c r="K81" s="457">
        <v>15100</v>
      </c>
      <c r="L81" s="217">
        <f t="shared" si="2"/>
        <v>3582.8512292361634</v>
      </c>
      <c r="M81" s="214">
        <f t="shared" si="8"/>
        <v>1218.1694179402957</v>
      </c>
      <c r="N81" s="212">
        <f t="shared" si="9"/>
        <v>71.657024584723274</v>
      </c>
      <c r="O81" s="169">
        <v>44</v>
      </c>
      <c r="P81" s="170">
        <f t="shared" si="10"/>
        <v>4916.6776717611829</v>
      </c>
      <c r="Q81" s="215">
        <v>54</v>
      </c>
      <c r="R81" s="216">
        <f t="shared" si="16"/>
        <v>93.923600000000008</v>
      </c>
      <c r="S81" s="457">
        <v>15100</v>
      </c>
      <c r="T81" s="217">
        <f t="shared" si="4"/>
        <v>1929.2275849733185</v>
      </c>
      <c r="U81" s="214">
        <f t="shared" si="11"/>
        <v>655.93737889092836</v>
      </c>
      <c r="V81" s="212">
        <f t="shared" si="12"/>
        <v>38.584551699466367</v>
      </c>
      <c r="W81" s="169">
        <v>24</v>
      </c>
      <c r="X81" s="170">
        <f t="shared" si="13"/>
        <v>2647.749515563713</v>
      </c>
    </row>
    <row r="82" spans="1:24" s="445" customFormat="1" ht="15.75" customHeight="1" x14ac:dyDescent="0.2">
      <c r="A82" s="215">
        <v>55</v>
      </c>
      <c r="B82" s="216">
        <f t="shared" si="14"/>
        <v>33.028190000000002</v>
      </c>
      <c r="C82" s="457">
        <v>15100</v>
      </c>
      <c r="D82" s="217">
        <f t="shared" si="0"/>
        <v>5486.2225268777966</v>
      </c>
      <c r="E82" s="212">
        <f t="shared" si="5"/>
        <v>1865.3156591384509</v>
      </c>
      <c r="F82" s="168">
        <f t="shared" si="6"/>
        <v>109.72445053755594</v>
      </c>
      <c r="G82" s="169">
        <v>68</v>
      </c>
      <c r="H82" s="170">
        <f t="shared" si="7"/>
        <v>7529.2626365538026</v>
      </c>
      <c r="I82" s="215">
        <v>55</v>
      </c>
      <c r="J82" s="216">
        <f t="shared" si="15"/>
        <v>50.812600000000003</v>
      </c>
      <c r="K82" s="457">
        <v>15100</v>
      </c>
      <c r="L82" s="217">
        <f t="shared" si="2"/>
        <v>3566.0446424705679</v>
      </c>
      <c r="M82" s="214">
        <f t="shared" si="8"/>
        <v>1212.4551784399932</v>
      </c>
      <c r="N82" s="212">
        <f t="shared" si="9"/>
        <v>71.320892849411365</v>
      </c>
      <c r="O82" s="169">
        <v>44</v>
      </c>
      <c r="P82" s="170">
        <f t="shared" si="10"/>
        <v>4893.8207137599729</v>
      </c>
      <c r="Q82" s="215">
        <v>55</v>
      </c>
      <c r="R82" s="216">
        <f t="shared" si="16"/>
        <v>94.366257142857151</v>
      </c>
      <c r="S82" s="457">
        <v>15100</v>
      </c>
      <c r="T82" s="217">
        <f t="shared" si="4"/>
        <v>1920.1778844072289</v>
      </c>
      <c r="U82" s="214">
        <f t="shared" si="11"/>
        <v>652.86048069845788</v>
      </c>
      <c r="V82" s="212">
        <f t="shared" si="12"/>
        <v>38.403557688144581</v>
      </c>
      <c r="W82" s="169">
        <v>24</v>
      </c>
      <c r="X82" s="170">
        <f t="shared" si="13"/>
        <v>2635.4419227938315</v>
      </c>
    </row>
    <row r="83" spans="1:24" s="445" customFormat="1" ht="15.75" customHeight="1" x14ac:dyDescent="0.2">
      <c r="A83" s="215">
        <v>56</v>
      </c>
      <c r="B83" s="216">
        <f t="shared" si="14"/>
        <v>33.183120000000002</v>
      </c>
      <c r="C83" s="457">
        <v>15100</v>
      </c>
      <c r="D83" s="217">
        <f t="shared" si="0"/>
        <v>5460.6076824602387</v>
      </c>
      <c r="E83" s="212">
        <f t="shared" si="5"/>
        <v>1856.6066120364812</v>
      </c>
      <c r="F83" s="168">
        <f t="shared" si="6"/>
        <v>109.21215364920478</v>
      </c>
      <c r="G83" s="169">
        <v>68</v>
      </c>
      <c r="H83" s="170">
        <f t="shared" si="7"/>
        <v>7494.426448145925</v>
      </c>
      <c r="I83" s="215">
        <v>56</v>
      </c>
      <c r="J83" s="216">
        <f t="shared" si="15"/>
        <v>51.050953846153845</v>
      </c>
      <c r="K83" s="457">
        <v>15100</v>
      </c>
      <c r="L83" s="217">
        <f t="shared" si="2"/>
        <v>3549.3949935991554</v>
      </c>
      <c r="M83" s="214">
        <f t="shared" si="8"/>
        <v>1206.7942978237129</v>
      </c>
      <c r="N83" s="212">
        <f t="shared" si="9"/>
        <v>70.987899871983117</v>
      </c>
      <c r="O83" s="169">
        <v>44</v>
      </c>
      <c r="P83" s="170">
        <f t="shared" si="10"/>
        <v>4871.1771912948516</v>
      </c>
      <c r="Q83" s="215">
        <v>56</v>
      </c>
      <c r="R83" s="216">
        <f t="shared" si="16"/>
        <v>94.808914285714295</v>
      </c>
      <c r="S83" s="457">
        <v>15100</v>
      </c>
      <c r="T83" s="217">
        <f t="shared" si="4"/>
        <v>1911.2126888610835</v>
      </c>
      <c r="U83" s="214">
        <f t="shared" si="11"/>
        <v>649.81231421276846</v>
      </c>
      <c r="V83" s="212">
        <f t="shared" si="12"/>
        <v>38.224253777221669</v>
      </c>
      <c r="W83" s="169">
        <v>24</v>
      </c>
      <c r="X83" s="170">
        <f t="shared" si="13"/>
        <v>2623.2492568510738</v>
      </c>
    </row>
    <row r="84" spans="1:24" s="445" customFormat="1" ht="15.75" customHeight="1" x14ac:dyDescent="0.2">
      <c r="A84" s="215">
        <v>57</v>
      </c>
      <c r="B84" s="216">
        <f t="shared" si="14"/>
        <v>33.338050000000003</v>
      </c>
      <c r="C84" s="457">
        <v>15100</v>
      </c>
      <c r="D84" s="217">
        <f t="shared" si="0"/>
        <v>5435.2309148255517</v>
      </c>
      <c r="E84" s="212">
        <f t="shared" si="5"/>
        <v>1847.9785110406876</v>
      </c>
      <c r="F84" s="168">
        <f t="shared" si="6"/>
        <v>108.70461829651104</v>
      </c>
      <c r="G84" s="169">
        <v>68</v>
      </c>
      <c r="H84" s="170">
        <f t="shared" si="7"/>
        <v>7459.9140441627505</v>
      </c>
      <c r="I84" s="215">
        <v>57</v>
      </c>
      <c r="J84" s="216">
        <f t="shared" si="15"/>
        <v>51.289307692307695</v>
      </c>
      <c r="K84" s="457">
        <v>15100</v>
      </c>
      <c r="L84" s="217">
        <f t="shared" si="2"/>
        <v>3532.9000946366086</v>
      </c>
      <c r="M84" s="214">
        <f t="shared" si="8"/>
        <v>1201.186032176447</v>
      </c>
      <c r="N84" s="212">
        <f t="shared" si="9"/>
        <v>70.658001892732173</v>
      </c>
      <c r="O84" s="169">
        <v>44</v>
      </c>
      <c r="P84" s="170">
        <f t="shared" si="10"/>
        <v>4848.7441287057882</v>
      </c>
      <c r="Q84" s="215">
        <v>57</v>
      </c>
      <c r="R84" s="216">
        <f t="shared" si="16"/>
        <v>95.251571428571438</v>
      </c>
      <c r="S84" s="457">
        <v>15100</v>
      </c>
      <c r="T84" s="217">
        <f t="shared" si="4"/>
        <v>1902.3308201889431</v>
      </c>
      <c r="U84" s="214">
        <f t="shared" si="11"/>
        <v>646.79247886424071</v>
      </c>
      <c r="V84" s="212">
        <f t="shared" si="12"/>
        <v>38.046616403778863</v>
      </c>
      <c r="W84" s="169">
        <v>24</v>
      </c>
      <c r="X84" s="170">
        <f t="shared" si="13"/>
        <v>2611.1699154569628</v>
      </c>
    </row>
    <row r="85" spans="1:24" s="445" customFormat="1" ht="15.75" customHeight="1" x14ac:dyDescent="0.2">
      <c r="A85" s="215">
        <v>58</v>
      </c>
      <c r="B85" s="216">
        <f t="shared" si="14"/>
        <v>33.492980000000003</v>
      </c>
      <c r="C85" s="457">
        <v>15100</v>
      </c>
      <c r="D85" s="217">
        <f t="shared" si="0"/>
        <v>5410.0889201259488</v>
      </c>
      <c r="E85" s="212">
        <f t="shared" si="5"/>
        <v>1839.4302328428228</v>
      </c>
      <c r="F85" s="168">
        <f t="shared" si="6"/>
        <v>108.20177840251898</v>
      </c>
      <c r="G85" s="169">
        <v>68</v>
      </c>
      <c r="H85" s="170">
        <f t="shared" si="7"/>
        <v>7425.720931371291</v>
      </c>
      <c r="I85" s="215">
        <v>58</v>
      </c>
      <c r="J85" s="216">
        <f t="shared" si="15"/>
        <v>51.527661538461544</v>
      </c>
      <c r="K85" s="457">
        <v>15100</v>
      </c>
      <c r="L85" s="217">
        <f t="shared" si="2"/>
        <v>3516.5577980818662</v>
      </c>
      <c r="M85" s="214">
        <f t="shared" si="8"/>
        <v>1195.6296513478346</v>
      </c>
      <c r="N85" s="212">
        <f t="shared" si="9"/>
        <v>70.331155961637322</v>
      </c>
      <c r="O85" s="169">
        <v>44</v>
      </c>
      <c r="P85" s="170">
        <f t="shared" si="10"/>
        <v>4826.5186053913385</v>
      </c>
      <c r="Q85" s="215">
        <v>58</v>
      </c>
      <c r="R85" s="216">
        <f t="shared" si="16"/>
        <v>95.694228571428582</v>
      </c>
      <c r="S85" s="457">
        <v>15100</v>
      </c>
      <c r="T85" s="217">
        <f t="shared" si="4"/>
        <v>1893.5311220440819</v>
      </c>
      <c r="U85" s="214">
        <f t="shared" si="11"/>
        <v>643.80058149498791</v>
      </c>
      <c r="V85" s="212">
        <f t="shared" si="12"/>
        <v>37.87062244088164</v>
      </c>
      <c r="W85" s="169">
        <v>24</v>
      </c>
      <c r="X85" s="170">
        <f t="shared" si="13"/>
        <v>2599.2023259799516</v>
      </c>
    </row>
    <row r="86" spans="1:24" s="445" customFormat="1" ht="15.75" customHeight="1" x14ac:dyDescent="0.2">
      <c r="A86" s="215">
        <v>59</v>
      </c>
      <c r="B86" s="216">
        <f t="shared" si="14"/>
        <v>33.647910000000003</v>
      </c>
      <c r="C86" s="457">
        <v>15100</v>
      </c>
      <c r="D86" s="217">
        <f t="shared" si="0"/>
        <v>5385.1784553632006</v>
      </c>
      <c r="E86" s="212">
        <f t="shared" si="5"/>
        <v>1830.9606748234883</v>
      </c>
      <c r="F86" s="168">
        <f t="shared" si="6"/>
        <v>107.70356910726402</v>
      </c>
      <c r="G86" s="169">
        <v>68</v>
      </c>
      <c r="H86" s="170">
        <f t="shared" si="7"/>
        <v>7391.842699293953</v>
      </c>
      <c r="I86" s="215">
        <v>59</v>
      </c>
      <c r="J86" s="216">
        <f t="shared" si="15"/>
        <v>51.766015384615386</v>
      </c>
      <c r="K86" s="457">
        <v>15100</v>
      </c>
      <c r="L86" s="217">
        <f t="shared" si="2"/>
        <v>3500.3659959860806</v>
      </c>
      <c r="M86" s="214">
        <f t="shared" si="8"/>
        <v>1190.1244386352676</v>
      </c>
      <c r="N86" s="212">
        <f t="shared" si="9"/>
        <v>70.00731991972161</v>
      </c>
      <c r="O86" s="169">
        <v>44</v>
      </c>
      <c r="P86" s="170">
        <f t="shared" si="10"/>
        <v>4804.4977545410693</v>
      </c>
      <c r="Q86" s="215">
        <v>59</v>
      </c>
      <c r="R86" s="216">
        <f t="shared" si="16"/>
        <v>96.136885714285725</v>
      </c>
      <c r="S86" s="457">
        <v>15100</v>
      </c>
      <c r="T86" s="217">
        <f t="shared" si="4"/>
        <v>1884.8124593771199</v>
      </c>
      <c r="U86" s="214">
        <f t="shared" si="11"/>
        <v>640.83623618822082</v>
      </c>
      <c r="V86" s="212">
        <f t="shared" si="12"/>
        <v>37.696249187542399</v>
      </c>
      <c r="W86" s="169">
        <v>24</v>
      </c>
      <c r="X86" s="170">
        <f t="shared" si="13"/>
        <v>2587.3449447528833</v>
      </c>
    </row>
    <row r="87" spans="1:24" s="445" customFormat="1" ht="15.75" customHeight="1" x14ac:dyDescent="0.2">
      <c r="A87" s="218">
        <v>60</v>
      </c>
      <c r="B87" s="216">
        <f t="shared" si="14"/>
        <v>33.802840000000003</v>
      </c>
      <c r="C87" s="457">
        <v>15100</v>
      </c>
      <c r="D87" s="217">
        <f t="shared" si="0"/>
        <v>5360.4963369941688</v>
      </c>
      <c r="E87" s="212">
        <f t="shared" si="5"/>
        <v>1822.5687545780174</v>
      </c>
      <c r="F87" s="168">
        <f t="shared" si="6"/>
        <v>107.20992673988337</v>
      </c>
      <c r="G87" s="169">
        <v>68</v>
      </c>
      <c r="H87" s="170">
        <f t="shared" si="7"/>
        <v>7358.2750183120697</v>
      </c>
      <c r="I87" s="218">
        <v>60</v>
      </c>
      <c r="J87" s="216">
        <f t="shared" si="15"/>
        <v>52.004369230769235</v>
      </c>
      <c r="K87" s="457">
        <v>15100</v>
      </c>
      <c r="L87" s="217">
        <f t="shared" si="2"/>
        <v>3484.3226190462101</v>
      </c>
      <c r="M87" s="214">
        <f t="shared" si="8"/>
        <v>1184.6696904757116</v>
      </c>
      <c r="N87" s="212">
        <f t="shared" si="9"/>
        <v>69.686452380924209</v>
      </c>
      <c r="O87" s="169">
        <v>44</v>
      </c>
      <c r="P87" s="170">
        <f t="shared" si="10"/>
        <v>4782.6787619028464</v>
      </c>
      <c r="Q87" s="218">
        <v>60</v>
      </c>
      <c r="R87" s="216">
        <f t="shared" si="16"/>
        <v>96.579542857142869</v>
      </c>
      <c r="S87" s="457">
        <v>15100</v>
      </c>
      <c r="T87" s="217">
        <f t="shared" si="4"/>
        <v>1876.1737179479592</v>
      </c>
      <c r="U87" s="214">
        <f t="shared" si="11"/>
        <v>637.89906410230617</v>
      </c>
      <c r="V87" s="212">
        <f t="shared" si="12"/>
        <v>37.523474358959184</v>
      </c>
      <c r="W87" s="169">
        <v>24</v>
      </c>
      <c r="X87" s="170">
        <f t="shared" si="13"/>
        <v>2575.5962564092242</v>
      </c>
    </row>
    <row r="88" spans="1:24" s="445" customFormat="1" ht="15.75" customHeight="1" x14ac:dyDescent="0.2">
      <c r="A88" s="215">
        <v>61</v>
      </c>
      <c r="B88" s="216">
        <f t="shared" si="14"/>
        <v>33.957769999999996</v>
      </c>
      <c r="C88" s="457">
        <v>15100</v>
      </c>
      <c r="D88" s="217">
        <f t="shared" si="0"/>
        <v>5336.039439574507</v>
      </c>
      <c r="E88" s="212">
        <f t="shared" si="5"/>
        <v>1814.2534094553325</v>
      </c>
      <c r="F88" s="168">
        <f t="shared" si="6"/>
        <v>106.72078879149014</v>
      </c>
      <c r="G88" s="169">
        <v>68</v>
      </c>
      <c r="H88" s="170">
        <f t="shared" si="7"/>
        <v>7325.0136378213301</v>
      </c>
      <c r="I88" s="215">
        <v>61</v>
      </c>
      <c r="J88" s="216">
        <f t="shared" si="15"/>
        <v>52.24272307692307</v>
      </c>
      <c r="K88" s="457">
        <v>15100</v>
      </c>
      <c r="L88" s="217">
        <f t="shared" si="2"/>
        <v>3468.4256357234299</v>
      </c>
      <c r="M88" s="214">
        <f t="shared" si="8"/>
        <v>1179.2647161459663</v>
      </c>
      <c r="N88" s="212">
        <f t="shared" si="9"/>
        <v>69.368512714468594</v>
      </c>
      <c r="O88" s="169">
        <v>44</v>
      </c>
      <c r="P88" s="170">
        <f t="shared" si="10"/>
        <v>4761.0588645838652</v>
      </c>
      <c r="Q88" s="215">
        <v>61</v>
      </c>
      <c r="R88" s="216">
        <f t="shared" si="16"/>
        <v>97.022199999999998</v>
      </c>
      <c r="S88" s="457">
        <v>15100</v>
      </c>
      <c r="T88" s="217">
        <f t="shared" si="4"/>
        <v>1867.6138038510774</v>
      </c>
      <c r="U88" s="214">
        <f t="shared" si="11"/>
        <v>634.98869330936634</v>
      </c>
      <c r="V88" s="212">
        <f t="shared" si="12"/>
        <v>37.35227607702155</v>
      </c>
      <c r="W88" s="169">
        <v>24</v>
      </c>
      <c r="X88" s="170">
        <f t="shared" si="13"/>
        <v>2563.9547732374654</v>
      </c>
    </row>
    <row r="89" spans="1:24" s="445" customFormat="1" ht="15.75" customHeight="1" x14ac:dyDescent="0.2">
      <c r="A89" s="215">
        <v>62</v>
      </c>
      <c r="B89" s="216">
        <f t="shared" ref="B89:B120" si="17">0.15493*A89+24.50704</f>
        <v>34.112700000000004</v>
      </c>
      <c r="C89" s="457">
        <v>15100</v>
      </c>
      <c r="D89" s="217">
        <f t="shared" si="0"/>
        <v>5311.8046944393136</v>
      </c>
      <c r="E89" s="212">
        <f t="shared" si="5"/>
        <v>1806.0135961093667</v>
      </c>
      <c r="F89" s="168">
        <f t="shared" si="6"/>
        <v>106.23609388878627</v>
      </c>
      <c r="G89" s="169">
        <v>68</v>
      </c>
      <c r="H89" s="170">
        <f t="shared" si="7"/>
        <v>7292.0543844374661</v>
      </c>
      <c r="I89" s="215">
        <v>62</v>
      </c>
      <c r="J89" s="216">
        <f t="shared" si="15"/>
        <v>52.481076923076927</v>
      </c>
      <c r="K89" s="457">
        <v>15100</v>
      </c>
      <c r="L89" s="217">
        <f t="shared" si="2"/>
        <v>3452.6730513855541</v>
      </c>
      <c r="M89" s="214">
        <f t="shared" si="8"/>
        <v>1173.9088374710884</v>
      </c>
      <c r="N89" s="212">
        <f t="shared" si="9"/>
        <v>69.05346102771108</v>
      </c>
      <c r="O89" s="169">
        <v>44</v>
      </c>
      <c r="P89" s="170">
        <f t="shared" si="10"/>
        <v>4739.6353498843537</v>
      </c>
      <c r="Q89" s="215">
        <v>62</v>
      </c>
      <c r="R89" s="216">
        <f t="shared" si="16"/>
        <v>97.464857142857156</v>
      </c>
      <c r="S89" s="457">
        <v>15100</v>
      </c>
      <c r="T89" s="217">
        <f t="shared" si="4"/>
        <v>1859.1316430537597</v>
      </c>
      <c r="U89" s="214">
        <f t="shared" si="11"/>
        <v>632.10475863827833</v>
      </c>
      <c r="V89" s="212">
        <f t="shared" si="12"/>
        <v>37.182632861075199</v>
      </c>
      <c r="W89" s="169">
        <v>24</v>
      </c>
      <c r="X89" s="170">
        <f t="shared" si="13"/>
        <v>2552.4190345531133</v>
      </c>
    </row>
    <row r="90" spans="1:24" s="445" customFormat="1" ht="15.75" customHeight="1" x14ac:dyDescent="0.2">
      <c r="A90" s="215">
        <v>63</v>
      </c>
      <c r="B90" s="216">
        <f t="shared" si="17"/>
        <v>34.267629999999997</v>
      </c>
      <c r="C90" s="457">
        <v>15100</v>
      </c>
      <c r="D90" s="217">
        <f t="shared" si="0"/>
        <v>5287.7890884195967</v>
      </c>
      <c r="E90" s="212">
        <f t="shared" si="5"/>
        <v>1797.848290062663</v>
      </c>
      <c r="F90" s="168">
        <f t="shared" si="6"/>
        <v>105.75578176839194</v>
      </c>
      <c r="G90" s="169">
        <v>68</v>
      </c>
      <c r="H90" s="170">
        <f t="shared" si="7"/>
        <v>7259.3931602506518</v>
      </c>
      <c r="I90" s="215">
        <v>63</v>
      </c>
      <c r="J90" s="216">
        <f t="shared" si="15"/>
        <v>52.719430769230762</v>
      </c>
      <c r="K90" s="457">
        <v>15100</v>
      </c>
      <c r="L90" s="217">
        <f t="shared" si="2"/>
        <v>3437.0629074727376</v>
      </c>
      <c r="M90" s="214">
        <f t="shared" si="8"/>
        <v>1168.6013885407308</v>
      </c>
      <c r="N90" s="212">
        <f t="shared" si="9"/>
        <v>68.741258149454751</v>
      </c>
      <c r="O90" s="169">
        <v>44</v>
      </c>
      <c r="P90" s="170">
        <f t="shared" si="10"/>
        <v>4718.4055541629232</v>
      </c>
      <c r="Q90" s="215">
        <v>63</v>
      </c>
      <c r="R90" s="216">
        <f t="shared" si="16"/>
        <v>97.907514285714285</v>
      </c>
      <c r="S90" s="457">
        <v>15100</v>
      </c>
      <c r="T90" s="217">
        <f t="shared" si="4"/>
        <v>1850.7261809468587</v>
      </c>
      <c r="U90" s="214">
        <f t="shared" si="11"/>
        <v>629.24690152193205</v>
      </c>
      <c r="V90" s="212">
        <f t="shared" si="12"/>
        <v>37.014523618937176</v>
      </c>
      <c r="W90" s="169">
        <v>24</v>
      </c>
      <c r="X90" s="170">
        <f t="shared" si="13"/>
        <v>2540.9876060877282</v>
      </c>
    </row>
    <row r="91" spans="1:24" s="445" customFormat="1" ht="15.75" customHeight="1" x14ac:dyDescent="0.2">
      <c r="A91" s="215">
        <v>64</v>
      </c>
      <c r="B91" s="216">
        <f t="shared" si="17"/>
        <v>34.422560000000004</v>
      </c>
      <c r="C91" s="457">
        <v>15100</v>
      </c>
      <c r="D91" s="217">
        <f t="shared" si="0"/>
        <v>5263.9896625933688</v>
      </c>
      <c r="E91" s="212">
        <f t="shared" si="5"/>
        <v>1789.7564852817454</v>
      </c>
      <c r="F91" s="168">
        <f t="shared" si="6"/>
        <v>105.27979325186737</v>
      </c>
      <c r="G91" s="169">
        <v>68</v>
      </c>
      <c r="H91" s="170">
        <f t="shared" si="7"/>
        <v>7227.0259411269808</v>
      </c>
      <c r="I91" s="215">
        <v>64</v>
      </c>
      <c r="J91" s="216">
        <f t="shared" si="15"/>
        <v>52.957784615384618</v>
      </c>
      <c r="K91" s="457">
        <v>15100</v>
      </c>
      <c r="L91" s="217">
        <f t="shared" si="2"/>
        <v>3421.5932806856899</v>
      </c>
      <c r="M91" s="214">
        <f t="shared" si="8"/>
        <v>1163.3417154331346</v>
      </c>
      <c r="N91" s="212">
        <f t="shared" si="9"/>
        <v>68.431865613713796</v>
      </c>
      <c r="O91" s="169">
        <v>44</v>
      </c>
      <c r="P91" s="170">
        <f t="shared" si="10"/>
        <v>4697.3668617325384</v>
      </c>
      <c r="Q91" s="215">
        <v>64</v>
      </c>
      <c r="R91" s="216">
        <f t="shared" si="16"/>
        <v>98.350171428571443</v>
      </c>
      <c r="S91" s="457">
        <v>15100</v>
      </c>
      <c r="T91" s="217">
        <f t="shared" si="4"/>
        <v>1842.3963819076789</v>
      </c>
      <c r="U91" s="214">
        <f t="shared" si="11"/>
        <v>626.41476984861083</v>
      </c>
      <c r="V91" s="212">
        <f t="shared" si="12"/>
        <v>36.847927638153578</v>
      </c>
      <c r="W91" s="169">
        <v>24</v>
      </c>
      <c r="X91" s="170">
        <f t="shared" si="13"/>
        <v>2529.6590793944433</v>
      </c>
    </row>
    <row r="92" spans="1:24" s="445" customFormat="1" ht="15.75" customHeight="1" x14ac:dyDescent="0.2">
      <c r="A92" s="215">
        <v>65</v>
      </c>
      <c r="B92" s="216">
        <f t="shared" si="17"/>
        <v>34.577489999999997</v>
      </c>
      <c r="C92" s="457">
        <v>15100</v>
      </c>
      <c r="D92" s="217">
        <f t="shared" ref="D92:D155" si="18">12*1/B92*C92</f>
        <v>5240.4035110703535</v>
      </c>
      <c r="E92" s="212">
        <f t="shared" si="5"/>
        <v>1781.7371937639202</v>
      </c>
      <c r="F92" s="168">
        <f t="shared" si="6"/>
        <v>104.80807022140708</v>
      </c>
      <c r="G92" s="169">
        <v>68</v>
      </c>
      <c r="H92" s="170">
        <f t="shared" si="7"/>
        <v>7194.9487750556809</v>
      </c>
      <c r="I92" s="215">
        <v>65</v>
      </c>
      <c r="J92" s="216">
        <f t="shared" si="15"/>
        <v>53.196138461538453</v>
      </c>
      <c r="K92" s="457">
        <v>15100</v>
      </c>
      <c r="L92" s="217">
        <f t="shared" ref="L92:L155" si="19">12*1/J92*K92</f>
        <v>3406.2622821957293</v>
      </c>
      <c r="M92" s="214">
        <f t="shared" si="8"/>
        <v>1158.129175946548</v>
      </c>
      <c r="N92" s="212">
        <f t="shared" si="9"/>
        <v>68.125245643914582</v>
      </c>
      <c r="O92" s="169">
        <v>44</v>
      </c>
      <c r="P92" s="170">
        <f t="shared" si="10"/>
        <v>4676.516703786192</v>
      </c>
      <c r="Q92" s="215">
        <v>65</v>
      </c>
      <c r="R92" s="216">
        <f t="shared" si="16"/>
        <v>98.792828571428572</v>
      </c>
      <c r="S92" s="457">
        <v>15100</v>
      </c>
      <c r="T92" s="217">
        <f t="shared" ref="T92:T155" si="20">12*1/R92*S92</f>
        <v>1834.1412288746235</v>
      </c>
      <c r="U92" s="214">
        <f t="shared" si="11"/>
        <v>623.608017817372</v>
      </c>
      <c r="V92" s="212">
        <f t="shared" si="12"/>
        <v>36.682824577492468</v>
      </c>
      <c r="W92" s="169">
        <v>24</v>
      </c>
      <c r="X92" s="170">
        <f t="shared" si="13"/>
        <v>2518.432071269488</v>
      </c>
    </row>
    <row r="93" spans="1:24" s="445" customFormat="1" ht="15.75" customHeight="1" x14ac:dyDescent="0.2">
      <c r="A93" s="215">
        <v>66</v>
      </c>
      <c r="B93" s="216">
        <f t="shared" si="17"/>
        <v>34.732420000000005</v>
      </c>
      <c r="C93" s="457">
        <v>15100</v>
      </c>
      <c r="D93" s="217">
        <f t="shared" si="18"/>
        <v>5217.0277798091811</v>
      </c>
      <c r="E93" s="212">
        <f t="shared" ref="E93:E156" si="21">D93*34%</f>
        <v>1773.7894451351217</v>
      </c>
      <c r="F93" s="168">
        <f t="shared" ref="F93:F156" si="22">D93*2%</f>
        <v>104.34055559618362</v>
      </c>
      <c r="G93" s="169">
        <v>68</v>
      </c>
      <c r="H93" s="170">
        <f t="shared" ref="H93:H156" si="23">SUM(D93:G93)</f>
        <v>7163.1577805404868</v>
      </c>
      <c r="I93" s="215">
        <v>66</v>
      </c>
      <c r="J93" s="216">
        <f t="shared" si="15"/>
        <v>53.434492307692317</v>
      </c>
      <c r="K93" s="457">
        <v>15100</v>
      </c>
      <c r="L93" s="217">
        <f t="shared" si="19"/>
        <v>3391.0680568759676</v>
      </c>
      <c r="M93" s="214">
        <f t="shared" ref="M93:M156" si="24">L93*34%</f>
        <v>1152.963139337829</v>
      </c>
      <c r="N93" s="212">
        <f t="shared" ref="N93:N156" si="25">L93*2%</f>
        <v>67.821361137519347</v>
      </c>
      <c r="O93" s="169">
        <v>44</v>
      </c>
      <c r="P93" s="170">
        <f t="shared" ref="P93:P156" si="26">SUM(L93:O93)</f>
        <v>4655.8525573513161</v>
      </c>
      <c r="Q93" s="215">
        <v>66</v>
      </c>
      <c r="R93" s="216">
        <f t="shared" si="16"/>
        <v>99.23548571428573</v>
      </c>
      <c r="S93" s="457">
        <v>15100</v>
      </c>
      <c r="T93" s="217">
        <f t="shared" si="20"/>
        <v>1825.959722933213</v>
      </c>
      <c r="U93" s="214">
        <f t="shared" ref="U93:U156" si="27">T93*34%</f>
        <v>620.82630579729243</v>
      </c>
      <c r="V93" s="212">
        <f t="shared" ref="V93:V156" si="28">T93*2%</f>
        <v>36.519194458664259</v>
      </c>
      <c r="W93" s="169">
        <v>24</v>
      </c>
      <c r="X93" s="170">
        <f t="shared" ref="X93:X156" si="29">SUM(T93:W93)</f>
        <v>2507.3052231891697</v>
      </c>
    </row>
    <row r="94" spans="1:24" s="445" customFormat="1" ht="15.75" customHeight="1" x14ac:dyDescent="0.2">
      <c r="A94" s="215">
        <v>67</v>
      </c>
      <c r="B94" s="216">
        <f t="shared" si="17"/>
        <v>34.887349999999998</v>
      </c>
      <c r="C94" s="457">
        <v>15100</v>
      </c>
      <c r="D94" s="217">
        <f t="shared" si="18"/>
        <v>5193.859665466136</v>
      </c>
      <c r="E94" s="212">
        <f t="shared" si="21"/>
        <v>1765.9122862584863</v>
      </c>
      <c r="F94" s="168">
        <f t="shared" si="22"/>
        <v>103.87719330932272</v>
      </c>
      <c r="G94" s="169">
        <v>68</v>
      </c>
      <c r="H94" s="170">
        <f t="shared" si="23"/>
        <v>7131.6491450339454</v>
      </c>
      <c r="I94" s="215">
        <v>67</v>
      </c>
      <c r="J94" s="216">
        <f t="shared" si="15"/>
        <v>53.672846153846152</v>
      </c>
      <c r="K94" s="457">
        <v>15100</v>
      </c>
      <c r="L94" s="217">
        <f t="shared" si="19"/>
        <v>3376.0087825529886</v>
      </c>
      <c r="M94" s="214">
        <f t="shared" si="24"/>
        <v>1147.8429860680162</v>
      </c>
      <c r="N94" s="212">
        <f t="shared" si="25"/>
        <v>67.520175651059773</v>
      </c>
      <c r="O94" s="169">
        <v>44</v>
      </c>
      <c r="P94" s="170">
        <f t="shared" si="26"/>
        <v>4635.3719442720649</v>
      </c>
      <c r="Q94" s="215">
        <v>67</v>
      </c>
      <c r="R94" s="216">
        <f t="shared" si="16"/>
        <v>99.678142857142859</v>
      </c>
      <c r="S94" s="457">
        <v>15100</v>
      </c>
      <c r="T94" s="217">
        <f t="shared" si="20"/>
        <v>1817.8508829131474</v>
      </c>
      <c r="U94" s="214">
        <f t="shared" si="27"/>
        <v>618.06930019047013</v>
      </c>
      <c r="V94" s="212">
        <f t="shared" si="28"/>
        <v>36.357017658262947</v>
      </c>
      <c r="W94" s="169">
        <v>24</v>
      </c>
      <c r="X94" s="170">
        <f t="shared" si="29"/>
        <v>2496.2772007618805</v>
      </c>
    </row>
    <row r="95" spans="1:24" s="445" customFormat="1" ht="15.75" customHeight="1" x14ac:dyDescent="0.2">
      <c r="A95" s="215">
        <v>68</v>
      </c>
      <c r="B95" s="216">
        <f t="shared" si="17"/>
        <v>35.042280000000005</v>
      </c>
      <c r="C95" s="457">
        <v>15100</v>
      </c>
      <c r="D95" s="217">
        <f t="shared" si="18"/>
        <v>5170.8964142744135</v>
      </c>
      <c r="E95" s="212">
        <f t="shared" si="21"/>
        <v>1758.1047808533008</v>
      </c>
      <c r="F95" s="168">
        <f t="shared" si="22"/>
        <v>103.41792828548827</v>
      </c>
      <c r="G95" s="169">
        <v>68</v>
      </c>
      <c r="H95" s="170">
        <f t="shared" si="23"/>
        <v>7100.4191234132022</v>
      </c>
      <c r="I95" s="215">
        <v>68</v>
      </c>
      <c r="J95" s="216">
        <f t="shared" si="15"/>
        <v>53.911200000000008</v>
      </c>
      <c r="K95" s="457">
        <v>15100</v>
      </c>
      <c r="L95" s="217">
        <f t="shared" si="19"/>
        <v>3361.082669278368</v>
      </c>
      <c r="M95" s="214">
        <f t="shared" si="24"/>
        <v>1142.7681075546452</v>
      </c>
      <c r="N95" s="212">
        <f t="shared" si="25"/>
        <v>67.221653385567365</v>
      </c>
      <c r="O95" s="169">
        <v>44</v>
      </c>
      <c r="P95" s="170">
        <f t="shared" si="26"/>
        <v>4615.0724302185799</v>
      </c>
      <c r="Q95" s="215">
        <v>68</v>
      </c>
      <c r="R95" s="216">
        <f t="shared" si="16"/>
        <v>100.12080000000002</v>
      </c>
      <c r="S95" s="457">
        <v>15100</v>
      </c>
      <c r="T95" s="217">
        <f t="shared" si="20"/>
        <v>1809.8137449960445</v>
      </c>
      <c r="U95" s="214">
        <f t="shared" si="27"/>
        <v>615.33667329865523</v>
      </c>
      <c r="V95" s="212">
        <f t="shared" si="28"/>
        <v>36.196274899920894</v>
      </c>
      <c r="W95" s="169">
        <v>24</v>
      </c>
      <c r="X95" s="170">
        <f t="shared" si="29"/>
        <v>2485.3466931946205</v>
      </c>
    </row>
    <row r="96" spans="1:24" s="445" customFormat="1" ht="15.75" customHeight="1" x14ac:dyDescent="0.2">
      <c r="A96" s="215">
        <v>69</v>
      </c>
      <c r="B96" s="216">
        <f t="shared" si="17"/>
        <v>35.197209999999998</v>
      </c>
      <c r="C96" s="457">
        <v>15100</v>
      </c>
      <c r="D96" s="217">
        <f t="shared" si="18"/>
        <v>5148.1353209529962</v>
      </c>
      <c r="E96" s="212">
        <f t="shared" si="21"/>
        <v>1750.3660091240188</v>
      </c>
      <c r="F96" s="168">
        <f t="shared" si="22"/>
        <v>102.96270641905993</v>
      </c>
      <c r="G96" s="169">
        <v>68</v>
      </c>
      <c r="H96" s="170">
        <f t="shared" si="23"/>
        <v>7069.4640364960751</v>
      </c>
      <c r="I96" s="215">
        <v>69</v>
      </c>
      <c r="J96" s="216">
        <f t="shared" si="15"/>
        <v>54.149553846153843</v>
      </c>
      <c r="K96" s="457">
        <v>15100</v>
      </c>
      <c r="L96" s="217">
        <f t="shared" si="19"/>
        <v>3346.2879586194476</v>
      </c>
      <c r="M96" s="214">
        <f t="shared" si="24"/>
        <v>1137.7379059306122</v>
      </c>
      <c r="N96" s="212">
        <f t="shared" si="25"/>
        <v>66.92575917238895</v>
      </c>
      <c r="O96" s="169">
        <v>44</v>
      </c>
      <c r="P96" s="170">
        <f t="shared" si="26"/>
        <v>4594.9516237224489</v>
      </c>
      <c r="Q96" s="215">
        <v>69</v>
      </c>
      <c r="R96" s="216">
        <f t="shared" si="16"/>
        <v>100.56345714285715</v>
      </c>
      <c r="S96" s="457">
        <v>15100</v>
      </c>
      <c r="T96" s="217">
        <f t="shared" si="20"/>
        <v>1801.8473623335485</v>
      </c>
      <c r="U96" s="214">
        <f t="shared" si="27"/>
        <v>612.62810319340656</v>
      </c>
      <c r="V96" s="212">
        <f t="shared" si="28"/>
        <v>36.036947246670969</v>
      </c>
      <c r="W96" s="169">
        <v>24</v>
      </c>
      <c r="X96" s="170">
        <f t="shared" si="29"/>
        <v>2474.5124127736262</v>
      </c>
    </row>
    <row r="97" spans="1:24" s="445" customFormat="1" ht="15.75" customHeight="1" x14ac:dyDescent="0.2">
      <c r="A97" s="218">
        <v>70</v>
      </c>
      <c r="B97" s="216">
        <f t="shared" si="17"/>
        <v>35.352139999999999</v>
      </c>
      <c r="C97" s="457">
        <v>15100</v>
      </c>
      <c r="D97" s="217">
        <f t="shared" si="18"/>
        <v>5125.5737276442105</v>
      </c>
      <c r="E97" s="212">
        <f t="shared" si="21"/>
        <v>1742.6950673990318</v>
      </c>
      <c r="F97" s="168">
        <f t="shared" si="22"/>
        <v>102.51147455288421</v>
      </c>
      <c r="G97" s="169">
        <v>68</v>
      </c>
      <c r="H97" s="170">
        <f t="shared" si="23"/>
        <v>7038.7802695961273</v>
      </c>
      <c r="I97" s="218">
        <v>70</v>
      </c>
      <c r="J97" s="216">
        <f t="shared" si="15"/>
        <v>54.387907692307685</v>
      </c>
      <c r="K97" s="457">
        <v>15100</v>
      </c>
      <c r="L97" s="217">
        <f t="shared" si="19"/>
        <v>3331.6229229687374</v>
      </c>
      <c r="M97" s="214">
        <f t="shared" si="24"/>
        <v>1132.7517938093708</v>
      </c>
      <c r="N97" s="212">
        <f t="shared" si="25"/>
        <v>66.632458459374746</v>
      </c>
      <c r="O97" s="169">
        <v>44</v>
      </c>
      <c r="P97" s="170">
        <f t="shared" si="26"/>
        <v>4575.0071752374834</v>
      </c>
      <c r="Q97" s="218">
        <v>70</v>
      </c>
      <c r="R97" s="216">
        <f t="shared" si="16"/>
        <v>101.00611428571429</v>
      </c>
      <c r="S97" s="457">
        <v>15100</v>
      </c>
      <c r="T97" s="217">
        <f t="shared" si="20"/>
        <v>1793.9508046754736</v>
      </c>
      <c r="U97" s="214">
        <f t="shared" si="27"/>
        <v>609.94327358966109</v>
      </c>
      <c r="V97" s="212">
        <f t="shared" si="28"/>
        <v>35.87901609350947</v>
      </c>
      <c r="W97" s="169">
        <v>24</v>
      </c>
      <c r="X97" s="170">
        <f t="shared" si="29"/>
        <v>2463.7730943586444</v>
      </c>
    </row>
    <row r="98" spans="1:24" s="445" customFormat="1" ht="15.75" customHeight="1" x14ac:dyDescent="0.2">
      <c r="A98" s="215">
        <v>71</v>
      </c>
      <c r="B98" s="216">
        <f t="shared" si="17"/>
        <v>35.507069999999999</v>
      </c>
      <c r="C98" s="457">
        <v>15100</v>
      </c>
      <c r="D98" s="217">
        <f t="shared" si="18"/>
        <v>5103.2090228791058</v>
      </c>
      <c r="E98" s="212">
        <f t="shared" si="21"/>
        <v>1735.0910677788961</v>
      </c>
      <c r="F98" s="168">
        <f t="shared" si="22"/>
        <v>102.06418045758211</v>
      </c>
      <c r="G98" s="169">
        <v>68</v>
      </c>
      <c r="H98" s="170">
        <f t="shared" si="23"/>
        <v>7008.3642711155844</v>
      </c>
      <c r="I98" s="215">
        <v>71</v>
      </c>
      <c r="J98" s="216">
        <f t="shared" si="15"/>
        <v>54.626261538461534</v>
      </c>
      <c r="K98" s="457">
        <v>15100</v>
      </c>
      <c r="L98" s="217">
        <f t="shared" si="19"/>
        <v>3317.0858648714188</v>
      </c>
      <c r="M98" s="214">
        <f t="shared" si="24"/>
        <v>1127.8091940562824</v>
      </c>
      <c r="N98" s="212">
        <f t="shared" si="25"/>
        <v>66.341717297428374</v>
      </c>
      <c r="O98" s="169">
        <v>44</v>
      </c>
      <c r="P98" s="170">
        <f t="shared" si="26"/>
        <v>4555.2367762251297</v>
      </c>
      <c r="Q98" s="215">
        <v>71</v>
      </c>
      <c r="R98" s="216">
        <f t="shared" si="16"/>
        <v>101.44877142857143</v>
      </c>
      <c r="S98" s="457">
        <v>15100</v>
      </c>
      <c r="T98" s="217">
        <f t="shared" si="20"/>
        <v>1786.1231580076869</v>
      </c>
      <c r="U98" s="214">
        <f t="shared" si="27"/>
        <v>607.28187372261357</v>
      </c>
      <c r="V98" s="212">
        <f t="shared" si="28"/>
        <v>35.722463160153737</v>
      </c>
      <c r="W98" s="169">
        <v>24</v>
      </c>
      <c r="X98" s="170">
        <f t="shared" si="29"/>
        <v>2453.1274948904543</v>
      </c>
    </row>
    <row r="99" spans="1:24" s="445" customFormat="1" ht="15.75" customHeight="1" x14ac:dyDescent="0.2">
      <c r="A99" s="215">
        <v>72</v>
      </c>
      <c r="B99" s="216">
        <f t="shared" si="17"/>
        <v>35.661999999999999</v>
      </c>
      <c r="C99" s="457">
        <v>15100</v>
      </c>
      <c r="D99" s="217">
        <f t="shared" si="18"/>
        <v>5081.0386405697946</v>
      </c>
      <c r="E99" s="212">
        <f t="shared" si="21"/>
        <v>1727.5531377937302</v>
      </c>
      <c r="F99" s="168">
        <f t="shared" si="22"/>
        <v>101.6207728113959</v>
      </c>
      <c r="G99" s="169">
        <v>68</v>
      </c>
      <c r="H99" s="170">
        <f t="shared" si="23"/>
        <v>6978.2125511749209</v>
      </c>
      <c r="I99" s="215">
        <v>72</v>
      </c>
      <c r="J99" s="216">
        <f t="shared" si="15"/>
        <v>54.864615384615384</v>
      </c>
      <c r="K99" s="457">
        <v>15100</v>
      </c>
      <c r="L99" s="217">
        <f t="shared" si="19"/>
        <v>3302.6751163703661</v>
      </c>
      <c r="M99" s="214">
        <f t="shared" si="24"/>
        <v>1122.9095395659247</v>
      </c>
      <c r="N99" s="212">
        <f t="shared" si="25"/>
        <v>66.05350232740733</v>
      </c>
      <c r="O99" s="169">
        <v>44</v>
      </c>
      <c r="P99" s="170">
        <f t="shared" si="26"/>
        <v>4535.6381582636977</v>
      </c>
      <c r="Q99" s="215">
        <v>72</v>
      </c>
      <c r="R99" s="216">
        <f t="shared" si="16"/>
        <v>101.89142857142858</v>
      </c>
      <c r="S99" s="457">
        <v>15100</v>
      </c>
      <c r="T99" s="217">
        <f t="shared" si="20"/>
        <v>1778.363524199428</v>
      </c>
      <c r="U99" s="214">
        <f t="shared" si="27"/>
        <v>604.64359822780557</v>
      </c>
      <c r="V99" s="212">
        <f t="shared" si="28"/>
        <v>35.567270483988558</v>
      </c>
      <c r="W99" s="169">
        <v>24</v>
      </c>
      <c r="X99" s="170">
        <f t="shared" si="29"/>
        <v>2442.5743929112218</v>
      </c>
    </row>
    <row r="100" spans="1:24" s="445" customFormat="1" ht="15.75" customHeight="1" x14ac:dyDescent="0.2">
      <c r="A100" s="215">
        <v>73</v>
      </c>
      <c r="B100" s="216">
        <f t="shared" si="17"/>
        <v>35.816929999999999</v>
      </c>
      <c r="C100" s="457">
        <v>15100</v>
      </c>
      <c r="D100" s="217">
        <f t="shared" si="18"/>
        <v>5059.0600590279519</v>
      </c>
      <c r="E100" s="212">
        <f t="shared" si="21"/>
        <v>1720.0804200695038</v>
      </c>
      <c r="F100" s="168">
        <f t="shared" si="22"/>
        <v>101.18120118055904</v>
      </c>
      <c r="G100" s="169">
        <v>68</v>
      </c>
      <c r="H100" s="170">
        <f t="shared" si="23"/>
        <v>6948.3216802780144</v>
      </c>
      <c r="I100" s="215">
        <v>73</v>
      </c>
      <c r="J100" s="216">
        <f t="shared" si="15"/>
        <v>55.102969230769226</v>
      </c>
      <c r="K100" s="457">
        <v>15100</v>
      </c>
      <c r="L100" s="217">
        <f t="shared" si="19"/>
        <v>3288.3890383681687</v>
      </c>
      <c r="M100" s="214">
        <f t="shared" si="24"/>
        <v>1118.0522730451773</v>
      </c>
      <c r="N100" s="212">
        <f t="shared" si="25"/>
        <v>65.767780767363377</v>
      </c>
      <c r="O100" s="169">
        <v>44</v>
      </c>
      <c r="P100" s="170">
        <f t="shared" si="26"/>
        <v>4516.2090921807094</v>
      </c>
      <c r="Q100" s="215">
        <v>73</v>
      </c>
      <c r="R100" s="216">
        <f t="shared" si="16"/>
        <v>102.33408571428572</v>
      </c>
      <c r="S100" s="457">
        <v>15100</v>
      </c>
      <c r="T100" s="217">
        <f t="shared" si="20"/>
        <v>1770.6710206597829</v>
      </c>
      <c r="U100" s="214">
        <f t="shared" si="27"/>
        <v>602.02814702432624</v>
      </c>
      <c r="V100" s="212">
        <f t="shared" si="28"/>
        <v>35.413420413195659</v>
      </c>
      <c r="W100" s="169">
        <v>24</v>
      </c>
      <c r="X100" s="170">
        <f t="shared" si="29"/>
        <v>2432.1125880973045</v>
      </c>
    </row>
    <row r="101" spans="1:24" s="445" customFormat="1" ht="15.75" customHeight="1" x14ac:dyDescent="0.2">
      <c r="A101" s="215">
        <v>74</v>
      </c>
      <c r="B101" s="216">
        <f t="shared" si="17"/>
        <v>35.97186</v>
      </c>
      <c r="C101" s="457">
        <v>15100</v>
      </c>
      <c r="D101" s="217">
        <f t="shared" si="18"/>
        <v>5037.2708000086741</v>
      </c>
      <c r="E101" s="212">
        <f t="shared" si="21"/>
        <v>1712.6720720029493</v>
      </c>
      <c r="F101" s="168">
        <f t="shared" si="22"/>
        <v>100.74541600017348</v>
      </c>
      <c r="G101" s="169">
        <v>68</v>
      </c>
      <c r="H101" s="170">
        <f t="shared" si="23"/>
        <v>6918.6882880117964</v>
      </c>
      <c r="I101" s="215">
        <v>74</v>
      </c>
      <c r="J101" s="216">
        <f t="shared" si="15"/>
        <v>55.341323076923075</v>
      </c>
      <c r="K101" s="457">
        <v>15100</v>
      </c>
      <c r="L101" s="217">
        <f t="shared" si="19"/>
        <v>3274.2260200056376</v>
      </c>
      <c r="M101" s="214">
        <f t="shared" si="24"/>
        <v>1113.236846801917</v>
      </c>
      <c r="N101" s="212">
        <f t="shared" si="25"/>
        <v>65.484520400112757</v>
      </c>
      <c r="O101" s="169">
        <v>44</v>
      </c>
      <c r="P101" s="170">
        <f t="shared" si="26"/>
        <v>4496.9473872076678</v>
      </c>
      <c r="Q101" s="215">
        <v>74</v>
      </c>
      <c r="R101" s="216">
        <f t="shared" si="16"/>
        <v>102.77674285714286</v>
      </c>
      <c r="S101" s="457">
        <v>15100</v>
      </c>
      <c r="T101" s="217">
        <f t="shared" si="20"/>
        <v>1763.0447800030356</v>
      </c>
      <c r="U101" s="214">
        <f t="shared" si="27"/>
        <v>599.43522520103215</v>
      </c>
      <c r="V101" s="212">
        <f t="shared" si="28"/>
        <v>35.260895600060714</v>
      </c>
      <c r="W101" s="169">
        <v>24</v>
      </c>
      <c r="X101" s="170">
        <f t="shared" si="29"/>
        <v>2421.7409008041286</v>
      </c>
    </row>
    <row r="102" spans="1:24" s="445" customFormat="1" ht="15.75" customHeight="1" x14ac:dyDescent="0.2">
      <c r="A102" s="215">
        <v>75</v>
      </c>
      <c r="B102" s="216">
        <f t="shared" si="17"/>
        <v>36.12679</v>
      </c>
      <c r="C102" s="457">
        <v>15100</v>
      </c>
      <c r="D102" s="217">
        <f t="shared" si="18"/>
        <v>5015.6684277789418</v>
      </c>
      <c r="E102" s="212">
        <f t="shared" si="21"/>
        <v>1705.3272654448404</v>
      </c>
      <c r="F102" s="168">
        <f t="shared" si="22"/>
        <v>100.31336855557883</v>
      </c>
      <c r="G102" s="169">
        <v>68</v>
      </c>
      <c r="H102" s="170">
        <f t="shared" si="23"/>
        <v>6889.3090617793605</v>
      </c>
      <c r="I102" s="215">
        <v>75</v>
      </c>
      <c r="J102" s="216">
        <f t="shared" si="15"/>
        <v>55.579676923076924</v>
      </c>
      <c r="K102" s="457">
        <v>15100</v>
      </c>
      <c r="L102" s="217">
        <f t="shared" si="19"/>
        <v>3260.1844780563124</v>
      </c>
      <c r="M102" s="214">
        <f t="shared" si="24"/>
        <v>1108.4627225391464</v>
      </c>
      <c r="N102" s="212">
        <f t="shared" si="25"/>
        <v>65.203689561126254</v>
      </c>
      <c r="O102" s="169">
        <v>44</v>
      </c>
      <c r="P102" s="170">
        <f t="shared" si="26"/>
        <v>4477.8508901565847</v>
      </c>
      <c r="Q102" s="215">
        <v>75</v>
      </c>
      <c r="R102" s="216">
        <f t="shared" si="16"/>
        <v>103.21940000000001</v>
      </c>
      <c r="S102" s="457">
        <v>15100</v>
      </c>
      <c r="T102" s="217">
        <f t="shared" si="20"/>
        <v>1755.4839497226294</v>
      </c>
      <c r="U102" s="214">
        <f t="shared" si="27"/>
        <v>596.86454290569407</v>
      </c>
      <c r="V102" s="212">
        <f t="shared" si="28"/>
        <v>35.109678994452587</v>
      </c>
      <c r="W102" s="169">
        <v>24</v>
      </c>
      <c r="X102" s="170">
        <f t="shared" si="29"/>
        <v>2411.4581716227763</v>
      </c>
    </row>
    <row r="103" spans="1:24" s="445" customFormat="1" ht="15.75" customHeight="1" x14ac:dyDescent="0.2">
      <c r="A103" s="215">
        <v>76</v>
      </c>
      <c r="B103" s="216">
        <f t="shared" si="17"/>
        <v>36.28172</v>
      </c>
      <c r="C103" s="457">
        <v>15100</v>
      </c>
      <c r="D103" s="217">
        <f t="shared" si="18"/>
        <v>4994.2505482099532</v>
      </c>
      <c r="E103" s="212">
        <f t="shared" si="21"/>
        <v>1698.0451863913843</v>
      </c>
      <c r="F103" s="168">
        <f t="shared" si="22"/>
        <v>99.885010964199068</v>
      </c>
      <c r="G103" s="169">
        <v>68</v>
      </c>
      <c r="H103" s="170">
        <f t="shared" si="23"/>
        <v>6860.1807455655362</v>
      </c>
      <c r="I103" s="215">
        <v>76</v>
      </c>
      <c r="J103" s="216">
        <f t="shared" si="15"/>
        <v>55.818030769230766</v>
      </c>
      <c r="K103" s="457">
        <v>15100</v>
      </c>
      <c r="L103" s="217">
        <f t="shared" si="19"/>
        <v>3246.2628563364692</v>
      </c>
      <c r="M103" s="214">
        <f t="shared" si="24"/>
        <v>1103.7293711543996</v>
      </c>
      <c r="N103" s="212">
        <f t="shared" si="25"/>
        <v>64.925257126729392</v>
      </c>
      <c r="O103" s="169">
        <v>44</v>
      </c>
      <c r="P103" s="170">
        <f t="shared" si="26"/>
        <v>4458.9174846175983</v>
      </c>
      <c r="Q103" s="215">
        <v>76</v>
      </c>
      <c r="R103" s="216">
        <f t="shared" si="16"/>
        <v>103.66205714285715</v>
      </c>
      <c r="S103" s="457">
        <v>15100</v>
      </c>
      <c r="T103" s="217">
        <f t="shared" si="20"/>
        <v>1747.9876918734833</v>
      </c>
      <c r="U103" s="214">
        <f t="shared" si="27"/>
        <v>594.31581523698435</v>
      </c>
      <c r="V103" s="212">
        <f t="shared" si="28"/>
        <v>34.95975383746967</v>
      </c>
      <c r="W103" s="169">
        <v>24</v>
      </c>
      <c r="X103" s="170">
        <f t="shared" si="29"/>
        <v>2401.2632609479374</v>
      </c>
    </row>
    <row r="104" spans="1:24" s="445" customFormat="1" ht="15.75" customHeight="1" x14ac:dyDescent="0.2">
      <c r="A104" s="215">
        <v>77</v>
      </c>
      <c r="B104" s="216">
        <f t="shared" si="17"/>
        <v>36.43665</v>
      </c>
      <c r="C104" s="457">
        <v>15100</v>
      </c>
      <c r="D104" s="217">
        <f t="shared" si="18"/>
        <v>4973.0148078926022</v>
      </c>
      <c r="E104" s="212">
        <f t="shared" si="21"/>
        <v>1690.8250346834848</v>
      </c>
      <c r="F104" s="168">
        <f t="shared" si="22"/>
        <v>99.460296157852042</v>
      </c>
      <c r="G104" s="169">
        <v>68</v>
      </c>
      <c r="H104" s="170">
        <f t="shared" si="23"/>
        <v>6831.3001387339391</v>
      </c>
      <c r="I104" s="215">
        <v>77</v>
      </c>
      <c r="J104" s="216">
        <f t="shared" si="15"/>
        <v>56.056384615384616</v>
      </c>
      <c r="K104" s="457">
        <v>15100</v>
      </c>
      <c r="L104" s="217">
        <f t="shared" si="19"/>
        <v>3232.4596251301919</v>
      </c>
      <c r="M104" s="214">
        <f t="shared" si="24"/>
        <v>1099.0362725442653</v>
      </c>
      <c r="N104" s="212">
        <f t="shared" si="25"/>
        <v>64.649192502603839</v>
      </c>
      <c r="O104" s="169">
        <v>44</v>
      </c>
      <c r="P104" s="170">
        <f t="shared" si="26"/>
        <v>4440.1450901770613</v>
      </c>
      <c r="Q104" s="215">
        <v>77</v>
      </c>
      <c r="R104" s="216">
        <f t="shared" si="16"/>
        <v>104.10471428571429</v>
      </c>
      <c r="S104" s="457">
        <v>15100</v>
      </c>
      <c r="T104" s="217">
        <f t="shared" si="20"/>
        <v>1740.5551827624108</v>
      </c>
      <c r="U104" s="214">
        <f t="shared" si="27"/>
        <v>591.78876213921967</v>
      </c>
      <c r="V104" s="212">
        <f t="shared" si="28"/>
        <v>34.811103655248218</v>
      </c>
      <c r="W104" s="169">
        <v>24</v>
      </c>
      <c r="X104" s="170">
        <f t="shared" si="29"/>
        <v>2391.1550485568787</v>
      </c>
    </row>
    <row r="105" spans="1:24" s="445" customFormat="1" ht="15.75" customHeight="1" x14ac:dyDescent="0.2">
      <c r="A105" s="215">
        <v>78</v>
      </c>
      <c r="B105" s="216">
        <f t="shared" si="17"/>
        <v>36.59158</v>
      </c>
      <c r="C105" s="457">
        <v>15100</v>
      </c>
      <c r="D105" s="217">
        <f t="shared" si="18"/>
        <v>4951.9588932754477</v>
      </c>
      <c r="E105" s="212">
        <f t="shared" si="21"/>
        <v>1683.6660237136523</v>
      </c>
      <c r="F105" s="168">
        <f t="shared" si="22"/>
        <v>99.039177865508961</v>
      </c>
      <c r="G105" s="169">
        <v>68</v>
      </c>
      <c r="H105" s="170">
        <f t="shared" si="23"/>
        <v>6802.6640948546092</v>
      </c>
      <c r="I105" s="215">
        <v>78</v>
      </c>
      <c r="J105" s="216">
        <f t="shared" si="15"/>
        <v>56.294738461538458</v>
      </c>
      <c r="K105" s="457">
        <v>15100</v>
      </c>
      <c r="L105" s="217">
        <f t="shared" si="19"/>
        <v>3218.773280629041</v>
      </c>
      <c r="M105" s="214">
        <f t="shared" si="24"/>
        <v>1094.3829154138741</v>
      </c>
      <c r="N105" s="212">
        <f t="shared" si="25"/>
        <v>64.375465612580825</v>
      </c>
      <c r="O105" s="169">
        <v>44</v>
      </c>
      <c r="P105" s="170">
        <f t="shared" si="26"/>
        <v>4421.5316616554965</v>
      </c>
      <c r="Q105" s="215">
        <v>78</v>
      </c>
      <c r="R105" s="216">
        <f t="shared" si="16"/>
        <v>104.54737142857144</v>
      </c>
      <c r="S105" s="457">
        <v>15100</v>
      </c>
      <c r="T105" s="217">
        <f t="shared" si="20"/>
        <v>1733.1856126464065</v>
      </c>
      <c r="U105" s="214">
        <f t="shared" si="27"/>
        <v>589.28310829977829</v>
      </c>
      <c r="V105" s="212">
        <f t="shared" si="28"/>
        <v>34.663712252928129</v>
      </c>
      <c r="W105" s="169">
        <v>24</v>
      </c>
      <c r="X105" s="170">
        <f t="shared" si="29"/>
        <v>2381.1324331991132</v>
      </c>
    </row>
    <row r="106" spans="1:24" s="445" customFormat="1" ht="15.75" customHeight="1" x14ac:dyDescent="0.2">
      <c r="A106" s="215">
        <v>79</v>
      </c>
      <c r="B106" s="216">
        <f t="shared" si="17"/>
        <v>36.746510000000001</v>
      </c>
      <c r="C106" s="457">
        <v>15100</v>
      </c>
      <c r="D106" s="217">
        <f t="shared" si="18"/>
        <v>4931.080529824465</v>
      </c>
      <c r="E106" s="212">
        <f t="shared" si="21"/>
        <v>1676.5673801403182</v>
      </c>
      <c r="F106" s="168">
        <f t="shared" si="22"/>
        <v>98.621610596489305</v>
      </c>
      <c r="G106" s="169">
        <v>68</v>
      </c>
      <c r="H106" s="170">
        <f t="shared" si="23"/>
        <v>6774.2695205612727</v>
      </c>
      <c r="I106" s="215">
        <v>79</v>
      </c>
      <c r="J106" s="216">
        <f t="shared" si="15"/>
        <v>56.533092307692307</v>
      </c>
      <c r="K106" s="457">
        <v>15100</v>
      </c>
      <c r="L106" s="217">
        <f t="shared" si="19"/>
        <v>3205.2023443859025</v>
      </c>
      <c r="M106" s="214">
        <f t="shared" si="24"/>
        <v>1089.768797091207</v>
      </c>
      <c r="N106" s="212">
        <f t="shared" si="25"/>
        <v>64.104046887718056</v>
      </c>
      <c r="O106" s="169">
        <v>44</v>
      </c>
      <c r="P106" s="170">
        <f t="shared" si="26"/>
        <v>4403.0751883648281</v>
      </c>
      <c r="Q106" s="215">
        <v>79</v>
      </c>
      <c r="R106" s="216">
        <f t="shared" si="16"/>
        <v>104.99002857142858</v>
      </c>
      <c r="S106" s="457">
        <v>15100</v>
      </c>
      <c r="T106" s="217">
        <f t="shared" si="20"/>
        <v>1725.8781854385627</v>
      </c>
      <c r="U106" s="214">
        <f t="shared" si="27"/>
        <v>586.79858304911136</v>
      </c>
      <c r="V106" s="212">
        <f t="shared" si="28"/>
        <v>34.517563708771256</v>
      </c>
      <c r="W106" s="169">
        <v>24</v>
      </c>
      <c r="X106" s="170">
        <f t="shared" si="29"/>
        <v>2371.1943321964454</v>
      </c>
    </row>
    <row r="107" spans="1:24" s="445" customFormat="1" ht="15.75" customHeight="1" x14ac:dyDescent="0.2">
      <c r="A107" s="218">
        <v>80</v>
      </c>
      <c r="B107" s="216">
        <f t="shared" si="17"/>
        <v>36.901440000000001</v>
      </c>
      <c r="C107" s="457">
        <v>15100</v>
      </c>
      <c r="D107" s="217">
        <f t="shared" si="18"/>
        <v>4910.3774812039856</v>
      </c>
      <c r="E107" s="212">
        <f t="shared" si="21"/>
        <v>1669.5283436093553</v>
      </c>
      <c r="F107" s="168">
        <f t="shared" si="22"/>
        <v>98.207549624079718</v>
      </c>
      <c r="G107" s="169">
        <v>68</v>
      </c>
      <c r="H107" s="170">
        <f t="shared" si="23"/>
        <v>6746.1133744374201</v>
      </c>
      <c r="I107" s="218">
        <v>80</v>
      </c>
      <c r="J107" s="216">
        <f t="shared" si="15"/>
        <v>56.771446153846156</v>
      </c>
      <c r="K107" s="457">
        <v>15100</v>
      </c>
      <c r="L107" s="217">
        <f t="shared" si="19"/>
        <v>3191.7453627825907</v>
      </c>
      <c r="M107" s="214">
        <f t="shared" si="24"/>
        <v>1085.1934233460809</v>
      </c>
      <c r="N107" s="212">
        <f t="shared" si="25"/>
        <v>63.834907255651814</v>
      </c>
      <c r="O107" s="169">
        <v>44</v>
      </c>
      <c r="P107" s="170">
        <f t="shared" si="26"/>
        <v>4384.7736933843235</v>
      </c>
      <c r="Q107" s="218">
        <v>80</v>
      </c>
      <c r="R107" s="216">
        <f t="shared" si="16"/>
        <v>105.43268571428572</v>
      </c>
      <c r="S107" s="457">
        <v>15100</v>
      </c>
      <c r="T107" s="217">
        <f t="shared" si="20"/>
        <v>1718.6321184213946</v>
      </c>
      <c r="U107" s="214">
        <f t="shared" si="27"/>
        <v>584.33492026327417</v>
      </c>
      <c r="V107" s="212">
        <f t="shared" si="28"/>
        <v>34.37264236842789</v>
      </c>
      <c r="W107" s="169">
        <v>24</v>
      </c>
      <c r="X107" s="170">
        <f t="shared" si="29"/>
        <v>2361.3396810530967</v>
      </c>
    </row>
    <row r="108" spans="1:24" s="445" customFormat="1" ht="15.75" customHeight="1" x14ac:dyDescent="0.2">
      <c r="A108" s="215">
        <v>81</v>
      </c>
      <c r="B108" s="216">
        <f t="shared" si="17"/>
        <v>37.056370000000001</v>
      </c>
      <c r="C108" s="457">
        <v>15100</v>
      </c>
      <c r="D108" s="217">
        <f t="shared" si="18"/>
        <v>4889.8475484781702</v>
      </c>
      <c r="E108" s="212">
        <f t="shared" si="21"/>
        <v>1662.5481664825779</v>
      </c>
      <c r="F108" s="168">
        <f t="shared" si="22"/>
        <v>97.796950969563412</v>
      </c>
      <c r="G108" s="169">
        <v>68</v>
      </c>
      <c r="H108" s="170">
        <f t="shared" si="23"/>
        <v>6718.1926659303117</v>
      </c>
      <c r="I108" s="215">
        <v>81</v>
      </c>
      <c r="J108" s="216">
        <f t="shared" si="15"/>
        <v>57.009799999999998</v>
      </c>
      <c r="K108" s="457">
        <v>15100</v>
      </c>
      <c r="L108" s="217">
        <f t="shared" si="19"/>
        <v>3178.4009065108107</v>
      </c>
      <c r="M108" s="214">
        <f t="shared" si="24"/>
        <v>1080.6563082136756</v>
      </c>
      <c r="N108" s="212">
        <f t="shared" si="25"/>
        <v>63.568018130216217</v>
      </c>
      <c r="O108" s="169">
        <v>44</v>
      </c>
      <c r="P108" s="170">
        <f t="shared" si="26"/>
        <v>4366.6252328547025</v>
      </c>
      <c r="Q108" s="215">
        <v>81</v>
      </c>
      <c r="R108" s="216">
        <f t="shared" si="16"/>
        <v>105.87534285714287</v>
      </c>
      <c r="S108" s="457">
        <v>15100</v>
      </c>
      <c r="T108" s="217">
        <f t="shared" si="20"/>
        <v>1711.4466419673593</v>
      </c>
      <c r="U108" s="214">
        <f t="shared" si="27"/>
        <v>581.89185826890218</v>
      </c>
      <c r="V108" s="212">
        <f t="shared" si="28"/>
        <v>34.228932839347188</v>
      </c>
      <c r="W108" s="169">
        <v>24</v>
      </c>
      <c r="X108" s="170">
        <f t="shared" si="29"/>
        <v>2351.5674330756087</v>
      </c>
    </row>
    <row r="109" spans="1:24" s="445" customFormat="1" ht="15.75" customHeight="1" x14ac:dyDescent="0.2">
      <c r="A109" s="215">
        <v>82</v>
      </c>
      <c r="B109" s="216">
        <f t="shared" si="17"/>
        <v>37.211300000000001</v>
      </c>
      <c r="C109" s="457">
        <v>15100</v>
      </c>
      <c r="D109" s="217">
        <f t="shared" si="18"/>
        <v>4869.4885693324341</v>
      </c>
      <c r="E109" s="212">
        <f t="shared" si="21"/>
        <v>1655.6261135730276</v>
      </c>
      <c r="F109" s="168">
        <f t="shared" si="22"/>
        <v>97.38977138664869</v>
      </c>
      <c r="G109" s="169">
        <v>68</v>
      </c>
      <c r="H109" s="170">
        <f t="shared" si="23"/>
        <v>6690.5044542921105</v>
      </c>
      <c r="I109" s="215">
        <v>82</v>
      </c>
      <c r="J109" s="216">
        <f t="shared" si="15"/>
        <v>57.248153846153848</v>
      </c>
      <c r="K109" s="457">
        <v>15100</v>
      </c>
      <c r="L109" s="217">
        <f t="shared" si="19"/>
        <v>3165.1675700660817</v>
      </c>
      <c r="M109" s="214">
        <f t="shared" si="24"/>
        <v>1076.1569738224678</v>
      </c>
      <c r="N109" s="212">
        <f t="shared" si="25"/>
        <v>63.303351401321635</v>
      </c>
      <c r="O109" s="169">
        <v>44</v>
      </c>
      <c r="P109" s="170">
        <f t="shared" si="26"/>
        <v>4348.627895289871</v>
      </c>
      <c r="Q109" s="215">
        <v>82</v>
      </c>
      <c r="R109" s="216">
        <f t="shared" si="16"/>
        <v>106.31800000000001</v>
      </c>
      <c r="S109" s="457">
        <v>15100</v>
      </c>
      <c r="T109" s="217">
        <f t="shared" si="20"/>
        <v>1704.3209992663517</v>
      </c>
      <c r="U109" s="214">
        <f t="shared" si="27"/>
        <v>579.46913975055963</v>
      </c>
      <c r="V109" s="212">
        <f t="shared" si="28"/>
        <v>34.086419985327034</v>
      </c>
      <c r="W109" s="169">
        <v>24</v>
      </c>
      <c r="X109" s="170">
        <f t="shared" si="29"/>
        <v>2341.8765590022385</v>
      </c>
    </row>
    <row r="110" spans="1:24" s="445" customFormat="1" ht="15.75" customHeight="1" x14ac:dyDescent="0.2">
      <c r="A110" s="215">
        <v>83</v>
      </c>
      <c r="B110" s="216">
        <f t="shared" si="17"/>
        <v>37.366230000000002</v>
      </c>
      <c r="C110" s="457">
        <v>15100</v>
      </c>
      <c r="D110" s="217">
        <f t="shared" si="18"/>
        <v>4849.2984173142431</v>
      </c>
      <c r="E110" s="212">
        <f t="shared" si="21"/>
        <v>1648.7614618868429</v>
      </c>
      <c r="F110" s="168">
        <f t="shared" si="22"/>
        <v>96.985968346284864</v>
      </c>
      <c r="G110" s="169">
        <v>68</v>
      </c>
      <c r="H110" s="170">
        <f t="shared" si="23"/>
        <v>6663.0458475473706</v>
      </c>
      <c r="I110" s="215">
        <v>83</v>
      </c>
      <c r="J110" s="216">
        <f t="shared" si="15"/>
        <v>57.48650769230769</v>
      </c>
      <c r="K110" s="457">
        <v>15100</v>
      </c>
      <c r="L110" s="217">
        <f t="shared" si="19"/>
        <v>3152.0439712542584</v>
      </c>
      <c r="M110" s="214">
        <f t="shared" si="24"/>
        <v>1071.6949502264479</v>
      </c>
      <c r="N110" s="212">
        <f t="shared" si="25"/>
        <v>63.040879425085173</v>
      </c>
      <c r="O110" s="169">
        <v>44</v>
      </c>
      <c r="P110" s="170">
        <f t="shared" si="26"/>
        <v>4330.7798009057915</v>
      </c>
      <c r="Q110" s="215">
        <v>83</v>
      </c>
      <c r="R110" s="216">
        <f t="shared" si="16"/>
        <v>106.76065714285716</v>
      </c>
      <c r="S110" s="457">
        <v>15100</v>
      </c>
      <c r="T110" s="217">
        <f t="shared" si="20"/>
        <v>1697.2544460599852</v>
      </c>
      <c r="U110" s="214">
        <f t="shared" si="27"/>
        <v>577.06651166039501</v>
      </c>
      <c r="V110" s="212">
        <f t="shared" si="28"/>
        <v>33.945088921199705</v>
      </c>
      <c r="W110" s="169">
        <v>24</v>
      </c>
      <c r="X110" s="170">
        <f t="shared" si="29"/>
        <v>2332.26604664158</v>
      </c>
    </row>
    <row r="111" spans="1:24" s="445" customFormat="1" ht="15.75" customHeight="1" x14ac:dyDescent="0.2">
      <c r="A111" s="215">
        <v>84</v>
      </c>
      <c r="B111" s="216">
        <f t="shared" si="17"/>
        <v>37.521160000000002</v>
      </c>
      <c r="C111" s="457">
        <v>15100</v>
      </c>
      <c r="D111" s="217">
        <f t="shared" si="18"/>
        <v>4829.2750010927166</v>
      </c>
      <c r="E111" s="212">
        <f t="shared" si="21"/>
        <v>1641.9535003715237</v>
      </c>
      <c r="F111" s="168">
        <f t="shared" si="22"/>
        <v>96.58550002185433</v>
      </c>
      <c r="G111" s="169">
        <v>68</v>
      </c>
      <c r="H111" s="170">
        <f t="shared" si="23"/>
        <v>6635.8140014860946</v>
      </c>
      <c r="I111" s="215">
        <v>84</v>
      </c>
      <c r="J111" s="216">
        <f t="shared" si="15"/>
        <v>57.724861538461539</v>
      </c>
      <c r="K111" s="457">
        <v>15100</v>
      </c>
      <c r="L111" s="217">
        <f t="shared" si="19"/>
        <v>3139.0287507102662</v>
      </c>
      <c r="M111" s="214">
        <f t="shared" si="24"/>
        <v>1067.2697752414906</v>
      </c>
      <c r="N111" s="212">
        <f t="shared" si="25"/>
        <v>62.780575014205326</v>
      </c>
      <c r="O111" s="169">
        <v>44</v>
      </c>
      <c r="P111" s="170">
        <f t="shared" si="26"/>
        <v>4313.0791009659624</v>
      </c>
      <c r="Q111" s="215">
        <v>84</v>
      </c>
      <c r="R111" s="216">
        <f t="shared" si="16"/>
        <v>107.2033142857143</v>
      </c>
      <c r="S111" s="457">
        <v>15100</v>
      </c>
      <c r="T111" s="217">
        <f t="shared" si="20"/>
        <v>1690.2462503824509</v>
      </c>
      <c r="U111" s="214">
        <f t="shared" si="27"/>
        <v>574.68372513003328</v>
      </c>
      <c r="V111" s="212">
        <f t="shared" si="28"/>
        <v>33.804925007649018</v>
      </c>
      <c r="W111" s="169">
        <v>24</v>
      </c>
      <c r="X111" s="170">
        <f t="shared" si="29"/>
        <v>2322.7349005201331</v>
      </c>
    </row>
    <row r="112" spans="1:24" s="445" customFormat="1" ht="15.75" customHeight="1" x14ac:dyDescent="0.2">
      <c r="A112" s="215">
        <v>85</v>
      </c>
      <c r="B112" s="216">
        <f t="shared" si="17"/>
        <v>37.676090000000002</v>
      </c>
      <c r="C112" s="457">
        <v>15100</v>
      </c>
      <c r="D112" s="217">
        <f t="shared" si="18"/>
        <v>4809.4162637364961</v>
      </c>
      <c r="E112" s="212">
        <f t="shared" si="21"/>
        <v>1635.2015296704087</v>
      </c>
      <c r="F112" s="168">
        <f t="shared" si="22"/>
        <v>96.18832527472992</v>
      </c>
      <c r="G112" s="169">
        <v>68</v>
      </c>
      <c r="H112" s="170">
        <f t="shared" si="23"/>
        <v>6608.8061186816349</v>
      </c>
      <c r="I112" s="215">
        <v>85</v>
      </c>
      <c r="J112" s="216">
        <f t="shared" si="15"/>
        <v>57.963215384615388</v>
      </c>
      <c r="K112" s="457">
        <v>15100</v>
      </c>
      <c r="L112" s="217">
        <f t="shared" si="19"/>
        <v>3126.120571428723</v>
      </c>
      <c r="M112" s="214">
        <f t="shared" si="24"/>
        <v>1062.8809942857658</v>
      </c>
      <c r="N112" s="212">
        <f t="shared" si="25"/>
        <v>62.522411428574465</v>
      </c>
      <c r="O112" s="169">
        <v>44</v>
      </c>
      <c r="P112" s="170">
        <f t="shared" si="26"/>
        <v>4295.5239771430633</v>
      </c>
      <c r="Q112" s="215">
        <v>85</v>
      </c>
      <c r="R112" s="216">
        <f t="shared" si="16"/>
        <v>107.64597142857144</v>
      </c>
      <c r="S112" s="457">
        <v>15100</v>
      </c>
      <c r="T112" s="217">
        <f t="shared" si="20"/>
        <v>1683.2956923077738</v>
      </c>
      <c r="U112" s="214">
        <f t="shared" si="27"/>
        <v>572.32053538464311</v>
      </c>
      <c r="V112" s="212">
        <f t="shared" si="28"/>
        <v>33.665913846155476</v>
      </c>
      <c r="W112" s="169">
        <v>24</v>
      </c>
      <c r="X112" s="170">
        <f t="shared" si="29"/>
        <v>2313.2821415385724</v>
      </c>
    </row>
    <row r="113" spans="1:24" s="445" customFormat="1" ht="15.75" customHeight="1" x14ac:dyDescent="0.2">
      <c r="A113" s="215">
        <v>86</v>
      </c>
      <c r="B113" s="216">
        <f t="shared" si="17"/>
        <v>37.831020000000002</v>
      </c>
      <c r="C113" s="457">
        <v>15100</v>
      </c>
      <c r="D113" s="217">
        <f t="shared" si="18"/>
        <v>4789.7201820093669</v>
      </c>
      <c r="E113" s="212">
        <f t="shared" si="21"/>
        <v>1628.504861883185</v>
      </c>
      <c r="F113" s="168">
        <f t="shared" si="22"/>
        <v>95.79440364018734</v>
      </c>
      <c r="G113" s="169">
        <v>68</v>
      </c>
      <c r="H113" s="170">
        <f t="shared" si="23"/>
        <v>6582.0194475327398</v>
      </c>
      <c r="I113" s="215">
        <v>86</v>
      </c>
      <c r="J113" s="216">
        <f t="shared" si="15"/>
        <v>58.201569230769231</v>
      </c>
      <c r="K113" s="457">
        <v>15100</v>
      </c>
      <c r="L113" s="217">
        <f t="shared" si="19"/>
        <v>3113.3181183060888</v>
      </c>
      <c r="M113" s="214">
        <f t="shared" si="24"/>
        <v>1058.5281602240702</v>
      </c>
      <c r="N113" s="212">
        <f t="shared" si="25"/>
        <v>62.266362366121776</v>
      </c>
      <c r="O113" s="169">
        <v>44</v>
      </c>
      <c r="P113" s="170">
        <f t="shared" si="26"/>
        <v>4278.1126408962809</v>
      </c>
      <c r="Q113" s="215">
        <v>86</v>
      </c>
      <c r="R113" s="216">
        <f t="shared" si="16"/>
        <v>108.08862857142859</v>
      </c>
      <c r="S113" s="457">
        <v>15100</v>
      </c>
      <c r="T113" s="217">
        <f t="shared" si="20"/>
        <v>1676.4020637032781</v>
      </c>
      <c r="U113" s="214">
        <f t="shared" si="27"/>
        <v>569.97670165911461</v>
      </c>
      <c r="V113" s="212">
        <f t="shared" si="28"/>
        <v>33.528041274065565</v>
      </c>
      <c r="W113" s="169">
        <v>24</v>
      </c>
      <c r="X113" s="170">
        <f t="shared" si="29"/>
        <v>2303.906806636458</v>
      </c>
    </row>
    <row r="114" spans="1:24" s="445" customFormat="1" ht="15.75" customHeight="1" x14ac:dyDescent="0.2">
      <c r="A114" s="215">
        <v>87</v>
      </c>
      <c r="B114" s="216">
        <f t="shared" si="17"/>
        <v>37.985950000000003</v>
      </c>
      <c r="C114" s="457">
        <v>15100</v>
      </c>
      <c r="D114" s="217">
        <f t="shared" si="18"/>
        <v>4770.1847656831005</v>
      </c>
      <c r="E114" s="212">
        <f t="shared" si="21"/>
        <v>1621.8628203322544</v>
      </c>
      <c r="F114" s="168">
        <f t="shared" si="22"/>
        <v>95.403695313662013</v>
      </c>
      <c r="G114" s="169">
        <v>68</v>
      </c>
      <c r="H114" s="170">
        <f t="shared" si="23"/>
        <v>6555.4512813290166</v>
      </c>
      <c r="I114" s="215">
        <v>87</v>
      </c>
      <c r="J114" s="216">
        <f t="shared" si="15"/>
        <v>58.43992307692308</v>
      </c>
      <c r="K114" s="457">
        <v>15100</v>
      </c>
      <c r="L114" s="217">
        <f t="shared" si="19"/>
        <v>3100.6200976940158</v>
      </c>
      <c r="M114" s="214">
        <f t="shared" si="24"/>
        <v>1054.2108332159655</v>
      </c>
      <c r="N114" s="212">
        <f t="shared" si="25"/>
        <v>62.012401953880321</v>
      </c>
      <c r="O114" s="169">
        <v>44</v>
      </c>
      <c r="P114" s="170">
        <f t="shared" si="26"/>
        <v>4260.8433328638621</v>
      </c>
      <c r="Q114" s="215">
        <v>87</v>
      </c>
      <c r="R114" s="216">
        <f t="shared" si="16"/>
        <v>108.53128571428573</v>
      </c>
      <c r="S114" s="457">
        <v>15100</v>
      </c>
      <c r="T114" s="217">
        <f t="shared" si="20"/>
        <v>1669.5646679890851</v>
      </c>
      <c r="U114" s="214">
        <f t="shared" si="27"/>
        <v>567.65198711628898</v>
      </c>
      <c r="V114" s="212">
        <f t="shared" si="28"/>
        <v>33.391293359781706</v>
      </c>
      <c r="W114" s="169">
        <v>24</v>
      </c>
      <c r="X114" s="170">
        <f t="shared" si="29"/>
        <v>2294.6079484651559</v>
      </c>
    </row>
    <row r="115" spans="1:24" s="445" customFormat="1" ht="15.75" customHeight="1" x14ac:dyDescent="0.2">
      <c r="A115" s="215">
        <v>88</v>
      </c>
      <c r="B115" s="216">
        <f t="shared" si="17"/>
        <v>38.140880000000003</v>
      </c>
      <c r="C115" s="457">
        <v>15100</v>
      </c>
      <c r="D115" s="217">
        <f t="shared" si="18"/>
        <v>4750.8080568670675</v>
      </c>
      <c r="E115" s="212">
        <f t="shared" si="21"/>
        <v>1615.2747393348031</v>
      </c>
      <c r="F115" s="168">
        <f t="shared" si="22"/>
        <v>95.016161137341356</v>
      </c>
      <c r="G115" s="169">
        <v>68</v>
      </c>
      <c r="H115" s="170">
        <f t="shared" si="23"/>
        <v>6529.0989573392117</v>
      </c>
      <c r="I115" s="215">
        <v>88</v>
      </c>
      <c r="J115" s="216">
        <f t="shared" si="15"/>
        <v>58.678276923076922</v>
      </c>
      <c r="K115" s="457">
        <v>15100</v>
      </c>
      <c r="L115" s="217">
        <f t="shared" si="19"/>
        <v>3088.0252369635941</v>
      </c>
      <c r="M115" s="214">
        <f t="shared" si="24"/>
        <v>1049.928580567622</v>
      </c>
      <c r="N115" s="212">
        <f t="shared" si="25"/>
        <v>61.760504739271887</v>
      </c>
      <c r="O115" s="169">
        <v>44</v>
      </c>
      <c r="P115" s="170">
        <f t="shared" si="26"/>
        <v>4243.7143222704881</v>
      </c>
      <c r="Q115" s="215">
        <v>88</v>
      </c>
      <c r="R115" s="216">
        <f t="shared" si="16"/>
        <v>108.97394285714287</v>
      </c>
      <c r="S115" s="457">
        <v>15100</v>
      </c>
      <c r="T115" s="217">
        <f t="shared" si="20"/>
        <v>1662.7828199034734</v>
      </c>
      <c r="U115" s="214">
        <f t="shared" si="27"/>
        <v>565.34615876718101</v>
      </c>
      <c r="V115" s="212">
        <f t="shared" si="28"/>
        <v>33.255656398069469</v>
      </c>
      <c r="W115" s="169">
        <v>24</v>
      </c>
      <c r="X115" s="170">
        <f t="shared" si="29"/>
        <v>2285.3846350687236</v>
      </c>
    </row>
    <row r="116" spans="1:24" s="445" customFormat="1" ht="15.75" customHeight="1" x14ac:dyDescent="0.2">
      <c r="A116" s="215">
        <v>89</v>
      </c>
      <c r="B116" s="216">
        <f t="shared" si="17"/>
        <v>38.295810000000003</v>
      </c>
      <c r="C116" s="457">
        <v>15100</v>
      </c>
      <c r="D116" s="217">
        <f t="shared" si="18"/>
        <v>4731.5881293540988</v>
      </c>
      <c r="E116" s="212">
        <f t="shared" si="21"/>
        <v>1608.7399639803937</v>
      </c>
      <c r="F116" s="168">
        <f t="shared" si="22"/>
        <v>94.63176258708198</v>
      </c>
      <c r="G116" s="169">
        <v>68</v>
      </c>
      <c r="H116" s="170">
        <f t="shared" si="23"/>
        <v>6502.9598559215738</v>
      </c>
      <c r="I116" s="215">
        <v>89</v>
      </c>
      <c r="J116" s="216">
        <f t="shared" si="15"/>
        <v>58.916630769230771</v>
      </c>
      <c r="K116" s="457">
        <v>15100</v>
      </c>
      <c r="L116" s="217">
        <f t="shared" si="19"/>
        <v>3075.5322840801641</v>
      </c>
      <c r="M116" s="214">
        <f t="shared" si="24"/>
        <v>1045.6809765872558</v>
      </c>
      <c r="N116" s="212">
        <f t="shared" si="25"/>
        <v>61.510645681603286</v>
      </c>
      <c r="O116" s="169">
        <v>44</v>
      </c>
      <c r="P116" s="170">
        <f t="shared" si="26"/>
        <v>4226.7239063490233</v>
      </c>
      <c r="Q116" s="215">
        <v>89</v>
      </c>
      <c r="R116" s="216">
        <f t="shared" si="16"/>
        <v>109.41660000000002</v>
      </c>
      <c r="S116" s="457">
        <v>15100</v>
      </c>
      <c r="T116" s="217">
        <f t="shared" si="20"/>
        <v>1656.0558452739344</v>
      </c>
      <c r="U116" s="214">
        <f t="shared" si="27"/>
        <v>563.05898739313773</v>
      </c>
      <c r="V116" s="212">
        <f t="shared" si="28"/>
        <v>33.121116905478686</v>
      </c>
      <c r="W116" s="169">
        <v>24</v>
      </c>
      <c r="X116" s="170">
        <f t="shared" si="29"/>
        <v>2276.2359495725509</v>
      </c>
    </row>
    <row r="117" spans="1:24" s="445" customFormat="1" ht="15.75" customHeight="1" x14ac:dyDescent="0.2">
      <c r="A117" s="218">
        <v>90</v>
      </c>
      <c r="B117" s="216">
        <f t="shared" si="17"/>
        <v>38.450740000000003</v>
      </c>
      <c r="C117" s="457">
        <v>15100</v>
      </c>
      <c r="D117" s="217">
        <f t="shared" si="18"/>
        <v>4712.523087982182</v>
      </c>
      <c r="E117" s="212">
        <f t="shared" si="21"/>
        <v>1602.257849913942</v>
      </c>
      <c r="F117" s="168">
        <f t="shared" si="22"/>
        <v>94.250461759643642</v>
      </c>
      <c r="G117" s="169">
        <v>68</v>
      </c>
      <c r="H117" s="170">
        <f t="shared" si="23"/>
        <v>6477.031399655767</v>
      </c>
      <c r="I117" s="218">
        <v>90</v>
      </c>
      <c r="J117" s="216">
        <f t="shared" si="15"/>
        <v>59.15498461538462</v>
      </c>
      <c r="K117" s="457">
        <v>15100</v>
      </c>
      <c r="L117" s="217">
        <f t="shared" si="19"/>
        <v>3063.1400071884177</v>
      </c>
      <c r="M117" s="214">
        <f t="shared" si="24"/>
        <v>1041.4676024440621</v>
      </c>
      <c r="N117" s="212">
        <f t="shared" si="25"/>
        <v>61.262800143768352</v>
      </c>
      <c r="O117" s="169">
        <v>44</v>
      </c>
      <c r="P117" s="170">
        <f t="shared" si="26"/>
        <v>4209.8704097762484</v>
      </c>
      <c r="Q117" s="218">
        <v>90</v>
      </c>
      <c r="R117" s="216">
        <f t="shared" si="16"/>
        <v>109.85925714285716</v>
      </c>
      <c r="S117" s="457">
        <v>15100</v>
      </c>
      <c r="T117" s="217">
        <f t="shared" si="20"/>
        <v>1649.3830807937634</v>
      </c>
      <c r="U117" s="214">
        <f t="shared" si="27"/>
        <v>560.79024746987955</v>
      </c>
      <c r="V117" s="212">
        <f t="shared" si="28"/>
        <v>32.987661615875268</v>
      </c>
      <c r="W117" s="169">
        <v>24</v>
      </c>
      <c r="X117" s="170">
        <f t="shared" si="29"/>
        <v>2267.1609898795182</v>
      </c>
    </row>
    <row r="118" spans="1:24" s="445" customFormat="1" ht="15.75" customHeight="1" x14ac:dyDescent="0.2">
      <c r="A118" s="215">
        <v>91</v>
      </c>
      <c r="B118" s="216">
        <f t="shared" si="17"/>
        <v>38.605670000000003</v>
      </c>
      <c r="C118" s="457">
        <v>15100</v>
      </c>
      <c r="D118" s="217">
        <f t="shared" si="18"/>
        <v>4693.6110680115116</v>
      </c>
      <c r="E118" s="212">
        <f t="shared" si="21"/>
        <v>1595.8277631239141</v>
      </c>
      <c r="F118" s="168">
        <f t="shared" si="22"/>
        <v>93.872221360230228</v>
      </c>
      <c r="G118" s="169">
        <v>68</v>
      </c>
      <c r="H118" s="170">
        <f t="shared" si="23"/>
        <v>6451.3110524956564</v>
      </c>
      <c r="I118" s="215">
        <v>91</v>
      </c>
      <c r="J118" s="216">
        <f t="shared" si="15"/>
        <v>59.393338461538463</v>
      </c>
      <c r="K118" s="457">
        <v>15100</v>
      </c>
      <c r="L118" s="217">
        <f t="shared" si="19"/>
        <v>3050.847194207483</v>
      </c>
      <c r="M118" s="214">
        <f t="shared" si="24"/>
        <v>1037.2880460305444</v>
      </c>
      <c r="N118" s="212">
        <f t="shared" si="25"/>
        <v>61.016943884149661</v>
      </c>
      <c r="O118" s="169">
        <v>44</v>
      </c>
      <c r="P118" s="170">
        <f t="shared" si="26"/>
        <v>4193.1521841221765</v>
      </c>
      <c r="Q118" s="215">
        <v>91</v>
      </c>
      <c r="R118" s="216">
        <f t="shared" si="16"/>
        <v>110.3019142857143</v>
      </c>
      <c r="S118" s="457">
        <v>15100</v>
      </c>
      <c r="T118" s="217">
        <f t="shared" si="20"/>
        <v>1642.7638738040291</v>
      </c>
      <c r="U118" s="214">
        <f t="shared" si="27"/>
        <v>558.53971709336997</v>
      </c>
      <c r="V118" s="212">
        <f t="shared" si="28"/>
        <v>32.85527747608058</v>
      </c>
      <c r="W118" s="169">
        <v>24</v>
      </c>
      <c r="X118" s="170">
        <f t="shared" si="29"/>
        <v>2258.1588683734794</v>
      </c>
    </row>
    <row r="119" spans="1:24" s="445" customFormat="1" ht="15.75" customHeight="1" x14ac:dyDescent="0.2">
      <c r="A119" s="215">
        <v>92</v>
      </c>
      <c r="B119" s="216">
        <f t="shared" si="17"/>
        <v>38.760599999999997</v>
      </c>
      <c r="C119" s="457">
        <v>15100</v>
      </c>
      <c r="D119" s="217">
        <f t="shared" si="18"/>
        <v>4674.8502345164943</v>
      </c>
      <c r="E119" s="212">
        <f t="shared" si="21"/>
        <v>1589.4490797356082</v>
      </c>
      <c r="F119" s="168">
        <f t="shared" si="22"/>
        <v>93.497004690329888</v>
      </c>
      <c r="G119" s="169">
        <v>68</v>
      </c>
      <c r="H119" s="170">
        <f t="shared" si="23"/>
        <v>6425.7963189424327</v>
      </c>
      <c r="I119" s="215">
        <v>92</v>
      </c>
      <c r="J119" s="216">
        <f t="shared" si="15"/>
        <v>59.631692307692298</v>
      </c>
      <c r="K119" s="457">
        <v>15100</v>
      </c>
      <c r="L119" s="217">
        <f t="shared" si="19"/>
        <v>3038.6526524357214</v>
      </c>
      <c r="M119" s="214">
        <f t="shared" si="24"/>
        <v>1033.1419018281454</v>
      </c>
      <c r="N119" s="212">
        <f t="shared" si="25"/>
        <v>60.773053048714431</v>
      </c>
      <c r="O119" s="169">
        <v>44</v>
      </c>
      <c r="P119" s="170">
        <f t="shared" si="26"/>
        <v>4176.5676073125815</v>
      </c>
      <c r="Q119" s="215">
        <v>92</v>
      </c>
      <c r="R119" s="216">
        <f t="shared" si="16"/>
        <v>110.74457142857142</v>
      </c>
      <c r="S119" s="457">
        <v>15100</v>
      </c>
      <c r="T119" s="217">
        <f t="shared" si="20"/>
        <v>1636.1975820807729</v>
      </c>
      <c r="U119" s="214">
        <f t="shared" si="27"/>
        <v>556.3071779074628</v>
      </c>
      <c r="V119" s="212">
        <f t="shared" si="28"/>
        <v>32.723951641615457</v>
      </c>
      <c r="W119" s="169">
        <v>24</v>
      </c>
      <c r="X119" s="170">
        <f t="shared" si="29"/>
        <v>2249.2287116298507</v>
      </c>
    </row>
    <row r="120" spans="1:24" s="445" customFormat="1" ht="15.75" customHeight="1" x14ac:dyDescent="0.2">
      <c r="A120" s="215">
        <v>93</v>
      </c>
      <c r="B120" s="216">
        <f t="shared" si="17"/>
        <v>38.915530000000004</v>
      </c>
      <c r="C120" s="457">
        <v>15100</v>
      </c>
      <c r="D120" s="217">
        <f t="shared" si="18"/>
        <v>4656.2387817922563</v>
      </c>
      <c r="E120" s="212">
        <f t="shared" si="21"/>
        <v>1583.1211858093673</v>
      </c>
      <c r="F120" s="168">
        <f t="shared" si="22"/>
        <v>93.124775635845126</v>
      </c>
      <c r="G120" s="169">
        <v>68</v>
      </c>
      <c r="H120" s="170">
        <f t="shared" si="23"/>
        <v>6400.484743237469</v>
      </c>
      <c r="I120" s="215">
        <v>93</v>
      </c>
      <c r="J120" s="216">
        <f t="shared" si="15"/>
        <v>59.870046153846161</v>
      </c>
      <c r="K120" s="457">
        <v>15100</v>
      </c>
      <c r="L120" s="217">
        <f t="shared" si="19"/>
        <v>3026.5552081649662</v>
      </c>
      <c r="M120" s="214">
        <f t="shared" si="24"/>
        <v>1029.0287707760885</v>
      </c>
      <c r="N120" s="212">
        <f t="shared" si="25"/>
        <v>60.531104163299325</v>
      </c>
      <c r="O120" s="169">
        <v>44</v>
      </c>
      <c r="P120" s="170">
        <f t="shared" si="26"/>
        <v>4160.1150831043542</v>
      </c>
      <c r="Q120" s="215">
        <v>93</v>
      </c>
      <c r="R120" s="216">
        <f t="shared" si="16"/>
        <v>111.18722857142859</v>
      </c>
      <c r="S120" s="457">
        <v>15100</v>
      </c>
      <c r="T120" s="217">
        <f t="shared" si="20"/>
        <v>1629.6835736272892</v>
      </c>
      <c r="U120" s="214">
        <f t="shared" si="27"/>
        <v>554.09241503327837</v>
      </c>
      <c r="V120" s="212">
        <f t="shared" si="28"/>
        <v>32.593671472545786</v>
      </c>
      <c r="W120" s="169">
        <v>24</v>
      </c>
      <c r="X120" s="170">
        <f t="shared" si="29"/>
        <v>2240.3696601331135</v>
      </c>
    </row>
    <row r="121" spans="1:24" s="445" customFormat="1" ht="15.75" customHeight="1" x14ac:dyDescent="0.2">
      <c r="A121" s="215">
        <v>94</v>
      </c>
      <c r="B121" s="216">
        <f t="shared" ref="B121:B127" si="30">0.15493*A121+24.50704</f>
        <v>39.070459999999997</v>
      </c>
      <c r="C121" s="457">
        <v>15100</v>
      </c>
      <c r="D121" s="217">
        <f t="shared" si="18"/>
        <v>4637.774932775299</v>
      </c>
      <c r="E121" s="212">
        <f t="shared" si="21"/>
        <v>1576.8434771436018</v>
      </c>
      <c r="F121" s="168">
        <f t="shared" si="22"/>
        <v>92.755498655505988</v>
      </c>
      <c r="G121" s="169">
        <v>68</v>
      </c>
      <c r="H121" s="170">
        <f t="shared" si="23"/>
        <v>6375.3739085744073</v>
      </c>
      <c r="I121" s="215">
        <v>94</v>
      </c>
      <c r="J121" s="216">
        <f t="shared" ref="J121:J127" si="31">(0.15493*I121+24.50704)/0.65</f>
        <v>60.108399999999996</v>
      </c>
      <c r="K121" s="457">
        <v>15100</v>
      </c>
      <c r="L121" s="217">
        <f t="shared" si="19"/>
        <v>3014.5537063039446</v>
      </c>
      <c r="M121" s="214">
        <f t="shared" si="24"/>
        <v>1024.9482601433413</v>
      </c>
      <c r="N121" s="212">
        <f t="shared" si="25"/>
        <v>60.291074126078897</v>
      </c>
      <c r="O121" s="169">
        <v>44</v>
      </c>
      <c r="P121" s="170">
        <f t="shared" si="26"/>
        <v>4143.7930405733641</v>
      </c>
      <c r="Q121" s="215">
        <v>94</v>
      </c>
      <c r="R121" s="216">
        <f t="shared" ref="R121:R127" si="32">(0.15493*Q121+24.50704)/0.35</f>
        <v>111.62988571428571</v>
      </c>
      <c r="S121" s="457">
        <v>15100</v>
      </c>
      <c r="T121" s="217">
        <f t="shared" si="20"/>
        <v>1623.2212264713546</v>
      </c>
      <c r="U121" s="214">
        <f t="shared" si="27"/>
        <v>551.89521700026057</v>
      </c>
      <c r="V121" s="212">
        <f t="shared" si="28"/>
        <v>32.464424529427092</v>
      </c>
      <c r="W121" s="169">
        <v>24</v>
      </c>
      <c r="X121" s="170">
        <f t="shared" si="29"/>
        <v>2231.5808680010423</v>
      </c>
    </row>
    <row r="122" spans="1:24" s="445" customFormat="1" ht="15.75" customHeight="1" x14ac:dyDescent="0.2">
      <c r="A122" s="215">
        <v>95</v>
      </c>
      <c r="B122" s="216">
        <f t="shared" si="30"/>
        <v>39.225390000000004</v>
      </c>
      <c r="C122" s="457">
        <v>15100</v>
      </c>
      <c r="D122" s="217">
        <f t="shared" si="18"/>
        <v>4619.4569384778579</v>
      </c>
      <c r="E122" s="212">
        <f t="shared" si="21"/>
        <v>1570.6153590824717</v>
      </c>
      <c r="F122" s="168">
        <f t="shared" si="22"/>
        <v>92.389138769557164</v>
      </c>
      <c r="G122" s="169">
        <v>68</v>
      </c>
      <c r="H122" s="170">
        <f t="shared" si="23"/>
        <v>6350.461436329887</v>
      </c>
      <c r="I122" s="215">
        <v>95</v>
      </c>
      <c r="J122" s="216">
        <f t="shared" si="31"/>
        <v>60.346753846153852</v>
      </c>
      <c r="K122" s="457">
        <v>15100</v>
      </c>
      <c r="L122" s="217">
        <f t="shared" si="19"/>
        <v>3002.6470100106076</v>
      </c>
      <c r="M122" s="214">
        <f t="shared" si="24"/>
        <v>1020.8999834036066</v>
      </c>
      <c r="N122" s="212">
        <f t="shared" si="25"/>
        <v>60.052940200212156</v>
      </c>
      <c r="O122" s="169">
        <v>44</v>
      </c>
      <c r="P122" s="170">
        <f t="shared" si="26"/>
        <v>4127.5999336144268</v>
      </c>
      <c r="Q122" s="215">
        <v>95</v>
      </c>
      <c r="R122" s="216">
        <f t="shared" si="32"/>
        <v>112.07254285714288</v>
      </c>
      <c r="S122" s="457">
        <v>15100</v>
      </c>
      <c r="T122" s="217">
        <f t="shared" si="20"/>
        <v>1616.8099284672501</v>
      </c>
      <c r="U122" s="214">
        <f t="shared" si="27"/>
        <v>549.71537567886503</v>
      </c>
      <c r="V122" s="212">
        <f t="shared" si="28"/>
        <v>32.336198569345001</v>
      </c>
      <c r="W122" s="169">
        <v>24</v>
      </c>
      <c r="X122" s="170">
        <f t="shared" si="29"/>
        <v>2222.8615027154601</v>
      </c>
    </row>
    <row r="123" spans="1:24" s="445" customFormat="1" ht="15.75" customHeight="1" x14ac:dyDescent="0.2">
      <c r="A123" s="215">
        <v>96</v>
      </c>
      <c r="B123" s="216">
        <f t="shared" si="30"/>
        <v>39.380319999999998</v>
      </c>
      <c r="C123" s="457">
        <v>15100</v>
      </c>
      <c r="D123" s="217">
        <f t="shared" si="18"/>
        <v>4601.2830774356335</v>
      </c>
      <c r="E123" s="212">
        <f t="shared" si="21"/>
        <v>1564.4362463281154</v>
      </c>
      <c r="F123" s="168">
        <f t="shared" si="22"/>
        <v>92.025661548712677</v>
      </c>
      <c r="G123" s="169">
        <v>68</v>
      </c>
      <c r="H123" s="170">
        <f t="shared" si="23"/>
        <v>6325.7449853124617</v>
      </c>
      <c r="I123" s="215">
        <v>96</v>
      </c>
      <c r="J123" s="216">
        <f t="shared" si="31"/>
        <v>60.585107692307687</v>
      </c>
      <c r="K123" s="457">
        <v>15100</v>
      </c>
      <c r="L123" s="217">
        <f t="shared" si="19"/>
        <v>2990.8340003331618</v>
      </c>
      <c r="M123" s="214">
        <f t="shared" si="24"/>
        <v>1016.8835601132751</v>
      </c>
      <c r="N123" s="212">
        <f t="shared" si="25"/>
        <v>59.81668000666324</v>
      </c>
      <c r="O123" s="169">
        <v>44</v>
      </c>
      <c r="P123" s="170">
        <f t="shared" si="26"/>
        <v>4111.5342404531002</v>
      </c>
      <c r="Q123" s="215">
        <v>96</v>
      </c>
      <c r="R123" s="216">
        <f t="shared" si="32"/>
        <v>112.51520000000001</v>
      </c>
      <c r="S123" s="457">
        <v>15100</v>
      </c>
      <c r="T123" s="217">
        <f t="shared" si="20"/>
        <v>1610.4490771024714</v>
      </c>
      <c r="U123" s="214">
        <f t="shared" si="27"/>
        <v>547.55268621484026</v>
      </c>
      <c r="V123" s="212">
        <f t="shared" si="28"/>
        <v>32.208981542049429</v>
      </c>
      <c r="W123" s="169">
        <v>24</v>
      </c>
      <c r="X123" s="170">
        <f t="shared" si="29"/>
        <v>2214.2107448593611</v>
      </c>
    </row>
    <row r="124" spans="1:24" s="445" customFormat="1" ht="15.75" customHeight="1" x14ac:dyDescent="0.2">
      <c r="A124" s="215">
        <v>97</v>
      </c>
      <c r="B124" s="216">
        <f t="shared" si="30"/>
        <v>39.535250000000005</v>
      </c>
      <c r="C124" s="457">
        <v>15100</v>
      </c>
      <c r="D124" s="217">
        <f t="shared" si="18"/>
        <v>4583.2516551684876</v>
      </c>
      <c r="E124" s="212">
        <f t="shared" si="21"/>
        <v>1558.3055627572858</v>
      </c>
      <c r="F124" s="168">
        <f t="shared" si="22"/>
        <v>91.665033103369751</v>
      </c>
      <c r="G124" s="169">
        <v>68</v>
      </c>
      <c r="H124" s="170">
        <f t="shared" si="23"/>
        <v>6301.2222510291431</v>
      </c>
      <c r="I124" s="215">
        <v>97</v>
      </c>
      <c r="J124" s="216">
        <f t="shared" si="31"/>
        <v>60.823461538461544</v>
      </c>
      <c r="K124" s="457">
        <v>15100</v>
      </c>
      <c r="L124" s="217">
        <f t="shared" si="19"/>
        <v>2979.1135758595174</v>
      </c>
      <c r="M124" s="214">
        <f t="shared" si="24"/>
        <v>1012.898615792236</v>
      </c>
      <c r="N124" s="212">
        <f t="shared" si="25"/>
        <v>59.58227151719035</v>
      </c>
      <c r="O124" s="169">
        <v>44</v>
      </c>
      <c r="P124" s="170">
        <f t="shared" si="26"/>
        <v>4095.5944631689435</v>
      </c>
      <c r="Q124" s="215">
        <v>97</v>
      </c>
      <c r="R124" s="216">
        <f t="shared" si="32"/>
        <v>112.95785714285716</v>
      </c>
      <c r="S124" s="457">
        <v>15100</v>
      </c>
      <c r="T124" s="217">
        <f t="shared" si="20"/>
        <v>1604.1380793089709</v>
      </c>
      <c r="U124" s="214">
        <f t="shared" si="27"/>
        <v>545.40694696505011</v>
      </c>
      <c r="V124" s="212">
        <f t="shared" si="28"/>
        <v>32.082761586179416</v>
      </c>
      <c r="W124" s="169">
        <v>24</v>
      </c>
      <c r="X124" s="170">
        <f t="shared" si="29"/>
        <v>2205.6277878602004</v>
      </c>
    </row>
    <row r="125" spans="1:24" s="445" customFormat="1" ht="15.75" customHeight="1" x14ac:dyDescent="0.2">
      <c r="A125" s="215">
        <v>98</v>
      </c>
      <c r="B125" s="216">
        <f t="shared" si="30"/>
        <v>39.690179999999998</v>
      </c>
      <c r="C125" s="457">
        <v>15100</v>
      </c>
      <c r="D125" s="217">
        <f t="shared" si="18"/>
        <v>4565.3610036538012</v>
      </c>
      <c r="E125" s="212">
        <f t="shared" si="21"/>
        <v>1552.2227412422926</v>
      </c>
      <c r="F125" s="168">
        <f t="shared" si="22"/>
        <v>91.307220073076024</v>
      </c>
      <c r="G125" s="169">
        <v>68</v>
      </c>
      <c r="H125" s="170">
        <f t="shared" si="23"/>
        <v>6276.8909649691695</v>
      </c>
      <c r="I125" s="215">
        <v>98</v>
      </c>
      <c r="J125" s="216">
        <f t="shared" si="31"/>
        <v>61.061815384615379</v>
      </c>
      <c r="K125" s="457">
        <v>15100</v>
      </c>
      <c r="L125" s="217">
        <f t="shared" si="19"/>
        <v>2967.4846523749702</v>
      </c>
      <c r="M125" s="214">
        <f t="shared" si="24"/>
        <v>1008.9447818074899</v>
      </c>
      <c r="N125" s="212">
        <f t="shared" si="25"/>
        <v>59.349693047499407</v>
      </c>
      <c r="O125" s="169">
        <v>44</v>
      </c>
      <c r="P125" s="170">
        <f t="shared" si="26"/>
        <v>4079.7791272299596</v>
      </c>
      <c r="Q125" s="215">
        <v>98</v>
      </c>
      <c r="R125" s="216">
        <f t="shared" si="32"/>
        <v>113.40051428571429</v>
      </c>
      <c r="S125" s="457">
        <v>15100</v>
      </c>
      <c r="T125" s="217">
        <f t="shared" si="20"/>
        <v>1597.87635127883</v>
      </c>
      <c r="U125" s="214">
        <f t="shared" si="27"/>
        <v>543.27795943480226</v>
      </c>
      <c r="V125" s="212">
        <f t="shared" si="28"/>
        <v>31.957527025576603</v>
      </c>
      <c r="W125" s="169">
        <v>24</v>
      </c>
      <c r="X125" s="170">
        <f t="shared" si="29"/>
        <v>2197.1118377392086</v>
      </c>
    </row>
    <row r="126" spans="1:24" s="445" customFormat="1" ht="15.75" customHeight="1" x14ac:dyDescent="0.2">
      <c r="A126" s="215">
        <v>99</v>
      </c>
      <c r="B126" s="216">
        <f t="shared" si="30"/>
        <v>39.845110000000005</v>
      </c>
      <c r="C126" s="457">
        <v>15100</v>
      </c>
      <c r="D126" s="217">
        <f t="shared" si="18"/>
        <v>4547.6094808120733</v>
      </c>
      <c r="E126" s="212">
        <f t="shared" si="21"/>
        <v>1546.1872234761051</v>
      </c>
      <c r="F126" s="168">
        <f t="shared" si="22"/>
        <v>90.952189616241469</v>
      </c>
      <c r="G126" s="169">
        <v>68</v>
      </c>
      <c r="H126" s="170">
        <f t="shared" si="23"/>
        <v>6252.7488939044197</v>
      </c>
      <c r="I126" s="215">
        <v>99</v>
      </c>
      <c r="J126" s="216">
        <f t="shared" si="31"/>
        <v>61.300169230769235</v>
      </c>
      <c r="K126" s="457">
        <v>15100</v>
      </c>
      <c r="L126" s="217">
        <f t="shared" si="19"/>
        <v>2955.9461625278482</v>
      </c>
      <c r="M126" s="214">
        <f t="shared" si="24"/>
        <v>1005.0216952594684</v>
      </c>
      <c r="N126" s="212">
        <f t="shared" si="25"/>
        <v>59.118923250556968</v>
      </c>
      <c r="O126" s="169">
        <v>44</v>
      </c>
      <c r="P126" s="170">
        <f t="shared" si="26"/>
        <v>4064.0867810378736</v>
      </c>
      <c r="Q126" s="215">
        <v>99</v>
      </c>
      <c r="R126" s="216">
        <f t="shared" si="32"/>
        <v>113.84317142857145</v>
      </c>
      <c r="S126" s="457">
        <v>15100</v>
      </c>
      <c r="T126" s="217">
        <f t="shared" si="20"/>
        <v>1591.6633182842256</v>
      </c>
      <c r="U126" s="214">
        <f t="shared" si="27"/>
        <v>541.16552821663674</v>
      </c>
      <c r="V126" s="212">
        <f t="shared" si="28"/>
        <v>31.833266365684512</v>
      </c>
      <c r="W126" s="169">
        <v>24</v>
      </c>
      <c r="X126" s="170">
        <f t="shared" si="29"/>
        <v>2188.662112866547</v>
      </c>
    </row>
    <row r="127" spans="1:24" s="445" customFormat="1" ht="15.75" customHeight="1" thickBot="1" x14ac:dyDescent="0.25">
      <c r="A127" s="227">
        <v>100</v>
      </c>
      <c r="B127" s="220">
        <f t="shared" si="30"/>
        <v>40.000039999999998</v>
      </c>
      <c r="C127" s="458">
        <v>15100</v>
      </c>
      <c r="D127" s="221">
        <f t="shared" si="18"/>
        <v>4529.99547000453</v>
      </c>
      <c r="E127" s="222">
        <f t="shared" si="21"/>
        <v>1540.1984598015404</v>
      </c>
      <c r="F127" s="94">
        <f t="shared" si="22"/>
        <v>90.599909400090596</v>
      </c>
      <c r="G127" s="93">
        <v>68</v>
      </c>
      <c r="H127" s="96">
        <f t="shared" si="23"/>
        <v>6228.7938392061615</v>
      </c>
      <c r="I127" s="227">
        <v>100</v>
      </c>
      <c r="J127" s="220">
        <f t="shared" si="31"/>
        <v>61.53852307692307</v>
      </c>
      <c r="K127" s="458">
        <v>15100</v>
      </c>
      <c r="L127" s="221">
        <f t="shared" si="19"/>
        <v>2944.4970555029445</v>
      </c>
      <c r="M127" s="223">
        <f t="shared" si="24"/>
        <v>1001.1289988710012</v>
      </c>
      <c r="N127" s="222">
        <f t="shared" si="25"/>
        <v>58.889941110058892</v>
      </c>
      <c r="O127" s="93">
        <v>44</v>
      </c>
      <c r="P127" s="96">
        <f t="shared" si="26"/>
        <v>4048.5159954840042</v>
      </c>
      <c r="Q127" s="227">
        <v>100</v>
      </c>
      <c r="R127" s="220">
        <f t="shared" si="32"/>
        <v>114.28582857142858</v>
      </c>
      <c r="S127" s="458">
        <v>15100</v>
      </c>
      <c r="T127" s="221">
        <f t="shared" si="20"/>
        <v>1585.4984145015853</v>
      </c>
      <c r="U127" s="223">
        <f t="shared" si="27"/>
        <v>539.06946093053909</v>
      </c>
      <c r="V127" s="222">
        <f t="shared" si="28"/>
        <v>31.709968290031707</v>
      </c>
      <c r="W127" s="93">
        <v>24</v>
      </c>
      <c r="X127" s="96">
        <f t="shared" si="29"/>
        <v>2180.2778437221559</v>
      </c>
    </row>
    <row r="128" spans="1:24" s="445" customFormat="1" ht="15.75" customHeight="1" thickBot="1" x14ac:dyDescent="0.25">
      <c r="A128" s="228">
        <v>101</v>
      </c>
      <c r="B128" s="210">
        <f t="shared" ref="B128:B159" si="33">0.1*A128+30</f>
        <v>40.1</v>
      </c>
      <c r="C128" s="460">
        <v>15100</v>
      </c>
      <c r="D128" s="211">
        <f t="shared" si="18"/>
        <v>4518.7032418952622</v>
      </c>
      <c r="E128" s="212">
        <f t="shared" si="21"/>
        <v>1536.3591022443893</v>
      </c>
      <c r="F128" s="168">
        <f t="shared" si="22"/>
        <v>90.374064837905252</v>
      </c>
      <c r="G128" s="169">
        <v>68</v>
      </c>
      <c r="H128" s="170">
        <f t="shared" si="23"/>
        <v>6213.4364089775563</v>
      </c>
      <c r="I128" s="228">
        <v>101</v>
      </c>
      <c r="J128" s="210">
        <f t="shared" ref="J128:J191" si="34">(0.1*I128+30)/0.65</f>
        <v>61.692307692307693</v>
      </c>
      <c r="K128" s="460">
        <v>15100</v>
      </c>
      <c r="L128" s="211">
        <f t="shared" si="19"/>
        <v>2937.1571072319198</v>
      </c>
      <c r="M128" s="214">
        <f t="shared" si="24"/>
        <v>998.63341645885282</v>
      </c>
      <c r="N128" s="212">
        <f t="shared" si="25"/>
        <v>58.743142144638398</v>
      </c>
      <c r="O128" s="169">
        <v>44</v>
      </c>
      <c r="P128" s="170">
        <f t="shared" si="26"/>
        <v>4038.5336658354113</v>
      </c>
      <c r="Q128" s="228">
        <v>101</v>
      </c>
      <c r="R128" s="220">
        <f t="shared" ref="R128:R191" si="35">(0.1*Q128+30)/0.35</f>
        <v>114.57142857142858</v>
      </c>
      <c r="S128" s="460">
        <v>15100</v>
      </c>
      <c r="T128" s="211">
        <f t="shared" si="20"/>
        <v>1581.5461346633415</v>
      </c>
      <c r="U128" s="214">
        <f t="shared" si="27"/>
        <v>537.72568578553614</v>
      </c>
      <c r="V128" s="212">
        <f t="shared" si="28"/>
        <v>31.630922693266829</v>
      </c>
      <c r="W128" s="169">
        <v>24</v>
      </c>
      <c r="X128" s="170">
        <f t="shared" si="29"/>
        <v>2174.9027431421441</v>
      </c>
    </row>
    <row r="129" spans="1:24" s="445" customFormat="1" ht="15.75" customHeight="1" x14ac:dyDescent="0.2">
      <c r="A129" s="215">
        <v>102</v>
      </c>
      <c r="B129" s="225">
        <f t="shared" si="33"/>
        <v>40.200000000000003</v>
      </c>
      <c r="C129" s="459">
        <v>15100</v>
      </c>
      <c r="D129" s="226">
        <f t="shared" si="18"/>
        <v>4507.4626865671635</v>
      </c>
      <c r="E129" s="212">
        <f t="shared" si="21"/>
        <v>1532.5373134328356</v>
      </c>
      <c r="F129" s="168">
        <f t="shared" si="22"/>
        <v>90.149253731343265</v>
      </c>
      <c r="G129" s="169">
        <v>68</v>
      </c>
      <c r="H129" s="170">
        <f t="shared" si="23"/>
        <v>6198.1492537313425</v>
      </c>
      <c r="I129" s="215">
        <v>102</v>
      </c>
      <c r="J129" s="225">
        <f t="shared" si="34"/>
        <v>61.846153846153847</v>
      </c>
      <c r="K129" s="459">
        <v>15100</v>
      </c>
      <c r="L129" s="226">
        <f t="shared" si="19"/>
        <v>2929.8507462686566</v>
      </c>
      <c r="M129" s="214">
        <f t="shared" si="24"/>
        <v>996.14925373134338</v>
      </c>
      <c r="N129" s="212">
        <f t="shared" si="25"/>
        <v>58.597014925373131</v>
      </c>
      <c r="O129" s="169">
        <v>44</v>
      </c>
      <c r="P129" s="170">
        <f t="shared" si="26"/>
        <v>4028.5970149253731</v>
      </c>
      <c r="Q129" s="215">
        <v>102</v>
      </c>
      <c r="R129" s="216">
        <f t="shared" si="35"/>
        <v>114.85714285714288</v>
      </c>
      <c r="S129" s="459">
        <v>15100</v>
      </c>
      <c r="T129" s="226">
        <f t="shared" si="20"/>
        <v>1577.6119402985073</v>
      </c>
      <c r="U129" s="214">
        <f t="shared" si="27"/>
        <v>536.38805970149247</v>
      </c>
      <c r="V129" s="212">
        <f t="shared" si="28"/>
        <v>31.552238805970148</v>
      </c>
      <c r="W129" s="169">
        <v>24</v>
      </c>
      <c r="X129" s="170">
        <f t="shared" si="29"/>
        <v>2169.5522388059703</v>
      </c>
    </row>
    <row r="130" spans="1:24" s="445" customFormat="1" ht="15.75" customHeight="1" x14ac:dyDescent="0.2">
      <c r="A130" s="215">
        <v>103</v>
      </c>
      <c r="B130" s="216">
        <f t="shared" si="33"/>
        <v>40.299999999999997</v>
      </c>
      <c r="C130" s="457">
        <v>15100</v>
      </c>
      <c r="D130" s="217">
        <f t="shared" si="18"/>
        <v>4496.2779156327551</v>
      </c>
      <c r="E130" s="212">
        <f t="shared" si="21"/>
        <v>1528.7344913151369</v>
      </c>
      <c r="F130" s="168">
        <f t="shared" si="22"/>
        <v>89.925558312655099</v>
      </c>
      <c r="G130" s="169">
        <v>68</v>
      </c>
      <c r="H130" s="170">
        <f t="shared" si="23"/>
        <v>6182.9379652605467</v>
      </c>
      <c r="I130" s="215">
        <v>103</v>
      </c>
      <c r="J130" s="216">
        <f t="shared" si="34"/>
        <v>61.999999999999993</v>
      </c>
      <c r="K130" s="457">
        <v>15100</v>
      </c>
      <c r="L130" s="217">
        <f t="shared" si="19"/>
        <v>2922.5806451612907</v>
      </c>
      <c r="M130" s="214">
        <f t="shared" si="24"/>
        <v>993.67741935483889</v>
      </c>
      <c r="N130" s="212">
        <f t="shared" si="25"/>
        <v>58.451612903225815</v>
      </c>
      <c r="O130" s="169">
        <v>44</v>
      </c>
      <c r="P130" s="170">
        <f t="shared" si="26"/>
        <v>4018.7096774193556</v>
      </c>
      <c r="Q130" s="215">
        <v>103</v>
      </c>
      <c r="R130" s="216">
        <f t="shared" si="35"/>
        <v>115.14285714285714</v>
      </c>
      <c r="S130" s="457">
        <v>15100</v>
      </c>
      <c r="T130" s="217">
        <f t="shared" si="20"/>
        <v>1573.697270471464</v>
      </c>
      <c r="U130" s="214">
        <f t="shared" si="27"/>
        <v>535.05707196029778</v>
      </c>
      <c r="V130" s="212">
        <f t="shared" si="28"/>
        <v>31.47394540942928</v>
      </c>
      <c r="W130" s="169">
        <v>24</v>
      </c>
      <c r="X130" s="170">
        <f t="shared" si="29"/>
        <v>2164.2282878411911</v>
      </c>
    </row>
    <row r="131" spans="1:24" s="445" customFormat="1" ht="15.75" customHeight="1" x14ac:dyDescent="0.2">
      <c r="A131" s="215">
        <v>104</v>
      </c>
      <c r="B131" s="216">
        <f t="shared" si="33"/>
        <v>40.4</v>
      </c>
      <c r="C131" s="457">
        <v>15100</v>
      </c>
      <c r="D131" s="217">
        <f t="shared" si="18"/>
        <v>4485.1485148514848</v>
      </c>
      <c r="E131" s="212">
        <f t="shared" si="21"/>
        <v>1524.950495049505</v>
      </c>
      <c r="F131" s="168">
        <f t="shared" si="22"/>
        <v>89.702970297029694</v>
      </c>
      <c r="G131" s="169">
        <v>68</v>
      </c>
      <c r="H131" s="170">
        <f t="shared" si="23"/>
        <v>6167.801980198019</v>
      </c>
      <c r="I131" s="215">
        <v>104</v>
      </c>
      <c r="J131" s="216">
        <f t="shared" si="34"/>
        <v>62.153846153846146</v>
      </c>
      <c r="K131" s="457">
        <v>15100</v>
      </c>
      <c r="L131" s="217">
        <f t="shared" si="19"/>
        <v>2915.3465346534658</v>
      </c>
      <c r="M131" s="214">
        <f t="shared" si="24"/>
        <v>991.21782178217848</v>
      </c>
      <c r="N131" s="212">
        <f t="shared" si="25"/>
        <v>58.306930693069319</v>
      </c>
      <c r="O131" s="169">
        <v>44</v>
      </c>
      <c r="P131" s="170">
        <f t="shared" si="26"/>
        <v>4008.8712871287134</v>
      </c>
      <c r="Q131" s="215">
        <v>104</v>
      </c>
      <c r="R131" s="216">
        <f t="shared" si="35"/>
        <v>115.42857142857143</v>
      </c>
      <c r="S131" s="457">
        <v>15100</v>
      </c>
      <c r="T131" s="217">
        <f t="shared" si="20"/>
        <v>1569.8019801980197</v>
      </c>
      <c r="U131" s="214">
        <f t="shared" si="27"/>
        <v>533.73267326732673</v>
      </c>
      <c r="V131" s="212">
        <f t="shared" si="28"/>
        <v>31.396039603960393</v>
      </c>
      <c r="W131" s="169">
        <v>24</v>
      </c>
      <c r="X131" s="170">
        <f t="shared" si="29"/>
        <v>2158.9306930693069</v>
      </c>
    </row>
    <row r="132" spans="1:24" s="445" customFormat="1" ht="15.75" customHeight="1" x14ac:dyDescent="0.2">
      <c r="A132" s="215">
        <v>105</v>
      </c>
      <c r="B132" s="216">
        <f t="shared" si="33"/>
        <v>40.5</v>
      </c>
      <c r="C132" s="457">
        <v>15100</v>
      </c>
      <c r="D132" s="217">
        <f t="shared" si="18"/>
        <v>4474.0740740740739</v>
      </c>
      <c r="E132" s="212">
        <f t="shared" si="21"/>
        <v>1521.1851851851852</v>
      </c>
      <c r="F132" s="168">
        <f t="shared" si="22"/>
        <v>89.481481481481481</v>
      </c>
      <c r="G132" s="169">
        <v>68</v>
      </c>
      <c r="H132" s="170">
        <f t="shared" si="23"/>
        <v>6152.7407407407409</v>
      </c>
      <c r="I132" s="215">
        <v>105</v>
      </c>
      <c r="J132" s="216">
        <f t="shared" si="34"/>
        <v>62.307692307692307</v>
      </c>
      <c r="K132" s="457">
        <v>15100</v>
      </c>
      <c r="L132" s="217">
        <f t="shared" si="19"/>
        <v>2908.1481481481483</v>
      </c>
      <c r="M132" s="214">
        <f t="shared" si="24"/>
        <v>988.77037037037053</v>
      </c>
      <c r="N132" s="212">
        <f t="shared" si="25"/>
        <v>58.162962962962965</v>
      </c>
      <c r="O132" s="169">
        <v>44</v>
      </c>
      <c r="P132" s="170">
        <f t="shared" si="26"/>
        <v>3999.0814814814817</v>
      </c>
      <c r="Q132" s="215">
        <v>105</v>
      </c>
      <c r="R132" s="216">
        <f t="shared" si="35"/>
        <v>115.71428571428572</v>
      </c>
      <c r="S132" s="457">
        <v>15100</v>
      </c>
      <c r="T132" s="217">
        <f t="shared" si="20"/>
        <v>1565.9259259259259</v>
      </c>
      <c r="U132" s="214">
        <f t="shared" si="27"/>
        <v>532.4148148148148</v>
      </c>
      <c r="V132" s="212">
        <f t="shared" si="28"/>
        <v>31.31851851851852</v>
      </c>
      <c r="W132" s="169">
        <v>24</v>
      </c>
      <c r="X132" s="170">
        <f t="shared" si="29"/>
        <v>2153.6592592592592</v>
      </c>
    </row>
    <row r="133" spans="1:24" s="445" customFormat="1" ht="15.75" customHeight="1" x14ac:dyDescent="0.2">
      <c r="A133" s="215">
        <v>106</v>
      </c>
      <c r="B133" s="216">
        <f t="shared" si="33"/>
        <v>40.6</v>
      </c>
      <c r="C133" s="457">
        <v>15100</v>
      </c>
      <c r="D133" s="217">
        <f t="shared" si="18"/>
        <v>4463.0541871921178</v>
      </c>
      <c r="E133" s="212">
        <f t="shared" si="21"/>
        <v>1517.4384236453202</v>
      </c>
      <c r="F133" s="168">
        <f t="shared" si="22"/>
        <v>89.261083743842363</v>
      </c>
      <c r="G133" s="169">
        <v>68</v>
      </c>
      <c r="H133" s="170">
        <f t="shared" si="23"/>
        <v>6137.7536945812808</v>
      </c>
      <c r="I133" s="215">
        <v>106</v>
      </c>
      <c r="J133" s="216">
        <f t="shared" si="34"/>
        <v>62.46153846153846</v>
      </c>
      <c r="K133" s="457">
        <v>15100</v>
      </c>
      <c r="L133" s="217">
        <f t="shared" si="19"/>
        <v>2900.9852216748773</v>
      </c>
      <c r="M133" s="214">
        <f t="shared" si="24"/>
        <v>986.33497536945833</v>
      </c>
      <c r="N133" s="212">
        <f t="shared" si="25"/>
        <v>58.019704433497544</v>
      </c>
      <c r="O133" s="169">
        <v>44</v>
      </c>
      <c r="P133" s="170">
        <f t="shared" si="26"/>
        <v>3989.3399014778333</v>
      </c>
      <c r="Q133" s="215">
        <v>106</v>
      </c>
      <c r="R133" s="216">
        <f t="shared" si="35"/>
        <v>116.00000000000001</v>
      </c>
      <c r="S133" s="457">
        <v>15100</v>
      </c>
      <c r="T133" s="217">
        <f t="shared" si="20"/>
        <v>1562.0689655172412</v>
      </c>
      <c r="U133" s="214">
        <f t="shared" si="27"/>
        <v>531.10344827586198</v>
      </c>
      <c r="V133" s="212">
        <f t="shared" si="28"/>
        <v>31.241379310344826</v>
      </c>
      <c r="W133" s="169">
        <v>24</v>
      </c>
      <c r="X133" s="170">
        <f t="shared" si="29"/>
        <v>2148.4137931034479</v>
      </c>
    </row>
    <row r="134" spans="1:24" s="445" customFormat="1" ht="15.75" customHeight="1" x14ac:dyDescent="0.2">
      <c r="A134" s="215">
        <v>107</v>
      </c>
      <c r="B134" s="216">
        <f t="shared" si="33"/>
        <v>40.700000000000003</v>
      </c>
      <c r="C134" s="457">
        <v>15100</v>
      </c>
      <c r="D134" s="217">
        <f t="shared" si="18"/>
        <v>4452.088452088452</v>
      </c>
      <c r="E134" s="212">
        <f t="shared" si="21"/>
        <v>1513.7100737100739</v>
      </c>
      <c r="F134" s="168">
        <f t="shared" si="22"/>
        <v>89.041769041769044</v>
      </c>
      <c r="G134" s="169">
        <v>68</v>
      </c>
      <c r="H134" s="170">
        <f t="shared" si="23"/>
        <v>6122.8402948402945</v>
      </c>
      <c r="I134" s="215">
        <v>107</v>
      </c>
      <c r="J134" s="216">
        <f t="shared" si="34"/>
        <v>62.61538461538462</v>
      </c>
      <c r="K134" s="457">
        <v>15100</v>
      </c>
      <c r="L134" s="217">
        <f t="shared" si="19"/>
        <v>2893.8574938574934</v>
      </c>
      <c r="M134" s="214">
        <f t="shared" si="24"/>
        <v>983.91154791154781</v>
      </c>
      <c r="N134" s="212">
        <f t="shared" si="25"/>
        <v>57.877149877149868</v>
      </c>
      <c r="O134" s="169">
        <v>44</v>
      </c>
      <c r="P134" s="170">
        <f t="shared" si="26"/>
        <v>3979.6461916461908</v>
      </c>
      <c r="Q134" s="215">
        <v>107</v>
      </c>
      <c r="R134" s="216">
        <f t="shared" si="35"/>
        <v>116.28571428571431</v>
      </c>
      <c r="S134" s="457">
        <v>15100</v>
      </c>
      <c r="T134" s="217">
        <f t="shared" si="20"/>
        <v>1558.2309582309579</v>
      </c>
      <c r="U134" s="214">
        <f t="shared" si="27"/>
        <v>529.7985257985257</v>
      </c>
      <c r="V134" s="212">
        <f t="shared" si="28"/>
        <v>31.164619164619157</v>
      </c>
      <c r="W134" s="169">
        <v>24</v>
      </c>
      <c r="X134" s="170">
        <f t="shared" si="29"/>
        <v>2143.1941031941028</v>
      </c>
    </row>
    <row r="135" spans="1:24" s="445" customFormat="1" ht="15.75" customHeight="1" x14ac:dyDescent="0.2">
      <c r="A135" s="215">
        <v>108</v>
      </c>
      <c r="B135" s="216">
        <f t="shared" si="33"/>
        <v>40.799999999999997</v>
      </c>
      <c r="C135" s="457">
        <v>15100</v>
      </c>
      <c r="D135" s="217">
        <f t="shared" si="18"/>
        <v>4441.1764705882351</v>
      </c>
      <c r="E135" s="212">
        <f t="shared" si="21"/>
        <v>1510</v>
      </c>
      <c r="F135" s="168">
        <f t="shared" si="22"/>
        <v>88.82352941176471</v>
      </c>
      <c r="G135" s="169">
        <v>68</v>
      </c>
      <c r="H135" s="170">
        <f t="shared" si="23"/>
        <v>6108</v>
      </c>
      <c r="I135" s="215">
        <v>108</v>
      </c>
      <c r="J135" s="216">
        <f t="shared" si="34"/>
        <v>62.769230769230759</v>
      </c>
      <c r="K135" s="457">
        <v>15100</v>
      </c>
      <c r="L135" s="217">
        <f t="shared" si="19"/>
        <v>2886.7647058823536</v>
      </c>
      <c r="M135" s="214">
        <f t="shared" si="24"/>
        <v>981.50000000000034</v>
      </c>
      <c r="N135" s="212">
        <f t="shared" si="25"/>
        <v>57.735294117647072</v>
      </c>
      <c r="O135" s="169">
        <v>44</v>
      </c>
      <c r="P135" s="170">
        <f t="shared" si="26"/>
        <v>3970.0000000000009</v>
      </c>
      <c r="Q135" s="215">
        <v>108</v>
      </c>
      <c r="R135" s="216">
        <f t="shared" si="35"/>
        <v>116.57142857142857</v>
      </c>
      <c r="S135" s="457">
        <v>15100</v>
      </c>
      <c r="T135" s="217">
        <f t="shared" si="20"/>
        <v>1554.4117647058822</v>
      </c>
      <c r="U135" s="214">
        <f t="shared" si="27"/>
        <v>528.5</v>
      </c>
      <c r="V135" s="212">
        <f t="shared" si="28"/>
        <v>31.088235294117645</v>
      </c>
      <c r="W135" s="169">
        <v>24</v>
      </c>
      <c r="X135" s="170">
        <f t="shared" si="29"/>
        <v>2137.9999999999995</v>
      </c>
    </row>
    <row r="136" spans="1:24" s="445" customFormat="1" ht="15.75" customHeight="1" x14ac:dyDescent="0.2">
      <c r="A136" s="215">
        <v>109</v>
      </c>
      <c r="B136" s="216">
        <f t="shared" si="33"/>
        <v>40.9</v>
      </c>
      <c r="C136" s="457">
        <v>15100</v>
      </c>
      <c r="D136" s="217">
        <f t="shared" si="18"/>
        <v>4430.3178484107584</v>
      </c>
      <c r="E136" s="212">
        <f t="shared" si="21"/>
        <v>1506.308068459658</v>
      </c>
      <c r="F136" s="168">
        <f t="shared" si="22"/>
        <v>88.606356968215167</v>
      </c>
      <c r="G136" s="169">
        <v>68</v>
      </c>
      <c r="H136" s="170">
        <f t="shared" si="23"/>
        <v>6093.232273838632</v>
      </c>
      <c r="I136" s="215">
        <v>109</v>
      </c>
      <c r="J136" s="216">
        <f t="shared" si="34"/>
        <v>62.92307692307692</v>
      </c>
      <c r="K136" s="457">
        <v>15100</v>
      </c>
      <c r="L136" s="217">
        <f t="shared" si="19"/>
        <v>2879.7066014669931</v>
      </c>
      <c r="M136" s="214">
        <f t="shared" si="24"/>
        <v>979.10024449877767</v>
      </c>
      <c r="N136" s="212">
        <f t="shared" si="25"/>
        <v>57.59413202933986</v>
      </c>
      <c r="O136" s="169">
        <v>44</v>
      </c>
      <c r="P136" s="170">
        <f t="shared" si="26"/>
        <v>3960.4009779951107</v>
      </c>
      <c r="Q136" s="215">
        <v>109</v>
      </c>
      <c r="R136" s="216">
        <f t="shared" si="35"/>
        <v>116.85714285714286</v>
      </c>
      <c r="S136" s="457">
        <v>15100</v>
      </c>
      <c r="T136" s="217">
        <f t="shared" si="20"/>
        <v>1550.6112469437653</v>
      </c>
      <c r="U136" s="214">
        <f t="shared" si="27"/>
        <v>527.20782396088021</v>
      </c>
      <c r="V136" s="212">
        <f t="shared" si="28"/>
        <v>31.012224938875306</v>
      </c>
      <c r="W136" s="169">
        <v>24</v>
      </c>
      <c r="X136" s="170">
        <f t="shared" si="29"/>
        <v>2132.8312958435208</v>
      </c>
    </row>
    <row r="137" spans="1:24" s="445" customFormat="1" ht="15.75" customHeight="1" x14ac:dyDescent="0.2">
      <c r="A137" s="218">
        <v>110</v>
      </c>
      <c r="B137" s="216">
        <f t="shared" si="33"/>
        <v>41</v>
      </c>
      <c r="C137" s="457">
        <v>15100</v>
      </c>
      <c r="D137" s="217">
        <f t="shared" si="18"/>
        <v>4419.5121951219508</v>
      </c>
      <c r="E137" s="212">
        <f t="shared" si="21"/>
        <v>1502.6341463414633</v>
      </c>
      <c r="F137" s="168">
        <f t="shared" si="22"/>
        <v>88.390243902439011</v>
      </c>
      <c r="G137" s="169">
        <v>68</v>
      </c>
      <c r="H137" s="170">
        <f t="shared" si="23"/>
        <v>6078.5365853658532</v>
      </c>
      <c r="I137" s="218">
        <v>110</v>
      </c>
      <c r="J137" s="216">
        <f t="shared" si="34"/>
        <v>63.076923076923073</v>
      </c>
      <c r="K137" s="457">
        <v>15100</v>
      </c>
      <c r="L137" s="217">
        <f t="shared" si="19"/>
        <v>2872.6829268292681</v>
      </c>
      <c r="M137" s="214">
        <f t="shared" si="24"/>
        <v>976.71219512195125</v>
      </c>
      <c r="N137" s="212">
        <f t="shared" si="25"/>
        <v>57.453658536585365</v>
      </c>
      <c r="O137" s="169">
        <v>44</v>
      </c>
      <c r="P137" s="170">
        <f t="shared" si="26"/>
        <v>3950.8487804878046</v>
      </c>
      <c r="Q137" s="218">
        <v>110</v>
      </c>
      <c r="R137" s="216">
        <f t="shared" si="35"/>
        <v>117.14285714285715</v>
      </c>
      <c r="S137" s="457">
        <v>15100</v>
      </c>
      <c r="T137" s="217">
        <f t="shared" si="20"/>
        <v>1546.8292682926829</v>
      </c>
      <c r="U137" s="214">
        <f t="shared" si="27"/>
        <v>525.92195121951215</v>
      </c>
      <c r="V137" s="212">
        <f t="shared" si="28"/>
        <v>30.936585365853659</v>
      </c>
      <c r="W137" s="169">
        <v>24</v>
      </c>
      <c r="X137" s="170">
        <f t="shared" si="29"/>
        <v>2127.6878048780486</v>
      </c>
    </row>
    <row r="138" spans="1:24" s="445" customFormat="1" ht="15.75" customHeight="1" x14ac:dyDescent="0.2">
      <c r="A138" s="215">
        <v>111</v>
      </c>
      <c r="B138" s="216">
        <f t="shared" si="33"/>
        <v>41.1</v>
      </c>
      <c r="C138" s="457">
        <v>15100</v>
      </c>
      <c r="D138" s="217">
        <f t="shared" si="18"/>
        <v>4408.7591240875909</v>
      </c>
      <c r="E138" s="212">
        <f t="shared" si="21"/>
        <v>1498.9781021897811</v>
      </c>
      <c r="F138" s="168">
        <f t="shared" si="22"/>
        <v>88.175182481751818</v>
      </c>
      <c r="G138" s="169">
        <v>68</v>
      </c>
      <c r="H138" s="170">
        <f t="shared" si="23"/>
        <v>6063.9124087591235</v>
      </c>
      <c r="I138" s="215">
        <v>111</v>
      </c>
      <c r="J138" s="216">
        <f t="shared" si="34"/>
        <v>63.230769230769234</v>
      </c>
      <c r="K138" s="457">
        <v>15100</v>
      </c>
      <c r="L138" s="217">
        <f t="shared" si="19"/>
        <v>2865.6934306569342</v>
      </c>
      <c r="M138" s="214">
        <f t="shared" si="24"/>
        <v>974.33576642335765</v>
      </c>
      <c r="N138" s="212">
        <f t="shared" si="25"/>
        <v>57.313868613138688</v>
      </c>
      <c r="O138" s="169">
        <v>44</v>
      </c>
      <c r="P138" s="170">
        <f t="shared" si="26"/>
        <v>3941.3430656934306</v>
      </c>
      <c r="Q138" s="215">
        <v>111</v>
      </c>
      <c r="R138" s="216">
        <f t="shared" si="35"/>
        <v>117.42857142857144</v>
      </c>
      <c r="S138" s="457">
        <v>15100</v>
      </c>
      <c r="T138" s="217">
        <f t="shared" si="20"/>
        <v>1543.0656934306567</v>
      </c>
      <c r="U138" s="214">
        <f t="shared" si="27"/>
        <v>524.64233576642334</v>
      </c>
      <c r="V138" s="212">
        <f t="shared" si="28"/>
        <v>30.861313868613134</v>
      </c>
      <c r="W138" s="169">
        <v>24</v>
      </c>
      <c r="X138" s="170">
        <f t="shared" si="29"/>
        <v>2122.5693430656934</v>
      </c>
    </row>
    <row r="139" spans="1:24" s="445" customFormat="1" ht="15.75" customHeight="1" x14ac:dyDescent="0.2">
      <c r="A139" s="215">
        <v>112</v>
      </c>
      <c r="B139" s="216">
        <f t="shared" si="33"/>
        <v>41.2</v>
      </c>
      <c r="C139" s="457">
        <v>15100</v>
      </c>
      <c r="D139" s="217">
        <f t="shared" si="18"/>
        <v>4398.058252427184</v>
      </c>
      <c r="E139" s="212">
        <f t="shared" si="21"/>
        <v>1495.3398058252426</v>
      </c>
      <c r="F139" s="168">
        <f t="shared" si="22"/>
        <v>87.961165048543677</v>
      </c>
      <c r="G139" s="169">
        <v>68</v>
      </c>
      <c r="H139" s="170">
        <f t="shared" si="23"/>
        <v>6049.3592233009704</v>
      </c>
      <c r="I139" s="215">
        <v>112</v>
      </c>
      <c r="J139" s="216">
        <f t="shared" si="34"/>
        <v>63.384615384615387</v>
      </c>
      <c r="K139" s="457">
        <v>15100</v>
      </c>
      <c r="L139" s="217">
        <f t="shared" si="19"/>
        <v>2858.7378640776701</v>
      </c>
      <c r="M139" s="214">
        <f t="shared" si="24"/>
        <v>971.97087378640788</v>
      </c>
      <c r="N139" s="212">
        <f t="shared" si="25"/>
        <v>57.174757281553404</v>
      </c>
      <c r="O139" s="169">
        <v>44</v>
      </c>
      <c r="P139" s="170">
        <f t="shared" si="26"/>
        <v>3931.8834951456315</v>
      </c>
      <c r="Q139" s="215">
        <v>112</v>
      </c>
      <c r="R139" s="216">
        <f t="shared" si="35"/>
        <v>117.71428571428574</v>
      </c>
      <c r="S139" s="457">
        <v>15100</v>
      </c>
      <c r="T139" s="217">
        <f t="shared" si="20"/>
        <v>1539.3203883495144</v>
      </c>
      <c r="U139" s="214">
        <f t="shared" si="27"/>
        <v>523.36893203883494</v>
      </c>
      <c r="V139" s="212">
        <f t="shared" si="28"/>
        <v>30.786407766990287</v>
      </c>
      <c r="W139" s="169">
        <v>24</v>
      </c>
      <c r="X139" s="170">
        <f t="shared" si="29"/>
        <v>2117.4757281553393</v>
      </c>
    </row>
    <row r="140" spans="1:24" s="445" customFormat="1" ht="15.75" customHeight="1" x14ac:dyDescent="0.2">
      <c r="A140" s="215">
        <v>113</v>
      </c>
      <c r="B140" s="216">
        <f t="shared" si="33"/>
        <v>41.3</v>
      </c>
      <c r="C140" s="457">
        <v>15100</v>
      </c>
      <c r="D140" s="217">
        <f t="shared" si="18"/>
        <v>4387.4092009685237</v>
      </c>
      <c r="E140" s="212">
        <f t="shared" si="21"/>
        <v>1491.7191283292982</v>
      </c>
      <c r="F140" s="168">
        <f t="shared" si="22"/>
        <v>87.74818401937047</v>
      </c>
      <c r="G140" s="169">
        <v>68</v>
      </c>
      <c r="H140" s="170">
        <f t="shared" si="23"/>
        <v>6034.8765133171928</v>
      </c>
      <c r="I140" s="215">
        <v>113</v>
      </c>
      <c r="J140" s="216">
        <f t="shared" si="34"/>
        <v>63.538461538461533</v>
      </c>
      <c r="K140" s="457">
        <v>15100</v>
      </c>
      <c r="L140" s="217">
        <f t="shared" si="19"/>
        <v>2851.8159806295403</v>
      </c>
      <c r="M140" s="214">
        <f t="shared" si="24"/>
        <v>969.61743341404372</v>
      </c>
      <c r="N140" s="212">
        <f t="shared" si="25"/>
        <v>57.036319612590809</v>
      </c>
      <c r="O140" s="169">
        <v>44</v>
      </c>
      <c r="P140" s="170">
        <f t="shared" si="26"/>
        <v>3922.4697336561749</v>
      </c>
      <c r="Q140" s="215">
        <v>113</v>
      </c>
      <c r="R140" s="216">
        <f t="shared" si="35"/>
        <v>118</v>
      </c>
      <c r="S140" s="457">
        <v>15100</v>
      </c>
      <c r="T140" s="217">
        <f t="shared" si="20"/>
        <v>1535.5932203389832</v>
      </c>
      <c r="U140" s="214">
        <f t="shared" si="27"/>
        <v>522.10169491525437</v>
      </c>
      <c r="V140" s="212">
        <f t="shared" si="28"/>
        <v>30.711864406779664</v>
      </c>
      <c r="W140" s="169">
        <v>24</v>
      </c>
      <c r="X140" s="170">
        <f t="shared" si="29"/>
        <v>2112.406779661017</v>
      </c>
    </row>
    <row r="141" spans="1:24" s="445" customFormat="1" ht="15.75" customHeight="1" x14ac:dyDescent="0.2">
      <c r="A141" s="215">
        <v>114</v>
      </c>
      <c r="B141" s="216">
        <f t="shared" si="33"/>
        <v>41.4</v>
      </c>
      <c r="C141" s="457">
        <v>15100</v>
      </c>
      <c r="D141" s="217">
        <f t="shared" si="18"/>
        <v>4376.811594202899</v>
      </c>
      <c r="E141" s="212">
        <f t="shared" si="21"/>
        <v>1488.1159420289857</v>
      </c>
      <c r="F141" s="168">
        <f t="shared" si="22"/>
        <v>87.536231884057983</v>
      </c>
      <c r="G141" s="169">
        <v>68</v>
      </c>
      <c r="H141" s="170">
        <f t="shared" si="23"/>
        <v>6020.4637681159429</v>
      </c>
      <c r="I141" s="215">
        <v>114</v>
      </c>
      <c r="J141" s="216">
        <f t="shared" si="34"/>
        <v>63.692307692307686</v>
      </c>
      <c r="K141" s="457">
        <v>15100</v>
      </c>
      <c r="L141" s="217">
        <f t="shared" si="19"/>
        <v>2844.927536231884</v>
      </c>
      <c r="M141" s="214">
        <f t="shared" si="24"/>
        <v>967.27536231884062</v>
      </c>
      <c r="N141" s="212">
        <f t="shared" si="25"/>
        <v>56.89855072463768</v>
      </c>
      <c r="O141" s="169">
        <v>44</v>
      </c>
      <c r="P141" s="170">
        <f t="shared" si="26"/>
        <v>3913.101449275362</v>
      </c>
      <c r="Q141" s="215">
        <v>114</v>
      </c>
      <c r="R141" s="216">
        <f t="shared" si="35"/>
        <v>118.28571428571429</v>
      </c>
      <c r="S141" s="457">
        <v>15100</v>
      </c>
      <c r="T141" s="217">
        <f t="shared" si="20"/>
        <v>1531.8840579710143</v>
      </c>
      <c r="U141" s="214">
        <f t="shared" si="27"/>
        <v>520.84057971014488</v>
      </c>
      <c r="V141" s="212">
        <f t="shared" si="28"/>
        <v>30.637681159420286</v>
      </c>
      <c r="W141" s="169">
        <v>24</v>
      </c>
      <c r="X141" s="170">
        <f t="shared" si="29"/>
        <v>2107.3623188405795</v>
      </c>
    </row>
    <row r="142" spans="1:24" s="445" customFormat="1" ht="15.75" customHeight="1" x14ac:dyDescent="0.2">
      <c r="A142" s="215">
        <v>115</v>
      </c>
      <c r="B142" s="216">
        <f t="shared" si="33"/>
        <v>41.5</v>
      </c>
      <c r="C142" s="457">
        <v>15100</v>
      </c>
      <c r="D142" s="217">
        <f t="shared" si="18"/>
        <v>4366.265060240964</v>
      </c>
      <c r="E142" s="212">
        <f t="shared" si="21"/>
        <v>1484.530120481928</v>
      </c>
      <c r="F142" s="168">
        <f t="shared" si="22"/>
        <v>87.325301204819283</v>
      </c>
      <c r="G142" s="169">
        <v>68</v>
      </c>
      <c r="H142" s="170">
        <f t="shared" si="23"/>
        <v>6006.1204819277109</v>
      </c>
      <c r="I142" s="215">
        <v>115</v>
      </c>
      <c r="J142" s="216">
        <f t="shared" si="34"/>
        <v>63.846153846153847</v>
      </c>
      <c r="K142" s="457">
        <v>15100</v>
      </c>
      <c r="L142" s="217">
        <f t="shared" si="19"/>
        <v>2838.0722891566265</v>
      </c>
      <c r="M142" s="214">
        <f t="shared" si="24"/>
        <v>964.94457831325315</v>
      </c>
      <c r="N142" s="212">
        <f t="shared" si="25"/>
        <v>56.76144578313253</v>
      </c>
      <c r="O142" s="169">
        <v>44</v>
      </c>
      <c r="P142" s="170">
        <f t="shared" si="26"/>
        <v>3903.7783132530121</v>
      </c>
      <c r="Q142" s="215">
        <v>115</v>
      </c>
      <c r="R142" s="216">
        <f t="shared" si="35"/>
        <v>118.57142857142858</v>
      </c>
      <c r="S142" s="457">
        <v>15100</v>
      </c>
      <c r="T142" s="217">
        <f t="shared" si="20"/>
        <v>1528.1927710843372</v>
      </c>
      <c r="U142" s="214">
        <f t="shared" si="27"/>
        <v>519.58554216867469</v>
      </c>
      <c r="V142" s="212">
        <f t="shared" si="28"/>
        <v>30.563855421686746</v>
      </c>
      <c r="W142" s="169">
        <v>24</v>
      </c>
      <c r="X142" s="170">
        <f t="shared" si="29"/>
        <v>2102.3421686746988</v>
      </c>
    </row>
    <row r="143" spans="1:24" s="445" customFormat="1" ht="15.75" customHeight="1" x14ac:dyDescent="0.2">
      <c r="A143" s="215">
        <v>116</v>
      </c>
      <c r="B143" s="216">
        <f t="shared" si="33"/>
        <v>41.6</v>
      </c>
      <c r="C143" s="457">
        <v>15100</v>
      </c>
      <c r="D143" s="217">
        <f t="shared" si="18"/>
        <v>4355.7692307692305</v>
      </c>
      <c r="E143" s="212">
        <f t="shared" si="21"/>
        <v>1480.9615384615386</v>
      </c>
      <c r="F143" s="168">
        <f t="shared" si="22"/>
        <v>87.115384615384613</v>
      </c>
      <c r="G143" s="169">
        <v>68</v>
      </c>
      <c r="H143" s="170">
        <f t="shared" si="23"/>
        <v>5991.8461538461543</v>
      </c>
      <c r="I143" s="215">
        <v>116</v>
      </c>
      <c r="J143" s="216">
        <f t="shared" si="34"/>
        <v>64</v>
      </c>
      <c r="K143" s="457">
        <v>15100</v>
      </c>
      <c r="L143" s="217">
        <f t="shared" si="19"/>
        <v>2831.25</v>
      </c>
      <c r="M143" s="214">
        <f t="shared" si="24"/>
        <v>962.62500000000011</v>
      </c>
      <c r="N143" s="212">
        <f t="shared" si="25"/>
        <v>56.625</v>
      </c>
      <c r="O143" s="169">
        <v>44</v>
      </c>
      <c r="P143" s="170">
        <f t="shared" si="26"/>
        <v>3894.5</v>
      </c>
      <c r="Q143" s="215">
        <v>116</v>
      </c>
      <c r="R143" s="216">
        <f t="shared" si="35"/>
        <v>118.85714285714288</v>
      </c>
      <c r="S143" s="457">
        <v>15100</v>
      </c>
      <c r="T143" s="217">
        <f t="shared" si="20"/>
        <v>1524.5192307692305</v>
      </c>
      <c r="U143" s="214">
        <f t="shared" si="27"/>
        <v>518.33653846153845</v>
      </c>
      <c r="V143" s="212">
        <f t="shared" si="28"/>
        <v>30.49038461538461</v>
      </c>
      <c r="W143" s="169">
        <v>24</v>
      </c>
      <c r="X143" s="170">
        <f t="shared" si="29"/>
        <v>2097.3461538461538</v>
      </c>
    </row>
    <row r="144" spans="1:24" s="445" customFormat="1" ht="15.75" customHeight="1" x14ac:dyDescent="0.2">
      <c r="A144" s="215">
        <v>117</v>
      </c>
      <c r="B144" s="216">
        <f t="shared" si="33"/>
        <v>41.7</v>
      </c>
      <c r="C144" s="457">
        <v>15100</v>
      </c>
      <c r="D144" s="217">
        <f t="shared" si="18"/>
        <v>4345.3237410071943</v>
      </c>
      <c r="E144" s="212">
        <f t="shared" si="21"/>
        <v>1477.4100719424462</v>
      </c>
      <c r="F144" s="168">
        <f t="shared" si="22"/>
        <v>86.906474820143885</v>
      </c>
      <c r="G144" s="169">
        <v>68</v>
      </c>
      <c r="H144" s="170">
        <f t="shared" si="23"/>
        <v>5977.6402877697838</v>
      </c>
      <c r="I144" s="215">
        <v>117</v>
      </c>
      <c r="J144" s="216">
        <f t="shared" si="34"/>
        <v>64.15384615384616</v>
      </c>
      <c r="K144" s="457">
        <v>15100</v>
      </c>
      <c r="L144" s="217">
        <f t="shared" si="19"/>
        <v>2824.4604316546761</v>
      </c>
      <c r="M144" s="214">
        <f t="shared" si="24"/>
        <v>960.31654676258995</v>
      </c>
      <c r="N144" s="212">
        <f t="shared" si="25"/>
        <v>56.489208633093526</v>
      </c>
      <c r="O144" s="169">
        <v>44</v>
      </c>
      <c r="P144" s="170">
        <f t="shared" si="26"/>
        <v>3885.2661870503593</v>
      </c>
      <c r="Q144" s="215">
        <v>117</v>
      </c>
      <c r="R144" s="216">
        <f t="shared" si="35"/>
        <v>119.14285714285715</v>
      </c>
      <c r="S144" s="457">
        <v>15100</v>
      </c>
      <c r="T144" s="217">
        <f t="shared" si="20"/>
        <v>1520.8633093525179</v>
      </c>
      <c r="U144" s="214">
        <f t="shared" si="27"/>
        <v>517.0935251798561</v>
      </c>
      <c r="V144" s="212">
        <f t="shared" si="28"/>
        <v>30.417266187050359</v>
      </c>
      <c r="W144" s="169">
        <v>24</v>
      </c>
      <c r="X144" s="170">
        <f t="shared" si="29"/>
        <v>2092.3741007194244</v>
      </c>
    </row>
    <row r="145" spans="1:24" s="445" customFormat="1" ht="15.75" customHeight="1" x14ac:dyDescent="0.2">
      <c r="A145" s="215">
        <v>118</v>
      </c>
      <c r="B145" s="216">
        <f t="shared" si="33"/>
        <v>41.8</v>
      </c>
      <c r="C145" s="457">
        <v>15100</v>
      </c>
      <c r="D145" s="217">
        <f t="shared" si="18"/>
        <v>4334.9282296650717</v>
      </c>
      <c r="E145" s="212">
        <f t="shared" si="21"/>
        <v>1473.8755980861245</v>
      </c>
      <c r="F145" s="168">
        <f t="shared" si="22"/>
        <v>86.698564593301441</v>
      </c>
      <c r="G145" s="169">
        <v>68</v>
      </c>
      <c r="H145" s="170">
        <f t="shared" si="23"/>
        <v>5963.5023923444978</v>
      </c>
      <c r="I145" s="215">
        <v>118</v>
      </c>
      <c r="J145" s="216">
        <f t="shared" si="34"/>
        <v>64.307692307692307</v>
      </c>
      <c r="K145" s="457">
        <v>15100</v>
      </c>
      <c r="L145" s="217">
        <f t="shared" si="19"/>
        <v>2817.7033492822966</v>
      </c>
      <c r="M145" s="214">
        <f t="shared" si="24"/>
        <v>958.01913875598086</v>
      </c>
      <c r="N145" s="212">
        <f t="shared" si="25"/>
        <v>56.354066985645936</v>
      </c>
      <c r="O145" s="169">
        <v>44</v>
      </c>
      <c r="P145" s="170">
        <f t="shared" si="26"/>
        <v>3876.0765550239234</v>
      </c>
      <c r="Q145" s="215">
        <v>118</v>
      </c>
      <c r="R145" s="216">
        <f t="shared" si="35"/>
        <v>119.42857142857143</v>
      </c>
      <c r="S145" s="457">
        <v>15100</v>
      </c>
      <c r="T145" s="217">
        <f t="shared" si="20"/>
        <v>1517.2248803827752</v>
      </c>
      <c r="U145" s="214">
        <f t="shared" si="27"/>
        <v>515.85645933014359</v>
      </c>
      <c r="V145" s="212">
        <f t="shared" si="28"/>
        <v>30.344497607655505</v>
      </c>
      <c r="W145" s="169">
        <v>24</v>
      </c>
      <c r="X145" s="170">
        <f t="shared" si="29"/>
        <v>2087.4258373205739</v>
      </c>
    </row>
    <row r="146" spans="1:24" s="445" customFormat="1" ht="15.75" customHeight="1" x14ac:dyDescent="0.2">
      <c r="A146" s="215">
        <v>119</v>
      </c>
      <c r="B146" s="216">
        <f t="shared" si="33"/>
        <v>41.9</v>
      </c>
      <c r="C146" s="457">
        <v>15100</v>
      </c>
      <c r="D146" s="217">
        <f t="shared" si="18"/>
        <v>4324.582338902148</v>
      </c>
      <c r="E146" s="212">
        <f t="shared" si="21"/>
        <v>1470.3579952267305</v>
      </c>
      <c r="F146" s="168">
        <f t="shared" si="22"/>
        <v>86.491646778042963</v>
      </c>
      <c r="G146" s="169">
        <v>68</v>
      </c>
      <c r="H146" s="170">
        <f t="shared" si="23"/>
        <v>5949.4319809069211</v>
      </c>
      <c r="I146" s="215">
        <v>119</v>
      </c>
      <c r="J146" s="216">
        <f t="shared" si="34"/>
        <v>64.461538461538453</v>
      </c>
      <c r="K146" s="457">
        <v>15100</v>
      </c>
      <c r="L146" s="217">
        <f t="shared" si="19"/>
        <v>2810.9785202863968</v>
      </c>
      <c r="M146" s="214">
        <f t="shared" si="24"/>
        <v>955.73269689737504</v>
      </c>
      <c r="N146" s="212">
        <f t="shared" si="25"/>
        <v>56.219570405727936</v>
      </c>
      <c r="O146" s="169">
        <v>44</v>
      </c>
      <c r="P146" s="170">
        <f t="shared" si="26"/>
        <v>3866.9307875894997</v>
      </c>
      <c r="Q146" s="215">
        <v>119</v>
      </c>
      <c r="R146" s="216">
        <f t="shared" si="35"/>
        <v>119.71428571428572</v>
      </c>
      <c r="S146" s="457">
        <v>15100</v>
      </c>
      <c r="T146" s="217">
        <f t="shared" si="20"/>
        <v>1513.6038186157518</v>
      </c>
      <c r="U146" s="214">
        <f t="shared" si="27"/>
        <v>514.6252983293557</v>
      </c>
      <c r="V146" s="212">
        <f t="shared" si="28"/>
        <v>30.272076372315038</v>
      </c>
      <c r="W146" s="169">
        <v>24</v>
      </c>
      <c r="X146" s="170">
        <f t="shared" si="29"/>
        <v>2082.5011933174223</v>
      </c>
    </row>
    <row r="147" spans="1:24" s="445" customFormat="1" ht="15.75" customHeight="1" x14ac:dyDescent="0.2">
      <c r="A147" s="218">
        <v>120</v>
      </c>
      <c r="B147" s="216">
        <f t="shared" si="33"/>
        <v>42</v>
      </c>
      <c r="C147" s="457">
        <v>15100</v>
      </c>
      <c r="D147" s="217">
        <f t="shared" si="18"/>
        <v>4314.2857142857138</v>
      </c>
      <c r="E147" s="212">
        <f t="shared" si="21"/>
        <v>1466.8571428571429</v>
      </c>
      <c r="F147" s="168">
        <f t="shared" si="22"/>
        <v>86.285714285714278</v>
      </c>
      <c r="G147" s="169">
        <v>68</v>
      </c>
      <c r="H147" s="170">
        <f t="shared" si="23"/>
        <v>5935.4285714285716</v>
      </c>
      <c r="I147" s="218">
        <v>120</v>
      </c>
      <c r="J147" s="216">
        <f t="shared" si="34"/>
        <v>64.615384615384613</v>
      </c>
      <c r="K147" s="457">
        <v>15100</v>
      </c>
      <c r="L147" s="217">
        <f t="shared" si="19"/>
        <v>2804.2857142857142</v>
      </c>
      <c r="M147" s="214">
        <f t="shared" si="24"/>
        <v>953.45714285714291</v>
      </c>
      <c r="N147" s="212">
        <f t="shared" si="25"/>
        <v>56.085714285714289</v>
      </c>
      <c r="O147" s="169">
        <v>44</v>
      </c>
      <c r="P147" s="170">
        <f t="shared" si="26"/>
        <v>3857.8285714285716</v>
      </c>
      <c r="Q147" s="218">
        <v>120</v>
      </c>
      <c r="R147" s="216">
        <f t="shared" si="35"/>
        <v>120.00000000000001</v>
      </c>
      <c r="S147" s="457">
        <v>15100</v>
      </c>
      <c r="T147" s="217">
        <f t="shared" si="20"/>
        <v>1509.9999999999998</v>
      </c>
      <c r="U147" s="214">
        <f t="shared" si="27"/>
        <v>513.4</v>
      </c>
      <c r="V147" s="212">
        <f t="shared" si="28"/>
        <v>30.199999999999996</v>
      </c>
      <c r="W147" s="169">
        <v>24</v>
      </c>
      <c r="X147" s="170">
        <f t="shared" si="29"/>
        <v>2077.5999999999995</v>
      </c>
    </row>
    <row r="148" spans="1:24" s="445" customFormat="1" ht="15.75" customHeight="1" x14ac:dyDescent="0.2">
      <c r="A148" s="215">
        <v>121</v>
      </c>
      <c r="B148" s="216">
        <f t="shared" si="33"/>
        <v>42.1</v>
      </c>
      <c r="C148" s="457">
        <v>15100</v>
      </c>
      <c r="D148" s="217">
        <f t="shared" si="18"/>
        <v>4304.0380047505942</v>
      </c>
      <c r="E148" s="212">
        <f t="shared" si="21"/>
        <v>1463.3729216152021</v>
      </c>
      <c r="F148" s="168">
        <f t="shared" si="22"/>
        <v>86.080760095011883</v>
      </c>
      <c r="G148" s="169">
        <v>68</v>
      </c>
      <c r="H148" s="170">
        <f t="shared" si="23"/>
        <v>5921.4916864608085</v>
      </c>
      <c r="I148" s="215">
        <v>121</v>
      </c>
      <c r="J148" s="216">
        <f t="shared" si="34"/>
        <v>64.769230769230774</v>
      </c>
      <c r="K148" s="457">
        <v>15100</v>
      </c>
      <c r="L148" s="217">
        <f t="shared" si="19"/>
        <v>2797.6247030878858</v>
      </c>
      <c r="M148" s="214">
        <f t="shared" si="24"/>
        <v>951.19239904988126</v>
      </c>
      <c r="N148" s="212">
        <f t="shared" si="25"/>
        <v>55.952494061757719</v>
      </c>
      <c r="O148" s="169">
        <v>44</v>
      </c>
      <c r="P148" s="170">
        <f t="shared" si="26"/>
        <v>3848.7695961995246</v>
      </c>
      <c r="Q148" s="215">
        <v>121</v>
      </c>
      <c r="R148" s="216">
        <f t="shared" si="35"/>
        <v>120.28571428571429</v>
      </c>
      <c r="S148" s="457">
        <v>15100</v>
      </c>
      <c r="T148" s="217">
        <f t="shared" si="20"/>
        <v>1506.4133016627079</v>
      </c>
      <c r="U148" s="214">
        <f t="shared" si="27"/>
        <v>512.18052256532076</v>
      </c>
      <c r="V148" s="212">
        <f t="shared" si="28"/>
        <v>30.12826603325416</v>
      </c>
      <c r="W148" s="169">
        <v>24</v>
      </c>
      <c r="X148" s="170">
        <f t="shared" si="29"/>
        <v>2072.7220902612826</v>
      </c>
    </row>
    <row r="149" spans="1:24" s="445" customFormat="1" ht="15.75" customHeight="1" x14ac:dyDescent="0.2">
      <c r="A149" s="215">
        <v>122</v>
      </c>
      <c r="B149" s="216">
        <f t="shared" si="33"/>
        <v>42.2</v>
      </c>
      <c r="C149" s="457">
        <v>15100</v>
      </c>
      <c r="D149" s="217">
        <f t="shared" si="18"/>
        <v>4293.8388625592415</v>
      </c>
      <c r="E149" s="212">
        <f t="shared" si="21"/>
        <v>1459.9052132701422</v>
      </c>
      <c r="F149" s="168">
        <f t="shared" si="22"/>
        <v>85.876777251184834</v>
      </c>
      <c r="G149" s="169">
        <v>68</v>
      </c>
      <c r="H149" s="170">
        <f t="shared" si="23"/>
        <v>5907.6208530805679</v>
      </c>
      <c r="I149" s="215">
        <v>122</v>
      </c>
      <c r="J149" s="216">
        <f t="shared" si="34"/>
        <v>64.92307692307692</v>
      </c>
      <c r="K149" s="457">
        <v>15100</v>
      </c>
      <c r="L149" s="217">
        <f t="shared" si="19"/>
        <v>2790.9952606635075</v>
      </c>
      <c r="M149" s="214">
        <f t="shared" si="24"/>
        <v>948.93838862559255</v>
      </c>
      <c r="N149" s="212">
        <f t="shared" si="25"/>
        <v>55.819905213270147</v>
      </c>
      <c r="O149" s="169">
        <v>44</v>
      </c>
      <c r="P149" s="170">
        <f t="shared" si="26"/>
        <v>3839.7535545023698</v>
      </c>
      <c r="Q149" s="215">
        <v>122</v>
      </c>
      <c r="R149" s="216">
        <f t="shared" si="35"/>
        <v>120.57142857142858</v>
      </c>
      <c r="S149" s="457">
        <v>15100</v>
      </c>
      <c r="T149" s="217">
        <f t="shared" si="20"/>
        <v>1502.8436018957343</v>
      </c>
      <c r="U149" s="214">
        <f t="shared" si="27"/>
        <v>510.96682464454972</v>
      </c>
      <c r="V149" s="212">
        <f t="shared" si="28"/>
        <v>30.056872037914687</v>
      </c>
      <c r="W149" s="169">
        <v>24</v>
      </c>
      <c r="X149" s="170">
        <f t="shared" si="29"/>
        <v>2067.8672985781986</v>
      </c>
    </row>
    <row r="150" spans="1:24" s="445" customFormat="1" ht="15.75" customHeight="1" x14ac:dyDescent="0.2">
      <c r="A150" s="215">
        <v>123</v>
      </c>
      <c r="B150" s="216">
        <f t="shared" si="33"/>
        <v>42.3</v>
      </c>
      <c r="C150" s="457">
        <v>15100</v>
      </c>
      <c r="D150" s="217">
        <f t="shared" si="18"/>
        <v>4283.6879432624119</v>
      </c>
      <c r="E150" s="212">
        <f t="shared" si="21"/>
        <v>1456.4539007092201</v>
      </c>
      <c r="F150" s="168">
        <f t="shared" si="22"/>
        <v>85.673758865248246</v>
      </c>
      <c r="G150" s="169">
        <v>68</v>
      </c>
      <c r="H150" s="170">
        <f t="shared" si="23"/>
        <v>5893.8156028368803</v>
      </c>
      <c r="I150" s="215">
        <v>123</v>
      </c>
      <c r="J150" s="216">
        <f t="shared" si="34"/>
        <v>65.076923076923066</v>
      </c>
      <c r="K150" s="457">
        <v>15100</v>
      </c>
      <c r="L150" s="217">
        <f t="shared" si="19"/>
        <v>2784.3971631205682</v>
      </c>
      <c r="M150" s="214">
        <f t="shared" si="24"/>
        <v>946.69503546099327</v>
      </c>
      <c r="N150" s="212">
        <f t="shared" si="25"/>
        <v>55.687943262411366</v>
      </c>
      <c r="O150" s="169">
        <v>44</v>
      </c>
      <c r="P150" s="170">
        <f t="shared" si="26"/>
        <v>3830.7801418439726</v>
      </c>
      <c r="Q150" s="215">
        <v>123</v>
      </c>
      <c r="R150" s="216">
        <f t="shared" si="35"/>
        <v>120.85714285714286</v>
      </c>
      <c r="S150" s="457">
        <v>15100</v>
      </c>
      <c r="T150" s="217">
        <f t="shared" si="20"/>
        <v>1499.2907801418439</v>
      </c>
      <c r="U150" s="214">
        <f t="shared" si="27"/>
        <v>509.75886524822698</v>
      </c>
      <c r="V150" s="212">
        <f t="shared" si="28"/>
        <v>29.98581560283688</v>
      </c>
      <c r="W150" s="169">
        <v>24</v>
      </c>
      <c r="X150" s="170">
        <f t="shared" si="29"/>
        <v>2063.0354609929082</v>
      </c>
    </row>
    <row r="151" spans="1:24" s="445" customFormat="1" ht="15.75" customHeight="1" x14ac:dyDescent="0.2">
      <c r="A151" s="215">
        <v>124</v>
      </c>
      <c r="B151" s="216">
        <f t="shared" si="33"/>
        <v>42.4</v>
      </c>
      <c r="C151" s="457">
        <v>15100</v>
      </c>
      <c r="D151" s="217">
        <f t="shared" si="18"/>
        <v>4273.5849056603774</v>
      </c>
      <c r="E151" s="212">
        <f t="shared" si="21"/>
        <v>1453.0188679245284</v>
      </c>
      <c r="F151" s="168">
        <f t="shared" si="22"/>
        <v>85.471698113207552</v>
      </c>
      <c r="G151" s="169">
        <v>68</v>
      </c>
      <c r="H151" s="170">
        <f t="shared" si="23"/>
        <v>5880.0754716981137</v>
      </c>
      <c r="I151" s="215">
        <v>124</v>
      </c>
      <c r="J151" s="216">
        <f t="shared" si="34"/>
        <v>65.230769230769226</v>
      </c>
      <c r="K151" s="457">
        <v>15100</v>
      </c>
      <c r="L151" s="217">
        <f t="shared" si="19"/>
        <v>2777.8301886792456</v>
      </c>
      <c r="M151" s="214">
        <f t="shared" si="24"/>
        <v>944.46226415094361</v>
      </c>
      <c r="N151" s="212">
        <f t="shared" si="25"/>
        <v>55.556603773584911</v>
      </c>
      <c r="O151" s="169">
        <v>44</v>
      </c>
      <c r="P151" s="170">
        <f t="shared" si="26"/>
        <v>3821.849056603774</v>
      </c>
      <c r="Q151" s="215">
        <v>124</v>
      </c>
      <c r="R151" s="216">
        <f t="shared" si="35"/>
        <v>121.14285714285715</v>
      </c>
      <c r="S151" s="457">
        <v>15100</v>
      </c>
      <c r="T151" s="217">
        <f t="shared" si="20"/>
        <v>1495.7547169811319</v>
      </c>
      <c r="U151" s="214">
        <f t="shared" si="27"/>
        <v>508.55660377358487</v>
      </c>
      <c r="V151" s="212">
        <f t="shared" si="28"/>
        <v>29.915094339622637</v>
      </c>
      <c r="W151" s="169">
        <v>24</v>
      </c>
      <c r="X151" s="170">
        <f t="shared" si="29"/>
        <v>2058.2264150943392</v>
      </c>
    </row>
    <row r="152" spans="1:24" s="445" customFormat="1" ht="15.75" customHeight="1" x14ac:dyDescent="0.2">
      <c r="A152" s="215">
        <v>125</v>
      </c>
      <c r="B152" s="216">
        <f t="shared" si="33"/>
        <v>42.5</v>
      </c>
      <c r="C152" s="457">
        <v>15100</v>
      </c>
      <c r="D152" s="217">
        <f t="shared" si="18"/>
        <v>4263.5294117647054</v>
      </c>
      <c r="E152" s="212">
        <f t="shared" si="21"/>
        <v>1449.6</v>
      </c>
      <c r="F152" s="168">
        <f t="shared" si="22"/>
        <v>85.270588235294113</v>
      </c>
      <c r="G152" s="169">
        <v>68</v>
      </c>
      <c r="H152" s="170">
        <f t="shared" si="23"/>
        <v>5866.3999999999987</v>
      </c>
      <c r="I152" s="215">
        <v>125</v>
      </c>
      <c r="J152" s="216">
        <f t="shared" si="34"/>
        <v>65.384615384615387</v>
      </c>
      <c r="K152" s="457">
        <v>15100</v>
      </c>
      <c r="L152" s="217">
        <f t="shared" si="19"/>
        <v>2771.294117647059</v>
      </c>
      <c r="M152" s="214">
        <f t="shared" si="24"/>
        <v>942.24000000000012</v>
      </c>
      <c r="N152" s="212">
        <f t="shared" si="25"/>
        <v>55.42588235294118</v>
      </c>
      <c r="O152" s="169">
        <v>44</v>
      </c>
      <c r="P152" s="170">
        <f t="shared" si="26"/>
        <v>3812.9600000000005</v>
      </c>
      <c r="Q152" s="215">
        <v>125</v>
      </c>
      <c r="R152" s="216">
        <f t="shared" si="35"/>
        <v>121.42857142857143</v>
      </c>
      <c r="S152" s="457">
        <v>15100</v>
      </c>
      <c r="T152" s="217">
        <f t="shared" si="20"/>
        <v>1492.2352941176468</v>
      </c>
      <c r="U152" s="214">
        <f t="shared" si="27"/>
        <v>507.35999999999996</v>
      </c>
      <c r="V152" s="212">
        <f t="shared" si="28"/>
        <v>29.844705882352937</v>
      </c>
      <c r="W152" s="169">
        <v>24</v>
      </c>
      <c r="X152" s="170">
        <f t="shared" si="29"/>
        <v>2053.4399999999996</v>
      </c>
    </row>
    <row r="153" spans="1:24" s="445" customFormat="1" ht="15.75" customHeight="1" x14ac:dyDescent="0.2">
      <c r="A153" s="215">
        <v>126</v>
      </c>
      <c r="B153" s="216">
        <f t="shared" si="33"/>
        <v>42.6</v>
      </c>
      <c r="C153" s="457">
        <v>15100</v>
      </c>
      <c r="D153" s="217">
        <f t="shared" si="18"/>
        <v>4253.5211267605637</v>
      </c>
      <c r="E153" s="212">
        <f t="shared" si="21"/>
        <v>1446.1971830985917</v>
      </c>
      <c r="F153" s="168">
        <f t="shared" si="22"/>
        <v>85.070422535211279</v>
      </c>
      <c r="G153" s="169">
        <v>68</v>
      </c>
      <c r="H153" s="170">
        <f t="shared" si="23"/>
        <v>5852.7887323943669</v>
      </c>
      <c r="I153" s="215">
        <v>126</v>
      </c>
      <c r="J153" s="216">
        <f t="shared" si="34"/>
        <v>65.538461538461533</v>
      </c>
      <c r="K153" s="457">
        <v>15100</v>
      </c>
      <c r="L153" s="217">
        <f t="shared" si="19"/>
        <v>2764.7887323943664</v>
      </c>
      <c r="M153" s="214">
        <f t="shared" si="24"/>
        <v>940.02816901408471</v>
      </c>
      <c r="N153" s="212">
        <f t="shared" si="25"/>
        <v>55.295774647887328</v>
      </c>
      <c r="O153" s="169">
        <v>44</v>
      </c>
      <c r="P153" s="170">
        <f t="shared" si="26"/>
        <v>3804.1126760563384</v>
      </c>
      <c r="Q153" s="215">
        <v>126</v>
      </c>
      <c r="R153" s="216">
        <f t="shared" si="35"/>
        <v>121.71428571428572</v>
      </c>
      <c r="S153" s="457">
        <v>15100</v>
      </c>
      <c r="T153" s="217">
        <f t="shared" si="20"/>
        <v>1488.732394366197</v>
      </c>
      <c r="U153" s="214">
        <f t="shared" si="27"/>
        <v>506.16901408450701</v>
      </c>
      <c r="V153" s="212">
        <f t="shared" si="28"/>
        <v>29.77464788732394</v>
      </c>
      <c r="W153" s="169">
        <v>24</v>
      </c>
      <c r="X153" s="170">
        <f t="shared" si="29"/>
        <v>2048.6760563380276</v>
      </c>
    </row>
    <row r="154" spans="1:24" s="445" customFormat="1" ht="15.75" customHeight="1" x14ac:dyDescent="0.2">
      <c r="A154" s="215">
        <v>127</v>
      </c>
      <c r="B154" s="216">
        <f t="shared" si="33"/>
        <v>42.7</v>
      </c>
      <c r="C154" s="457">
        <v>15100</v>
      </c>
      <c r="D154" s="217">
        <f t="shared" si="18"/>
        <v>4243.5597189695545</v>
      </c>
      <c r="E154" s="212">
        <f t="shared" si="21"/>
        <v>1442.8103044496486</v>
      </c>
      <c r="F154" s="168">
        <f t="shared" si="22"/>
        <v>84.871194379391099</v>
      </c>
      <c r="G154" s="169">
        <v>68</v>
      </c>
      <c r="H154" s="170">
        <f t="shared" si="23"/>
        <v>5839.2412177985943</v>
      </c>
      <c r="I154" s="215">
        <v>127</v>
      </c>
      <c r="J154" s="216">
        <f t="shared" si="34"/>
        <v>65.692307692307693</v>
      </c>
      <c r="K154" s="457">
        <v>15100</v>
      </c>
      <c r="L154" s="217">
        <f t="shared" si="19"/>
        <v>2758.3138173302109</v>
      </c>
      <c r="M154" s="214">
        <f t="shared" si="24"/>
        <v>937.8266978922718</v>
      </c>
      <c r="N154" s="212">
        <f t="shared" si="25"/>
        <v>55.166276346604221</v>
      </c>
      <c r="O154" s="169">
        <v>44</v>
      </c>
      <c r="P154" s="170">
        <f t="shared" si="26"/>
        <v>3795.3067915690867</v>
      </c>
      <c r="Q154" s="215">
        <v>127</v>
      </c>
      <c r="R154" s="216">
        <f t="shared" si="35"/>
        <v>122.00000000000001</v>
      </c>
      <c r="S154" s="457">
        <v>15100</v>
      </c>
      <c r="T154" s="217">
        <f t="shared" si="20"/>
        <v>1485.2459016393441</v>
      </c>
      <c r="U154" s="214">
        <f t="shared" si="27"/>
        <v>504.98360655737702</v>
      </c>
      <c r="V154" s="212">
        <f t="shared" si="28"/>
        <v>29.704918032786882</v>
      </c>
      <c r="W154" s="169">
        <v>24</v>
      </c>
      <c r="X154" s="170">
        <f t="shared" si="29"/>
        <v>2043.9344262295081</v>
      </c>
    </row>
    <row r="155" spans="1:24" s="445" customFormat="1" ht="15.75" customHeight="1" x14ac:dyDescent="0.2">
      <c r="A155" s="215">
        <v>128</v>
      </c>
      <c r="B155" s="216">
        <f t="shared" si="33"/>
        <v>42.8</v>
      </c>
      <c r="C155" s="457">
        <v>15100</v>
      </c>
      <c r="D155" s="217">
        <f t="shared" si="18"/>
        <v>4233.6448598130846</v>
      </c>
      <c r="E155" s="212">
        <f t="shared" si="21"/>
        <v>1439.4392523364488</v>
      </c>
      <c r="F155" s="168">
        <f t="shared" si="22"/>
        <v>84.672897196261701</v>
      </c>
      <c r="G155" s="169">
        <v>68</v>
      </c>
      <c r="H155" s="170">
        <f t="shared" si="23"/>
        <v>5825.7570093457953</v>
      </c>
      <c r="I155" s="215">
        <v>128</v>
      </c>
      <c r="J155" s="216">
        <f t="shared" si="34"/>
        <v>65.84615384615384</v>
      </c>
      <c r="K155" s="457">
        <v>15100</v>
      </c>
      <c r="L155" s="217">
        <f t="shared" si="19"/>
        <v>2751.869158878505</v>
      </c>
      <c r="M155" s="214">
        <f t="shared" si="24"/>
        <v>935.63551401869177</v>
      </c>
      <c r="N155" s="212">
        <f t="shared" si="25"/>
        <v>55.037383177570099</v>
      </c>
      <c r="O155" s="169">
        <v>44</v>
      </c>
      <c r="P155" s="170">
        <f t="shared" si="26"/>
        <v>3786.5420560747666</v>
      </c>
      <c r="Q155" s="215">
        <v>128</v>
      </c>
      <c r="R155" s="216">
        <f t="shared" si="35"/>
        <v>122.28571428571429</v>
      </c>
      <c r="S155" s="457">
        <v>15100</v>
      </c>
      <c r="T155" s="217">
        <f t="shared" si="20"/>
        <v>1481.7757009345794</v>
      </c>
      <c r="U155" s="214">
        <f t="shared" si="27"/>
        <v>503.80373831775705</v>
      </c>
      <c r="V155" s="212">
        <f t="shared" si="28"/>
        <v>29.635514018691588</v>
      </c>
      <c r="W155" s="169">
        <v>24</v>
      </c>
      <c r="X155" s="170">
        <f t="shared" si="29"/>
        <v>2039.214953271028</v>
      </c>
    </row>
    <row r="156" spans="1:24" s="445" customFormat="1" ht="15.75" customHeight="1" x14ac:dyDescent="0.2">
      <c r="A156" s="215">
        <v>129</v>
      </c>
      <c r="B156" s="216">
        <f t="shared" si="33"/>
        <v>42.9</v>
      </c>
      <c r="C156" s="457">
        <v>15100</v>
      </c>
      <c r="D156" s="217">
        <f t="shared" ref="D156:D219" si="36">12*1/B156*C156</f>
        <v>4223.7762237762245</v>
      </c>
      <c r="E156" s="212">
        <f t="shared" si="21"/>
        <v>1436.0839160839164</v>
      </c>
      <c r="F156" s="168">
        <f t="shared" si="22"/>
        <v>84.475524475524495</v>
      </c>
      <c r="G156" s="169">
        <v>68</v>
      </c>
      <c r="H156" s="170">
        <f t="shared" si="23"/>
        <v>5812.3356643356647</v>
      </c>
      <c r="I156" s="215">
        <v>129</v>
      </c>
      <c r="J156" s="216">
        <f t="shared" si="34"/>
        <v>66</v>
      </c>
      <c r="K156" s="457">
        <v>15100</v>
      </c>
      <c r="L156" s="217">
        <f t="shared" ref="L156:L219" si="37">12*1/J156*K156</f>
        <v>2745.4545454545455</v>
      </c>
      <c r="M156" s="214">
        <f t="shared" si="24"/>
        <v>933.4545454545455</v>
      </c>
      <c r="N156" s="212">
        <f t="shared" si="25"/>
        <v>54.909090909090914</v>
      </c>
      <c r="O156" s="169">
        <v>44</v>
      </c>
      <c r="P156" s="170">
        <f t="shared" si="26"/>
        <v>3777.818181818182</v>
      </c>
      <c r="Q156" s="215">
        <v>129</v>
      </c>
      <c r="R156" s="216">
        <f t="shared" si="35"/>
        <v>122.57142857142857</v>
      </c>
      <c r="S156" s="457">
        <v>15100</v>
      </c>
      <c r="T156" s="217">
        <f t="shared" ref="T156:T219" si="38">12*1/R156*S156</f>
        <v>1478.3216783216783</v>
      </c>
      <c r="U156" s="214">
        <f t="shared" si="27"/>
        <v>502.62937062937067</v>
      </c>
      <c r="V156" s="212">
        <f t="shared" si="28"/>
        <v>29.566433566433567</v>
      </c>
      <c r="W156" s="169">
        <v>24</v>
      </c>
      <c r="X156" s="170">
        <f t="shared" si="29"/>
        <v>2034.5174825174824</v>
      </c>
    </row>
    <row r="157" spans="1:24" s="445" customFormat="1" ht="15.75" customHeight="1" x14ac:dyDescent="0.2">
      <c r="A157" s="218">
        <v>130</v>
      </c>
      <c r="B157" s="216">
        <f t="shared" si="33"/>
        <v>43</v>
      </c>
      <c r="C157" s="457">
        <v>15100</v>
      </c>
      <c r="D157" s="217">
        <f t="shared" si="36"/>
        <v>4213.9534883720926</v>
      </c>
      <c r="E157" s="212">
        <f t="shared" ref="E157:E220" si="39">D157*34%</f>
        <v>1432.7441860465117</v>
      </c>
      <c r="F157" s="168">
        <f t="shared" ref="F157:F220" si="40">D157*2%</f>
        <v>84.279069767441854</v>
      </c>
      <c r="G157" s="169">
        <v>68</v>
      </c>
      <c r="H157" s="170">
        <f t="shared" ref="H157:H220" si="41">SUM(D157:G157)</f>
        <v>5798.9767441860458</v>
      </c>
      <c r="I157" s="218">
        <v>130</v>
      </c>
      <c r="J157" s="216">
        <f t="shared" si="34"/>
        <v>66.153846153846146</v>
      </c>
      <c r="K157" s="457">
        <v>15100</v>
      </c>
      <c r="L157" s="217">
        <f t="shared" si="37"/>
        <v>2739.0697674418607</v>
      </c>
      <c r="M157" s="214">
        <f t="shared" ref="M157:M220" si="42">L157*34%</f>
        <v>931.28372093023268</v>
      </c>
      <c r="N157" s="212">
        <f t="shared" ref="N157:N220" si="43">L157*2%</f>
        <v>54.781395348837215</v>
      </c>
      <c r="O157" s="169">
        <v>44</v>
      </c>
      <c r="P157" s="170">
        <f t="shared" ref="P157:P220" si="44">SUM(L157:O157)</f>
        <v>3769.1348837209302</v>
      </c>
      <c r="Q157" s="218">
        <v>130</v>
      </c>
      <c r="R157" s="216">
        <f t="shared" si="35"/>
        <v>122.85714285714286</v>
      </c>
      <c r="S157" s="457">
        <v>15100</v>
      </c>
      <c r="T157" s="217">
        <f t="shared" si="38"/>
        <v>1474.8837209302326</v>
      </c>
      <c r="U157" s="214">
        <f t="shared" ref="U157:U220" si="45">T157*34%</f>
        <v>501.46046511627912</v>
      </c>
      <c r="V157" s="212">
        <f t="shared" ref="V157:V220" si="46">T157*2%</f>
        <v>29.497674418604653</v>
      </c>
      <c r="W157" s="169">
        <v>24</v>
      </c>
      <c r="X157" s="170">
        <f t="shared" ref="X157:X220" si="47">SUM(T157:W157)</f>
        <v>2029.8418604651165</v>
      </c>
    </row>
    <row r="158" spans="1:24" s="445" customFormat="1" ht="15.75" customHeight="1" x14ac:dyDescent="0.2">
      <c r="A158" s="215">
        <v>131</v>
      </c>
      <c r="B158" s="216">
        <f t="shared" si="33"/>
        <v>43.1</v>
      </c>
      <c r="C158" s="457">
        <v>15100</v>
      </c>
      <c r="D158" s="217">
        <f t="shared" si="36"/>
        <v>4204.1763341067281</v>
      </c>
      <c r="E158" s="212">
        <f t="shared" si="39"/>
        <v>1429.4199535962875</v>
      </c>
      <c r="F158" s="168">
        <f t="shared" si="40"/>
        <v>84.083526682134561</v>
      </c>
      <c r="G158" s="169">
        <v>68</v>
      </c>
      <c r="H158" s="170">
        <f t="shared" si="41"/>
        <v>5785.6798143851502</v>
      </c>
      <c r="I158" s="215">
        <v>131</v>
      </c>
      <c r="J158" s="216">
        <f t="shared" si="34"/>
        <v>66.307692307692307</v>
      </c>
      <c r="K158" s="457">
        <v>15100</v>
      </c>
      <c r="L158" s="217">
        <f t="shared" si="37"/>
        <v>2732.7146171693735</v>
      </c>
      <c r="M158" s="214">
        <f t="shared" si="42"/>
        <v>929.12296983758699</v>
      </c>
      <c r="N158" s="212">
        <f t="shared" si="43"/>
        <v>54.654292343387468</v>
      </c>
      <c r="O158" s="169">
        <v>44</v>
      </c>
      <c r="P158" s="170">
        <f t="shared" si="44"/>
        <v>3760.491879350348</v>
      </c>
      <c r="Q158" s="215">
        <v>131</v>
      </c>
      <c r="R158" s="216">
        <f t="shared" si="35"/>
        <v>123.14285714285715</v>
      </c>
      <c r="S158" s="457">
        <v>15100</v>
      </c>
      <c r="T158" s="217">
        <f t="shared" si="38"/>
        <v>1471.4617169373548</v>
      </c>
      <c r="U158" s="214">
        <f t="shared" si="45"/>
        <v>500.29698375870066</v>
      </c>
      <c r="V158" s="212">
        <f t="shared" si="46"/>
        <v>29.429234338747097</v>
      </c>
      <c r="W158" s="169">
        <v>24</v>
      </c>
      <c r="X158" s="170">
        <f t="shared" si="47"/>
        <v>2025.1879350348026</v>
      </c>
    </row>
    <row r="159" spans="1:24" s="445" customFormat="1" ht="15.75" customHeight="1" x14ac:dyDescent="0.2">
      <c r="A159" s="215">
        <v>132</v>
      </c>
      <c r="B159" s="216">
        <f t="shared" si="33"/>
        <v>43.2</v>
      </c>
      <c r="C159" s="457">
        <v>15100</v>
      </c>
      <c r="D159" s="217">
        <f t="shared" si="36"/>
        <v>4194.4444444444434</v>
      </c>
      <c r="E159" s="212">
        <f t="shared" si="39"/>
        <v>1426.1111111111109</v>
      </c>
      <c r="F159" s="168">
        <f t="shared" si="40"/>
        <v>83.888888888888872</v>
      </c>
      <c r="G159" s="169">
        <v>68</v>
      </c>
      <c r="H159" s="170">
        <f t="shared" si="41"/>
        <v>5772.4444444444434</v>
      </c>
      <c r="I159" s="215">
        <v>132</v>
      </c>
      <c r="J159" s="216">
        <f t="shared" si="34"/>
        <v>66.461538461538467</v>
      </c>
      <c r="K159" s="457">
        <v>15100</v>
      </c>
      <c r="L159" s="217">
        <f t="shared" si="37"/>
        <v>2726.3888888888887</v>
      </c>
      <c r="M159" s="214">
        <f t="shared" si="42"/>
        <v>926.97222222222217</v>
      </c>
      <c r="N159" s="212">
        <f t="shared" si="43"/>
        <v>54.527777777777771</v>
      </c>
      <c r="O159" s="169">
        <v>44</v>
      </c>
      <c r="P159" s="170">
        <f t="shared" si="44"/>
        <v>3751.8888888888887</v>
      </c>
      <c r="Q159" s="215">
        <v>132</v>
      </c>
      <c r="R159" s="216">
        <f t="shared" si="35"/>
        <v>123.42857142857144</v>
      </c>
      <c r="S159" s="457">
        <v>15100</v>
      </c>
      <c r="T159" s="217">
        <f t="shared" si="38"/>
        <v>1468.0555555555554</v>
      </c>
      <c r="U159" s="214">
        <f t="shared" si="45"/>
        <v>499.13888888888886</v>
      </c>
      <c r="V159" s="212">
        <f t="shared" si="46"/>
        <v>29.361111111111111</v>
      </c>
      <c r="W159" s="169">
        <v>24</v>
      </c>
      <c r="X159" s="170">
        <f t="shared" si="47"/>
        <v>2020.5555555555554</v>
      </c>
    </row>
    <row r="160" spans="1:24" s="445" customFormat="1" ht="15.75" customHeight="1" x14ac:dyDescent="0.2">
      <c r="A160" s="215">
        <v>133</v>
      </c>
      <c r="B160" s="216">
        <f t="shared" ref="B160:B191" si="48">0.1*A160+30</f>
        <v>43.3</v>
      </c>
      <c r="C160" s="457">
        <v>15100</v>
      </c>
      <c r="D160" s="217">
        <f t="shared" si="36"/>
        <v>4184.7575057736722</v>
      </c>
      <c r="E160" s="212">
        <f t="shared" si="39"/>
        <v>1422.8175519630486</v>
      </c>
      <c r="F160" s="168">
        <f t="shared" si="40"/>
        <v>83.695150115473439</v>
      </c>
      <c r="G160" s="169">
        <v>68</v>
      </c>
      <c r="H160" s="170">
        <f t="shared" si="41"/>
        <v>5759.2702078521943</v>
      </c>
      <c r="I160" s="215">
        <v>133</v>
      </c>
      <c r="J160" s="216">
        <f t="shared" si="34"/>
        <v>66.615384615384613</v>
      </c>
      <c r="K160" s="457">
        <v>15100</v>
      </c>
      <c r="L160" s="217">
        <f t="shared" si="37"/>
        <v>2720.0923787528868</v>
      </c>
      <c r="M160" s="214">
        <f t="shared" si="42"/>
        <v>924.83140877598157</v>
      </c>
      <c r="N160" s="212">
        <f t="shared" si="43"/>
        <v>54.401847575057737</v>
      </c>
      <c r="O160" s="169">
        <v>44</v>
      </c>
      <c r="P160" s="170">
        <f t="shared" si="44"/>
        <v>3743.3256351039258</v>
      </c>
      <c r="Q160" s="215">
        <v>133</v>
      </c>
      <c r="R160" s="216">
        <f t="shared" si="35"/>
        <v>123.71428571428571</v>
      </c>
      <c r="S160" s="457">
        <v>15100</v>
      </c>
      <c r="T160" s="217">
        <f t="shared" si="38"/>
        <v>1464.6651270207853</v>
      </c>
      <c r="U160" s="214">
        <f t="shared" si="45"/>
        <v>497.98614318706706</v>
      </c>
      <c r="V160" s="212">
        <f t="shared" si="46"/>
        <v>29.293302540415709</v>
      </c>
      <c r="W160" s="169">
        <v>24</v>
      </c>
      <c r="X160" s="170">
        <f t="shared" si="47"/>
        <v>2015.944572748268</v>
      </c>
    </row>
    <row r="161" spans="1:24" s="445" customFormat="1" ht="15.75" customHeight="1" x14ac:dyDescent="0.2">
      <c r="A161" s="215">
        <v>134</v>
      </c>
      <c r="B161" s="216">
        <f t="shared" si="48"/>
        <v>43.4</v>
      </c>
      <c r="C161" s="457">
        <v>15100</v>
      </c>
      <c r="D161" s="217">
        <f t="shared" si="36"/>
        <v>4175.1152073732719</v>
      </c>
      <c r="E161" s="212">
        <f t="shared" si="39"/>
        <v>1419.5391705069126</v>
      </c>
      <c r="F161" s="168">
        <f t="shared" si="40"/>
        <v>83.502304147465438</v>
      </c>
      <c r="G161" s="169">
        <v>68</v>
      </c>
      <c r="H161" s="170">
        <f t="shared" si="41"/>
        <v>5746.1566820276494</v>
      </c>
      <c r="I161" s="215">
        <v>134</v>
      </c>
      <c r="J161" s="216">
        <f t="shared" si="34"/>
        <v>66.769230769230759</v>
      </c>
      <c r="K161" s="457">
        <v>15100</v>
      </c>
      <c r="L161" s="217">
        <f t="shared" si="37"/>
        <v>2713.824884792627</v>
      </c>
      <c r="M161" s="214">
        <f t="shared" si="42"/>
        <v>922.7004608294933</v>
      </c>
      <c r="N161" s="212">
        <f t="shared" si="43"/>
        <v>54.276497695852541</v>
      </c>
      <c r="O161" s="169">
        <v>44</v>
      </c>
      <c r="P161" s="170">
        <f t="shared" si="44"/>
        <v>3734.8018433179727</v>
      </c>
      <c r="Q161" s="215">
        <v>134</v>
      </c>
      <c r="R161" s="216">
        <f t="shared" si="35"/>
        <v>124</v>
      </c>
      <c r="S161" s="457">
        <v>15100</v>
      </c>
      <c r="T161" s="217">
        <f t="shared" si="38"/>
        <v>1461.2903225806451</v>
      </c>
      <c r="U161" s="214">
        <f t="shared" si="45"/>
        <v>496.83870967741939</v>
      </c>
      <c r="V161" s="212">
        <f t="shared" si="46"/>
        <v>29.225806451612904</v>
      </c>
      <c r="W161" s="169">
        <v>24</v>
      </c>
      <c r="X161" s="170">
        <f t="shared" si="47"/>
        <v>2011.3548387096773</v>
      </c>
    </row>
    <row r="162" spans="1:24" s="445" customFormat="1" ht="15.75" customHeight="1" x14ac:dyDescent="0.2">
      <c r="A162" s="215">
        <v>135</v>
      </c>
      <c r="B162" s="216">
        <f t="shared" si="48"/>
        <v>43.5</v>
      </c>
      <c r="C162" s="457">
        <v>15100</v>
      </c>
      <c r="D162" s="217">
        <f t="shared" si="36"/>
        <v>4165.5172413793107</v>
      </c>
      <c r="E162" s="212">
        <f t="shared" si="39"/>
        <v>1416.2758620689658</v>
      </c>
      <c r="F162" s="168">
        <f t="shared" si="40"/>
        <v>83.310344827586221</v>
      </c>
      <c r="G162" s="169">
        <v>68</v>
      </c>
      <c r="H162" s="170">
        <f t="shared" si="41"/>
        <v>5733.1034482758623</v>
      </c>
      <c r="I162" s="215">
        <v>135</v>
      </c>
      <c r="J162" s="216">
        <f t="shared" si="34"/>
        <v>66.92307692307692</v>
      </c>
      <c r="K162" s="457">
        <v>15100</v>
      </c>
      <c r="L162" s="217">
        <f t="shared" si="37"/>
        <v>2707.5862068965516</v>
      </c>
      <c r="M162" s="214">
        <f t="shared" si="42"/>
        <v>920.5793103448276</v>
      </c>
      <c r="N162" s="212">
        <f t="shared" si="43"/>
        <v>54.151724137931033</v>
      </c>
      <c r="O162" s="169">
        <v>44</v>
      </c>
      <c r="P162" s="170">
        <f t="shared" si="44"/>
        <v>3726.3172413793104</v>
      </c>
      <c r="Q162" s="215">
        <v>135</v>
      </c>
      <c r="R162" s="216">
        <f t="shared" si="35"/>
        <v>124.28571428571429</v>
      </c>
      <c r="S162" s="457">
        <v>15100</v>
      </c>
      <c r="T162" s="217">
        <f t="shared" si="38"/>
        <v>1457.9310344827586</v>
      </c>
      <c r="U162" s="214">
        <f t="shared" si="45"/>
        <v>495.69655172413798</v>
      </c>
      <c r="V162" s="212">
        <f t="shared" si="46"/>
        <v>29.158620689655173</v>
      </c>
      <c r="W162" s="169">
        <v>24</v>
      </c>
      <c r="X162" s="170">
        <f t="shared" si="47"/>
        <v>2006.7862068965517</v>
      </c>
    </row>
    <row r="163" spans="1:24" s="445" customFormat="1" ht="15.75" customHeight="1" x14ac:dyDescent="0.2">
      <c r="A163" s="215">
        <v>136</v>
      </c>
      <c r="B163" s="216">
        <f t="shared" si="48"/>
        <v>43.6</v>
      </c>
      <c r="C163" s="457">
        <v>15100</v>
      </c>
      <c r="D163" s="217">
        <f t="shared" si="36"/>
        <v>4155.9633027522941</v>
      </c>
      <c r="E163" s="212">
        <f t="shared" si="39"/>
        <v>1413.0275229357801</v>
      </c>
      <c r="F163" s="168">
        <f t="shared" si="40"/>
        <v>83.119266055045884</v>
      </c>
      <c r="G163" s="169">
        <v>68</v>
      </c>
      <c r="H163" s="170">
        <f t="shared" si="41"/>
        <v>5720.1100917431204</v>
      </c>
      <c r="I163" s="215">
        <v>136</v>
      </c>
      <c r="J163" s="216">
        <f t="shared" si="34"/>
        <v>67.07692307692308</v>
      </c>
      <c r="K163" s="457">
        <v>15100</v>
      </c>
      <c r="L163" s="217">
        <f t="shared" si="37"/>
        <v>2701.3761467889904</v>
      </c>
      <c r="M163" s="214">
        <f t="shared" si="42"/>
        <v>918.46788990825678</v>
      </c>
      <c r="N163" s="212">
        <f t="shared" si="43"/>
        <v>54.027522935779807</v>
      </c>
      <c r="O163" s="169">
        <v>44</v>
      </c>
      <c r="P163" s="170">
        <f t="shared" si="44"/>
        <v>3717.8715596330271</v>
      </c>
      <c r="Q163" s="215">
        <v>136</v>
      </c>
      <c r="R163" s="216">
        <f t="shared" si="35"/>
        <v>124.57142857142858</v>
      </c>
      <c r="S163" s="457">
        <v>15100</v>
      </c>
      <c r="T163" s="217">
        <f t="shared" si="38"/>
        <v>1454.5871559633026</v>
      </c>
      <c r="U163" s="214">
        <f t="shared" si="45"/>
        <v>494.55963302752292</v>
      </c>
      <c r="V163" s="212">
        <f t="shared" si="46"/>
        <v>29.091743119266052</v>
      </c>
      <c r="W163" s="169">
        <v>24</v>
      </c>
      <c r="X163" s="170">
        <f t="shared" si="47"/>
        <v>2002.2385321100917</v>
      </c>
    </row>
    <row r="164" spans="1:24" s="445" customFormat="1" ht="15.75" customHeight="1" x14ac:dyDescent="0.2">
      <c r="A164" s="215">
        <v>137</v>
      </c>
      <c r="B164" s="216">
        <f t="shared" si="48"/>
        <v>43.7</v>
      </c>
      <c r="C164" s="457">
        <v>15100</v>
      </c>
      <c r="D164" s="217">
        <f t="shared" si="36"/>
        <v>4146.4530892448511</v>
      </c>
      <c r="E164" s="212">
        <f t="shared" si="39"/>
        <v>1409.7940503432494</v>
      </c>
      <c r="F164" s="168">
        <f t="shared" si="40"/>
        <v>82.92906178489703</v>
      </c>
      <c r="G164" s="169">
        <v>68</v>
      </c>
      <c r="H164" s="170">
        <f t="shared" si="41"/>
        <v>5707.1762013729976</v>
      </c>
      <c r="I164" s="215">
        <v>137</v>
      </c>
      <c r="J164" s="216">
        <f t="shared" si="34"/>
        <v>67.230769230769226</v>
      </c>
      <c r="K164" s="457">
        <v>15100</v>
      </c>
      <c r="L164" s="217">
        <f t="shared" si="37"/>
        <v>2695.1945080091537</v>
      </c>
      <c r="M164" s="214">
        <f t="shared" si="42"/>
        <v>916.36613272311229</v>
      </c>
      <c r="N164" s="212">
        <f t="shared" si="43"/>
        <v>53.903890160183074</v>
      </c>
      <c r="O164" s="169">
        <v>44</v>
      </c>
      <c r="P164" s="170">
        <f t="shared" si="44"/>
        <v>3709.4645308924487</v>
      </c>
      <c r="Q164" s="215">
        <v>137</v>
      </c>
      <c r="R164" s="216">
        <f t="shared" si="35"/>
        <v>124.85714285714288</v>
      </c>
      <c r="S164" s="457">
        <v>15100</v>
      </c>
      <c r="T164" s="217">
        <f t="shared" si="38"/>
        <v>1451.2585812356976</v>
      </c>
      <c r="U164" s="214">
        <f t="shared" si="45"/>
        <v>493.42791762013724</v>
      </c>
      <c r="V164" s="212">
        <f t="shared" si="46"/>
        <v>29.025171624713952</v>
      </c>
      <c r="W164" s="169">
        <v>24</v>
      </c>
      <c r="X164" s="170">
        <f t="shared" si="47"/>
        <v>1997.7116704805489</v>
      </c>
    </row>
    <row r="165" spans="1:24" s="445" customFormat="1" ht="15.75" customHeight="1" x14ac:dyDescent="0.2">
      <c r="A165" s="215">
        <v>138</v>
      </c>
      <c r="B165" s="216">
        <f t="shared" si="48"/>
        <v>43.8</v>
      </c>
      <c r="C165" s="457">
        <v>15100</v>
      </c>
      <c r="D165" s="217">
        <f t="shared" si="36"/>
        <v>4136.9863013698632</v>
      </c>
      <c r="E165" s="212">
        <f t="shared" si="39"/>
        <v>1406.5753424657537</v>
      </c>
      <c r="F165" s="168">
        <f t="shared" si="40"/>
        <v>82.739726027397268</v>
      </c>
      <c r="G165" s="169">
        <v>68</v>
      </c>
      <c r="H165" s="170">
        <f t="shared" si="41"/>
        <v>5694.3013698630148</v>
      </c>
      <c r="I165" s="215">
        <v>138</v>
      </c>
      <c r="J165" s="216">
        <f t="shared" si="34"/>
        <v>67.384615384615373</v>
      </c>
      <c r="K165" s="457">
        <v>15100</v>
      </c>
      <c r="L165" s="217">
        <f t="shared" si="37"/>
        <v>2689.0410958904117</v>
      </c>
      <c r="M165" s="214">
        <f t="shared" si="42"/>
        <v>914.27397260274006</v>
      </c>
      <c r="N165" s="212">
        <f t="shared" si="43"/>
        <v>53.780821917808233</v>
      </c>
      <c r="O165" s="169">
        <v>44</v>
      </c>
      <c r="P165" s="170">
        <f t="shared" si="44"/>
        <v>3701.0958904109598</v>
      </c>
      <c r="Q165" s="215">
        <v>138</v>
      </c>
      <c r="R165" s="216">
        <f t="shared" si="35"/>
        <v>125.14285714285714</v>
      </c>
      <c r="S165" s="457">
        <v>15100</v>
      </c>
      <c r="T165" s="217">
        <f t="shared" si="38"/>
        <v>1447.9452054794522</v>
      </c>
      <c r="U165" s="214">
        <f t="shared" si="45"/>
        <v>492.30136986301375</v>
      </c>
      <c r="V165" s="212">
        <f t="shared" si="46"/>
        <v>28.958904109589042</v>
      </c>
      <c r="W165" s="169">
        <v>24</v>
      </c>
      <c r="X165" s="170">
        <f t="shared" si="47"/>
        <v>1993.2054794520548</v>
      </c>
    </row>
    <row r="166" spans="1:24" s="445" customFormat="1" ht="15.75" customHeight="1" x14ac:dyDescent="0.2">
      <c r="A166" s="215">
        <v>139</v>
      </c>
      <c r="B166" s="216">
        <f t="shared" si="48"/>
        <v>43.9</v>
      </c>
      <c r="C166" s="457">
        <v>15100</v>
      </c>
      <c r="D166" s="217">
        <f t="shared" si="36"/>
        <v>4127.562642369021</v>
      </c>
      <c r="E166" s="212">
        <f t="shared" si="39"/>
        <v>1403.3712984054673</v>
      </c>
      <c r="F166" s="168">
        <f t="shared" si="40"/>
        <v>82.551252847380425</v>
      </c>
      <c r="G166" s="169">
        <v>68</v>
      </c>
      <c r="H166" s="170">
        <f t="shared" si="41"/>
        <v>5681.4851936218683</v>
      </c>
      <c r="I166" s="215">
        <v>139</v>
      </c>
      <c r="J166" s="216">
        <f t="shared" si="34"/>
        <v>67.538461538461533</v>
      </c>
      <c r="K166" s="457">
        <v>15100</v>
      </c>
      <c r="L166" s="217">
        <f t="shared" si="37"/>
        <v>2682.9157175398636</v>
      </c>
      <c r="M166" s="214">
        <f t="shared" si="42"/>
        <v>912.19134396355366</v>
      </c>
      <c r="N166" s="212">
        <f t="shared" si="43"/>
        <v>53.658314350797276</v>
      </c>
      <c r="O166" s="169">
        <v>44</v>
      </c>
      <c r="P166" s="170">
        <f t="shared" si="44"/>
        <v>3692.7653758542147</v>
      </c>
      <c r="Q166" s="215">
        <v>139</v>
      </c>
      <c r="R166" s="216">
        <f t="shared" si="35"/>
        <v>125.42857142857143</v>
      </c>
      <c r="S166" s="457">
        <v>15100</v>
      </c>
      <c r="T166" s="217">
        <f t="shared" si="38"/>
        <v>1444.6469248291571</v>
      </c>
      <c r="U166" s="214">
        <f t="shared" si="45"/>
        <v>491.17995444191348</v>
      </c>
      <c r="V166" s="212">
        <f t="shared" si="46"/>
        <v>28.892938496583142</v>
      </c>
      <c r="W166" s="169">
        <v>24</v>
      </c>
      <c r="X166" s="170">
        <f t="shared" si="47"/>
        <v>1988.7198177676537</v>
      </c>
    </row>
    <row r="167" spans="1:24" s="445" customFormat="1" ht="15.75" customHeight="1" x14ac:dyDescent="0.2">
      <c r="A167" s="218">
        <v>140</v>
      </c>
      <c r="B167" s="216">
        <f t="shared" si="48"/>
        <v>44</v>
      </c>
      <c r="C167" s="457">
        <v>15100</v>
      </c>
      <c r="D167" s="217">
        <f t="shared" si="36"/>
        <v>4118.181818181818</v>
      </c>
      <c r="E167" s="212">
        <f t="shared" si="39"/>
        <v>1400.1818181818182</v>
      </c>
      <c r="F167" s="168">
        <f t="shared" si="40"/>
        <v>82.36363636363636</v>
      </c>
      <c r="G167" s="169">
        <v>68</v>
      </c>
      <c r="H167" s="170">
        <f t="shared" si="41"/>
        <v>5668.7272727272721</v>
      </c>
      <c r="I167" s="218">
        <v>140</v>
      </c>
      <c r="J167" s="216">
        <f t="shared" si="34"/>
        <v>67.692307692307693</v>
      </c>
      <c r="K167" s="457">
        <v>15100</v>
      </c>
      <c r="L167" s="217">
        <f t="shared" si="37"/>
        <v>2676.818181818182</v>
      </c>
      <c r="M167" s="214">
        <f t="shared" si="42"/>
        <v>910.11818181818194</v>
      </c>
      <c r="N167" s="212">
        <f t="shared" si="43"/>
        <v>53.536363636363639</v>
      </c>
      <c r="O167" s="169">
        <v>44</v>
      </c>
      <c r="P167" s="170">
        <f t="shared" si="44"/>
        <v>3684.4727272727278</v>
      </c>
      <c r="Q167" s="218">
        <v>140</v>
      </c>
      <c r="R167" s="216">
        <f t="shared" si="35"/>
        <v>125.71428571428572</v>
      </c>
      <c r="S167" s="457">
        <v>15100</v>
      </c>
      <c r="T167" s="217">
        <f t="shared" si="38"/>
        <v>1441.3636363636363</v>
      </c>
      <c r="U167" s="214">
        <f t="shared" si="45"/>
        <v>490.06363636363636</v>
      </c>
      <c r="V167" s="212">
        <f t="shared" si="46"/>
        <v>28.827272727272724</v>
      </c>
      <c r="W167" s="169">
        <v>24</v>
      </c>
      <c r="X167" s="170">
        <f t="shared" si="47"/>
        <v>1984.2545454545452</v>
      </c>
    </row>
    <row r="168" spans="1:24" s="445" customFormat="1" ht="15.75" customHeight="1" x14ac:dyDescent="0.2">
      <c r="A168" s="215">
        <v>141</v>
      </c>
      <c r="B168" s="216">
        <f t="shared" si="48"/>
        <v>44.1</v>
      </c>
      <c r="C168" s="457">
        <v>15100</v>
      </c>
      <c r="D168" s="217">
        <f t="shared" si="36"/>
        <v>4108.8435374149658</v>
      </c>
      <c r="E168" s="212">
        <f t="shared" si="39"/>
        <v>1397.0068027210884</v>
      </c>
      <c r="F168" s="168">
        <f t="shared" si="40"/>
        <v>82.176870748299322</v>
      </c>
      <c r="G168" s="169">
        <v>68</v>
      </c>
      <c r="H168" s="170">
        <f t="shared" si="41"/>
        <v>5656.0272108843537</v>
      </c>
      <c r="I168" s="215">
        <v>141</v>
      </c>
      <c r="J168" s="216">
        <f t="shared" si="34"/>
        <v>67.84615384615384</v>
      </c>
      <c r="K168" s="457">
        <v>15100</v>
      </c>
      <c r="L168" s="217">
        <f t="shared" si="37"/>
        <v>2670.7482993197282</v>
      </c>
      <c r="M168" s="214">
        <f t="shared" si="42"/>
        <v>908.0544217687077</v>
      </c>
      <c r="N168" s="212">
        <f t="shared" si="43"/>
        <v>53.414965986394563</v>
      </c>
      <c r="O168" s="169">
        <v>44</v>
      </c>
      <c r="P168" s="170">
        <f t="shared" si="44"/>
        <v>3676.2176870748303</v>
      </c>
      <c r="Q168" s="215">
        <v>141</v>
      </c>
      <c r="R168" s="216">
        <f t="shared" si="35"/>
        <v>126.00000000000001</v>
      </c>
      <c r="S168" s="457">
        <v>15100</v>
      </c>
      <c r="T168" s="217">
        <f t="shared" si="38"/>
        <v>1438.0952380952381</v>
      </c>
      <c r="U168" s="214">
        <f t="shared" si="45"/>
        <v>488.95238095238096</v>
      </c>
      <c r="V168" s="212">
        <f t="shared" si="46"/>
        <v>28.761904761904763</v>
      </c>
      <c r="W168" s="169">
        <v>24</v>
      </c>
      <c r="X168" s="170">
        <f t="shared" si="47"/>
        <v>1979.8095238095239</v>
      </c>
    </row>
    <row r="169" spans="1:24" s="445" customFormat="1" ht="15.75" customHeight="1" x14ac:dyDescent="0.2">
      <c r="A169" s="215">
        <v>142</v>
      </c>
      <c r="B169" s="216">
        <f t="shared" si="48"/>
        <v>44.2</v>
      </c>
      <c r="C169" s="457">
        <v>15100</v>
      </c>
      <c r="D169" s="217">
        <f t="shared" si="36"/>
        <v>4099.5475113122166</v>
      </c>
      <c r="E169" s="212">
        <f t="shared" si="39"/>
        <v>1393.8461538461538</v>
      </c>
      <c r="F169" s="168">
        <f t="shared" si="40"/>
        <v>81.990950226244337</v>
      </c>
      <c r="G169" s="169">
        <v>68</v>
      </c>
      <c r="H169" s="170">
        <f t="shared" si="41"/>
        <v>5643.3846153846143</v>
      </c>
      <c r="I169" s="215">
        <v>142</v>
      </c>
      <c r="J169" s="216">
        <f t="shared" si="34"/>
        <v>68</v>
      </c>
      <c r="K169" s="457">
        <v>15100</v>
      </c>
      <c r="L169" s="217">
        <f t="shared" si="37"/>
        <v>2664.7058823529414</v>
      </c>
      <c r="M169" s="214">
        <f t="shared" si="42"/>
        <v>906.00000000000011</v>
      </c>
      <c r="N169" s="212">
        <f t="shared" si="43"/>
        <v>53.294117647058833</v>
      </c>
      <c r="O169" s="169">
        <v>44</v>
      </c>
      <c r="P169" s="170">
        <f t="shared" si="44"/>
        <v>3668.0000000000005</v>
      </c>
      <c r="Q169" s="215">
        <v>142</v>
      </c>
      <c r="R169" s="216">
        <f t="shared" si="35"/>
        <v>126.28571428571431</v>
      </c>
      <c r="S169" s="457">
        <v>15100</v>
      </c>
      <c r="T169" s="217">
        <f t="shared" si="38"/>
        <v>1434.8416289592758</v>
      </c>
      <c r="U169" s="214">
        <f t="shared" si="45"/>
        <v>487.84615384615381</v>
      </c>
      <c r="V169" s="212">
        <f t="shared" si="46"/>
        <v>28.696832579185518</v>
      </c>
      <c r="W169" s="169">
        <v>24</v>
      </c>
      <c r="X169" s="170">
        <f t="shared" si="47"/>
        <v>1975.384615384615</v>
      </c>
    </row>
    <row r="170" spans="1:24" s="445" customFormat="1" ht="15.75" customHeight="1" x14ac:dyDescent="0.2">
      <c r="A170" s="215">
        <v>143</v>
      </c>
      <c r="B170" s="216">
        <f t="shared" si="48"/>
        <v>44.3</v>
      </c>
      <c r="C170" s="457">
        <v>15100</v>
      </c>
      <c r="D170" s="217">
        <f t="shared" si="36"/>
        <v>4090.2934537246051</v>
      </c>
      <c r="E170" s="212">
        <f t="shared" si="39"/>
        <v>1390.6997742663659</v>
      </c>
      <c r="F170" s="168">
        <f t="shared" si="40"/>
        <v>81.805869074492108</v>
      </c>
      <c r="G170" s="169">
        <v>68</v>
      </c>
      <c r="H170" s="170">
        <f t="shared" si="41"/>
        <v>5630.7990970654628</v>
      </c>
      <c r="I170" s="215">
        <v>143</v>
      </c>
      <c r="J170" s="216">
        <f t="shared" si="34"/>
        <v>68.153846153846146</v>
      </c>
      <c r="K170" s="457">
        <v>15100</v>
      </c>
      <c r="L170" s="217">
        <f t="shared" si="37"/>
        <v>2658.6907449209934</v>
      </c>
      <c r="M170" s="214">
        <f t="shared" si="42"/>
        <v>903.95485327313781</v>
      </c>
      <c r="N170" s="212">
        <f t="shared" si="43"/>
        <v>53.17381489841987</v>
      </c>
      <c r="O170" s="169">
        <v>44</v>
      </c>
      <c r="P170" s="170">
        <f t="shared" si="44"/>
        <v>3659.8194130925513</v>
      </c>
      <c r="Q170" s="215">
        <v>143</v>
      </c>
      <c r="R170" s="216">
        <f t="shared" si="35"/>
        <v>126.57142857142857</v>
      </c>
      <c r="S170" s="457">
        <v>15100</v>
      </c>
      <c r="T170" s="217">
        <f t="shared" si="38"/>
        <v>1431.6027088036119</v>
      </c>
      <c r="U170" s="214">
        <f t="shared" si="45"/>
        <v>486.74492099322811</v>
      </c>
      <c r="V170" s="212">
        <f t="shared" si="46"/>
        <v>28.632054176072238</v>
      </c>
      <c r="W170" s="169">
        <v>24</v>
      </c>
      <c r="X170" s="170">
        <f t="shared" si="47"/>
        <v>1970.9796839729122</v>
      </c>
    </row>
    <row r="171" spans="1:24" s="445" customFormat="1" ht="15.75" customHeight="1" x14ac:dyDescent="0.2">
      <c r="A171" s="215">
        <v>144</v>
      </c>
      <c r="B171" s="216">
        <f t="shared" si="48"/>
        <v>44.4</v>
      </c>
      <c r="C171" s="457">
        <v>15100</v>
      </c>
      <c r="D171" s="217">
        <f t="shared" si="36"/>
        <v>4081.0810810810813</v>
      </c>
      <c r="E171" s="212">
        <f t="shared" si="39"/>
        <v>1387.5675675675677</v>
      </c>
      <c r="F171" s="168">
        <f t="shared" si="40"/>
        <v>81.621621621621628</v>
      </c>
      <c r="G171" s="169">
        <v>68</v>
      </c>
      <c r="H171" s="170">
        <f t="shared" si="41"/>
        <v>5618.2702702702709</v>
      </c>
      <c r="I171" s="215">
        <v>144</v>
      </c>
      <c r="J171" s="216">
        <f t="shared" si="34"/>
        <v>68.307692307692307</v>
      </c>
      <c r="K171" s="457">
        <v>15100</v>
      </c>
      <c r="L171" s="217">
        <f t="shared" si="37"/>
        <v>2652.7027027027029</v>
      </c>
      <c r="M171" s="214">
        <f t="shared" si="42"/>
        <v>901.91891891891908</v>
      </c>
      <c r="N171" s="212">
        <f t="shared" si="43"/>
        <v>53.054054054054063</v>
      </c>
      <c r="O171" s="169">
        <v>44</v>
      </c>
      <c r="P171" s="170">
        <f t="shared" si="44"/>
        <v>3651.6756756756763</v>
      </c>
      <c r="Q171" s="215">
        <v>144</v>
      </c>
      <c r="R171" s="216">
        <f t="shared" si="35"/>
        <v>126.85714285714286</v>
      </c>
      <c r="S171" s="457">
        <v>15100</v>
      </c>
      <c r="T171" s="217">
        <f t="shared" si="38"/>
        <v>1428.3783783783783</v>
      </c>
      <c r="U171" s="214">
        <f t="shared" si="45"/>
        <v>485.64864864864865</v>
      </c>
      <c r="V171" s="212">
        <f t="shared" si="46"/>
        <v>28.567567567567568</v>
      </c>
      <c r="W171" s="169">
        <v>24</v>
      </c>
      <c r="X171" s="170">
        <f t="shared" si="47"/>
        <v>1966.5945945945946</v>
      </c>
    </row>
    <row r="172" spans="1:24" s="445" customFormat="1" ht="15.75" customHeight="1" x14ac:dyDescent="0.2">
      <c r="A172" s="215">
        <v>145</v>
      </c>
      <c r="B172" s="216">
        <f t="shared" si="48"/>
        <v>44.5</v>
      </c>
      <c r="C172" s="457">
        <v>15100</v>
      </c>
      <c r="D172" s="217">
        <f t="shared" si="36"/>
        <v>4071.9101123595506</v>
      </c>
      <c r="E172" s="212">
        <f t="shared" si="39"/>
        <v>1384.4494382022474</v>
      </c>
      <c r="F172" s="168">
        <f t="shared" si="40"/>
        <v>81.438202247191015</v>
      </c>
      <c r="G172" s="169">
        <v>68</v>
      </c>
      <c r="H172" s="170">
        <f t="shared" si="41"/>
        <v>5605.7977528089887</v>
      </c>
      <c r="I172" s="215">
        <v>145</v>
      </c>
      <c r="J172" s="216">
        <f t="shared" si="34"/>
        <v>68.461538461538453</v>
      </c>
      <c r="K172" s="457">
        <v>15100</v>
      </c>
      <c r="L172" s="217">
        <f t="shared" si="37"/>
        <v>2646.7415730337084</v>
      </c>
      <c r="M172" s="214">
        <f t="shared" si="42"/>
        <v>899.89213483146091</v>
      </c>
      <c r="N172" s="212">
        <f t="shared" si="43"/>
        <v>52.934831460674168</v>
      </c>
      <c r="O172" s="169">
        <v>44</v>
      </c>
      <c r="P172" s="170">
        <f t="shared" si="44"/>
        <v>3643.5685393258436</v>
      </c>
      <c r="Q172" s="215">
        <v>145</v>
      </c>
      <c r="R172" s="216">
        <f t="shared" si="35"/>
        <v>127.14285714285715</v>
      </c>
      <c r="S172" s="457">
        <v>15100</v>
      </c>
      <c r="T172" s="217">
        <f t="shared" si="38"/>
        <v>1425.1685393258426</v>
      </c>
      <c r="U172" s="214">
        <f t="shared" si="45"/>
        <v>484.55730337078654</v>
      </c>
      <c r="V172" s="212">
        <f t="shared" si="46"/>
        <v>28.503370786516854</v>
      </c>
      <c r="W172" s="169">
        <v>24</v>
      </c>
      <c r="X172" s="170">
        <f t="shared" si="47"/>
        <v>1962.2292134831459</v>
      </c>
    </row>
    <row r="173" spans="1:24" s="445" customFormat="1" ht="15.75" customHeight="1" x14ac:dyDescent="0.2">
      <c r="A173" s="215">
        <v>146</v>
      </c>
      <c r="B173" s="216">
        <f t="shared" si="48"/>
        <v>44.6</v>
      </c>
      <c r="C173" s="457">
        <v>15100</v>
      </c>
      <c r="D173" s="217">
        <f t="shared" si="36"/>
        <v>4062.7802690582957</v>
      </c>
      <c r="E173" s="212">
        <f t="shared" si="39"/>
        <v>1381.3452914798206</v>
      </c>
      <c r="F173" s="168">
        <f t="shared" si="40"/>
        <v>81.255605381165921</v>
      </c>
      <c r="G173" s="169">
        <v>68</v>
      </c>
      <c r="H173" s="170">
        <f t="shared" si="41"/>
        <v>5593.3811659192825</v>
      </c>
      <c r="I173" s="215">
        <v>146</v>
      </c>
      <c r="J173" s="216">
        <f t="shared" si="34"/>
        <v>68.615384615384613</v>
      </c>
      <c r="K173" s="457">
        <v>15100</v>
      </c>
      <c r="L173" s="217">
        <f t="shared" si="37"/>
        <v>2640.8071748878924</v>
      </c>
      <c r="M173" s="214">
        <f t="shared" si="42"/>
        <v>897.87443946188353</v>
      </c>
      <c r="N173" s="212">
        <f t="shared" si="43"/>
        <v>52.816143497757849</v>
      </c>
      <c r="O173" s="169">
        <v>44</v>
      </c>
      <c r="P173" s="170">
        <f t="shared" si="44"/>
        <v>3635.4977578475336</v>
      </c>
      <c r="Q173" s="215">
        <v>146</v>
      </c>
      <c r="R173" s="216">
        <f t="shared" si="35"/>
        <v>127.42857142857144</v>
      </c>
      <c r="S173" s="457">
        <v>15100</v>
      </c>
      <c r="T173" s="217">
        <f t="shared" si="38"/>
        <v>1421.9730941704036</v>
      </c>
      <c r="U173" s="214">
        <f t="shared" si="45"/>
        <v>483.47085201793726</v>
      </c>
      <c r="V173" s="212">
        <f t="shared" si="46"/>
        <v>28.439461883408072</v>
      </c>
      <c r="W173" s="169">
        <v>24</v>
      </c>
      <c r="X173" s="170">
        <f t="shared" si="47"/>
        <v>1957.8834080717488</v>
      </c>
    </row>
    <row r="174" spans="1:24" s="445" customFormat="1" ht="15.75" customHeight="1" x14ac:dyDescent="0.2">
      <c r="A174" s="215">
        <v>147</v>
      </c>
      <c r="B174" s="216">
        <f t="shared" si="48"/>
        <v>44.7</v>
      </c>
      <c r="C174" s="457">
        <v>15100</v>
      </c>
      <c r="D174" s="217">
        <f t="shared" si="36"/>
        <v>4053.6912751677851</v>
      </c>
      <c r="E174" s="212">
        <f t="shared" si="39"/>
        <v>1378.255033557047</v>
      </c>
      <c r="F174" s="168">
        <f t="shared" si="40"/>
        <v>81.073825503355707</v>
      </c>
      <c r="G174" s="169">
        <v>68</v>
      </c>
      <c r="H174" s="170">
        <f t="shared" si="41"/>
        <v>5581.020134228188</v>
      </c>
      <c r="I174" s="215">
        <v>147</v>
      </c>
      <c r="J174" s="216">
        <f t="shared" si="34"/>
        <v>68.769230769230774</v>
      </c>
      <c r="K174" s="457">
        <v>15100</v>
      </c>
      <c r="L174" s="217">
        <f t="shared" si="37"/>
        <v>2634.8993288590605</v>
      </c>
      <c r="M174" s="214">
        <f t="shared" si="42"/>
        <v>895.86577181208065</v>
      </c>
      <c r="N174" s="212">
        <f t="shared" si="43"/>
        <v>52.697986577181211</v>
      </c>
      <c r="O174" s="169">
        <v>44</v>
      </c>
      <c r="P174" s="170">
        <f t="shared" si="44"/>
        <v>3627.4630872483226</v>
      </c>
      <c r="Q174" s="215">
        <v>147</v>
      </c>
      <c r="R174" s="216">
        <f t="shared" si="35"/>
        <v>127.71428571428574</v>
      </c>
      <c r="S174" s="457">
        <v>15100</v>
      </c>
      <c r="T174" s="217">
        <f t="shared" si="38"/>
        <v>1418.7919463087246</v>
      </c>
      <c r="U174" s="214">
        <f t="shared" si="45"/>
        <v>482.3892617449664</v>
      </c>
      <c r="V174" s="212">
        <f t="shared" si="46"/>
        <v>28.375838926174492</v>
      </c>
      <c r="W174" s="169">
        <v>24</v>
      </c>
      <c r="X174" s="170">
        <f t="shared" si="47"/>
        <v>1953.5570469798656</v>
      </c>
    </row>
    <row r="175" spans="1:24" s="445" customFormat="1" ht="15.75" customHeight="1" x14ac:dyDescent="0.2">
      <c r="A175" s="215">
        <v>148</v>
      </c>
      <c r="B175" s="216">
        <f t="shared" si="48"/>
        <v>44.8</v>
      </c>
      <c r="C175" s="457">
        <v>15100</v>
      </c>
      <c r="D175" s="217">
        <f t="shared" si="36"/>
        <v>4044.6428571428569</v>
      </c>
      <c r="E175" s="212">
        <f t="shared" si="39"/>
        <v>1375.1785714285713</v>
      </c>
      <c r="F175" s="168">
        <f t="shared" si="40"/>
        <v>80.892857142857139</v>
      </c>
      <c r="G175" s="169">
        <v>68</v>
      </c>
      <c r="H175" s="170">
        <f t="shared" si="41"/>
        <v>5568.7142857142853</v>
      </c>
      <c r="I175" s="215">
        <v>148</v>
      </c>
      <c r="J175" s="216">
        <f t="shared" si="34"/>
        <v>68.92307692307692</v>
      </c>
      <c r="K175" s="457">
        <v>15100</v>
      </c>
      <c r="L175" s="217">
        <f t="shared" si="37"/>
        <v>2629.0178571428573</v>
      </c>
      <c r="M175" s="214">
        <f t="shared" si="42"/>
        <v>893.86607142857156</v>
      </c>
      <c r="N175" s="212">
        <f t="shared" si="43"/>
        <v>52.580357142857146</v>
      </c>
      <c r="O175" s="169">
        <v>44</v>
      </c>
      <c r="P175" s="170">
        <f t="shared" si="44"/>
        <v>3619.4642857142862</v>
      </c>
      <c r="Q175" s="215">
        <v>148</v>
      </c>
      <c r="R175" s="216">
        <f t="shared" si="35"/>
        <v>128</v>
      </c>
      <c r="S175" s="457">
        <v>15100</v>
      </c>
      <c r="T175" s="217">
        <f t="shared" si="38"/>
        <v>1415.625</v>
      </c>
      <c r="U175" s="214">
        <f t="shared" si="45"/>
        <v>481.31250000000006</v>
      </c>
      <c r="V175" s="212">
        <f t="shared" si="46"/>
        <v>28.3125</v>
      </c>
      <c r="W175" s="169">
        <v>24</v>
      </c>
      <c r="X175" s="170">
        <f t="shared" si="47"/>
        <v>1949.25</v>
      </c>
    </row>
    <row r="176" spans="1:24" s="445" customFormat="1" ht="15.75" customHeight="1" x14ac:dyDescent="0.2">
      <c r="A176" s="215">
        <v>149</v>
      </c>
      <c r="B176" s="216">
        <f t="shared" si="48"/>
        <v>44.9</v>
      </c>
      <c r="C176" s="457">
        <v>15100</v>
      </c>
      <c r="D176" s="217">
        <f t="shared" si="36"/>
        <v>4035.6347438752787</v>
      </c>
      <c r="E176" s="212">
        <f t="shared" si="39"/>
        <v>1372.1158129175949</v>
      </c>
      <c r="F176" s="168">
        <f t="shared" si="40"/>
        <v>80.712694877505569</v>
      </c>
      <c r="G176" s="169">
        <v>68</v>
      </c>
      <c r="H176" s="170">
        <f t="shared" si="41"/>
        <v>5556.4632516703796</v>
      </c>
      <c r="I176" s="215">
        <v>149</v>
      </c>
      <c r="J176" s="216">
        <f t="shared" si="34"/>
        <v>69.076923076923066</v>
      </c>
      <c r="K176" s="457">
        <v>15100</v>
      </c>
      <c r="L176" s="217">
        <f t="shared" si="37"/>
        <v>2623.1625835189311</v>
      </c>
      <c r="M176" s="214">
        <f t="shared" si="42"/>
        <v>891.87527839643667</v>
      </c>
      <c r="N176" s="212">
        <f t="shared" si="43"/>
        <v>52.463251670378625</v>
      </c>
      <c r="O176" s="169">
        <v>44</v>
      </c>
      <c r="P176" s="170">
        <f t="shared" si="44"/>
        <v>3611.5011135857467</v>
      </c>
      <c r="Q176" s="215">
        <v>149</v>
      </c>
      <c r="R176" s="216">
        <f t="shared" si="35"/>
        <v>128.28571428571428</v>
      </c>
      <c r="S176" s="457">
        <v>15100</v>
      </c>
      <c r="T176" s="217">
        <f t="shared" si="38"/>
        <v>1412.4721603563476</v>
      </c>
      <c r="U176" s="214">
        <f t="shared" si="45"/>
        <v>480.24053452115822</v>
      </c>
      <c r="V176" s="212">
        <f t="shared" si="46"/>
        <v>28.249443207126951</v>
      </c>
      <c r="W176" s="169">
        <v>24</v>
      </c>
      <c r="X176" s="170">
        <f t="shared" si="47"/>
        <v>1944.9621380846327</v>
      </c>
    </row>
    <row r="177" spans="1:24" s="445" customFormat="1" ht="15.75" customHeight="1" x14ac:dyDescent="0.2">
      <c r="A177" s="218">
        <v>150</v>
      </c>
      <c r="B177" s="216">
        <f t="shared" si="48"/>
        <v>45</v>
      </c>
      <c r="C177" s="457">
        <v>15100</v>
      </c>
      <c r="D177" s="217">
        <f t="shared" si="36"/>
        <v>4026.6666666666665</v>
      </c>
      <c r="E177" s="212">
        <f t="shared" si="39"/>
        <v>1369.0666666666666</v>
      </c>
      <c r="F177" s="168">
        <f t="shared" si="40"/>
        <v>80.533333333333331</v>
      </c>
      <c r="G177" s="169">
        <v>68</v>
      </c>
      <c r="H177" s="170">
        <f t="shared" si="41"/>
        <v>5544.2666666666673</v>
      </c>
      <c r="I177" s="218">
        <v>150</v>
      </c>
      <c r="J177" s="216">
        <f t="shared" si="34"/>
        <v>69.230769230769226</v>
      </c>
      <c r="K177" s="457">
        <v>15100</v>
      </c>
      <c r="L177" s="217">
        <f t="shared" si="37"/>
        <v>2617.3333333333335</v>
      </c>
      <c r="M177" s="214">
        <f t="shared" si="42"/>
        <v>889.89333333333343</v>
      </c>
      <c r="N177" s="212">
        <f t="shared" si="43"/>
        <v>52.346666666666671</v>
      </c>
      <c r="O177" s="169">
        <v>44</v>
      </c>
      <c r="P177" s="170">
        <f t="shared" si="44"/>
        <v>3603.5733333333337</v>
      </c>
      <c r="Q177" s="218">
        <v>150</v>
      </c>
      <c r="R177" s="216">
        <f t="shared" si="35"/>
        <v>128.57142857142858</v>
      </c>
      <c r="S177" s="457">
        <v>15100</v>
      </c>
      <c r="T177" s="217">
        <f t="shared" si="38"/>
        <v>1409.3333333333333</v>
      </c>
      <c r="U177" s="214">
        <f t="shared" si="45"/>
        <v>479.17333333333335</v>
      </c>
      <c r="V177" s="212">
        <f t="shared" si="46"/>
        <v>28.186666666666667</v>
      </c>
      <c r="W177" s="169">
        <v>24</v>
      </c>
      <c r="X177" s="170">
        <f t="shared" si="47"/>
        <v>1940.6933333333334</v>
      </c>
    </row>
    <row r="178" spans="1:24" s="445" customFormat="1" ht="15.75" customHeight="1" x14ac:dyDescent="0.2">
      <c r="A178" s="215">
        <v>151</v>
      </c>
      <c r="B178" s="216">
        <f t="shared" si="48"/>
        <v>45.1</v>
      </c>
      <c r="C178" s="457">
        <v>15100</v>
      </c>
      <c r="D178" s="217">
        <f t="shared" si="36"/>
        <v>4017.7383592017736</v>
      </c>
      <c r="E178" s="212">
        <f t="shared" si="39"/>
        <v>1366.0310421286031</v>
      </c>
      <c r="F178" s="168">
        <f t="shared" si="40"/>
        <v>80.354767184035481</v>
      </c>
      <c r="G178" s="169">
        <v>68</v>
      </c>
      <c r="H178" s="170">
        <f t="shared" si="41"/>
        <v>5532.1241685144123</v>
      </c>
      <c r="I178" s="215">
        <v>151</v>
      </c>
      <c r="J178" s="216">
        <f t="shared" si="34"/>
        <v>69.384615384615387</v>
      </c>
      <c r="K178" s="457">
        <v>15100</v>
      </c>
      <c r="L178" s="217">
        <f t="shared" si="37"/>
        <v>2611.529933481153</v>
      </c>
      <c r="M178" s="214">
        <f t="shared" si="42"/>
        <v>887.92017738359209</v>
      </c>
      <c r="N178" s="212">
        <f t="shared" si="43"/>
        <v>52.230598669623063</v>
      </c>
      <c r="O178" s="169">
        <v>44</v>
      </c>
      <c r="P178" s="170">
        <f t="shared" si="44"/>
        <v>3595.6807095343679</v>
      </c>
      <c r="Q178" s="215">
        <v>151</v>
      </c>
      <c r="R178" s="216">
        <f t="shared" si="35"/>
        <v>128.85714285714286</v>
      </c>
      <c r="S178" s="457">
        <v>15100</v>
      </c>
      <c r="T178" s="217">
        <f t="shared" si="38"/>
        <v>1406.2084257206209</v>
      </c>
      <c r="U178" s="214">
        <f t="shared" si="45"/>
        <v>478.11086474501116</v>
      </c>
      <c r="V178" s="212">
        <f t="shared" si="46"/>
        <v>28.124168514412418</v>
      </c>
      <c r="W178" s="169">
        <v>24</v>
      </c>
      <c r="X178" s="170">
        <f t="shared" si="47"/>
        <v>1936.4434589800444</v>
      </c>
    </row>
    <row r="179" spans="1:24" s="445" customFormat="1" ht="15.75" customHeight="1" x14ac:dyDescent="0.2">
      <c r="A179" s="215">
        <v>152</v>
      </c>
      <c r="B179" s="216">
        <f t="shared" si="48"/>
        <v>45.2</v>
      </c>
      <c r="C179" s="457">
        <v>15100</v>
      </c>
      <c r="D179" s="217">
        <f t="shared" si="36"/>
        <v>4008.8495575221236</v>
      </c>
      <c r="E179" s="212">
        <f t="shared" si="39"/>
        <v>1363.0088495575221</v>
      </c>
      <c r="F179" s="168">
        <f t="shared" si="40"/>
        <v>80.176991150442475</v>
      </c>
      <c r="G179" s="169">
        <v>68</v>
      </c>
      <c r="H179" s="170">
        <f t="shared" si="41"/>
        <v>5520.0353982300885</v>
      </c>
      <c r="I179" s="215">
        <v>152</v>
      </c>
      <c r="J179" s="216">
        <f t="shared" si="34"/>
        <v>69.538461538461547</v>
      </c>
      <c r="K179" s="457">
        <v>15100</v>
      </c>
      <c r="L179" s="217">
        <f t="shared" si="37"/>
        <v>2605.7522123893805</v>
      </c>
      <c r="M179" s="214">
        <f t="shared" si="42"/>
        <v>885.95575221238937</v>
      </c>
      <c r="N179" s="212">
        <f t="shared" si="43"/>
        <v>52.115044247787608</v>
      </c>
      <c r="O179" s="169">
        <v>44</v>
      </c>
      <c r="P179" s="170">
        <f t="shared" si="44"/>
        <v>3587.8230088495575</v>
      </c>
      <c r="Q179" s="215">
        <v>152</v>
      </c>
      <c r="R179" s="216">
        <f t="shared" si="35"/>
        <v>129.14285714285717</v>
      </c>
      <c r="S179" s="457">
        <v>15100</v>
      </c>
      <c r="T179" s="217">
        <f t="shared" si="38"/>
        <v>1403.0973451327429</v>
      </c>
      <c r="U179" s="214">
        <f t="shared" si="45"/>
        <v>477.05309734513264</v>
      </c>
      <c r="V179" s="212">
        <f t="shared" si="46"/>
        <v>28.06194690265486</v>
      </c>
      <c r="W179" s="169">
        <v>24</v>
      </c>
      <c r="X179" s="170">
        <f t="shared" si="47"/>
        <v>1932.2123893805303</v>
      </c>
    </row>
    <row r="180" spans="1:24" s="445" customFormat="1" ht="15.75" customHeight="1" x14ac:dyDescent="0.2">
      <c r="A180" s="215">
        <v>153</v>
      </c>
      <c r="B180" s="216">
        <f t="shared" si="48"/>
        <v>45.3</v>
      </c>
      <c r="C180" s="457">
        <v>15100</v>
      </c>
      <c r="D180" s="217">
        <f t="shared" si="36"/>
        <v>4000.0000000000005</v>
      </c>
      <c r="E180" s="212">
        <f t="shared" si="39"/>
        <v>1360.0000000000002</v>
      </c>
      <c r="F180" s="168">
        <f t="shared" si="40"/>
        <v>80.000000000000014</v>
      </c>
      <c r="G180" s="169">
        <v>68</v>
      </c>
      <c r="H180" s="170">
        <f t="shared" si="41"/>
        <v>5508.0000000000009</v>
      </c>
      <c r="I180" s="215">
        <v>153</v>
      </c>
      <c r="J180" s="216">
        <f t="shared" si="34"/>
        <v>69.692307692307679</v>
      </c>
      <c r="K180" s="457">
        <v>15100</v>
      </c>
      <c r="L180" s="217">
        <f t="shared" si="37"/>
        <v>2600.0000000000005</v>
      </c>
      <c r="M180" s="214">
        <f t="shared" si="42"/>
        <v>884.00000000000023</v>
      </c>
      <c r="N180" s="212">
        <f t="shared" si="43"/>
        <v>52.000000000000007</v>
      </c>
      <c r="O180" s="169">
        <v>44</v>
      </c>
      <c r="P180" s="170">
        <f t="shared" si="44"/>
        <v>3580.0000000000009</v>
      </c>
      <c r="Q180" s="215">
        <v>153</v>
      </c>
      <c r="R180" s="216">
        <f t="shared" si="35"/>
        <v>129.42857142857142</v>
      </c>
      <c r="S180" s="457">
        <v>15100</v>
      </c>
      <c r="T180" s="217">
        <f t="shared" si="38"/>
        <v>1400.0000000000002</v>
      </c>
      <c r="U180" s="214">
        <f t="shared" si="45"/>
        <v>476.00000000000011</v>
      </c>
      <c r="V180" s="212">
        <f t="shared" si="46"/>
        <v>28.000000000000004</v>
      </c>
      <c r="W180" s="169">
        <v>24</v>
      </c>
      <c r="X180" s="170">
        <f t="shared" si="47"/>
        <v>1928.0000000000005</v>
      </c>
    </row>
    <row r="181" spans="1:24" s="445" customFormat="1" ht="15.75" customHeight="1" x14ac:dyDescent="0.2">
      <c r="A181" s="215">
        <v>154</v>
      </c>
      <c r="B181" s="216">
        <f t="shared" si="48"/>
        <v>45.4</v>
      </c>
      <c r="C181" s="457">
        <v>15100</v>
      </c>
      <c r="D181" s="217">
        <f t="shared" si="36"/>
        <v>3991.1894273127755</v>
      </c>
      <c r="E181" s="212">
        <f t="shared" si="39"/>
        <v>1357.0044052863439</v>
      </c>
      <c r="F181" s="168">
        <f t="shared" si="40"/>
        <v>79.823788546255514</v>
      </c>
      <c r="G181" s="169">
        <v>68</v>
      </c>
      <c r="H181" s="170">
        <f t="shared" si="41"/>
        <v>5496.0176211453754</v>
      </c>
      <c r="I181" s="215">
        <v>154</v>
      </c>
      <c r="J181" s="216">
        <f t="shared" si="34"/>
        <v>69.84615384615384</v>
      </c>
      <c r="K181" s="457">
        <v>15100</v>
      </c>
      <c r="L181" s="217">
        <f t="shared" si="37"/>
        <v>2594.2731277533039</v>
      </c>
      <c r="M181" s="214">
        <f t="shared" si="42"/>
        <v>882.0528634361234</v>
      </c>
      <c r="N181" s="212">
        <f t="shared" si="43"/>
        <v>51.885462555066077</v>
      </c>
      <c r="O181" s="169">
        <v>44</v>
      </c>
      <c r="P181" s="170">
        <f t="shared" si="44"/>
        <v>3572.2114537444936</v>
      </c>
      <c r="Q181" s="215">
        <v>154</v>
      </c>
      <c r="R181" s="216">
        <f t="shared" si="35"/>
        <v>129.71428571428572</v>
      </c>
      <c r="S181" s="457">
        <v>15100</v>
      </c>
      <c r="T181" s="217">
        <f t="shared" si="38"/>
        <v>1396.9162995594713</v>
      </c>
      <c r="U181" s="214">
        <f t="shared" si="45"/>
        <v>474.95154185022028</v>
      </c>
      <c r="V181" s="212">
        <f t="shared" si="46"/>
        <v>27.938325991189426</v>
      </c>
      <c r="W181" s="169">
        <v>24</v>
      </c>
      <c r="X181" s="170">
        <f t="shared" si="47"/>
        <v>1923.8061674008811</v>
      </c>
    </row>
    <row r="182" spans="1:24" s="445" customFormat="1" ht="15.75" customHeight="1" x14ac:dyDescent="0.2">
      <c r="A182" s="215">
        <v>155</v>
      </c>
      <c r="B182" s="216">
        <f t="shared" si="48"/>
        <v>45.5</v>
      </c>
      <c r="C182" s="457">
        <v>15100</v>
      </c>
      <c r="D182" s="217">
        <f t="shared" si="36"/>
        <v>3982.4175824175827</v>
      </c>
      <c r="E182" s="212">
        <f t="shared" si="39"/>
        <v>1354.0219780219782</v>
      </c>
      <c r="F182" s="168">
        <f t="shared" si="40"/>
        <v>79.64835164835165</v>
      </c>
      <c r="G182" s="169">
        <v>68</v>
      </c>
      <c r="H182" s="170">
        <f t="shared" si="41"/>
        <v>5484.0879120879126</v>
      </c>
      <c r="I182" s="215">
        <v>155</v>
      </c>
      <c r="J182" s="216">
        <f t="shared" si="34"/>
        <v>70</v>
      </c>
      <c r="K182" s="457">
        <v>15100</v>
      </c>
      <c r="L182" s="217">
        <f t="shared" si="37"/>
        <v>2588.5714285714284</v>
      </c>
      <c r="M182" s="214">
        <f t="shared" si="42"/>
        <v>880.11428571428576</v>
      </c>
      <c r="N182" s="212">
        <f t="shared" si="43"/>
        <v>51.771428571428572</v>
      </c>
      <c r="O182" s="169">
        <v>44</v>
      </c>
      <c r="P182" s="170">
        <f t="shared" si="44"/>
        <v>3564.457142857143</v>
      </c>
      <c r="Q182" s="215">
        <v>155</v>
      </c>
      <c r="R182" s="216">
        <f t="shared" si="35"/>
        <v>130</v>
      </c>
      <c r="S182" s="457">
        <v>15100</v>
      </c>
      <c r="T182" s="217">
        <f t="shared" si="38"/>
        <v>1393.8461538461538</v>
      </c>
      <c r="U182" s="214">
        <f t="shared" si="45"/>
        <v>473.90769230769234</v>
      </c>
      <c r="V182" s="212">
        <f t="shared" si="46"/>
        <v>27.876923076923077</v>
      </c>
      <c r="W182" s="169">
        <v>24</v>
      </c>
      <c r="X182" s="170">
        <f t="shared" si="47"/>
        <v>1919.6307692307691</v>
      </c>
    </row>
    <row r="183" spans="1:24" s="445" customFormat="1" ht="15.75" customHeight="1" x14ac:dyDescent="0.2">
      <c r="A183" s="215">
        <v>156</v>
      </c>
      <c r="B183" s="216">
        <f t="shared" si="48"/>
        <v>45.6</v>
      </c>
      <c r="C183" s="457">
        <v>15100</v>
      </c>
      <c r="D183" s="217">
        <f t="shared" si="36"/>
        <v>3973.6842105263154</v>
      </c>
      <c r="E183" s="212">
        <f t="shared" si="39"/>
        <v>1351.0526315789473</v>
      </c>
      <c r="F183" s="168">
        <f t="shared" si="40"/>
        <v>79.473684210526315</v>
      </c>
      <c r="G183" s="169">
        <v>68</v>
      </c>
      <c r="H183" s="170">
        <f t="shared" si="41"/>
        <v>5472.2105263157891</v>
      </c>
      <c r="I183" s="215">
        <v>156</v>
      </c>
      <c r="J183" s="216">
        <f t="shared" si="34"/>
        <v>70.15384615384616</v>
      </c>
      <c r="K183" s="457">
        <v>15100</v>
      </c>
      <c r="L183" s="217">
        <f t="shared" si="37"/>
        <v>2582.894736842105</v>
      </c>
      <c r="M183" s="214">
        <f t="shared" si="42"/>
        <v>878.18421052631572</v>
      </c>
      <c r="N183" s="212">
        <f t="shared" si="43"/>
        <v>51.657894736842103</v>
      </c>
      <c r="O183" s="169">
        <v>44</v>
      </c>
      <c r="P183" s="170">
        <f t="shared" si="44"/>
        <v>3556.7368421052629</v>
      </c>
      <c r="Q183" s="215">
        <v>156</v>
      </c>
      <c r="R183" s="216">
        <f t="shared" si="35"/>
        <v>130.28571428571431</v>
      </c>
      <c r="S183" s="457">
        <v>15100</v>
      </c>
      <c r="T183" s="217">
        <f t="shared" si="38"/>
        <v>1390.7894736842102</v>
      </c>
      <c r="U183" s="214">
        <f t="shared" si="45"/>
        <v>472.8684210526315</v>
      </c>
      <c r="V183" s="212">
        <f t="shared" si="46"/>
        <v>27.815789473684205</v>
      </c>
      <c r="W183" s="169">
        <v>24</v>
      </c>
      <c r="X183" s="170">
        <f t="shared" si="47"/>
        <v>1915.4736842105258</v>
      </c>
    </row>
    <row r="184" spans="1:24" s="445" customFormat="1" ht="15.75" customHeight="1" x14ac:dyDescent="0.2">
      <c r="A184" s="215">
        <v>157</v>
      </c>
      <c r="B184" s="216">
        <f t="shared" si="48"/>
        <v>45.7</v>
      </c>
      <c r="C184" s="457">
        <v>15100</v>
      </c>
      <c r="D184" s="217">
        <f t="shared" si="36"/>
        <v>3964.9890590809623</v>
      </c>
      <c r="E184" s="212">
        <f t="shared" si="39"/>
        <v>1348.0962800875272</v>
      </c>
      <c r="F184" s="168">
        <f t="shared" si="40"/>
        <v>79.299781181619252</v>
      </c>
      <c r="G184" s="169">
        <v>68</v>
      </c>
      <c r="H184" s="170">
        <f t="shared" si="41"/>
        <v>5460.385120350109</v>
      </c>
      <c r="I184" s="215">
        <v>157</v>
      </c>
      <c r="J184" s="216">
        <f t="shared" si="34"/>
        <v>70.307692307692307</v>
      </c>
      <c r="K184" s="457">
        <v>15100</v>
      </c>
      <c r="L184" s="217">
        <f t="shared" si="37"/>
        <v>2577.2428884026258</v>
      </c>
      <c r="M184" s="214">
        <f t="shared" si="42"/>
        <v>876.26258205689282</v>
      </c>
      <c r="N184" s="212">
        <f t="shared" si="43"/>
        <v>51.544857768052516</v>
      </c>
      <c r="O184" s="169">
        <v>44</v>
      </c>
      <c r="P184" s="170">
        <f t="shared" si="44"/>
        <v>3549.0503282275713</v>
      </c>
      <c r="Q184" s="215">
        <v>157</v>
      </c>
      <c r="R184" s="216">
        <f t="shared" si="35"/>
        <v>130.57142857142858</v>
      </c>
      <c r="S184" s="457">
        <v>15100</v>
      </c>
      <c r="T184" s="217">
        <f t="shared" si="38"/>
        <v>1387.7461706783367</v>
      </c>
      <c r="U184" s="214">
        <f t="shared" si="45"/>
        <v>471.83369803063454</v>
      </c>
      <c r="V184" s="212">
        <f t="shared" si="46"/>
        <v>27.754923413566736</v>
      </c>
      <c r="W184" s="169">
        <v>24</v>
      </c>
      <c r="X184" s="170">
        <f t="shared" si="47"/>
        <v>1911.3347921225381</v>
      </c>
    </row>
    <row r="185" spans="1:24" s="445" customFormat="1" ht="15.75" customHeight="1" x14ac:dyDescent="0.2">
      <c r="A185" s="215">
        <v>158</v>
      </c>
      <c r="B185" s="216">
        <f t="shared" si="48"/>
        <v>45.8</v>
      </c>
      <c r="C185" s="457">
        <v>15100</v>
      </c>
      <c r="D185" s="217">
        <f t="shared" si="36"/>
        <v>3956.3318777292575</v>
      </c>
      <c r="E185" s="212">
        <f t="shared" si="39"/>
        <v>1345.1528384279477</v>
      </c>
      <c r="F185" s="168">
        <f t="shared" si="40"/>
        <v>79.126637554585145</v>
      </c>
      <c r="G185" s="169">
        <v>68</v>
      </c>
      <c r="H185" s="170">
        <f t="shared" si="41"/>
        <v>5448.6113537117899</v>
      </c>
      <c r="I185" s="215">
        <v>158</v>
      </c>
      <c r="J185" s="216">
        <f t="shared" si="34"/>
        <v>70.461538461538453</v>
      </c>
      <c r="K185" s="457">
        <v>15100</v>
      </c>
      <c r="L185" s="217">
        <f t="shared" si="37"/>
        <v>2571.6157205240174</v>
      </c>
      <c r="M185" s="214">
        <f t="shared" si="42"/>
        <v>874.34934497816596</v>
      </c>
      <c r="N185" s="212">
        <f t="shared" si="43"/>
        <v>51.432314410480352</v>
      </c>
      <c r="O185" s="169">
        <v>44</v>
      </c>
      <c r="P185" s="170">
        <f t="shared" si="44"/>
        <v>3541.3973799126638</v>
      </c>
      <c r="Q185" s="215">
        <v>158</v>
      </c>
      <c r="R185" s="216">
        <f t="shared" si="35"/>
        <v>130.85714285714286</v>
      </c>
      <c r="S185" s="457">
        <v>15100</v>
      </c>
      <c r="T185" s="217">
        <f t="shared" si="38"/>
        <v>1384.7161572052401</v>
      </c>
      <c r="U185" s="214">
        <f t="shared" si="45"/>
        <v>470.80349344978163</v>
      </c>
      <c r="V185" s="212">
        <f t="shared" si="46"/>
        <v>27.6943231441048</v>
      </c>
      <c r="W185" s="169">
        <v>24</v>
      </c>
      <c r="X185" s="170">
        <f t="shared" si="47"/>
        <v>1907.2139737991265</v>
      </c>
    </row>
    <row r="186" spans="1:24" s="445" customFormat="1" ht="15.75" customHeight="1" x14ac:dyDescent="0.2">
      <c r="A186" s="215">
        <v>159</v>
      </c>
      <c r="B186" s="216">
        <f t="shared" si="48"/>
        <v>45.9</v>
      </c>
      <c r="C186" s="457">
        <v>15100</v>
      </c>
      <c r="D186" s="217">
        <f t="shared" si="36"/>
        <v>3947.712418300654</v>
      </c>
      <c r="E186" s="212">
        <f t="shared" si="39"/>
        <v>1342.2222222222224</v>
      </c>
      <c r="F186" s="168">
        <f t="shared" si="40"/>
        <v>78.954248366013076</v>
      </c>
      <c r="G186" s="169">
        <v>68</v>
      </c>
      <c r="H186" s="170">
        <f t="shared" si="41"/>
        <v>5436.8888888888896</v>
      </c>
      <c r="I186" s="215">
        <v>159</v>
      </c>
      <c r="J186" s="216">
        <f t="shared" si="34"/>
        <v>70.615384615384613</v>
      </c>
      <c r="K186" s="457">
        <v>15100</v>
      </c>
      <c r="L186" s="217">
        <f t="shared" si="37"/>
        <v>2566.0130718954251</v>
      </c>
      <c r="M186" s="214">
        <f t="shared" si="42"/>
        <v>872.44444444444457</v>
      </c>
      <c r="N186" s="212">
        <f t="shared" si="43"/>
        <v>51.320261437908506</v>
      </c>
      <c r="O186" s="169">
        <v>44</v>
      </c>
      <c r="P186" s="170">
        <f t="shared" si="44"/>
        <v>3533.7777777777778</v>
      </c>
      <c r="Q186" s="215">
        <v>159</v>
      </c>
      <c r="R186" s="216">
        <f t="shared" si="35"/>
        <v>131.14285714285714</v>
      </c>
      <c r="S186" s="457">
        <v>15100</v>
      </c>
      <c r="T186" s="217">
        <f t="shared" si="38"/>
        <v>1381.6993464052289</v>
      </c>
      <c r="U186" s="214">
        <f t="shared" si="45"/>
        <v>469.77777777777783</v>
      </c>
      <c r="V186" s="212">
        <f t="shared" si="46"/>
        <v>27.633986928104576</v>
      </c>
      <c r="W186" s="169">
        <v>24</v>
      </c>
      <c r="X186" s="170">
        <f t="shared" si="47"/>
        <v>1903.1111111111113</v>
      </c>
    </row>
    <row r="187" spans="1:24" s="445" customFormat="1" ht="15.75" customHeight="1" x14ac:dyDescent="0.2">
      <c r="A187" s="218">
        <v>160</v>
      </c>
      <c r="B187" s="216">
        <f t="shared" si="48"/>
        <v>46</v>
      </c>
      <c r="C187" s="457">
        <v>15100</v>
      </c>
      <c r="D187" s="217">
        <f t="shared" si="36"/>
        <v>3939.1304347826085</v>
      </c>
      <c r="E187" s="212">
        <f t="shared" si="39"/>
        <v>1339.304347826087</v>
      </c>
      <c r="F187" s="168">
        <f t="shared" si="40"/>
        <v>78.782608695652172</v>
      </c>
      <c r="G187" s="169">
        <v>68</v>
      </c>
      <c r="H187" s="170">
        <f t="shared" si="41"/>
        <v>5425.217391304348</v>
      </c>
      <c r="I187" s="218">
        <v>160</v>
      </c>
      <c r="J187" s="216">
        <f t="shared" si="34"/>
        <v>70.769230769230774</v>
      </c>
      <c r="K187" s="457">
        <v>15100</v>
      </c>
      <c r="L187" s="217">
        <f t="shared" si="37"/>
        <v>2560.4347826086955</v>
      </c>
      <c r="M187" s="214">
        <f t="shared" si="42"/>
        <v>870.54782608695655</v>
      </c>
      <c r="N187" s="212">
        <f t="shared" si="43"/>
        <v>51.208695652173908</v>
      </c>
      <c r="O187" s="169">
        <v>44</v>
      </c>
      <c r="P187" s="170">
        <f t="shared" si="44"/>
        <v>3526.1913043478257</v>
      </c>
      <c r="Q187" s="218">
        <v>160</v>
      </c>
      <c r="R187" s="216">
        <f t="shared" si="35"/>
        <v>131.42857142857144</v>
      </c>
      <c r="S187" s="457">
        <v>15100</v>
      </c>
      <c r="T187" s="217">
        <f t="shared" si="38"/>
        <v>1378.6956521739128</v>
      </c>
      <c r="U187" s="214">
        <f t="shared" si="45"/>
        <v>468.75652173913039</v>
      </c>
      <c r="V187" s="212">
        <f t="shared" si="46"/>
        <v>27.573913043478257</v>
      </c>
      <c r="W187" s="169">
        <v>24</v>
      </c>
      <c r="X187" s="170">
        <f t="shared" si="47"/>
        <v>1899.0260869565216</v>
      </c>
    </row>
    <row r="188" spans="1:24" s="445" customFormat="1" ht="15.75" customHeight="1" x14ac:dyDescent="0.2">
      <c r="A188" s="215">
        <v>161</v>
      </c>
      <c r="B188" s="216">
        <f t="shared" si="48"/>
        <v>46.1</v>
      </c>
      <c r="C188" s="457">
        <v>15100</v>
      </c>
      <c r="D188" s="217">
        <f t="shared" si="36"/>
        <v>3930.5856832971799</v>
      </c>
      <c r="E188" s="212">
        <f t="shared" si="39"/>
        <v>1336.3991323210412</v>
      </c>
      <c r="F188" s="168">
        <f t="shared" si="40"/>
        <v>78.611713665943597</v>
      </c>
      <c r="G188" s="169">
        <v>68</v>
      </c>
      <c r="H188" s="170">
        <f t="shared" si="41"/>
        <v>5413.5965292841647</v>
      </c>
      <c r="I188" s="215">
        <v>161</v>
      </c>
      <c r="J188" s="216">
        <f t="shared" si="34"/>
        <v>70.92307692307692</v>
      </c>
      <c r="K188" s="457">
        <v>15100</v>
      </c>
      <c r="L188" s="217">
        <f t="shared" si="37"/>
        <v>2554.8806941431671</v>
      </c>
      <c r="M188" s="214">
        <f t="shared" si="42"/>
        <v>868.65943600867695</v>
      </c>
      <c r="N188" s="212">
        <f t="shared" si="43"/>
        <v>51.097613882863342</v>
      </c>
      <c r="O188" s="169">
        <v>44</v>
      </c>
      <c r="P188" s="170">
        <f t="shared" si="44"/>
        <v>3518.6377440347073</v>
      </c>
      <c r="Q188" s="215">
        <v>161</v>
      </c>
      <c r="R188" s="216">
        <f t="shared" si="35"/>
        <v>131.71428571428572</v>
      </c>
      <c r="S188" s="457">
        <v>15100</v>
      </c>
      <c r="T188" s="217">
        <f t="shared" si="38"/>
        <v>1375.704989154013</v>
      </c>
      <c r="U188" s="214">
        <f t="shared" si="45"/>
        <v>467.73969631236446</v>
      </c>
      <c r="V188" s="212">
        <f t="shared" si="46"/>
        <v>27.514099783080262</v>
      </c>
      <c r="W188" s="169">
        <v>24</v>
      </c>
      <c r="X188" s="170">
        <f t="shared" si="47"/>
        <v>1894.9587852494576</v>
      </c>
    </row>
    <row r="189" spans="1:24" s="445" customFormat="1" ht="15.75" customHeight="1" x14ac:dyDescent="0.2">
      <c r="A189" s="215">
        <v>162</v>
      </c>
      <c r="B189" s="216">
        <f t="shared" si="48"/>
        <v>46.2</v>
      </c>
      <c r="C189" s="457">
        <v>15100</v>
      </c>
      <c r="D189" s="217">
        <f t="shared" si="36"/>
        <v>3922.0779220779218</v>
      </c>
      <c r="E189" s="212">
        <f t="shared" si="39"/>
        <v>1333.5064935064936</v>
      </c>
      <c r="F189" s="168">
        <f t="shared" si="40"/>
        <v>78.441558441558442</v>
      </c>
      <c r="G189" s="169">
        <v>68</v>
      </c>
      <c r="H189" s="170">
        <f t="shared" si="41"/>
        <v>5402.0259740259735</v>
      </c>
      <c r="I189" s="215">
        <v>162</v>
      </c>
      <c r="J189" s="216">
        <f t="shared" si="34"/>
        <v>71.07692307692308</v>
      </c>
      <c r="K189" s="457">
        <v>15100</v>
      </c>
      <c r="L189" s="217">
        <f t="shared" si="37"/>
        <v>2549.3506493506493</v>
      </c>
      <c r="M189" s="214">
        <f t="shared" si="42"/>
        <v>866.77922077922085</v>
      </c>
      <c r="N189" s="212">
        <f t="shared" si="43"/>
        <v>50.987012987012989</v>
      </c>
      <c r="O189" s="169">
        <v>44</v>
      </c>
      <c r="P189" s="170">
        <f t="shared" si="44"/>
        <v>3511.1168831168829</v>
      </c>
      <c r="Q189" s="215">
        <v>162</v>
      </c>
      <c r="R189" s="216">
        <f t="shared" si="35"/>
        <v>132.00000000000003</v>
      </c>
      <c r="S189" s="457">
        <v>15100</v>
      </c>
      <c r="T189" s="217">
        <f t="shared" si="38"/>
        <v>1372.7272727272723</v>
      </c>
      <c r="U189" s="214">
        <f t="shared" si="45"/>
        <v>466.72727272727263</v>
      </c>
      <c r="V189" s="212">
        <f t="shared" si="46"/>
        <v>27.454545454545446</v>
      </c>
      <c r="W189" s="169">
        <v>24</v>
      </c>
      <c r="X189" s="170">
        <f t="shared" si="47"/>
        <v>1890.9090909090905</v>
      </c>
    </row>
    <row r="190" spans="1:24" s="445" customFormat="1" ht="15.75" customHeight="1" x14ac:dyDescent="0.2">
      <c r="A190" s="215">
        <v>163</v>
      </c>
      <c r="B190" s="216">
        <f t="shared" si="48"/>
        <v>46.3</v>
      </c>
      <c r="C190" s="457">
        <v>15100</v>
      </c>
      <c r="D190" s="217">
        <f t="shared" si="36"/>
        <v>3913.6069114470847</v>
      </c>
      <c r="E190" s="212">
        <f t="shared" si="39"/>
        <v>1330.6263498920089</v>
      </c>
      <c r="F190" s="168">
        <f t="shared" si="40"/>
        <v>78.272138228941699</v>
      </c>
      <c r="G190" s="169">
        <v>68</v>
      </c>
      <c r="H190" s="170">
        <f t="shared" si="41"/>
        <v>5390.5053995680355</v>
      </c>
      <c r="I190" s="215">
        <v>163</v>
      </c>
      <c r="J190" s="216">
        <f t="shared" si="34"/>
        <v>71.230769230769226</v>
      </c>
      <c r="K190" s="457">
        <v>15100</v>
      </c>
      <c r="L190" s="217">
        <f t="shared" si="37"/>
        <v>2543.8444924406049</v>
      </c>
      <c r="M190" s="214">
        <f t="shared" si="42"/>
        <v>864.90712742980577</v>
      </c>
      <c r="N190" s="212">
        <f t="shared" si="43"/>
        <v>50.876889848812098</v>
      </c>
      <c r="O190" s="169">
        <v>44</v>
      </c>
      <c r="P190" s="170">
        <f t="shared" si="44"/>
        <v>3503.6285097192226</v>
      </c>
      <c r="Q190" s="215">
        <v>163</v>
      </c>
      <c r="R190" s="216">
        <f t="shared" si="35"/>
        <v>132.28571428571428</v>
      </c>
      <c r="S190" s="457">
        <v>15100</v>
      </c>
      <c r="T190" s="217">
        <f t="shared" si="38"/>
        <v>1369.7624190064796</v>
      </c>
      <c r="U190" s="214">
        <f t="shared" si="45"/>
        <v>465.71922246220311</v>
      </c>
      <c r="V190" s="212">
        <f t="shared" si="46"/>
        <v>27.395248380129594</v>
      </c>
      <c r="W190" s="169">
        <v>24</v>
      </c>
      <c r="X190" s="170">
        <f t="shared" si="47"/>
        <v>1886.8768898488122</v>
      </c>
    </row>
    <row r="191" spans="1:24" s="445" customFormat="1" ht="15.75" customHeight="1" x14ac:dyDescent="0.2">
      <c r="A191" s="215">
        <v>164</v>
      </c>
      <c r="B191" s="216">
        <f t="shared" si="48"/>
        <v>46.400000000000006</v>
      </c>
      <c r="C191" s="457">
        <v>15100</v>
      </c>
      <c r="D191" s="217">
        <f t="shared" si="36"/>
        <v>3905.1724137931028</v>
      </c>
      <c r="E191" s="212">
        <f t="shared" si="39"/>
        <v>1327.7586206896551</v>
      </c>
      <c r="F191" s="168">
        <f t="shared" si="40"/>
        <v>78.103448275862064</v>
      </c>
      <c r="G191" s="169">
        <v>68</v>
      </c>
      <c r="H191" s="170">
        <f t="shared" si="41"/>
        <v>5379.0344827586205</v>
      </c>
      <c r="I191" s="215">
        <v>164</v>
      </c>
      <c r="J191" s="216">
        <f t="shared" si="34"/>
        <v>71.384615384615387</v>
      </c>
      <c r="K191" s="457">
        <v>15100</v>
      </c>
      <c r="L191" s="217">
        <f t="shared" si="37"/>
        <v>2538.3620689655172</v>
      </c>
      <c r="M191" s="214">
        <f t="shared" si="42"/>
        <v>863.04310344827593</v>
      </c>
      <c r="N191" s="212">
        <f t="shared" si="43"/>
        <v>50.767241379310349</v>
      </c>
      <c r="O191" s="169">
        <v>44</v>
      </c>
      <c r="P191" s="170">
        <f t="shared" si="44"/>
        <v>3496.1724137931033</v>
      </c>
      <c r="Q191" s="215">
        <v>164</v>
      </c>
      <c r="R191" s="216">
        <f t="shared" si="35"/>
        <v>132.57142857142858</v>
      </c>
      <c r="S191" s="457">
        <v>15100</v>
      </c>
      <c r="T191" s="217">
        <f t="shared" si="38"/>
        <v>1366.8103448275861</v>
      </c>
      <c r="U191" s="214">
        <f t="shared" si="45"/>
        <v>464.7155172413793</v>
      </c>
      <c r="V191" s="212">
        <f t="shared" si="46"/>
        <v>27.336206896551722</v>
      </c>
      <c r="W191" s="169">
        <v>24</v>
      </c>
      <c r="X191" s="170">
        <f t="shared" si="47"/>
        <v>1882.862068965517</v>
      </c>
    </row>
    <row r="192" spans="1:24" s="445" customFormat="1" ht="15.75" customHeight="1" x14ac:dyDescent="0.2">
      <c r="A192" s="215">
        <v>165</v>
      </c>
      <c r="B192" s="216">
        <f t="shared" ref="B192:B223" si="49">0.1*A192+30</f>
        <v>46.5</v>
      </c>
      <c r="C192" s="457">
        <v>15100</v>
      </c>
      <c r="D192" s="217">
        <f t="shared" si="36"/>
        <v>3896.7741935483868</v>
      </c>
      <c r="E192" s="212">
        <f t="shared" si="39"/>
        <v>1324.9032258064517</v>
      </c>
      <c r="F192" s="168">
        <f t="shared" si="40"/>
        <v>77.935483870967744</v>
      </c>
      <c r="G192" s="169">
        <v>68</v>
      </c>
      <c r="H192" s="170">
        <f t="shared" si="41"/>
        <v>5367.6129032258068</v>
      </c>
      <c r="I192" s="215">
        <v>165</v>
      </c>
      <c r="J192" s="216">
        <f t="shared" ref="J192:J255" si="50">(0.1*I192+30)/0.65</f>
        <v>71.538461538461533</v>
      </c>
      <c r="K192" s="457">
        <v>15100</v>
      </c>
      <c r="L192" s="217">
        <f t="shared" si="37"/>
        <v>2532.9032258064517</v>
      </c>
      <c r="M192" s="214">
        <f t="shared" si="42"/>
        <v>861.18709677419361</v>
      </c>
      <c r="N192" s="212">
        <f t="shared" si="43"/>
        <v>50.658064516129038</v>
      </c>
      <c r="O192" s="169">
        <v>44</v>
      </c>
      <c r="P192" s="170">
        <f t="shared" si="44"/>
        <v>3488.748387096774</v>
      </c>
      <c r="Q192" s="215">
        <v>165</v>
      </c>
      <c r="R192" s="216">
        <f t="shared" ref="R192:R255" si="51">(0.1*Q192+30)/0.35</f>
        <v>132.85714285714286</v>
      </c>
      <c r="S192" s="457">
        <v>15100</v>
      </c>
      <c r="T192" s="217">
        <f t="shared" si="38"/>
        <v>1363.8709677419354</v>
      </c>
      <c r="U192" s="214">
        <f t="shared" si="45"/>
        <v>463.71612903225804</v>
      </c>
      <c r="V192" s="212">
        <f t="shared" si="46"/>
        <v>27.27741935483871</v>
      </c>
      <c r="W192" s="169">
        <v>24</v>
      </c>
      <c r="X192" s="170">
        <f t="shared" si="47"/>
        <v>1878.8645161290322</v>
      </c>
    </row>
    <row r="193" spans="1:24" s="445" customFormat="1" ht="15.75" customHeight="1" x14ac:dyDescent="0.2">
      <c r="A193" s="215">
        <v>166</v>
      </c>
      <c r="B193" s="216">
        <f t="shared" si="49"/>
        <v>46.6</v>
      </c>
      <c r="C193" s="457">
        <v>15100</v>
      </c>
      <c r="D193" s="217">
        <f t="shared" si="36"/>
        <v>3888.4120171673817</v>
      </c>
      <c r="E193" s="212">
        <f t="shared" si="39"/>
        <v>1322.0600858369098</v>
      </c>
      <c r="F193" s="168">
        <f t="shared" si="40"/>
        <v>77.768240343347642</v>
      </c>
      <c r="G193" s="169">
        <v>68</v>
      </c>
      <c r="H193" s="170">
        <f t="shared" si="41"/>
        <v>5356.2403433476384</v>
      </c>
      <c r="I193" s="215">
        <v>166</v>
      </c>
      <c r="J193" s="216">
        <f t="shared" si="50"/>
        <v>71.692307692307693</v>
      </c>
      <c r="K193" s="457">
        <v>15100</v>
      </c>
      <c r="L193" s="217">
        <f t="shared" si="37"/>
        <v>2527.4678111587982</v>
      </c>
      <c r="M193" s="214">
        <f t="shared" si="42"/>
        <v>859.33905579399141</v>
      </c>
      <c r="N193" s="212">
        <f t="shared" si="43"/>
        <v>50.549356223175963</v>
      </c>
      <c r="O193" s="169">
        <v>44</v>
      </c>
      <c r="P193" s="170">
        <f t="shared" si="44"/>
        <v>3481.3562231759656</v>
      </c>
      <c r="Q193" s="215">
        <v>166</v>
      </c>
      <c r="R193" s="216">
        <f t="shared" si="51"/>
        <v>133.14285714285717</v>
      </c>
      <c r="S193" s="457">
        <v>15100</v>
      </c>
      <c r="T193" s="217">
        <f t="shared" si="38"/>
        <v>1360.9442060085835</v>
      </c>
      <c r="U193" s="214">
        <f t="shared" si="45"/>
        <v>462.72103004291841</v>
      </c>
      <c r="V193" s="212">
        <f t="shared" si="46"/>
        <v>27.218884120171669</v>
      </c>
      <c r="W193" s="169">
        <v>24</v>
      </c>
      <c r="X193" s="170">
        <f t="shared" si="47"/>
        <v>1874.8841201716734</v>
      </c>
    </row>
    <row r="194" spans="1:24" s="445" customFormat="1" ht="15.75" customHeight="1" x14ac:dyDescent="0.2">
      <c r="A194" s="215">
        <v>167</v>
      </c>
      <c r="B194" s="216">
        <f t="shared" si="49"/>
        <v>46.7</v>
      </c>
      <c r="C194" s="457">
        <v>15100</v>
      </c>
      <c r="D194" s="217">
        <f t="shared" si="36"/>
        <v>3880.0856531049249</v>
      </c>
      <c r="E194" s="212">
        <f t="shared" si="39"/>
        <v>1319.2291220556745</v>
      </c>
      <c r="F194" s="168">
        <f t="shared" si="40"/>
        <v>77.601713062098497</v>
      </c>
      <c r="G194" s="169">
        <v>68</v>
      </c>
      <c r="H194" s="170">
        <f t="shared" si="41"/>
        <v>5344.9164882226978</v>
      </c>
      <c r="I194" s="215">
        <v>167</v>
      </c>
      <c r="J194" s="216">
        <f t="shared" si="50"/>
        <v>71.846153846153854</v>
      </c>
      <c r="K194" s="457">
        <v>15100</v>
      </c>
      <c r="L194" s="217">
        <f t="shared" si="37"/>
        <v>2522.0556745182012</v>
      </c>
      <c r="M194" s="214">
        <f t="shared" si="42"/>
        <v>857.49892933618844</v>
      </c>
      <c r="N194" s="212">
        <f t="shared" si="43"/>
        <v>50.441113490364025</v>
      </c>
      <c r="O194" s="169">
        <v>44</v>
      </c>
      <c r="P194" s="170">
        <f t="shared" si="44"/>
        <v>3473.9957173447538</v>
      </c>
      <c r="Q194" s="215">
        <v>167</v>
      </c>
      <c r="R194" s="216">
        <f t="shared" si="51"/>
        <v>133.42857142857144</v>
      </c>
      <c r="S194" s="457">
        <v>15100</v>
      </c>
      <c r="T194" s="217">
        <f t="shared" si="38"/>
        <v>1358.0299785867235</v>
      </c>
      <c r="U194" s="214">
        <f t="shared" si="45"/>
        <v>461.73019271948601</v>
      </c>
      <c r="V194" s="212">
        <f t="shared" si="46"/>
        <v>27.160599571734469</v>
      </c>
      <c r="W194" s="169">
        <v>24</v>
      </c>
      <c r="X194" s="170">
        <f t="shared" si="47"/>
        <v>1870.9207708779441</v>
      </c>
    </row>
    <row r="195" spans="1:24" s="445" customFormat="1" ht="15.75" customHeight="1" x14ac:dyDescent="0.2">
      <c r="A195" s="215">
        <v>168</v>
      </c>
      <c r="B195" s="216">
        <f t="shared" si="49"/>
        <v>46.8</v>
      </c>
      <c r="C195" s="457">
        <v>15100</v>
      </c>
      <c r="D195" s="217">
        <f t="shared" si="36"/>
        <v>3871.7948717948725</v>
      </c>
      <c r="E195" s="212">
        <f t="shared" si="39"/>
        <v>1316.4102564102568</v>
      </c>
      <c r="F195" s="168">
        <f t="shared" si="40"/>
        <v>77.435897435897445</v>
      </c>
      <c r="G195" s="169">
        <v>68</v>
      </c>
      <c r="H195" s="170">
        <f t="shared" si="41"/>
        <v>5333.6410256410263</v>
      </c>
      <c r="I195" s="215">
        <v>168</v>
      </c>
      <c r="J195" s="216">
        <f t="shared" si="50"/>
        <v>72</v>
      </c>
      <c r="K195" s="457">
        <v>15100</v>
      </c>
      <c r="L195" s="217">
        <f t="shared" si="37"/>
        <v>2516.6666666666665</v>
      </c>
      <c r="M195" s="214">
        <f t="shared" si="42"/>
        <v>855.66666666666663</v>
      </c>
      <c r="N195" s="212">
        <f t="shared" si="43"/>
        <v>50.333333333333329</v>
      </c>
      <c r="O195" s="169">
        <v>44</v>
      </c>
      <c r="P195" s="170">
        <f t="shared" si="44"/>
        <v>3466.6666666666665</v>
      </c>
      <c r="Q195" s="215">
        <v>168</v>
      </c>
      <c r="R195" s="216">
        <f t="shared" si="51"/>
        <v>133.71428571428572</v>
      </c>
      <c r="S195" s="457">
        <v>15100</v>
      </c>
      <c r="T195" s="217">
        <f t="shared" si="38"/>
        <v>1355.1282051282051</v>
      </c>
      <c r="U195" s="214">
        <f t="shared" si="45"/>
        <v>460.74358974358978</v>
      </c>
      <c r="V195" s="212">
        <f t="shared" si="46"/>
        <v>27.102564102564102</v>
      </c>
      <c r="W195" s="169">
        <v>24</v>
      </c>
      <c r="X195" s="170">
        <f t="shared" si="47"/>
        <v>1866.9743589743591</v>
      </c>
    </row>
    <row r="196" spans="1:24" s="445" customFormat="1" ht="15.75" customHeight="1" x14ac:dyDescent="0.2">
      <c r="A196" s="215">
        <v>169</v>
      </c>
      <c r="B196" s="216">
        <f t="shared" si="49"/>
        <v>46.900000000000006</v>
      </c>
      <c r="C196" s="457">
        <v>15100</v>
      </c>
      <c r="D196" s="217">
        <f t="shared" si="36"/>
        <v>3863.5394456289973</v>
      </c>
      <c r="E196" s="212">
        <f t="shared" si="39"/>
        <v>1313.6034115138591</v>
      </c>
      <c r="F196" s="168">
        <f t="shared" si="40"/>
        <v>77.270788912579945</v>
      </c>
      <c r="G196" s="169">
        <v>68</v>
      </c>
      <c r="H196" s="170">
        <f t="shared" si="41"/>
        <v>5322.4136460554364</v>
      </c>
      <c r="I196" s="215">
        <v>169</v>
      </c>
      <c r="J196" s="216">
        <f t="shared" si="50"/>
        <v>72.15384615384616</v>
      </c>
      <c r="K196" s="457">
        <v>15100</v>
      </c>
      <c r="L196" s="217">
        <f t="shared" si="37"/>
        <v>2511.300639658848</v>
      </c>
      <c r="M196" s="214">
        <f t="shared" si="42"/>
        <v>853.84221748400842</v>
      </c>
      <c r="N196" s="212">
        <f t="shared" si="43"/>
        <v>50.226012793176963</v>
      </c>
      <c r="O196" s="169">
        <v>44</v>
      </c>
      <c r="P196" s="170">
        <f t="shared" si="44"/>
        <v>3459.3688699360332</v>
      </c>
      <c r="Q196" s="215">
        <v>169</v>
      </c>
      <c r="R196" s="216">
        <f t="shared" si="51"/>
        <v>134.00000000000003</v>
      </c>
      <c r="S196" s="457">
        <v>15100</v>
      </c>
      <c r="T196" s="217">
        <f t="shared" si="38"/>
        <v>1352.2388059701489</v>
      </c>
      <c r="U196" s="214">
        <f t="shared" si="45"/>
        <v>459.76119402985063</v>
      </c>
      <c r="V196" s="212">
        <f t="shared" si="46"/>
        <v>27.044776119402979</v>
      </c>
      <c r="W196" s="169">
        <v>24</v>
      </c>
      <c r="X196" s="170">
        <f t="shared" si="47"/>
        <v>1863.0447761194025</v>
      </c>
    </row>
    <row r="197" spans="1:24" s="445" customFormat="1" ht="15.75" customHeight="1" x14ac:dyDescent="0.2">
      <c r="A197" s="218">
        <v>170</v>
      </c>
      <c r="B197" s="216">
        <f t="shared" si="49"/>
        <v>47</v>
      </c>
      <c r="C197" s="457">
        <v>15100</v>
      </c>
      <c r="D197" s="217">
        <f t="shared" si="36"/>
        <v>3855.3191489361698</v>
      </c>
      <c r="E197" s="212">
        <f t="shared" si="39"/>
        <v>1310.8085106382978</v>
      </c>
      <c r="F197" s="168">
        <f t="shared" si="40"/>
        <v>77.106382978723403</v>
      </c>
      <c r="G197" s="169">
        <v>68</v>
      </c>
      <c r="H197" s="170">
        <f t="shared" si="41"/>
        <v>5311.2340425531911</v>
      </c>
      <c r="I197" s="218">
        <v>170</v>
      </c>
      <c r="J197" s="216">
        <f t="shared" si="50"/>
        <v>72.307692307692307</v>
      </c>
      <c r="K197" s="457">
        <v>15100</v>
      </c>
      <c r="L197" s="217">
        <f t="shared" si="37"/>
        <v>2505.9574468085107</v>
      </c>
      <c r="M197" s="214">
        <f t="shared" si="42"/>
        <v>852.02553191489369</v>
      </c>
      <c r="N197" s="212">
        <f t="shared" si="43"/>
        <v>50.119148936170212</v>
      </c>
      <c r="O197" s="169">
        <v>44</v>
      </c>
      <c r="P197" s="170">
        <f t="shared" si="44"/>
        <v>3452.1021276595748</v>
      </c>
      <c r="Q197" s="218">
        <v>170</v>
      </c>
      <c r="R197" s="216">
        <f t="shared" si="51"/>
        <v>134.28571428571431</v>
      </c>
      <c r="S197" s="457">
        <v>15100</v>
      </c>
      <c r="T197" s="217">
        <f t="shared" si="38"/>
        <v>1349.3617021276593</v>
      </c>
      <c r="U197" s="214">
        <f t="shared" si="45"/>
        <v>458.7829787234042</v>
      </c>
      <c r="V197" s="212">
        <f t="shared" si="46"/>
        <v>26.987234042553187</v>
      </c>
      <c r="W197" s="169">
        <v>24</v>
      </c>
      <c r="X197" s="170">
        <f t="shared" si="47"/>
        <v>1859.1319148936168</v>
      </c>
    </row>
    <row r="198" spans="1:24" s="445" customFormat="1" ht="15.75" customHeight="1" x14ac:dyDescent="0.2">
      <c r="A198" s="215">
        <v>171</v>
      </c>
      <c r="B198" s="216">
        <f t="shared" si="49"/>
        <v>47.1</v>
      </c>
      <c r="C198" s="457">
        <v>15100</v>
      </c>
      <c r="D198" s="217">
        <f t="shared" si="36"/>
        <v>3847.1337579617834</v>
      </c>
      <c r="E198" s="212">
        <f t="shared" si="39"/>
        <v>1308.0254777070065</v>
      </c>
      <c r="F198" s="168">
        <f t="shared" si="40"/>
        <v>76.942675159235677</v>
      </c>
      <c r="G198" s="169">
        <v>68</v>
      </c>
      <c r="H198" s="170">
        <f t="shared" si="41"/>
        <v>5300.1019108280252</v>
      </c>
      <c r="I198" s="215">
        <v>171</v>
      </c>
      <c r="J198" s="216">
        <f t="shared" si="50"/>
        <v>72.461538461538467</v>
      </c>
      <c r="K198" s="457">
        <v>15100</v>
      </c>
      <c r="L198" s="217">
        <f t="shared" si="37"/>
        <v>2500.6369426751589</v>
      </c>
      <c r="M198" s="214">
        <f t="shared" si="42"/>
        <v>850.21656050955414</v>
      </c>
      <c r="N198" s="212">
        <f t="shared" si="43"/>
        <v>50.01273885350318</v>
      </c>
      <c r="O198" s="169">
        <v>44</v>
      </c>
      <c r="P198" s="170">
        <f t="shared" si="44"/>
        <v>3444.8662420382166</v>
      </c>
      <c r="Q198" s="215">
        <v>171</v>
      </c>
      <c r="R198" s="216">
        <f t="shared" si="51"/>
        <v>134.57142857142858</v>
      </c>
      <c r="S198" s="457">
        <v>15100</v>
      </c>
      <c r="T198" s="217">
        <f t="shared" si="38"/>
        <v>1346.496815286624</v>
      </c>
      <c r="U198" s="214">
        <f t="shared" si="45"/>
        <v>457.80891719745222</v>
      </c>
      <c r="V198" s="212">
        <f t="shared" si="46"/>
        <v>26.929936305732483</v>
      </c>
      <c r="W198" s="169">
        <v>24</v>
      </c>
      <c r="X198" s="170">
        <f t="shared" si="47"/>
        <v>1855.2356687898089</v>
      </c>
    </row>
    <row r="199" spans="1:24" s="445" customFormat="1" ht="15.75" customHeight="1" x14ac:dyDescent="0.2">
      <c r="A199" s="215">
        <v>172</v>
      </c>
      <c r="B199" s="216">
        <f t="shared" si="49"/>
        <v>47.2</v>
      </c>
      <c r="C199" s="457">
        <v>15100</v>
      </c>
      <c r="D199" s="217">
        <f t="shared" si="36"/>
        <v>3838.9830508474574</v>
      </c>
      <c r="E199" s="212">
        <f t="shared" si="39"/>
        <v>1305.2542372881355</v>
      </c>
      <c r="F199" s="168">
        <f t="shared" si="40"/>
        <v>76.779661016949149</v>
      </c>
      <c r="G199" s="169">
        <v>68</v>
      </c>
      <c r="H199" s="170">
        <f t="shared" si="41"/>
        <v>5289.0169491525421</v>
      </c>
      <c r="I199" s="215">
        <v>172</v>
      </c>
      <c r="J199" s="216">
        <f t="shared" si="50"/>
        <v>72.615384615384613</v>
      </c>
      <c r="K199" s="457">
        <v>15100</v>
      </c>
      <c r="L199" s="217">
        <f t="shared" si="37"/>
        <v>2495.3389830508477</v>
      </c>
      <c r="M199" s="214">
        <f t="shared" si="42"/>
        <v>848.41525423728831</v>
      </c>
      <c r="N199" s="212">
        <f t="shared" si="43"/>
        <v>49.906779661016955</v>
      </c>
      <c r="O199" s="169">
        <v>44</v>
      </c>
      <c r="P199" s="170">
        <f t="shared" si="44"/>
        <v>3437.6610169491532</v>
      </c>
      <c r="Q199" s="215">
        <v>172</v>
      </c>
      <c r="R199" s="216">
        <f t="shared" si="51"/>
        <v>134.85714285714286</v>
      </c>
      <c r="S199" s="457">
        <v>15100</v>
      </c>
      <c r="T199" s="217">
        <f t="shared" si="38"/>
        <v>1343.6440677966102</v>
      </c>
      <c r="U199" s="214">
        <f t="shared" si="45"/>
        <v>456.8389830508475</v>
      </c>
      <c r="V199" s="212">
        <f t="shared" si="46"/>
        <v>26.872881355932204</v>
      </c>
      <c r="W199" s="169">
        <v>24</v>
      </c>
      <c r="X199" s="170">
        <f t="shared" si="47"/>
        <v>1851.3559322033898</v>
      </c>
    </row>
    <row r="200" spans="1:24" s="445" customFormat="1" ht="15.75" customHeight="1" x14ac:dyDescent="0.2">
      <c r="A200" s="215">
        <v>173</v>
      </c>
      <c r="B200" s="216">
        <f t="shared" si="49"/>
        <v>47.3</v>
      </c>
      <c r="C200" s="457">
        <v>15100</v>
      </c>
      <c r="D200" s="217">
        <f t="shared" si="36"/>
        <v>3830.8668076109943</v>
      </c>
      <c r="E200" s="212">
        <f t="shared" si="39"/>
        <v>1302.4947145877381</v>
      </c>
      <c r="F200" s="168">
        <f t="shared" si="40"/>
        <v>76.617336152219892</v>
      </c>
      <c r="G200" s="169">
        <v>68</v>
      </c>
      <c r="H200" s="170">
        <f t="shared" si="41"/>
        <v>5277.9788583509526</v>
      </c>
      <c r="I200" s="215">
        <v>173</v>
      </c>
      <c r="J200" s="216">
        <f t="shared" si="50"/>
        <v>72.769230769230759</v>
      </c>
      <c r="K200" s="457">
        <v>15100</v>
      </c>
      <c r="L200" s="217">
        <f t="shared" si="37"/>
        <v>2490.0634249471464</v>
      </c>
      <c r="M200" s="214">
        <f t="shared" si="42"/>
        <v>846.62156448202984</v>
      </c>
      <c r="N200" s="212">
        <f t="shared" si="43"/>
        <v>49.801268498942932</v>
      </c>
      <c r="O200" s="169">
        <v>44</v>
      </c>
      <c r="P200" s="170">
        <f t="shared" si="44"/>
        <v>3430.4862579281194</v>
      </c>
      <c r="Q200" s="215">
        <v>173</v>
      </c>
      <c r="R200" s="216">
        <f t="shared" si="51"/>
        <v>135.14285714285714</v>
      </c>
      <c r="S200" s="457">
        <v>15100</v>
      </c>
      <c r="T200" s="217">
        <f t="shared" si="38"/>
        <v>1340.803382663848</v>
      </c>
      <c r="U200" s="214">
        <f t="shared" si="45"/>
        <v>455.87315010570836</v>
      </c>
      <c r="V200" s="212">
        <f t="shared" si="46"/>
        <v>26.81606765327696</v>
      </c>
      <c r="W200" s="169">
        <v>24</v>
      </c>
      <c r="X200" s="170">
        <f t="shared" si="47"/>
        <v>1847.4926004228334</v>
      </c>
    </row>
    <row r="201" spans="1:24" s="445" customFormat="1" ht="15.75" customHeight="1" x14ac:dyDescent="0.2">
      <c r="A201" s="215">
        <v>174</v>
      </c>
      <c r="B201" s="216">
        <f t="shared" si="49"/>
        <v>47.400000000000006</v>
      </c>
      <c r="C201" s="457">
        <v>15100</v>
      </c>
      <c r="D201" s="217">
        <f t="shared" si="36"/>
        <v>3822.7848101265818</v>
      </c>
      <c r="E201" s="212">
        <f t="shared" si="39"/>
        <v>1299.746835443038</v>
      </c>
      <c r="F201" s="168">
        <f t="shared" si="40"/>
        <v>76.455696202531641</v>
      </c>
      <c r="G201" s="169">
        <v>68</v>
      </c>
      <c r="H201" s="170">
        <f t="shared" si="41"/>
        <v>5266.987341772151</v>
      </c>
      <c r="I201" s="215">
        <v>174</v>
      </c>
      <c r="J201" s="216">
        <f t="shared" si="50"/>
        <v>72.923076923076934</v>
      </c>
      <c r="K201" s="457">
        <v>15100</v>
      </c>
      <c r="L201" s="217">
        <f t="shared" si="37"/>
        <v>2484.8101265822784</v>
      </c>
      <c r="M201" s="214">
        <f t="shared" si="42"/>
        <v>844.83544303797476</v>
      </c>
      <c r="N201" s="212">
        <f t="shared" si="43"/>
        <v>49.696202531645568</v>
      </c>
      <c r="O201" s="169">
        <v>44</v>
      </c>
      <c r="P201" s="170">
        <f t="shared" si="44"/>
        <v>3423.3417721518986</v>
      </c>
      <c r="Q201" s="215">
        <v>174</v>
      </c>
      <c r="R201" s="216">
        <f t="shared" si="51"/>
        <v>135.42857142857144</v>
      </c>
      <c r="S201" s="457">
        <v>15100</v>
      </c>
      <c r="T201" s="217">
        <f t="shared" si="38"/>
        <v>1337.9746835443036</v>
      </c>
      <c r="U201" s="214">
        <f t="shared" si="45"/>
        <v>454.91139240506328</v>
      </c>
      <c r="V201" s="212">
        <f t="shared" si="46"/>
        <v>26.759493670886073</v>
      </c>
      <c r="W201" s="169">
        <v>24</v>
      </c>
      <c r="X201" s="170">
        <f t="shared" si="47"/>
        <v>1843.6455696202529</v>
      </c>
    </row>
    <row r="202" spans="1:24" s="445" customFormat="1" ht="15.75" customHeight="1" x14ac:dyDescent="0.2">
      <c r="A202" s="215">
        <v>175</v>
      </c>
      <c r="B202" s="216">
        <f t="shared" si="49"/>
        <v>47.5</v>
      </c>
      <c r="C202" s="457">
        <v>15100</v>
      </c>
      <c r="D202" s="217">
        <f t="shared" si="36"/>
        <v>3814.7368421052633</v>
      </c>
      <c r="E202" s="212">
        <f t="shared" si="39"/>
        <v>1297.0105263157895</v>
      </c>
      <c r="F202" s="168">
        <f t="shared" si="40"/>
        <v>76.294736842105266</v>
      </c>
      <c r="G202" s="169">
        <v>68</v>
      </c>
      <c r="H202" s="170">
        <f t="shared" si="41"/>
        <v>5256.0421052631582</v>
      </c>
      <c r="I202" s="215">
        <v>175</v>
      </c>
      <c r="J202" s="216">
        <f t="shared" si="50"/>
        <v>73.07692307692308</v>
      </c>
      <c r="K202" s="457">
        <v>15100</v>
      </c>
      <c r="L202" s="217">
        <f t="shared" si="37"/>
        <v>2479.5789473684213</v>
      </c>
      <c r="M202" s="214">
        <f t="shared" si="42"/>
        <v>843.05684210526329</v>
      </c>
      <c r="N202" s="212">
        <f t="shared" si="43"/>
        <v>49.591578947368426</v>
      </c>
      <c r="O202" s="169">
        <v>44</v>
      </c>
      <c r="P202" s="170">
        <f t="shared" si="44"/>
        <v>3416.2273684210531</v>
      </c>
      <c r="Q202" s="215">
        <v>175</v>
      </c>
      <c r="R202" s="216">
        <f t="shared" si="51"/>
        <v>135.71428571428572</v>
      </c>
      <c r="S202" s="457">
        <v>15100</v>
      </c>
      <c r="T202" s="217">
        <f t="shared" si="38"/>
        <v>1335.1578947368421</v>
      </c>
      <c r="U202" s="214">
        <f t="shared" si="45"/>
        <v>453.95368421052632</v>
      </c>
      <c r="V202" s="212">
        <f t="shared" si="46"/>
        <v>26.703157894736844</v>
      </c>
      <c r="W202" s="169">
        <v>24</v>
      </c>
      <c r="X202" s="170">
        <f t="shared" si="47"/>
        <v>1839.8147368421053</v>
      </c>
    </row>
    <row r="203" spans="1:24" s="445" customFormat="1" ht="15.75" customHeight="1" x14ac:dyDescent="0.2">
      <c r="A203" s="215">
        <v>176</v>
      </c>
      <c r="B203" s="216">
        <f t="shared" si="49"/>
        <v>47.6</v>
      </c>
      <c r="C203" s="457">
        <v>15100</v>
      </c>
      <c r="D203" s="217">
        <f t="shared" si="36"/>
        <v>3806.7226890756301</v>
      </c>
      <c r="E203" s="212">
        <f t="shared" si="39"/>
        <v>1294.2857142857142</v>
      </c>
      <c r="F203" s="168">
        <f t="shared" si="40"/>
        <v>76.134453781512605</v>
      </c>
      <c r="G203" s="169">
        <v>68</v>
      </c>
      <c r="H203" s="170">
        <f t="shared" si="41"/>
        <v>5245.1428571428569</v>
      </c>
      <c r="I203" s="215">
        <v>176</v>
      </c>
      <c r="J203" s="216">
        <f t="shared" si="50"/>
        <v>73.230769230769226</v>
      </c>
      <c r="K203" s="457">
        <v>15100</v>
      </c>
      <c r="L203" s="217">
        <f t="shared" si="37"/>
        <v>2474.3697478991598</v>
      </c>
      <c r="M203" s="214">
        <f t="shared" si="42"/>
        <v>841.28571428571445</v>
      </c>
      <c r="N203" s="212">
        <f t="shared" si="43"/>
        <v>49.487394957983199</v>
      </c>
      <c r="O203" s="169">
        <v>44</v>
      </c>
      <c r="P203" s="170">
        <f t="shared" si="44"/>
        <v>3409.1428571428578</v>
      </c>
      <c r="Q203" s="215">
        <v>176</v>
      </c>
      <c r="R203" s="216">
        <f t="shared" si="51"/>
        <v>136</v>
      </c>
      <c r="S203" s="457">
        <v>15100</v>
      </c>
      <c r="T203" s="217">
        <f t="shared" si="38"/>
        <v>1332.3529411764707</v>
      </c>
      <c r="U203" s="214">
        <f t="shared" si="45"/>
        <v>453.00000000000006</v>
      </c>
      <c r="V203" s="212">
        <f t="shared" si="46"/>
        <v>26.647058823529417</v>
      </c>
      <c r="W203" s="169">
        <v>24</v>
      </c>
      <c r="X203" s="170">
        <f t="shared" si="47"/>
        <v>1836.0000000000002</v>
      </c>
    </row>
    <row r="204" spans="1:24" s="445" customFormat="1" ht="15.75" customHeight="1" x14ac:dyDescent="0.2">
      <c r="A204" s="215">
        <v>177</v>
      </c>
      <c r="B204" s="216">
        <f t="shared" si="49"/>
        <v>47.7</v>
      </c>
      <c r="C204" s="457">
        <v>15100</v>
      </c>
      <c r="D204" s="217">
        <f t="shared" si="36"/>
        <v>3798.7421383647797</v>
      </c>
      <c r="E204" s="212">
        <f t="shared" si="39"/>
        <v>1291.5723270440253</v>
      </c>
      <c r="F204" s="168">
        <f t="shared" si="40"/>
        <v>75.974842767295598</v>
      </c>
      <c r="G204" s="169">
        <v>68</v>
      </c>
      <c r="H204" s="170">
        <f t="shared" si="41"/>
        <v>5234.2893081761003</v>
      </c>
      <c r="I204" s="215">
        <v>177</v>
      </c>
      <c r="J204" s="216">
        <f t="shared" si="50"/>
        <v>73.384615384615387</v>
      </c>
      <c r="K204" s="457">
        <v>15100</v>
      </c>
      <c r="L204" s="217">
        <f t="shared" si="37"/>
        <v>2469.1823899371066</v>
      </c>
      <c r="M204" s="214">
        <f t="shared" si="42"/>
        <v>839.52201257861634</v>
      </c>
      <c r="N204" s="212">
        <f t="shared" si="43"/>
        <v>49.383647798742132</v>
      </c>
      <c r="O204" s="169">
        <v>44</v>
      </c>
      <c r="P204" s="170">
        <f t="shared" si="44"/>
        <v>3402.0880503144649</v>
      </c>
      <c r="Q204" s="215">
        <v>177</v>
      </c>
      <c r="R204" s="216">
        <f t="shared" si="51"/>
        <v>136.28571428571431</v>
      </c>
      <c r="S204" s="457">
        <v>15100</v>
      </c>
      <c r="T204" s="217">
        <f t="shared" si="38"/>
        <v>1329.5597484276727</v>
      </c>
      <c r="U204" s="214">
        <f t="shared" si="45"/>
        <v>452.05031446540875</v>
      </c>
      <c r="V204" s="212">
        <f t="shared" si="46"/>
        <v>26.591194968553456</v>
      </c>
      <c r="W204" s="169">
        <v>24</v>
      </c>
      <c r="X204" s="170">
        <f t="shared" si="47"/>
        <v>1832.201257861635</v>
      </c>
    </row>
    <row r="205" spans="1:24" s="445" customFormat="1" ht="15.75" customHeight="1" x14ac:dyDescent="0.2">
      <c r="A205" s="215">
        <v>178</v>
      </c>
      <c r="B205" s="216">
        <f t="shared" si="49"/>
        <v>47.8</v>
      </c>
      <c r="C205" s="457">
        <v>15100</v>
      </c>
      <c r="D205" s="217">
        <f t="shared" si="36"/>
        <v>3790.7949790794978</v>
      </c>
      <c r="E205" s="212">
        <f t="shared" si="39"/>
        <v>1288.8702928870293</v>
      </c>
      <c r="F205" s="168">
        <f t="shared" si="40"/>
        <v>75.81589958158996</v>
      </c>
      <c r="G205" s="169">
        <v>68</v>
      </c>
      <c r="H205" s="170">
        <f t="shared" si="41"/>
        <v>5223.4811715481173</v>
      </c>
      <c r="I205" s="215">
        <v>178</v>
      </c>
      <c r="J205" s="216">
        <f t="shared" si="50"/>
        <v>73.538461538461533</v>
      </c>
      <c r="K205" s="457">
        <v>15100</v>
      </c>
      <c r="L205" s="217">
        <f t="shared" si="37"/>
        <v>2464.0167364016738</v>
      </c>
      <c r="M205" s="214">
        <f t="shared" si="42"/>
        <v>837.76569037656918</v>
      </c>
      <c r="N205" s="212">
        <f t="shared" si="43"/>
        <v>49.28033472803348</v>
      </c>
      <c r="O205" s="169">
        <v>44</v>
      </c>
      <c r="P205" s="170">
        <f t="shared" si="44"/>
        <v>3395.0627615062763</v>
      </c>
      <c r="Q205" s="215">
        <v>178</v>
      </c>
      <c r="R205" s="216">
        <f t="shared" si="51"/>
        <v>136.57142857142858</v>
      </c>
      <c r="S205" s="457">
        <v>15100</v>
      </c>
      <c r="T205" s="217">
        <f t="shared" si="38"/>
        <v>1326.7782426778242</v>
      </c>
      <c r="U205" s="214">
        <f t="shared" si="45"/>
        <v>451.10460251046027</v>
      </c>
      <c r="V205" s="212">
        <f t="shared" si="46"/>
        <v>26.535564853556483</v>
      </c>
      <c r="W205" s="169">
        <v>24</v>
      </c>
      <c r="X205" s="170">
        <f t="shared" si="47"/>
        <v>1828.4184100418411</v>
      </c>
    </row>
    <row r="206" spans="1:24" s="445" customFormat="1" ht="15.75" customHeight="1" x14ac:dyDescent="0.2">
      <c r="A206" s="215">
        <v>179</v>
      </c>
      <c r="B206" s="216">
        <f t="shared" si="49"/>
        <v>47.900000000000006</v>
      </c>
      <c r="C206" s="457">
        <v>15100</v>
      </c>
      <c r="D206" s="217">
        <f t="shared" si="36"/>
        <v>3782.8810020876826</v>
      </c>
      <c r="E206" s="212">
        <f t="shared" si="39"/>
        <v>1286.1795407098123</v>
      </c>
      <c r="F206" s="168">
        <f t="shared" si="40"/>
        <v>75.65762004175366</v>
      </c>
      <c r="G206" s="169">
        <v>68</v>
      </c>
      <c r="H206" s="170">
        <f t="shared" si="41"/>
        <v>5212.7181628392491</v>
      </c>
      <c r="I206" s="215">
        <v>179</v>
      </c>
      <c r="J206" s="216">
        <f t="shared" si="50"/>
        <v>73.692307692307693</v>
      </c>
      <c r="K206" s="457">
        <v>15100</v>
      </c>
      <c r="L206" s="217">
        <f t="shared" si="37"/>
        <v>2458.8726513569936</v>
      </c>
      <c r="M206" s="214">
        <f t="shared" si="42"/>
        <v>836.01670146137792</v>
      </c>
      <c r="N206" s="212">
        <f t="shared" si="43"/>
        <v>49.177453027139876</v>
      </c>
      <c r="O206" s="169">
        <v>44</v>
      </c>
      <c r="P206" s="170">
        <f t="shared" si="44"/>
        <v>3388.0668058455117</v>
      </c>
      <c r="Q206" s="215">
        <v>179</v>
      </c>
      <c r="R206" s="216">
        <f t="shared" si="51"/>
        <v>136.85714285714289</v>
      </c>
      <c r="S206" s="457">
        <v>15100</v>
      </c>
      <c r="T206" s="217">
        <f t="shared" si="38"/>
        <v>1324.0083507306886</v>
      </c>
      <c r="U206" s="214">
        <f t="shared" si="45"/>
        <v>450.16283924843412</v>
      </c>
      <c r="V206" s="212">
        <f t="shared" si="46"/>
        <v>26.480167014613773</v>
      </c>
      <c r="W206" s="169">
        <v>24</v>
      </c>
      <c r="X206" s="170">
        <f t="shared" si="47"/>
        <v>1824.6513569937363</v>
      </c>
    </row>
    <row r="207" spans="1:24" s="445" customFormat="1" ht="15.75" customHeight="1" x14ac:dyDescent="0.2">
      <c r="A207" s="218">
        <v>180</v>
      </c>
      <c r="B207" s="216">
        <f t="shared" si="49"/>
        <v>48</v>
      </c>
      <c r="C207" s="457">
        <v>15100</v>
      </c>
      <c r="D207" s="217">
        <f t="shared" si="36"/>
        <v>3775</v>
      </c>
      <c r="E207" s="212">
        <f t="shared" si="39"/>
        <v>1283.5</v>
      </c>
      <c r="F207" s="168">
        <f t="shared" si="40"/>
        <v>75.5</v>
      </c>
      <c r="G207" s="169">
        <v>68</v>
      </c>
      <c r="H207" s="170">
        <f t="shared" si="41"/>
        <v>5202</v>
      </c>
      <c r="I207" s="218">
        <v>180</v>
      </c>
      <c r="J207" s="216">
        <f t="shared" si="50"/>
        <v>73.84615384615384</v>
      </c>
      <c r="K207" s="457">
        <v>15100</v>
      </c>
      <c r="L207" s="217">
        <f t="shared" si="37"/>
        <v>2453.75</v>
      </c>
      <c r="M207" s="214">
        <f t="shared" si="42"/>
        <v>834.27500000000009</v>
      </c>
      <c r="N207" s="212">
        <f t="shared" si="43"/>
        <v>49.075000000000003</v>
      </c>
      <c r="O207" s="169">
        <v>44</v>
      </c>
      <c r="P207" s="170">
        <f t="shared" si="44"/>
        <v>3381.1</v>
      </c>
      <c r="Q207" s="218">
        <v>180</v>
      </c>
      <c r="R207" s="216">
        <f t="shared" si="51"/>
        <v>137.14285714285714</v>
      </c>
      <c r="S207" s="457">
        <v>15100</v>
      </c>
      <c r="T207" s="217">
        <f t="shared" si="38"/>
        <v>1321.2500000000002</v>
      </c>
      <c r="U207" s="214">
        <f t="shared" si="45"/>
        <v>449.22500000000014</v>
      </c>
      <c r="V207" s="212">
        <f t="shared" si="46"/>
        <v>26.425000000000004</v>
      </c>
      <c r="W207" s="169">
        <v>24</v>
      </c>
      <c r="X207" s="170">
        <f t="shared" si="47"/>
        <v>1820.9000000000003</v>
      </c>
    </row>
    <row r="208" spans="1:24" s="445" customFormat="1" ht="15.75" customHeight="1" x14ac:dyDescent="0.2">
      <c r="A208" s="215">
        <v>181</v>
      </c>
      <c r="B208" s="216">
        <f t="shared" si="49"/>
        <v>48.1</v>
      </c>
      <c r="C208" s="457">
        <v>15100</v>
      </c>
      <c r="D208" s="217">
        <f t="shared" si="36"/>
        <v>3767.1517671517668</v>
      </c>
      <c r="E208" s="212">
        <f t="shared" si="39"/>
        <v>1280.8316008316008</v>
      </c>
      <c r="F208" s="168">
        <f t="shared" si="40"/>
        <v>75.343035343035339</v>
      </c>
      <c r="G208" s="169">
        <v>68</v>
      </c>
      <c r="H208" s="170">
        <f t="shared" si="41"/>
        <v>5191.3264033264022</v>
      </c>
      <c r="I208" s="215">
        <v>181</v>
      </c>
      <c r="J208" s="216">
        <f t="shared" si="50"/>
        <v>74</v>
      </c>
      <c r="K208" s="457">
        <v>15100</v>
      </c>
      <c r="L208" s="217">
        <f t="shared" si="37"/>
        <v>2448.6486486486488</v>
      </c>
      <c r="M208" s="214">
        <f t="shared" si="42"/>
        <v>832.54054054054063</v>
      </c>
      <c r="N208" s="212">
        <f t="shared" si="43"/>
        <v>48.972972972972975</v>
      </c>
      <c r="O208" s="169">
        <v>44</v>
      </c>
      <c r="P208" s="170">
        <f t="shared" si="44"/>
        <v>3374.1621621621621</v>
      </c>
      <c r="Q208" s="215">
        <v>181</v>
      </c>
      <c r="R208" s="216">
        <f t="shared" si="51"/>
        <v>137.42857142857144</v>
      </c>
      <c r="S208" s="457">
        <v>15100</v>
      </c>
      <c r="T208" s="217">
        <f t="shared" si="38"/>
        <v>1318.5031185031185</v>
      </c>
      <c r="U208" s="214">
        <f t="shared" si="45"/>
        <v>448.29106029106032</v>
      </c>
      <c r="V208" s="212">
        <f t="shared" si="46"/>
        <v>26.370062370062371</v>
      </c>
      <c r="W208" s="169">
        <v>24</v>
      </c>
      <c r="X208" s="170">
        <f t="shared" si="47"/>
        <v>1817.1642411642413</v>
      </c>
    </row>
    <row r="209" spans="1:24" s="445" customFormat="1" ht="15.75" customHeight="1" x14ac:dyDescent="0.2">
      <c r="A209" s="215">
        <v>182</v>
      </c>
      <c r="B209" s="216">
        <f t="shared" si="49"/>
        <v>48.2</v>
      </c>
      <c r="C209" s="457">
        <v>15100</v>
      </c>
      <c r="D209" s="217">
        <f t="shared" si="36"/>
        <v>3759.3360995850617</v>
      </c>
      <c r="E209" s="212">
        <f t="shared" si="39"/>
        <v>1278.174273858921</v>
      </c>
      <c r="F209" s="168">
        <f t="shared" si="40"/>
        <v>75.186721991701233</v>
      </c>
      <c r="G209" s="169">
        <v>68</v>
      </c>
      <c r="H209" s="170">
        <f t="shared" si="41"/>
        <v>5180.6970954356839</v>
      </c>
      <c r="I209" s="215">
        <v>182</v>
      </c>
      <c r="J209" s="216">
        <f t="shared" si="50"/>
        <v>74.15384615384616</v>
      </c>
      <c r="K209" s="457">
        <v>15100</v>
      </c>
      <c r="L209" s="217">
        <f t="shared" si="37"/>
        <v>2443.5684647302901</v>
      </c>
      <c r="M209" s="214">
        <f t="shared" si="42"/>
        <v>830.81327800829865</v>
      </c>
      <c r="N209" s="212">
        <f t="shared" si="43"/>
        <v>48.871369294605806</v>
      </c>
      <c r="O209" s="169">
        <v>44</v>
      </c>
      <c r="P209" s="170">
        <f t="shared" si="44"/>
        <v>3367.2531120331946</v>
      </c>
      <c r="Q209" s="215">
        <v>182</v>
      </c>
      <c r="R209" s="216">
        <f t="shared" si="51"/>
        <v>137.71428571428572</v>
      </c>
      <c r="S209" s="457">
        <v>15100</v>
      </c>
      <c r="T209" s="217">
        <f t="shared" si="38"/>
        <v>1315.7676348547718</v>
      </c>
      <c r="U209" s="214">
        <f t="shared" si="45"/>
        <v>447.36099585062243</v>
      </c>
      <c r="V209" s="212">
        <f t="shared" si="46"/>
        <v>26.315352697095438</v>
      </c>
      <c r="W209" s="169">
        <v>24</v>
      </c>
      <c r="X209" s="170">
        <f t="shared" si="47"/>
        <v>1813.4439834024897</v>
      </c>
    </row>
    <row r="210" spans="1:24" s="445" customFormat="1" ht="15.75" customHeight="1" x14ac:dyDescent="0.2">
      <c r="A210" s="215">
        <v>183</v>
      </c>
      <c r="B210" s="216">
        <f t="shared" si="49"/>
        <v>48.3</v>
      </c>
      <c r="C210" s="457">
        <v>15100</v>
      </c>
      <c r="D210" s="217">
        <f t="shared" si="36"/>
        <v>3751.5527950310561</v>
      </c>
      <c r="E210" s="212">
        <f t="shared" si="39"/>
        <v>1275.5279503105592</v>
      </c>
      <c r="F210" s="168">
        <f t="shared" si="40"/>
        <v>75.031055900621126</v>
      </c>
      <c r="G210" s="169">
        <v>68</v>
      </c>
      <c r="H210" s="170">
        <f t="shared" si="41"/>
        <v>5170.1118012422367</v>
      </c>
      <c r="I210" s="215">
        <v>183</v>
      </c>
      <c r="J210" s="216">
        <f t="shared" si="50"/>
        <v>74.307692307692307</v>
      </c>
      <c r="K210" s="457">
        <v>15100</v>
      </c>
      <c r="L210" s="217">
        <f t="shared" si="37"/>
        <v>2438.5093167701862</v>
      </c>
      <c r="M210" s="214">
        <f t="shared" si="42"/>
        <v>829.09316770186331</v>
      </c>
      <c r="N210" s="212">
        <f t="shared" si="43"/>
        <v>48.770186335403722</v>
      </c>
      <c r="O210" s="169">
        <v>44</v>
      </c>
      <c r="P210" s="170">
        <f t="shared" si="44"/>
        <v>3360.3726708074532</v>
      </c>
      <c r="Q210" s="215">
        <v>183</v>
      </c>
      <c r="R210" s="216">
        <f t="shared" si="51"/>
        <v>138</v>
      </c>
      <c r="S210" s="457">
        <v>15100</v>
      </c>
      <c r="T210" s="217">
        <f t="shared" si="38"/>
        <v>1313.0434782608695</v>
      </c>
      <c r="U210" s="214">
        <f t="shared" si="45"/>
        <v>446.43478260869568</v>
      </c>
      <c r="V210" s="212">
        <f t="shared" si="46"/>
        <v>26.260869565217391</v>
      </c>
      <c r="W210" s="169">
        <v>24</v>
      </c>
      <c r="X210" s="170">
        <f t="shared" si="47"/>
        <v>1809.7391304347827</v>
      </c>
    </row>
    <row r="211" spans="1:24" s="445" customFormat="1" ht="15.75" customHeight="1" x14ac:dyDescent="0.2">
      <c r="A211" s="215">
        <v>184</v>
      </c>
      <c r="B211" s="216">
        <f t="shared" si="49"/>
        <v>48.400000000000006</v>
      </c>
      <c r="C211" s="457">
        <v>15100</v>
      </c>
      <c r="D211" s="217">
        <f t="shared" si="36"/>
        <v>3743.8016528925618</v>
      </c>
      <c r="E211" s="212">
        <f t="shared" si="39"/>
        <v>1272.8925619834711</v>
      </c>
      <c r="F211" s="168">
        <f t="shared" si="40"/>
        <v>74.876033057851245</v>
      </c>
      <c r="G211" s="169">
        <v>68</v>
      </c>
      <c r="H211" s="170">
        <f t="shared" si="41"/>
        <v>5159.5702479338843</v>
      </c>
      <c r="I211" s="215">
        <v>184</v>
      </c>
      <c r="J211" s="216">
        <f t="shared" si="50"/>
        <v>74.461538461538467</v>
      </c>
      <c r="K211" s="457">
        <v>15100</v>
      </c>
      <c r="L211" s="217">
        <f t="shared" si="37"/>
        <v>2433.4710743801652</v>
      </c>
      <c r="M211" s="214">
        <f t="shared" si="42"/>
        <v>827.38016528925618</v>
      </c>
      <c r="N211" s="212">
        <f t="shared" si="43"/>
        <v>48.669421487603302</v>
      </c>
      <c r="O211" s="169">
        <v>44</v>
      </c>
      <c r="P211" s="170">
        <f t="shared" si="44"/>
        <v>3353.5206611570247</v>
      </c>
      <c r="Q211" s="215">
        <v>184</v>
      </c>
      <c r="R211" s="216">
        <f t="shared" si="51"/>
        <v>138.28571428571431</v>
      </c>
      <c r="S211" s="457">
        <v>15100</v>
      </c>
      <c r="T211" s="217">
        <f t="shared" si="38"/>
        <v>1310.3305785123964</v>
      </c>
      <c r="U211" s="214">
        <f t="shared" si="45"/>
        <v>445.51239669421483</v>
      </c>
      <c r="V211" s="212">
        <f t="shared" si="46"/>
        <v>26.206611570247929</v>
      </c>
      <c r="W211" s="169">
        <v>24</v>
      </c>
      <c r="X211" s="170">
        <f t="shared" si="47"/>
        <v>1806.0495867768593</v>
      </c>
    </row>
    <row r="212" spans="1:24" s="445" customFormat="1" ht="15.75" customHeight="1" x14ac:dyDescent="0.2">
      <c r="A212" s="215">
        <v>185</v>
      </c>
      <c r="B212" s="216">
        <f t="shared" si="49"/>
        <v>48.5</v>
      </c>
      <c r="C212" s="457">
        <v>15100</v>
      </c>
      <c r="D212" s="217">
        <f t="shared" si="36"/>
        <v>3736.0824742268042</v>
      </c>
      <c r="E212" s="212">
        <f t="shared" si="39"/>
        <v>1270.2680412371135</v>
      </c>
      <c r="F212" s="168">
        <f t="shared" si="40"/>
        <v>74.721649484536087</v>
      </c>
      <c r="G212" s="169">
        <v>68</v>
      </c>
      <c r="H212" s="170">
        <f t="shared" si="41"/>
        <v>5149.072164948454</v>
      </c>
      <c r="I212" s="215">
        <v>185</v>
      </c>
      <c r="J212" s="216">
        <f t="shared" si="50"/>
        <v>74.615384615384613</v>
      </c>
      <c r="K212" s="457">
        <v>15100</v>
      </c>
      <c r="L212" s="217">
        <f t="shared" si="37"/>
        <v>2428.4536082474228</v>
      </c>
      <c r="M212" s="214">
        <f t="shared" si="42"/>
        <v>825.6742268041238</v>
      </c>
      <c r="N212" s="212">
        <f t="shared" si="43"/>
        <v>48.569072164948459</v>
      </c>
      <c r="O212" s="169">
        <v>44</v>
      </c>
      <c r="P212" s="170">
        <f t="shared" si="44"/>
        <v>3346.6969072164952</v>
      </c>
      <c r="Q212" s="215">
        <v>185</v>
      </c>
      <c r="R212" s="216">
        <f t="shared" si="51"/>
        <v>138.57142857142858</v>
      </c>
      <c r="S212" s="457">
        <v>15100</v>
      </c>
      <c r="T212" s="217">
        <f t="shared" si="38"/>
        <v>1307.6288659793813</v>
      </c>
      <c r="U212" s="214">
        <f t="shared" si="45"/>
        <v>444.59381443298969</v>
      </c>
      <c r="V212" s="212">
        <f t="shared" si="46"/>
        <v>26.152577319587628</v>
      </c>
      <c r="W212" s="169">
        <v>24</v>
      </c>
      <c r="X212" s="170">
        <f t="shared" si="47"/>
        <v>1802.3752577319588</v>
      </c>
    </row>
    <row r="213" spans="1:24" s="445" customFormat="1" ht="15.75" customHeight="1" x14ac:dyDescent="0.2">
      <c r="A213" s="215">
        <v>186</v>
      </c>
      <c r="B213" s="216">
        <f t="shared" si="49"/>
        <v>48.6</v>
      </c>
      <c r="C213" s="457">
        <v>15100</v>
      </c>
      <c r="D213" s="217">
        <f t="shared" si="36"/>
        <v>3728.3950617283949</v>
      </c>
      <c r="E213" s="212">
        <f t="shared" si="39"/>
        <v>1267.6543209876543</v>
      </c>
      <c r="F213" s="168">
        <f t="shared" si="40"/>
        <v>74.567901234567898</v>
      </c>
      <c r="G213" s="169">
        <v>68</v>
      </c>
      <c r="H213" s="170">
        <f t="shared" si="41"/>
        <v>5138.6172839506171</v>
      </c>
      <c r="I213" s="215">
        <v>186</v>
      </c>
      <c r="J213" s="216">
        <f t="shared" si="50"/>
        <v>74.769230769230774</v>
      </c>
      <c r="K213" s="457">
        <v>15100</v>
      </c>
      <c r="L213" s="217">
        <f t="shared" si="37"/>
        <v>2423.4567901234568</v>
      </c>
      <c r="M213" s="214">
        <f t="shared" si="42"/>
        <v>823.9753086419754</v>
      </c>
      <c r="N213" s="212">
        <f t="shared" si="43"/>
        <v>48.46913580246914</v>
      </c>
      <c r="O213" s="169">
        <v>44</v>
      </c>
      <c r="P213" s="170">
        <f t="shared" si="44"/>
        <v>3339.9012345679016</v>
      </c>
      <c r="Q213" s="215">
        <v>186</v>
      </c>
      <c r="R213" s="216">
        <f t="shared" si="51"/>
        <v>138.85714285714286</v>
      </c>
      <c r="S213" s="457">
        <v>15100</v>
      </c>
      <c r="T213" s="217">
        <f t="shared" si="38"/>
        <v>1304.9382716049381</v>
      </c>
      <c r="U213" s="214">
        <f t="shared" si="45"/>
        <v>443.67901234567898</v>
      </c>
      <c r="V213" s="212">
        <f t="shared" si="46"/>
        <v>26.098765432098762</v>
      </c>
      <c r="W213" s="169">
        <v>24</v>
      </c>
      <c r="X213" s="170">
        <f t="shared" si="47"/>
        <v>1798.7160493827159</v>
      </c>
    </row>
    <row r="214" spans="1:24" s="445" customFormat="1" ht="15.75" customHeight="1" x14ac:dyDescent="0.2">
      <c r="A214" s="215">
        <v>187</v>
      </c>
      <c r="B214" s="216">
        <f t="shared" si="49"/>
        <v>48.7</v>
      </c>
      <c r="C214" s="457">
        <v>15100</v>
      </c>
      <c r="D214" s="217">
        <f t="shared" si="36"/>
        <v>3720.7392197125255</v>
      </c>
      <c r="E214" s="212">
        <f t="shared" si="39"/>
        <v>1265.0513347022588</v>
      </c>
      <c r="F214" s="168">
        <f t="shared" si="40"/>
        <v>74.414784394250518</v>
      </c>
      <c r="G214" s="169">
        <v>68</v>
      </c>
      <c r="H214" s="170">
        <f t="shared" si="41"/>
        <v>5128.2053388090344</v>
      </c>
      <c r="I214" s="215">
        <v>187</v>
      </c>
      <c r="J214" s="216">
        <f t="shared" si="50"/>
        <v>74.92307692307692</v>
      </c>
      <c r="K214" s="457">
        <v>15100</v>
      </c>
      <c r="L214" s="217">
        <f t="shared" si="37"/>
        <v>2418.4804928131421</v>
      </c>
      <c r="M214" s="214">
        <f t="shared" si="42"/>
        <v>822.28336755646831</v>
      </c>
      <c r="N214" s="212">
        <f t="shared" si="43"/>
        <v>48.369609856262841</v>
      </c>
      <c r="O214" s="169">
        <v>44</v>
      </c>
      <c r="P214" s="170">
        <f t="shared" si="44"/>
        <v>3333.1334702258732</v>
      </c>
      <c r="Q214" s="215">
        <v>187</v>
      </c>
      <c r="R214" s="216">
        <f t="shared" si="51"/>
        <v>139.14285714285717</v>
      </c>
      <c r="S214" s="457">
        <v>15100</v>
      </c>
      <c r="T214" s="217">
        <f t="shared" si="38"/>
        <v>1302.2587268993839</v>
      </c>
      <c r="U214" s="214">
        <f t="shared" si="45"/>
        <v>442.76796714579052</v>
      </c>
      <c r="V214" s="212">
        <f t="shared" si="46"/>
        <v>26.045174537987677</v>
      </c>
      <c r="W214" s="169">
        <v>24</v>
      </c>
      <c r="X214" s="170">
        <f t="shared" si="47"/>
        <v>1795.0718685831619</v>
      </c>
    </row>
    <row r="215" spans="1:24" s="445" customFormat="1" ht="15.75" customHeight="1" x14ac:dyDescent="0.2">
      <c r="A215" s="215">
        <v>188</v>
      </c>
      <c r="B215" s="216">
        <f t="shared" si="49"/>
        <v>48.8</v>
      </c>
      <c r="C215" s="457">
        <v>15100</v>
      </c>
      <c r="D215" s="217">
        <f t="shared" si="36"/>
        <v>3713.1147540983611</v>
      </c>
      <c r="E215" s="212">
        <f t="shared" si="39"/>
        <v>1262.4590163934429</v>
      </c>
      <c r="F215" s="168">
        <f t="shared" si="40"/>
        <v>74.262295081967224</v>
      </c>
      <c r="G215" s="169">
        <v>68</v>
      </c>
      <c r="H215" s="170">
        <f t="shared" si="41"/>
        <v>5117.8360655737706</v>
      </c>
      <c r="I215" s="215">
        <v>188</v>
      </c>
      <c r="J215" s="216">
        <f t="shared" si="50"/>
        <v>75.076923076923066</v>
      </c>
      <c r="K215" s="457">
        <v>15100</v>
      </c>
      <c r="L215" s="217">
        <f t="shared" si="37"/>
        <v>2413.5245901639346</v>
      </c>
      <c r="M215" s="214">
        <f t="shared" si="42"/>
        <v>820.59836065573779</v>
      </c>
      <c r="N215" s="212">
        <f t="shared" si="43"/>
        <v>48.270491803278695</v>
      </c>
      <c r="O215" s="169">
        <v>44</v>
      </c>
      <c r="P215" s="170">
        <f t="shared" si="44"/>
        <v>3326.3934426229512</v>
      </c>
      <c r="Q215" s="215">
        <v>188</v>
      </c>
      <c r="R215" s="216">
        <f t="shared" si="51"/>
        <v>139.42857142857142</v>
      </c>
      <c r="S215" s="457">
        <v>15100</v>
      </c>
      <c r="T215" s="217">
        <f t="shared" si="38"/>
        <v>1299.5901639344265</v>
      </c>
      <c r="U215" s="214">
        <f t="shared" si="45"/>
        <v>441.86065573770503</v>
      </c>
      <c r="V215" s="212">
        <f t="shared" si="46"/>
        <v>25.991803278688533</v>
      </c>
      <c r="W215" s="169">
        <v>24</v>
      </c>
      <c r="X215" s="170">
        <f t="shared" si="47"/>
        <v>1791.4426229508201</v>
      </c>
    </row>
    <row r="216" spans="1:24" s="445" customFormat="1" ht="15.75" customHeight="1" x14ac:dyDescent="0.2">
      <c r="A216" s="215">
        <v>189</v>
      </c>
      <c r="B216" s="216">
        <f t="shared" si="49"/>
        <v>48.900000000000006</v>
      </c>
      <c r="C216" s="457">
        <v>15100</v>
      </c>
      <c r="D216" s="217">
        <f t="shared" si="36"/>
        <v>3705.5214723926374</v>
      </c>
      <c r="E216" s="212">
        <f t="shared" si="39"/>
        <v>1259.8773006134968</v>
      </c>
      <c r="F216" s="168">
        <f t="shared" si="40"/>
        <v>74.110429447852752</v>
      </c>
      <c r="G216" s="169">
        <v>68</v>
      </c>
      <c r="H216" s="170">
        <f t="shared" si="41"/>
        <v>5107.5092024539872</v>
      </c>
      <c r="I216" s="215">
        <v>189</v>
      </c>
      <c r="J216" s="216">
        <f t="shared" si="50"/>
        <v>75.230769230769241</v>
      </c>
      <c r="K216" s="457">
        <v>15100</v>
      </c>
      <c r="L216" s="217">
        <f t="shared" si="37"/>
        <v>2408.5889570552145</v>
      </c>
      <c r="M216" s="214">
        <f t="shared" si="42"/>
        <v>818.92024539877298</v>
      </c>
      <c r="N216" s="212">
        <f t="shared" si="43"/>
        <v>48.171779141104288</v>
      </c>
      <c r="O216" s="169">
        <v>44</v>
      </c>
      <c r="P216" s="170">
        <f t="shared" si="44"/>
        <v>3319.6809815950915</v>
      </c>
      <c r="Q216" s="215">
        <v>189</v>
      </c>
      <c r="R216" s="216">
        <f t="shared" si="51"/>
        <v>139.71428571428575</v>
      </c>
      <c r="S216" s="457">
        <v>15100</v>
      </c>
      <c r="T216" s="217">
        <f t="shared" si="38"/>
        <v>1296.932515337423</v>
      </c>
      <c r="U216" s="214">
        <f t="shared" si="45"/>
        <v>440.95705521472382</v>
      </c>
      <c r="V216" s="212">
        <f t="shared" si="46"/>
        <v>25.93865030674846</v>
      </c>
      <c r="W216" s="169">
        <v>24</v>
      </c>
      <c r="X216" s="170">
        <f t="shared" si="47"/>
        <v>1787.8282208588953</v>
      </c>
    </row>
    <row r="217" spans="1:24" s="445" customFormat="1" ht="15.75" customHeight="1" x14ac:dyDescent="0.2">
      <c r="A217" s="218">
        <v>190</v>
      </c>
      <c r="B217" s="216">
        <f t="shared" si="49"/>
        <v>49</v>
      </c>
      <c r="C217" s="457">
        <v>15100</v>
      </c>
      <c r="D217" s="217">
        <f t="shared" si="36"/>
        <v>3697.9591836734694</v>
      </c>
      <c r="E217" s="212">
        <f t="shared" si="39"/>
        <v>1257.3061224489797</v>
      </c>
      <c r="F217" s="168">
        <f t="shared" si="40"/>
        <v>73.959183673469383</v>
      </c>
      <c r="G217" s="169">
        <v>68</v>
      </c>
      <c r="H217" s="170">
        <f t="shared" si="41"/>
        <v>5097.2244897959181</v>
      </c>
      <c r="I217" s="218">
        <v>190</v>
      </c>
      <c r="J217" s="216">
        <f t="shared" si="50"/>
        <v>75.384615384615387</v>
      </c>
      <c r="K217" s="457">
        <v>15100</v>
      </c>
      <c r="L217" s="217">
        <f t="shared" si="37"/>
        <v>2403.6734693877552</v>
      </c>
      <c r="M217" s="214">
        <f t="shared" si="42"/>
        <v>817.24897959183681</v>
      </c>
      <c r="N217" s="212">
        <f t="shared" si="43"/>
        <v>48.073469387755104</v>
      </c>
      <c r="O217" s="169">
        <v>44</v>
      </c>
      <c r="P217" s="170">
        <f t="shared" si="44"/>
        <v>3312.9959183673473</v>
      </c>
      <c r="Q217" s="218">
        <v>190</v>
      </c>
      <c r="R217" s="216">
        <f t="shared" si="51"/>
        <v>140</v>
      </c>
      <c r="S217" s="457">
        <v>15100</v>
      </c>
      <c r="T217" s="217">
        <f t="shared" si="38"/>
        <v>1294.2857142857142</v>
      </c>
      <c r="U217" s="214">
        <f t="shared" si="45"/>
        <v>440.05714285714288</v>
      </c>
      <c r="V217" s="212">
        <f t="shared" si="46"/>
        <v>25.885714285714286</v>
      </c>
      <c r="W217" s="169">
        <v>24</v>
      </c>
      <c r="X217" s="170">
        <f t="shared" si="47"/>
        <v>1784.2285714285715</v>
      </c>
    </row>
    <row r="218" spans="1:24" s="445" customFormat="1" ht="15.75" customHeight="1" x14ac:dyDescent="0.2">
      <c r="A218" s="215">
        <v>191</v>
      </c>
      <c r="B218" s="216">
        <f t="shared" si="49"/>
        <v>49.1</v>
      </c>
      <c r="C218" s="457">
        <v>15100</v>
      </c>
      <c r="D218" s="217">
        <f t="shared" si="36"/>
        <v>3690.4276985743381</v>
      </c>
      <c r="E218" s="212">
        <f t="shared" si="39"/>
        <v>1254.745417515275</v>
      </c>
      <c r="F218" s="168">
        <f t="shared" si="40"/>
        <v>73.808553971486759</v>
      </c>
      <c r="G218" s="169">
        <v>68</v>
      </c>
      <c r="H218" s="170">
        <f t="shared" si="41"/>
        <v>5086.9816700611</v>
      </c>
      <c r="I218" s="215">
        <v>191</v>
      </c>
      <c r="J218" s="216">
        <f t="shared" si="50"/>
        <v>75.538461538461533</v>
      </c>
      <c r="K218" s="457">
        <v>15100</v>
      </c>
      <c r="L218" s="217">
        <f t="shared" si="37"/>
        <v>2398.7780040733201</v>
      </c>
      <c r="M218" s="214">
        <f t="shared" si="42"/>
        <v>815.58452138492885</v>
      </c>
      <c r="N218" s="212">
        <f t="shared" si="43"/>
        <v>47.975560081466405</v>
      </c>
      <c r="O218" s="169">
        <v>44</v>
      </c>
      <c r="P218" s="170">
        <f t="shared" si="44"/>
        <v>3306.3380855397154</v>
      </c>
      <c r="Q218" s="215">
        <v>191</v>
      </c>
      <c r="R218" s="216">
        <f t="shared" si="51"/>
        <v>140.28571428571431</v>
      </c>
      <c r="S218" s="457">
        <v>15100</v>
      </c>
      <c r="T218" s="217">
        <f t="shared" si="38"/>
        <v>1291.6496945010181</v>
      </c>
      <c r="U218" s="214">
        <f t="shared" si="45"/>
        <v>439.1608961303462</v>
      </c>
      <c r="V218" s="212">
        <f t="shared" si="46"/>
        <v>25.832993890020362</v>
      </c>
      <c r="W218" s="169">
        <v>24</v>
      </c>
      <c r="X218" s="170">
        <f t="shared" si="47"/>
        <v>1780.6435845213846</v>
      </c>
    </row>
    <row r="219" spans="1:24" s="445" customFormat="1" ht="15.75" customHeight="1" x14ac:dyDescent="0.2">
      <c r="A219" s="215">
        <v>192</v>
      </c>
      <c r="B219" s="216">
        <f t="shared" si="49"/>
        <v>49.2</v>
      </c>
      <c r="C219" s="457">
        <v>15100</v>
      </c>
      <c r="D219" s="217">
        <f t="shared" si="36"/>
        <v>3682.9268292682927</v>
      </c>
      <c r="E219" s="212">
        <f t="shared" si="39"/>
        <v>1252.1951219512196</v>
      </c>
      <c r="F219" s="168">
        <f t="shared" si="40"/>
        <v>73.658536585365852</v>
      </c>
      <c r="G219" s="169">
        <v>68</v>
      </c>
      <c r="H219" s="170">
        <f t="shared" si="41"/>
        <v>5076.7804878048782</v>
      </c>
      <c r="I219" s="215">
        <v>192</v>
      </c>
      <c r="J219" s="216">
        <f t="shared" si="50"/>
        <v>75.692307692307693</v>
      </c>
      <c r="K219" s="457">
        <v>15100</v>
      </c>
      <c r="L219" s="217">
        <f t="shared" si="37"/>
        <v>2393.9024390243903</v>
      </c>
      <c r="M219" s="214">
        <f t="shared" si="42"/>
        <v>813.92682926829275</v>
      </c>
      <c r="N219" s="212">
        <f t="shared" si="43"/>
        <v>47.878048780487809</v>
      </c>
      <c r="O219" s="169">
        <v>44</v>
      </c>
      <c r="P219" s="170">
        <f t="shared" si="44"/>
        <v>3299.707317073171</v>
      </c>
      <c r="Q219" s="215">
        <v>192</v>
      </c>
      <c r="R219" s="216">
        <f t="shared" si="51"/>
        <v>140.57142857142858</v>
      </c>
      <c r="S219" s="457">
        <v>15100</v>
      </c>
      <c r="T219" s="217">
        <f t="shared" si="38"/>
        <v>1289.0243902439024</v>
      </c>
      <c r="U219" s="214">
        <f t="shared" si="45"/>
        <v>438.26829268292687</v>
      </c>
      <c r="V219" s="212">
        <f t="shared" si="46"/>
        <v>25.780487804878049</v>
      </c>
      <c r="W219" s="169">
        <v>24</v>
      </c>
      <c r="X219" s="170">
        <f t="shared" si="47"/>
        <v>1777.0731707317073</v>
      </c>
    </row>
    <row r="220" spans="1:24" s="445" customFormat="1" ht="15.75" customHeight="1" x14ac:dyDescent="0.2">
      <c r="A220" s="215">
        <v>193</v>
      </c>
      <c r="B220" s="216">
        <f t="shared" si="49"/>
        <v>49.3</v>
      </c>
      <c r="C220" s="457">
        <v>15100</v>
      </c>
      <c r="D220" s="217">
        <f t="shared" ref="D220:D283" si="52">12*1/B220*C220</f>
        <v>3675.456389452333</v>
      </c>
      <c r="E220" s="212">
        <f t="shared" si="39"/>
        <v>1249.6551724137933</v>
      </c>
      <c r="F220" s="168">
        <f t="shared" si="40"/>
        <v>73.509127789046659</v>
      </c>
      <c r="G220" s="169">
        <v>68</v>
      </c>
      <c r="H220" s="170">
        <f t="shared" si="41"/>
        <v>5066.620689655173</v>
      </c>
      <c r="I220" s="215">
        <v>193</v>
      </c>
      <c r="J220" s="216">
        <f t="shared" si="50"/>
        <v>75.84615384615384</v>
      </c>
      <c r="K220" s="457">
        <v>15100</v>
      </c>
      <c r="L220" s="217">
        <f t="shared" ref="L220:L283" si="53">12*1/J220*K220</f>
        <v>2389.0466531440165</v>
      </c>
      <c r="M220" s="214">
        <f t="shared" si="42"/>
        <v>812.27586206896569</v>
      </c>
      <c r="N220" s="212">
        <f t="shared" si="43"/>
        <v>47.780933062880329</v>
      </c>
      <c r="O220" s="169">
        <v>44</v>
      </c>
      <c r="P220" s="170">
        <f t="shared" si="44"/>
        <v>3293.1034482758623</v>
      </c>
      <c r="Q220" s="215">
        <v>193</v>
      </c>
      <c r="R220" s="216">
        <f t="shared" si="51"/>
        <v>140.85714285714286</v>
      </c>
      <c r="S220" s="457">
        <v>15100</v>
      </c>
      <c r="T220" s="217">
        <f t="shared" ref="T220:T283" si="54">12*1/R220*S220</f>
        <v>1286.4097363083165</v>
      </c>
      <c r="U220" s="214">
        <f t="shared" si="45"/>
        <v>437.37931034482762</v>
      </c>
      <c r="V220" s="212">
        <f t="shared" si="46"/>
        <v>25.728194726166329</v>
      </c>
      <c r="W220" s="169">
        <v>24</v>
      </c>
      <c r="X220" s="170">
        <f t="shared" si="47"/>
        <v>1773.5172413793105</v>
      </c>
    </row>
    <row r="221" spans="1:24" s="445" customFormat="1" ht="15.75" customHeight="1" x14ac:dyDescent="0.2">
      <c r="A221" s="215">
        <v>194</v>
      </c>
      <c r="B221" s="216">
        <f t="shared" si="49"/>
        <v>49.400000000000006</v>
      </c>
      <c r="C221" s="457">
        <v>15100</v>
      </c>
      <c r="D221" s="217">
        <f t="shared" si="52"/>
        <v>3668.0161943319831</v>
      </c>
      <c r="E221" s="212">
        <f t="shared" ref="E221:E284" si="55">D221*34%</f>
        <v>1247.1255060728743</v>
      </c>
      <c r="F221" s="168">
        <f t="shared" ref="F221:F284" si="56">D221*2%</f>
        <v>73.360323886639662</v>
      </c>
      <c r="G221" s="169">
        <v>68</v>
      </c>
      <c r="H221" s="170">
        <f t="shared" ref="H221:H284" si="57">SUM(D221:G221)</f>
        <v>5056.502024291497</v>
      </c>
      <c r="I221" s="215">
        <v>194</v>
      </c>
      <c r="J221" s="216">
        <f t="shared" si="50"/>
        <v>76</v>
      </c>
      <c r="K221" s="457">
        <v>15100</v>
      </c>
      <c r="L221" s="217">
        <f t="shared" si="53"/>
        <v>2384.2105263157891</v>
      </c>
      <c r="M221" s="214">
        <f t="shared" ref="M221:M284" si="58">L221*34%</f>
        <v>810.63157894736833</v>
      </c>
      <c r="N221" s="212">
        <f t="shared" ref="N221:N284" si="59">L221*2%</f>
        <v>47.68421052631578</v>
      </c>
      <c r="O221" s="169">
        <v>44</v>
      </c>
      <c r="P221" s="170">
        <f t="shared" ref="P221:P284" si="60">SUM(L221:O221)</f>
        <v>3286.5263157894733</v>
      </c>
      <c r="Q221" s="215">
        <v>194</v>
      </c>
      <c r="R221" s="216">
        <f t="shared" si="51"/>
        <v>141.14285714285717</v>
      </c>
      <c r="S221" s="457">
        <v>15100</v>
      </c>
      <c r="T221" s="217">
        <f t="shared" si="54"/>
        <v>1283.805668016194</v>
      </c>
      <c r="U221" s="214">
        <f t="shared" ref="U221:U284" si="61">T221*34%</f>
        <v>436.49392712550599</v>
      </c>
      <c r="V221" s="212">
        <f t="shared" ref="V221:V284" si="62">T221*2%</f>
        <v>25.676113360323882</v>
      </c>
      <c r="W221" s="169">
        <v>24</v>
      </c>
      <c r="X221" s="170">
        <f t="shared" ref="X221:X284" si="63">SUM(T221:W221)</f>
        <v>1769.9757085020237</v>
      </c>
    </row>
    <row r="222" spans="1:24" s="445" customFormat="1" ht="15.75" customHeight="1" x14ac:dyDescent="0.2">
      <c r="A222" s="215">
        <v>195</v>
      </c>
      <c r="B222" s="216">
        <f t="shared" si="49"/>
        <v>49.5</v>
      </c>
      <c r="C222" s="457">
        <v>15100</v>
      </c>
      <c r="D222" s="217">
        <f t="shared" si="52"/>
        <v>3660.6060606060605</v>
      </c>
      <c r="E222" s="212">
        <f t="shared" si="55"/>
        <v>1244.6060606060607</v>
      </c>
      <c r="F222" s="168">
        <f t="shared" si="56"/>
        <v>73.212121212121218</v>
      </c>
      <c r="G222" s="169">
        <v>68</v>
      </c>
      <c r="H222" s="170">
        <f t="shared" si="57"/>
        <v>5046.424242424242</v>
      </c>
      <c r="I222" s="215">
        <v>195</v>
      </c>
      <c r="J222" s="216">
        <f t="shared" si="50"/>
        <v>76.153846153846146</v>
      </c>
      <c r="K222" s="457">
        <v>15100</v>
      </c>
      <c r="L222" s="217">
        <f t="shared" si="53"/>
        <v>2379.3939393939395</v>
      </c>
      <c r="M222" s="214">
        <f t="shared" si="58"/>
        <v>808.99393939393951</v>
      </c>
      <c r="N222" s="212">
        <f t="shared" si="59"/>
        <v>47.587878787878793</v>
      </c>
      <c r="O222" s="169">
        <v>44</v>
      </c>
      <c r="P222" s="170">
        <f t="shared" si="60"/>
        <v>3279.9757575757576</v>
      </c>
      <c r="Q222" s="215">
        <v>195</v>
      </c>
      <c r="R222" s="216">
        <f t="shared" si="51"/>
        <v>141.42857142857144</v>
      </c>
      <c r="S222" s="457">
        <v>15100</v>
      </c>
      <c r="T222" s="217">
        <f t="shared" si="54"/>
        <v>1281.212121212121</v>
      </c>
      <c r="U222" s="214">
        <f t="shared" si="61"/>
        <v>435.61212121212117</v>
      </c>
      <c r="V222" s="212">
        <f t="shared" si="62"/>
        <v>25.624242424242421</v>
      </c>
      <c r="W222" s="169">
        <v>24</v>
      </c>
      <c r="X222" s="170">
        <f t="shared" si="63"/>
        <v>1766.4484848484844</v>
      </c>
    </row>
    <row r="223" spans="1:24" s="445" customFormat="1" ht="15.75" customHeight="1" x14ac:dyDescent="0.2">
      <c r="A223" s="215">
        <v>196</v>
      </c>
      <c r="B223" s="216">
        <f t="shared" si="49"/>
        <v>49.6</v>
      </c>
      <c r="C223" s="457">
        <v>15100</v>
      </c>
      <c r="D223" s="217">
        <f t="shared" si="52"/>
        <v>3653.2258064516127</v>
      </c>
      <c r="E223" s="212">
        <f t="shared" si="55"/>
        <v>1242.0967741935483</v>
      </c>
      <c r="F223" s="168">
        <f t="shared" si="56"/>
        <v>73.064516129032256</v>
      </c>
      <c r="G223" s="169">
        <v>68</v>
      </c>
      <c r="H223" s="170">
        <f t="shared" si="57"/>
        <v>5036.3870967741932</v>
      </c>
      <c r="I223" s="215">
        <v>196</v>
      </c>
      <c r="J223" s="216">
        <f t="shared" si="50"/>
        <v>76.307692307692307</v>
      </c>
      <c r="K223" s="457">
        <v>15100</v>
      </c>
      <c r="L223" s="217">
        <f t="shared" si="53"/>
        <v>2374.5967741935483</v>
      </c>
      <c r="M223" s="214">
        <f t="shared" si="58"/>
        <v>807.36290322580646</v>
      </c>
      <c r="N223" s="212">
        <f t="shared" si="59"/>
        <v>47.491935483870968</v>
      </c>
      <c r="O223" s="169">
        <v>44</v>
      </c>
      <c r="P223" s="170">
        <f t="shared" si="60"/>
        <v>3273.4516129032254</v>
      </c>
      <c r="Q223" s="215">
        <v>196</v>
      </c>
      <c r="R223" s="216">
        <f t="shared" si="51"/>
        <v>141.71428571428572</v>
      </c>
      <c r="S223" s="457">
        <v>15100</v>
      </c>
      <c r="T223" s="217">
        <f t="shared" si="54"/>
        <v>1278.6290322580644</v>
      </c>
      <c r="U223" s="214">
        <f t="shared" si="61"/>
        <v>434.73387096774195</v>
      </c>
      <c r="V223" s="212">
        <f t="shared" si="62"/>
        <v>25.572580645161288</v>
      </c>
      <c r="W223" s="169">
        <v>24</v>
      </c>
      <c r="X223" s="170">
        <f t="shared" si="63"/>
        <v>1762.9354838709676</v>
      </c>
    </row>
    <row r="224" spans="1:24" s="445" customFormat="1" ht="15.75" customHeight="1" x14ac:dyDescent="0.2">
      <c r="A224" s="215">
        <v>197</v>
      </c>
      <c r="B224" s="216">
        <f t="shared" ref="B224:B255" si="64">0.1*A224+30</f>
        <v>49.7</v>
      </c>
      <c r="C224" s="457">
        <v>15100</v>
      </c>
      <c r="D224" s="217">
        <f t="shared" si="52"/>
        <v>3645.8752515090541</v>
      </c>
      <c r="E224" s="212">
        <f t="shared" si="55"/>
        <v>1239.5975855130785</v>
      </c>
      <c r="F224" s="168">
        <f t="shared" si="56"/>
        <v>72.91750503018109</v>
      </c>
      <c r="G224" s="169">
        <v>68</v>
      </c>
      <c r="H224" s="170">
        <f t="shared" si="57"/>
        <v>5026.3903420523138</v>
      </c>
      <c r="I224" s="215">
        <v>197</v>
      </c>
      <c r="J224" s="216">
        <f t="shared" si="50"/>
        <v>76.461538461538467</v>
      </c>
      <c r="K224" s="457">
        <v>15100</v>
      </c>
      <c r="L224" s="217">
        <f t="shared" si="53"/>
        <v>2369.8189134808854</v>
      </c>
      <c r="M224" s="214">
        <f t="shared" si="58"/>
        <v>805.7384305835011</v>
      </c>
      <c r="N224" s="212">
        <f t="shared" si="59"/>
        <v>47.396378269617706</v>
      </c>
      <c r="O224" s="169">
        <v>44</v>
      </c>
      <c r="P224" s="170">
        <f t="shared" si="60"/>
        <v>3266.9537223340044</v>
      </c>
      <c r="Q224" s="215">
        <v>197</v>
      </c>
      <c r="R224" s="216">
        <f t="shared" si="51"/>
        <v>142.00000000000003</v>
      </c>
      <c r="S224" s="457">
        <v>15100</v>
      </c>
      <c r="T224" s="217">
        <f t="shared" si="54"/>
        <v>1276.0563380281687</v>
      </c>
      <c r="U224" s="214">
        <f t="shared" si="61"/>
        <v>433.85915492957741</v>
      </c>
      <c r="V224" s="212">
        <f t="shared" si="62"/>
        <v>25.521126760563376</v>
      </c>
      <c r="W224" s="169">
        <v>24</v>
      </c>
      <c r="X224" s="170">
        <f t="shared" si="63"/>
        <v>1759.4366197183097</v>
      </c>
    </row>
    <row r="225" spans="1:24" s="445" customFormat="1" ht="15.75" customHeight="1" x14ac:dyDescent="0.2">
      <c r="A225" s="215">
        <v>198</v>
      </c>
      <c r="B225" s="216">
        <f t="shared" si="64"/>
        <v>49.8</v>
      </c>
      <c r="C225" s="457">
        <v>15100</v>
      </c>
      <c r="D225" s="217">
        <f t="shared" si="52"/>
        <v>3638.5542168674701</v>
      </c>
      <c r="E225" s="212">
        <f t="shared" si="55"/>
        <v>1237.10843373494</v>
      </c>
      <c r="F225" s="168">
        <f t="shared" si="56"/>
        <v>72.771084337349407</v>
      </c>
      <c r="G225" s="169">
        <v>68</v>
      </c>
      <c r="H225" s="170">
        <f t="shared" si="57"/>
        <v>5016.4337349397601</v>
      </c>
      <c r="I225" s="215">
        <v>198</v>
      </c>
      <c r="J225" s="216">
        <f t="shared" si="50"/>
        <v>76.615384615384613</v>
      </c>
      <c r="K225" s="457">
        <v>15100</v>
      </c>
      <c r="L225" s="217">
        <f t="shared" si="53"/>
        <v>2365.0602409638554</v>
      </c>
      <c r="M225" s="214">
        <f t="shared" si="58"/>
        <v>804.1204819277109</v>
      </c>
      <c r="N225" s="212">
        <f t="shared" si="59"/>
        <v>47.30120481927711</v>
      </c>
      <c r="O225" s="169">
        <v>44</v>
      </c>
      <c r="P225" s="170">
        <f t="shared" si="60"/>
        <v>3260.4819277108436</v>
      </c>
      <c r="Q225" s="215">
        <v>198</v>
      </c>
      <c r="R225" s="216">
        <f t="shared" si="51"/>
        <v>142.28571428571428</v>
      </c>
      <c r="S225" s="457">
        <v>15100</v>
      </c>
      <c r="T225" s="217">
        <f t="shared" si="54"/>
        <v>1273.4939759036147</v>
      </c>
      <c r="U225" s="214">
        <f t="shared" si="61"/>
        <v>432.98795180722902</v>
      </c>
      <c r="V225" s="212">
        <f t="shared" si="62"/>
        <v>25.469879518072293</v>
      </c>
      <c r="W225" s="169">
        <v>24</v>
      </c>
      <c r="X225" s="170">
        <f t="shared" si="63"/>
        <v>1755.9518072289159</v>
      </c>
    </row>
    <row r="226" spans="1:24" s="445" customFormat="1" ht="15.75" customHeight="1" x14ac:dyDescent="0.2">
      <c r="A226" s="215">
        <v>199</v>
      </c>
      <c r="B226" s="216">
        <f t="shared" si="64"/>
        <v>49.900000000000006</v>
      </c>
      <c r="C226" s="457">
        <v>15100</v>
      </c>
      <c r="D226" s="217">
        <f t="shared" si="52"/>
        <v>3631.2625250500996</v>
      </c>
      <c r="E226" s="212">
        <f t="shared" si="55"/>
        <v>1234.629258517034</v>
      </c>
      <c r="F226" s="168">
        <f t="shared" si="56"/>
        <v>72.625250501002</v>
      </c>
      <c r="G226" s="169">
        <v>68</v>
      </c>
      <c r="H226" s="170">
        <f t="shared" si="57"/>
        <v>5006.5170340681352</v>
      </c>
      <c r="I226" s="215">
        <v>199</v>
      </c>
      <c r="J226" s="216">
        <f t="shared" si="50"/>
        <v>76.769230769230774</v>
      </c>
      <c r="K226" s="457">
        <v>15100</v>
      </c>
      <c r="L226" s="217">
        <f t="shared" si="53"/>
        <v>2360.3206412825648</v>
      </c>
      <c r="M226" s="214">
        <f t="shared" si="58"/>
        <v>802.50901803607212</v>
      </c>
      <c r="N226" s="212">
        <f t="shared" si="59"/>
        <v>47.206412825651299</v>
      </c>
      <c r="O226" s="169">
        <v>44</v>
      </c>
      <c r="P226" s="170">
        <f t="shared" si="60"/>
        <v>3254.036072144288</v>
      </c>
      <c r="Q226" s="215">
        <v>199</v>
      </c>
      <c r="R226" s="216">
        <f t="shared" si="51"/>
        <v>142.57142857142858</v>
      </c>
      <c r="S226" s="457">
        <v>15100</v>
      </c>
      <c r="T226" s="217">
        <f t="shared" si="54"/>
        <v>1270.9418837675348</v>
      </c>
      <c r="U226" s="214">
        <f t="shared" si="61"/>
        <v>432.12024048096185</v>
      </c>
      <c r="V226" s="212">
        <f t="shared" si="62"/>
        <v>25.418837675350698</v>
      </c>
      <c r="W226" s="169">
        <v>24</v>
      </c>
      <c r="X226" s="170">
        <f t="shared" si="63"/>
        <v>1752.4809619238474</v>
      </c>
    </row>
    <row r="227" spans="1:24" s="445" customFormat="1" ht="15.75" customHeight="1" x14ac:dyDescent="0.2">
      <c r="A227" s="218">
        <v>200</v>
      </c>
      <c r="B227" s="216">
        <f t="shared" si="64"/>
        <v>50</v>
      </c>
      <c r="C227" s="457">
        <v>15100</v>
      </c>
      <c r="D227" s="217">
        <f t="shared" si="52"/>
        <v>3624</v>
      </c>
      <c r="E227" s="212">
        <f t="shared" si="55"/>
        <v>1232.1600000000001</v>
      </c>
      <c r="F227" s="168">
        <f t="shared" si="56"/>
        <v>72.48</v>
      </c>
      <c r="G227" s="169">
        <v>68</v>
      </c>
      <c r="H227" s="170">
        <f t="shared" si="57"/>
        <v>4996.6399999999994</v>
      </c>
      <c r="I227" s="218">
        <v>200</v>
      </c>
      <c r="J227" s="216">
        <f t="shared" si="50"/>
        <v>76.92307692307692</v>
      </c>
      <c r="K227" s="457">
        <v>15100</v>
      </c>
      <c r="L227" s="217">
        <f t="shared" si="53"/>
        <v>2355.6</v>
      </c>
      <c r="M227" s="214">
        <f t="shared" si="58"/>
        <v>800.904</v>
      </c>
      <c r="N227" s="212">
        <f t="shared" si="59"/>
        <v>47.112000000000002</v>
      </c>
      <c r="O227" s="169">
        <v>44</v>
      </c>
      <c r="P227" s="170">
        <f t="shared" si="60"/>
        <v>3247.616</v>
      </c>
      <c r="Q227" s="218">
        <v>200</v>
      </c>
      <c r="R227" s="216">
        <f t="shared" si="51"/>
        <v>142.85714285714286</v>
      </c>
      <c r="S227" s="457">
        <v>15100</v>
      </c>
      <c r="T227" s="217">
        <f t="shared" si="54"/>
        <v>1268.3999999999999</v>
      </c>
      <c r="U227" s="214">
        <f t="shared" si="61"/>
        <v>431.25599999999997</v>
      </c>
      <c r="V227" s="212">
        <f t="shared" si="62"/>
        <v>25.367999999999999</v>
      </c>
      <c r="W227" s="169">
        <v>24</v>
      </c>
      <c r="X227" s="170">
        <f t="shared" si="63"/>
        <v>1749.0239999999999</v>
      </c>
    </row>
    <row r="228" spans="1:24" s="445" customFormat="1" ht="15.75" customHeight="1" x14ac:dyDescent="0.2">
      <c r="A228" s="215">
        <v>201</v>
      </c>
      <c r="B228" s="216">
        <f t="shared" si="64"/>
        <v>50.1</v>
      </c>
      <c r="C228" s="457">
        <v>15100</v>
      </c>
      <c r="D228" s="217">
        <f t="shared" si="52"/>
        <v>3616.7664670658683</v>
      </c>
      <c r="E228" s="212">
        <f t="shared" si="55"/>
        <v>1229.7005988023952</v>
      </c>
      <c r="F228" s="168">
        <f t="shared" si="56"/>
        <v>72.335329341317362</v>
      </c>
      <c r="G228" s="169">
        <v>68</v>
      </c>
      <c r="H228" s="170">
        <f t="shared" si="57"/>
        <v>4986.8023952095809</v>
      </c>
      <c r="I228" s="215">
        <v>201</v>
      </c>
      <c r="J228" s="216">
        <f t="shared" si="50"/>
        <v>77.07692307692308</v>
      </c>
      <c r="K228" s="457">
        <v>15100</v>
      </c>
      <c r="L228" s="217">
        <f t="shared" si="53"/>
        <v>2350.8982035928143</v>
      </c>
      <c r="M228" s="214">
        <f t="shared" si="58"/>
        <v>799.30538922155688</v>
      </c>
      <c r="N228" s="212">
        <f t="shared" si="59"/>
        <v>47.017964071856284</v>
      </c>
      <c r="O228" s="169">
        <v>44</v>
      </c>
      <c r="P228" s="170">
        <f t="shared" si="60"/>
        <v>3241.2215568862275</v>
      </c>
      <c r="Q228" s="215">
        <v>201</v>
      </c>
      <c r="R228" s="216">
        <f t="shared" si="51"/>
        <v>143.14285714285717</v>
      </c>
      <c r="S228" s="457">
        <v>15100</v>
      </c>
      <c r="T228" s="217">
        <f t="shared" si="54"/>
        <v>1265.8682634730535</v>
      </c>
      <c r="U228" s="214">
        <f t="shared" si="61"/>
        <v>430.39520958083824</v>
      </c>
      <c r="V228" s="212">
        <f t="shared" si="62"/>
        <v>25.317365269461071</v>
      </c>
      <c r="W228" s="169">
        <v>24</v>
      </c>
      <c r="X228" s="170">
        <f t="shared" si="63"/>
        <v>1745.5808383233527</v>
      </c>
    </row>
    <row r="229" spans="1:24" s="445" customFormat="1" ht="15.75" customHeight="1" x14ac:dyDescent="0.2">
      <c r="A229" s="215">
        <v>202</v>
      </c>
      <c r="B229" s="216">
        <f t="shared" si="64"/>
        <v>50.2</v>
      </c>
      <c r="C229" s="457">
        <v>15100</v>
      </c>
      <c r="D229" s="217">
        <f t="shared" si="52"/>
        <v>3609.5617529880474</v>
      </c>
      <c r="E229" s="212">
        <f t="shared" si="55"/>
        <v>1227.2509960159362</v>
      </c>
      <c r="F229" s="168">
        <f t="shared" si="56"/>
        <v>72.191235059760956</v>
      </c>
      <c r="G229" s="169">
        <v>68</v>
      </c>
      <c r="H229" s="170">
        <f t="shared" si="57"/>
        <v>4977.0039840637446</v>
      </c>
      <c r="I229" s="215">
        <v>202</v>
      </c>
      <c r="J229" s="216">
        <f t="shared" si="50"/>
        <v>77.230769230769226</v>
      </c>
      <c r="K229" s="457">
        <v>15100</v>
      </c>
      <c r="L229" s="217">
        <f t="shared" si="53"/>
        <v>2346.2151394422312</v>
      </c>
      <c r="M229" s="214">
        <f t="shared" si="58"/>
        <v>797.71314741035872</v>
      </c>
      <c r="N229" s="212">
        <f t="shared" si="59"/>
        <v>46.924302788844628</v>
      </c>
      <c r="O229" s="169">
        <v>44</v>
      </c>
      <c r="P229" s="170">
        <f t="shared" si="60"/>
        <v>3234.8525896414344</v>
      </c>
      <c r="Q229" s="215">
        <v>202</v>
      </c>
      <c r="R229" s="216">
        <f t="shared" si="51"/>
        <v>143.42857142857144</v>
      </c>
      <c r="S229" s="457">
        <v>15100</v>
      </c>
      <c r="T229" s="217">
        <f t="shared" si="54"/>
        <v>1263.3466135458166</v>
      </c>
      <c r="U229" s="214">
        <f t="shared" si="61"/>
        <v>429.53784860557766</v>
      </c>
      <c r="V229" s="212">
        <f t="shared" si="62"/>
        <v>25.266932270916332</v>
      </c>
      <c r="W229" s="169">
        <v>24</v>
      </c>
      <c r="X229" s="170">
        <f t="shared" si="63"/>
        <v>1742.1513944223107</v>
      </c>
    </row>
    <row r="230" spans="1:24" s="445" customFormat="1" ht="15.75" customHeight="1" x14ac:dyDescent="0.2">
      <c r="A230" s="215">
        <v>203</v>
      </c>
      <c r="B230" s="216">
        <f t="shared" si="64"/>
        <v>50.3</v>
      </c>
      <c r="C230" s="457">
        <v>15100</v>
      </c>
      <c r="D230" s="217">
        <f t="shared" si="52"/>
        <v>3602.3856858846921</v>
      </c>
      <c r="E230" s="212">
        <f t="shared" si="55"/>
        <v>1224.8111332007954</v>
      </c>
      <c r="F230" s="168">
        <f t="shared" si="56"/>
        <v>72.047713717693838</v>
      </c>
      <c r="G230" s="169">
        <v>68</v>
      </c>
      <c r="H230" s="170">
        <f t="shared" si="57"/>
        <v>4967.2445328031818</v>
      </c>
      <c r="I230" s="215">
        <v>203</v>
      </c>
      <c r="J230" s="216">
        <f t="shared" si="50"/>
        <v>77.384615384615373</v>
      </c>
      <c r="K230" s="457">
        <v>15100</v>
      </c>
      <c r="L230" s="217">
        <f t="shared" si="53"/>
        <v>2341.5506958250503</v>
      </c>
      <c r="M230" s="214">
        <f t="shared" si="58"/>
        <v>796.12723658051721</v>
      </c>
      <c r="N230" s="212">
        <f t="shared" si="59"/>
        <v>46.831013916501007</v>
      </c>
      <c r="O230" s="169">
        <v>44</v>
      </c>
      <c r="P230" s="170">
        <f t="shared" si="60"/>
        <v>3228.5089463220684</v>
      </c>
      <c r="Q230" s="215">
        <v>203</v>
      </c>
      <c r="R230" s="216">
        <f t="shared" si="51"/>
        <v>143.71428571428572</v>
      </c>
      <c r="S230" s="457">
        <v>15100</v>
      </c>
      <c r="T230" s="217">
        <f t="shared" si="54"/>
        <v>1260.834990059642</v>
      </c>
      <c r="U230" s="214">
        <f t="shared" si="61"/>
        <v>428.68389662027829</v>
      </c>
      <c r="V230" s="212">
        <f t="shared" si="62"/>
        <v>25.216699801192842</v>
      </c>
      <c r="W230" s="169">
        <v>24</v>
      </c>
      <c r="X230" s="170">
        <f t="shared" si="63"/>
        <v>1738.7355864811132</v>
      </c>
    </row>
    <row r="231" spans="1:24" s="445" customFormat="1" ht="15.75" customHeight="1" x14ac:dyDescent="0.2">
      <c r="A231" s="215">
        <v>204</v>
      </c>
      <c r="B231" s="216">
        <f t="shared" si="64"/>
        <v>50.400000000000006</v>
      </c>
      <c r="C231" s="457">
        <v>15100</v>
      </c>
      <c r="D231" s="217">
        <f t="shared" si="52"/>
        <v>3595.238095238095</v>
      </c>
      <c r="E231" s="212">
        <f t="shared" si="55"/>
        <v>1222.3809523809523</v>
      </c>
      <c r="F231" s="168">
        <f t="shared" si="56"/>
        <v>71.904761904761898</v>
      </c>
      <c r="G231" s="169">
        <v>68</v>
      </c>
      <c r="H231" s="170">
        <f t="shared" si="57"/>
        <v>4957.5238095238092</v>
      </c>
      <c r="I231" s="215">
        <v>204</v>
      </c>
      <c r="J231" s="216">
        <f t="shared" si="50"/>
        <v>77.538461538461547</v>
      </c>
      <c r="K231" s="457">
        <v>15100</v>
      </c>
      <c r="L231" s="217">
        <f t="shared" si="53"/>
        <v>2336.9047619047615</v>
      </c>
      <c r="M231" s="214">
        <f t="shared" si="58"/>
        <v>794.54761904761892</v>
      </c>
      <c r="N231" s="212">
        <f t="shared" si="59"/>
        <v>46.738095238095234</v>
      </c>
      <c r="O231" s="169">
        <v>44</v>
      </c>
      <c r="P231" s="170">
        <f t="shared" si="60"/>
        <v>3222.1904761904757</v>
      </c>
      <c r="Q231" s="215">
        <v>204</v>
      </c>
      <c r="R231" s="216">
        <f t="shared" si="51"/>
        <v>144.00000000000003</v>
      </c>
      <c r="S231" s="457">
        <v>15100</v>
      </c>
      <c r="T231" s="217">
        <f t="shared" si="54"/>
        <v>1258.333333333333</v>
      </c>
      <c r="U231" s="214">
        <f t="shared" si="61"/>
        <v>427.83333333333326</v>
      </c>
      <c r="V231" s="212">
        <f t="shared" si="62"/>
        <v>25.166666666666661</v>
      </c>
      <c r="W231" s="169">
        <v>24</v>
      </c>
      <c r="X231" s="170">
        <f t="shared" si="63"/>
        <v>1735.333333333333</v>
      </c>
    </row>
    <row r="232" spans="1:24" s="445" customFormat="1" ht="15.75" customHeight="1" x14ac:dyDescent="0.2">
      <c r="A232" s="215">
        <v>205</v>
      </c>
      <c r="B232" s="216">
        <f t="shared" si="64"/>
        <v>50.5</v>
      </c>
      <c r="C232" s="457">
        <v>15100</v>
      </c>
      <c r="D232" s="217">
        <f t="shared" si="52"/>
        <v>3588.1188118811879</v>
      </c>
      <c r="E232" s="212">
        <f t="shared" si="55"/>
        <v>1219.9603960396039</v>
      </c>
      <c r="F232" s="168">
        <f t="shared" si="56"/>
        <v>71.762376237623755</v>
      </c>
      <c r="G232" s="169">
        <v>68</v>
      </c>
      <c r="H232" s="170">
        <f t="shared" si="57"/>
        <v>4947.8415841584147</v>
      </c>
      <c r="I232" s="215">
        <v>205</v>
      </c>
      <c r="J232" s="216">
        <f t="shared" si="50"/>
        <v>77.692307692307693</v>
      </c>
      <c r="K232" s="457">
        <v>15100</v>
      </c>
      <c r="L232" s="217">
        <f t="shared" si="53"/>
        <v>2332.2772277227723</v>
      </c>
      <c r="M232" s="214">
        <f t="shared" si="58"/>
        <v>792.97425742574262</v>
      </c>
      <c r="N232" s="212">
        <f t="shared" si="59"/>
        <v>46.645544554455448</v>
      </c>
      <c r="O232" s="169">
        <v>44</v>
      </c>
      <c r="P232" s="170">
        <f t="shared" si="60"/>
        <v>3215.89702970297</v>
      </c>
      <c r="Q232" s="215">
        <v>205</v>
      </c>
      <c r="R232" s="216">
        <f t="shared" si="51"/>
        <v>144.28571428571431</v>
      </c>
      <c r="S232" s="457">
        <v>15100</v>
      </c>
      <c r="T232" s="217">
        <f t="shared" si="54"/>
        <v>1255.8415841584158</v>
      </c>
      <c r="U232" s="214">
        <f t="shared" si="61"/>
        <v>426.98613861386139</v>
      </c>
      <c r="V232" s="212">
        <f t="shared" si="62"/>
        <v>25.116831683168318</v>
      </c>
      <c r="W232" s="169">
        <v>24</v>
      </c>
      <c r="X232" s="170">
        <f t="shared" si="63"/>
        <v>1731.9445544554455</v>
      </c>
    </row>
    <row r="233" spans="1:24" s="445" customFormat="1" ht="15.75" customHeight="1" x14ac:dyDescent="0.2">
      <c r="A233" s="215">
        <v>206</v>
      </c>
      <c r="B233" s="216">
        <f t="shared" si="64"/>
        <v>50.6</v>
      </c>
      <c r="C233" s="457">
        <v>15100</v>
      </c>
      <c r="D233" s="217">
        <f t="shared" si="52"/>
        <v>3581.0276679841895</v>
      </c>
      <c r="E233" s="212">
        <f t="shared" si="55"/>
        <v>1217.5494071146245</v>
      </c>
      <c r="F233" s="168">
        <f t="shared" si="56"/>
        <v>71.620553359683797</v>
      </c>
      <c r="G233" s="169">
        <v>68</v>
      </c>
      <c r="H233" s="170">
        <f t="shared" si="57"/>
        <v>4938.197628458498</v>
      </c>
      <c r="I233" s="215">
        <v>206</v>
      </c>
      <c r="J233" s="216">
        <f t="shared" si="50"/>
        <v>77.84615384615384</v>
      </c>
      <c r="K233" s="457">
        <v>15100</v>
      </c>
      <c r="L233" s="217">
        <f t="shared" si="53"/>
        <v>2327.6679841897239</v>
      </c>
      <c r="M233" s="214">
        <f t="shared" si="58"/>
        <v>791.40711462450622</v>
      </c>
      <c r="N233" s="212">
        <f t="shared" si="59"/>
        <v>46.553359683794483</v>
      </c>
      <c r="O233" s="169">
        <v>44</v>
      </c>
      <c r="P233" s="170">
        <f t="shared" si="60"/>
        <v>3209.6284584980244</v>
      </c>
      <c r="Q233" s="215">
        <v>206</v>
      </c>
      <c r="R233" s="216">
        <f t="shared" si="51"/>
        <v>144.57142857142858</v>
      </c>
      <c r="S233" s="457">
        <v>15100</v>
      </c>
      <c r="T233" s="217">
        <f t="shared" si="54"/>
        <v>1253.3596837944663</v>
      </c>
      <c r="U233" s="214">
        <f t="shared" si="61"/>
        <v>426.14229249011856</v>
      </c>
      <c r="V233" s="212">
        <f t="shared" si="62"/>
        <v>25.067193675889325</v>
      </c>
      <c r="W233" s="169">
        <v>24</v>
      </c>
      <c r="X233" s="170">
        <f t="shared" si="63"/>
        <v>1728.569169960474</v>
      </c>
    </row>
    <row r="234" spans="1:24" s="445" customFormat="1" ht="15.75" customHeight="1" x14ac:dyDescent="0.2">
      <c r="A234" s="215">
        <v>207</v>
      </c>
      <c r="B234" s="216">
        <f t="shared" si="64"/>
        <v>50.7</v>
      </c>
      <c r="C234" s="457">
        <v>15100</v>
      </c>
      <c r="D234" s="217">
        <f t="shared" si="52"/>
        <v>3573.9644970414201</v>
      </c>
      <c r="E234" s="212">
        <f t="shared" si="55"/>
        <v>1215.147928994083</v>
      </c>
      <c r="F234" s="168">
        <f t="shared" si="56"/>
        <v>71.479289940828409</v>
      </c>
      <c r="G234" s="169">
        <v>68</v>
      </c>
      <c r="H234" s="170">
        <f t="shared" si="57"/>
        <v>4928.5917159763312</v>
      </c>
      <c r="I234" s="215">
        <v>207</v>
      </c>
      <c r="J234" s="216">
        <f t="shared" si="50"/>
        <v>78</v>
      </c>
      <c r="K234" s="457">
        <v>15100</v>
      </c>
      <c r="L234" s="217">
        <f t="shared" si="53"/>
        <v>2323.0769230769233</v>
      </c>
      <c r="M234" s="214">
        <f t="shared" si="58"/>
        <v>789.84615384615404</v>
      </c>
      <c r="N234" s="212">
        <f t="shared" si="59"/>
        <v>46.461538461538467</v>
      </c>
      <c r="O234" s="169">
        <v>44</v>
      </c>
      <c r="P234" s="170">
        <f t="shared" si="60"/>
        <v>3203.3846153846157</v>
      </c>
      <c r="Q234" s="215">
        <v>207</v>
      </c>
      <c r="R234" s="216">
        <f t="shared" si="51"/>
        <v>144.85714285714286</v>
      </c>
      <c r="S234" s="457">
        <v>15100</v>
      </c>
      <c r="T234" s="217">
        <f t="shared" si="54"/>
        <v>1250.8875739644968</v>
      </c>
      <c r="U234" s="214">
        <f t="shared" si="61"/>
        <v>425.30177514792894</v>
      </c>
      <c r="V234" s="212">
        <f t="shared" si="62"/>
        <v>25.017751479289938</v>
      </c>
      <c r="W234" s="169">
        <v>24</v>
      </c>
      <c r="X234" s="170">
        <f t="shared" si="63"/>
        <v>1725.2071005917157</v>
      </c>
    </row>
    <row r="235" spans="1:24" s="445" customFormat="1" ht="15.75" customHeight="1" x14ac:dyDescent="0.2">
      <c r="A235" s="215">
        <v>208</v>
      </c>
      <c r="B235" s="216">
        <f t="shared" si="64"/>
        <v>50.8</v>
      </c>
      <c r="C235" s="457">
        <v>15100</v>
      </c>
      <c r="D235" s="217">
        <f t="shared" si="52"/>
        <v>3566.929133858268</v>
      </c>
      <c r="E235" s="212">
        <f t="shared" si="55"/>
        <v>1212.7559055118113</v>
      </c>
      <c r="F235" s="168">
        <f t="shared" si="56"/>
        <v>71.338582677165363</v>
      </c>
      <c r="G235" s="169">
        <v>68</v>
      </c>
      <c r="H235" s="170">
        <f t="shared" si="57"/>
        <v>4919.0236220472443</v>
      </c>
      <c r="I235" s="215">
        <v>208</v>
      </c>
      <c r="J235" s="216">
        <f t="shared" si="50"/>
        <v>78.153846153846146</v>
      </c>
      <c r="K235" s="457">
        <v>15100</v>
      </c>
      <c r="L235" s="217">
        <f t="shared" si="53"/>
        <v>2318.5039370078739</v>
      </c>
      <c r="M235" s="214">
        <f t="shared" si="58"/>
        <v>788.29133858267721</v>
      </c>
      <c r="N235" s="212">
        <f t="shared" si="59"/>
        <v>46.370078740157481</v>
      </c>
      <c r="O235" s="169">
        <v>44</v>
      </c>
      <c r="P235" s="170">
        <f t="shared" si="60"/>
        <v>3197.1653543307089</v>
      </c>
      <c r="Q235" s="215">
        <v>208</v>
      </c>
      <c r="R235" s="216">
        <f t="shared" si="51"/>
        <v>145.14285714285714</v>
      </c>
      <c r="S235" s="457">
        <v>15100</v>
      </c>
      <c r="T235" s="217">
        <f t="shared" si="54"/>
        <v>1248.4251968503938</v>
      </c>
      <c r="U235" s="214">
        <f t="shared" si="61"/>
        <v>424.46456692913392</v>
      </c>
      <c r="V235" s="212">
        <f t="shared" si="62"/>
        <v>24.968503937007878</v>
      </c>
      <c r="W235" s="169">
        <v>24</v>
      </c>
      <c r="X235" s="170">
        <f t="shared" si="63"/>
        <v>1721.8582677165357</v>
      </c>
    </row>
    <row r="236" spans="1:24" s="445" customFormat="1" ht="15.75" customHeight="1" x14ac:dyDescent="0.2">
      <c r="A236" s="215">
        <v>209</v>
      </c>
      <c r="B236" s="216">
        <f t="shared" si="64"/>
        <v>50.900000000000006</v>
      </c>
      <c r="C236" s="457">
        <v>15100</v>
      </c>
      <c r="D236" s="217">
        <f t="shared" si="52"/>
        <v>3559.9214145383103</v>
      </c>
      <c r="E236" s="212">
        <f t="shared" si="55"/>
        <v>1210.3732809430255</v>
      </c>
      <c r="F236" s="168">
        <f t="shared" si="56"/>
        <v>71.198428290766202</v>
      </c>
      <c r="G236" s="169">
        <v>68</v>
      </c>
      <c r="H236" s="170">
        <f t="shared" si="57"/>
        <v>4909.4931237721021</v>
      </c>
      <c r="I236" s="215">
        <v>209</v>
      </c>
      <c r="J236" s="216">
        <f t="shared" si="50"/>
        <v>78.307692307692321</v>
      </c>
      <c r="K236" s="457">
        <v>15100</v>
      </c>
      <c r="L236" s="217">
        <f t="shared" si="53"/>
        <v>2313.9489194499015</v>
      </c>
      <c r="M236" s="214">
        <f t="shared" si="58"/>
        <v>786.74263261296653</v>
      </c>
      <c r="N236" s="212">
        <f t="shared" si="59"/>
        <v>46.278978388998034</v>
      </c>
      <c r="O236" s="169">
        <v>44</v>
      </c>
      <c r="P236" s="170">
        <f t="shared" si="60"/>
        <v>3190.9705304518661</v>
      </c>
      <c r="Q236" s="215">
        <v>209</v>
      </c>
      <c r="R236" s="216">
        <f t="shared" si="51"/>
        <v>145.42857142857144</v>
      </c>
      <c r="S236" s="457">
        <v>15100</v>
      </c>
      <c r="T236" s="217">
        <f t="shared" si="54"/>
        <v>1245.9724950884086</v>
      </c>
      <c r="U236" s="214">
        <f t="shared" si="61"/>
        <v>423.63064833005893</v>
      </c>
      <c r="V236" s="212">
        <f t="shared" si="62"/>
        <v>24.919449901768171</v>
      </c>
      <c r="W236" s="169">
        <v>24</v>
      </c>
      <c r="X236" s="170">
        <f t="shared" si="63"/>
        <v>1718.5225933202355</v>
      </c>
    </row>
    <row r="237" spans="1:24" s="445" customFormat="1" ht="15.75" customHeight="1" x14ac:dyDescent="0.2">
      <c r="A237" s="218">
        <v>210</v>
      </c>
      <c r="B237" s="216">
        <f t="shared" si="64"/>
        <v>51</v>
      </c>
      <c r="C237" s="457">
        <v>15100</v>
      </c>
      <c r="D237" s="217">
        <f t="shared" si="52"/>
        <v>3552.9411764705883</v>
      </c>
      <c r="E237" s="212">
        <f t="shared" si="55"/>
        <v>1208</v>
      </c>
      <c r="F237" s="168">
        <f t="shared" si="56"/>
        <v>71.058823529411768</v>
      </c>
      <c r="G237" s="169">
        <v>68</v>
      </c>
      <c r="H237" s="170">
        <f t="shared" si="57"/>
        <v>4900</v>
      </c>
      <c r="I237" s="218">
        <v>210</v>
      </c>
      <c r="J237" s="216">
        <f t="shared" si="50"/>
        <v>78.461538461538453</v>
      </c>
      <c r="K237" s="457">
        <v>15100</v>
      </c>
      <c r="L237" s="217">
        <f t="shared" si="53"/>
        <v>2309.4117647058824</v>
      </c>
      <c r="M237" s="214">
        <f t="shared" si="58"/>
        <v>785.2</v>
      </c>
      <c r="N237" s="212">
        <f t="shared" si="59"/>
        <v>46.188235294117646</v>
      </c>
      <c r="O237" s="169">
        <v>44</v>
      </c>
      <c r="P237" s="170">
        <f t="shared" si="60"/>
        <v>3184.8</v>
      </c>
      <c r="Q237" s="218">
        <v>210</v>
      </c>
      <c r="R237" s="216">
        <f t="shared" si="51"/>
        <v>145.71428571428572</v>
      </c>
      <c r="S237" s="457">
        <v>15100</v>
      </c>
      <c r="T237" s="217">
        <f t="shared" si="54"/>
        <v>1243.5294117647059</v>
      </c>
      <c r="U237" s="214">
        <f t="shared" si="61"/>
        <v>422.8</v>
      </c>
      <c r="V237" s="212">
        <f t="shared" si="62"/>
        <v>24.870588235294118</v>
      </c>
      <c r="W237" s="169">
        <v>24</v>
      </c>
      <c r="X237" s="170">
        <f t="shared" si="63"/>
        <v>1715.1999999999998</v>
      </c>
    </row>
    <row r="238" spans="1:24" s="445" customFormat="1" ht="15.75" customHeight="1" x14ac:dyDescent="0.2">
      <c r="A238" s="215">
        <v>211</v>
      </c>
      <c r="B238" s="216">
        <f t="shared" si="64"/>
        <v>51.1</v>
      </c>
      <c r="C238" s="457">
        <v>15100</v>
      </c>
      <c r="D238" s="217">
        <f t="shared" si="52"/>
        <v>3545.9882583170252</v>
      </c>
      <c r="E238" s="212">
        <f t="shared" si="55"/>
        <v>1205.6360078277887</v>
      </c>
      <c r="F238" s="168">
        <f t="shared" si="56"/>
        <v>70.919765166340511</v>
      </c>
      <c r="G238" s="169">
        <v>68</v>
      </c>
      <c r="H238" s="170">
        <f t="shared" si="57"/>
        <v>4890.5440313111549</v>
      </c>
      <c r="I238" s="215">
        <v>211</v>
      </c>
      <c r="J238" s="216">
        <f t="shared" si="50"/>
        <v>78.615384615384613</v>
      </c>
      <c r="K238" s="457">
        <v>15100</v>
      </c>
      <c r="L238" s="217">
        <f t="shared" si="53"/>
        <v>2304.8923679060663</v>
      </c>
      <c r="M238" s="214">
        <f t="shared" si="58"/>
        <v>783.66340508806263</v>
      </c>
      <c r="N238" s="212">
        <f t="shared" si="59"/>
        <v>46.097847358121328</v>
      </c>
      <c r="O238" s="169">
        <v>44</v>
      </c>
      <c r="P238" s="170">
        <f t="shared" si="60"/>
        <v>3178.6536203522501</v>
      </c>
      <c r="Q238" s="215">
        <v>211</v>
      </c>
      <c r="R238" s="216">
        <f t="shared" si="51"/>
        <v>146</v>
      </c>
      <c r="S238" s="457">
        <v>15100</v>
      </c>
      <c r="T238" s="217">
        <f t="shared" si="54"/>
        <v>1241.0958904109589</v>
      </c>
      <c r="U238" s="214">
        <f t="shared" si="61"/>
        <v>421.97260273972603</v>
      </c>
      <c r="V238" s="212">
        <f t="shared" si="62"/>
        <v>24.82191780821918</v>
      </c>
      <c r="W238" s="169">
        <v>24</v>
      </c>
      <c r="X238" s="170">
        <f t="shared" si="63"/>
        <v>1711.8904109589041</v>
      </c>
    </row>
    <row r="239" spans="1:24" s="445" customFormat="1" ht="15.75" customHeight="1" x14ac:dyDescent="0.2">
      <c r="A239" s="215">
        <v>212</v>
      </c>
      <c r="B239" s="216">
        <f t="shared" si="64"/>
        <v>51.2</v>
      </c>
      <c r="C239" s="457">
        <v>15100</v>
      </c>
      <c r="D239" s="217">
        <f t="shared" si="52"/>
        <v>3539.0625</v>
      </c>
      <c r="E239" s="212">
        <f t="shared" si="55"/>
        <v>1203.28125</v>
      </c>
      <c r="F239" s="168">
        <f t="shared" si="56"/>
        <v>70.78125</v>
      </c>
      <c r="G239" s="169">
        <v>68</v>
      </c>
      <c r="H239" s="170">
        <f t="shared" si="57"/>
        <v>4881.125</v>
      </c>
      <c r="I239" s="215">
        <v>212</v>
      </c>
      <c r="J239" s="216">
        <f t="shared" si="50"/>
        <v>78.769230769230774</v>
      </c>
      <c r="K239" s="457">
        <v>15100</v>
      </c>
      <c r="L239" s="217">
        <f t="shared" si="53"/>
        <v>2300.390625</v>
      </c>
      <c r="M239" s="214">
        <f t="shared" si="58"/>
        <v>782.1328125</v>
      </c>
      <c r="N239" s="212">
        <f t="shared" si="59"/>
        <v>46.0078125</v>
      </c>
      <c r="O239" s="169">
        <v>44</v>
      </c>
      <c r="P239" s="170">
        <f t="shared" si="60"/>
        <v>3172.53125</v>
      </c>
      <c r="Q239" s="215">
        <v>212</v>
      </c>
      <c r="R239" s="216">
        <f t="shared" si="51"/>
        <v>146.28571428571431</v>
      </c>
      <c r="S239" s="457">
        <v>15100</v>
      </c>
      <c r="T239" s="217">
        <f t="shared" si="54"/>
        <v>1238.6718749999998</v>
      </c>
      <c r="U239" s="214">
        <f t="shared" si="61"/>
        <v>421.14843749999994</v>
      </c>
      <c r="V239" s="212">
        <f t="shared" si="62"/>
        <v>24.773437499999996</v>
      </c>
      <c r="W239" s="169">
        <v>24</v>
      </c>
      <c r="X239" s="170">
        <f t="shared" si="63"/>
        <v>1708.5937499999998</v>
      </c>
    </row>
    <row r="240" spans="1:24" s="445" customFormat="1" ht="15.75" customHeight="1" x14ac:dyDescent="0.2">
      <c r="A240" s="215">
        <v>213</v>
      </c>
      <c r="B240" s="216">
        <f t="shared" si="64"/>
        <v>51.3</v>
      </c>
      <c r="C240" s="457">
        <v>15100</v>
      </c>
      <c r="D240" s="217">
        <f t="shared" si="52"/>
        <v>3532.1637426900588</v>
      </c>
      <c r="E240" s="212">
        <f t="shared" si="55"/>
        <v>1200.9356725146201</v>
      </c>
      <c r="F240" s="168">
        <f t="shared" si="56"/>
        <v>70.643274853801174</v>
      </c>
      <c r="G240" s="169">
        <v>68</v>
      </c>
      <c r="H240" s="170">
        <f t="shared" si="57"/>
        <v>4871.7426900584796</v>
      </c>
      <c r="I240" s="215">
        <v>213</v>
      </c>
      <c r="J240" s="216">
        <f t="shared" si="50"/>
        <v>78.92307692307692</v>
      </c>
      <c r="K240" s="457">
        <v>15100</v>
      </c>
      <c r="L240" s="217">
        <f t="shared" si="53"/>
        <v>2295.9064327485385</v>
      </c>
      <c r="M240" s="214">
        <f t="shared" si="58"/>
        <v>780.60818713450317</v>
      </c>
      <c r="N240" s="212">
        <f t="shared" si="59"/>
        <v>45.918128654970772</v>
      </c>
      <c r="O240" s="169">
        <v>44</v>
      </c>
      <c r="P240" s="170">
        <f t="shared" si="60"/>
        <v>3166.4327485380122</v>
      </c>
      <c r="Q240" s="215">
        <v>213</v>
      </c>
      <c r="R240" s="216">
        <f t="shared" si="51"/>
        <v>146.57142857142858</v>
      </c>
      <c r="S240" s="457">
        <v>15100</v>
      </c>
      <c r="T240" s="217">
        <f t="shared" si="54"/>
        <v>1236.2573099415204</v>
      </c>
      <c r="U240" s="214">
        <f t="shared" si="61"/>
        <v>420.32748538011697</v>
      </c>
      <c r="V240" s="212">
        <f t="shared" si="62"/>
        <v>24.725146198830409</v>
      </c>
      <c r="W240" s="169">
        <v>24</v>
      </c>
      <c r="X240" s="170">
        <f t="shared" si="63"/>
        <v>1705.3099415204676</v>
      </c>
    </row>
    <row r="241" spans="1:24" s="445" customFormat="1" ht="15.75" customHeight="1" x14ac:dyDescent="0.2">
      <c r="A241" s="215">
        <v>214</v>
      </c>
      <c r="B241" s="216">
        <f t="shared" si="64"/>
        <v>51.400000000000006</v>
      </c>
      <c r="C241" s="457">
        <v>15100</v>
      </c>
      <c r="D241" s="217">
        <f t="shared" si="52"/>
        <v>3525.2918287937741</v>
      </c>
      <c r="E241" s="212">
        <f t="shared" si="55"/>
        <v>1198.5992217898834</v>
      </c>
      <c r="F241" s="168">
        <f t="shared" si="56"/>
        <v>70.505836575875477</v>
      </c>
      <c r="G241" s="169">
        <v>68</v>
      </c>
      <c r="H241" s="170">
        <f t="shared" si="57"/>
        <v>4862.3968871595325</v>
      </c>
      <c r="I241" s="215">
        <v>214</v>
      </c>
      <c r="J241" s="216">
        <f t="shared" si="50"/>
        <v>79.07692307692308</v>
      </c>
      <c r="K241" s="457">
        <v>15100</v>
      </c>
      <c r="L241" s="217">
        <f t="shared" si="53"/>
        <v>2291.4396887159533</v>
      </c>
      <c r="M241" s="214">
        <f t="shared" si="58"/>
        <v>779.08949416342421</v>
      </c>
      <c r="N241" s="212">
        <f t="shared" si="59"/>
        <v>45.828793774319067</v>
      </c>
      <c r="O241" s="169">
        <v>44</v>
      </c>
      <c r="P241" s="170">
        <f t="shared" si="60"/>
        <v>3160.3579766536964</v>
      </c>
      <c r="Q241" s="215">
        <v>214</v>
      </c>
      <c r="R241" s="216">
        <f t="shared" si="51"/>
        <v>146.85714285714289</v>
      </c>
      <c r="S241" s="457">
        <v>15100</v>
      </c>
      <c r="T241" s="217">
        <f t="shared" si="54"/>
        <v>1233.8521400778209</v>
      </c>
      <c r="U241" s="214">
        <f t="shared" si="61"/>
        <v>419.50972762645915</v>
      </c>
      <c r="V241" s="212">
        <f t="shared" si="62"/>
        <v>24.677042801556418</v>
      </c>
      <c r="W241" s="169">
        <v>24</v>
      </c>
      <c r="X241" s="170">
        <f t="shared" si="63"/>
        <v>1702.0389105058364</v>
      </c>
    </row>
    <row r="242" spans="1:24" s="445" customFormat="1" ht="15.75" customHeight="1" x14ac:dyDescent="0.2">
      <c r="A242" s="215">
        <v>215</v>
      </c>
      <c r="B242" s="216">
        <f t="shared" si="64"/>
        <v>51.5</v>
      </c>
      <c r="C242" s="457">
        <v>15100</v>
      </c>
      <c r="D242" s="217">
        <f t="shared" si="52"/>
        <v>3518.4466019417478</v>
      </c>
      <c r="E242" s="212">
        <f t="shared" si="55"/>
        <v>1196.2718446601943</v>
      </c>
      <c r="F242" s="168">
        <f t="shared" si="56"/>
        <v>70.368932038834956</v>
      </c>
      <c r="G242" s="169">
        <v>68</v>
      </c>
      <c r="H242" s="170">
        <f t="shared" si="57"/>
        <v>4853.0873786407774</v>
      </c>
      <c r="I242" s="215">
        <v>215</v>
      </c>
      <c r="J242" s="216">
        <f t="shared" si="50"/>
        <v>79.230769230769226</v>
      </c>
      <c r="K242" s="457">
        <v>15100</v>
      </c>
      <c r="L242" s="217">
        <f t="shared" si="53"/>
        <v>2286.990291262136</v>
      </c>
      <c r="M242" s="214">
        <f t="shared" si="58"/>
        <v>777.5766990291263</v>
      </c>
      <c r="N242" s="212">
        <f t="shared" si="59"/>
        <v>45.739805825242719</v>
      </c>
      <c r="O242" s="169">
        <v>44</v>
      </c>
      <c r="P242" s="170">
        <f t="shared" si="60"/>
        <v>3154.3067961165052</v>
      </c>
      <c r="Q242" s="215">
        <v>215</v>
      </c>
      <c r="R242" s="216">
        <f t="shared" si="51"/>
        <v>147.14285714285714</v>
      </c>
      <c r="S242" s="457">
        <v>15100</v>
      </c>
      <c r="T242" s="217">
        <f t="shared" si="54"/>
        <v>1231.4563106796118</v>
      </c>
      <c r="U242" s="214">
        <f t="shared" si="61"/>
        <v>418.69514563106804</v>
      </c>
      <c r="V242" s="212">
        <f t="shared" si="62"/>
        <v>24.629126213592237</v>
      </c>
      <c r="W242" s="169">
        <v>24</v>
      </c>
      <c r="X242" s="170">
        <f t="shared" si="63"/>
        <v>1698.7805825242719</v>
      </c>
    </row>
    <row r="243" spans="1:24" s="445" customFormat="1" ht="15.75" customHeight="1" x14ac:dyDescent="0.2">
      <c r="A243" s="215">
        <v>216</v>
      </c>
      <c r="B243" s="216">
        <f t="shared" si="64"/>
        <v>51.6</v>
      </c>
      <c r="C243" s="457">
        <v>15100</v>
      </c>
      <c r="D243" s="217">
        <f t="shared" si="52"/>
        <v>3511.6279069767443</v>
      </c>
      <c r="E243" s="212">
        <f t="shared" si="55"/>
        <v>1193.953488372093</v>
      </c>
      <c r="F243" s="168">
        <f t="shared" si="56"/>
        <v>70.232558139534888</v>
      </c>
      <c r="G243" s="169">
        <v>68</v>
      </c>
      <c r="H243" s="170">
        <f t="shared" si="57"/>
        <v>4843.813953488373</v>
      </c>
      <c r="I243" s="215">
        <v>216</v>
      </c>
      <c r="J243" s="216">
        <f t="shared" si="50"/>
        <v>79.384615384615387</v>
      </c>
      <c r="K243" s="457">
        <v>15100</v>
      </c>
      <c r="L243" s="217">
        <f t="shared" si="53"/>
        <v>2282.5581395348836</v>
      </c>
      <c r="M243" s="214">
        <f t="shared" si="58"/>
        <v>776.06976744186045</v>
      </c>
      <c r="N243" s="212">
        <f t="shared" si="59"/>
        <v>45.651162790697676</v>
      </c>
      <c r="O243" s="169">
        <v>44</v>
      </c>
      <c r="P243" s="170">
        <f t="shared" si="60"/>
        <v>3148.2790697674418</v>
      </c>
      <c r="Q243" s="215">
        <v>216</v>
      </c>
      <c r="R243" s="216">
        <f t="shared" si="51"/>
        <v>147.42857142857144</v>
      </c>
      <c r="S243" s="457">
        <v>15100</v>
      </c>
      <c r="T243" s="217">
        <f t="shared" si="54"/>
        <v>1229.0697674418604</v>
      </c>
      <c r="U243" s="214">
        <f t="shared" si="61"/>
        <v>417.88372093023258</v>
      </c>
      <c r="V243" s="212">
        <f t="shared" si="62"/>
        <v>24.581395348837209</v>
      </c>
      <c r="W243" s="169">
        <v>24</v>
      </c>
      <c r="X243" s="170">
        <f t="shared" si="63"/>
        <v>1695.5348837209303</v>
      </c>
    </row>
    <row r="244" spans="1:24" s="445" customFormat="1" ht="15.75" customHeight="1" x14ac:dyDescent="0.2">
      <c r="A244" s="215">
        <v>217</v>
      </c>
      <c r="B244" s="216">
        <f t="shared" si="64"/>
        <v>51.7</v>
      </c>
      <c r="C244" s="457">
        <v>15100</v>
      </c>
      <c r="D244" s="217">
        <f t="shared" si="52"/>
        <v>3504.8355899419726</v>
      </c>
      <c r="E244" s="212">
        <f t="shared" si="55"/>
        <v>1191.6441005802708</v>
      </c>
      <c r="F244" s="168">
        <f t="shared" si="56"/>
        <v>70.096711798839451</v>
      </c>
      <c r="G244" s="169">
        <v>68</v>
      </c>
      <c r="H244" s="170">
        <f t="shared" si="57"/>
        <v>4834.5764023210822</v>
      </c>
      <c r="I244" s="215">
        <v>217</v>
      </c>
      <c r="J244" s="216">
        <f t="shared" si="50"/>
        <v>79.538461538461547</v>
      </c>
      <c r="K244" s="457">
        <v>15100</v>
      </c>
      <c r="L244" s="217">
        <f t="shared" si="53"/>
        <v>2278.1431334622821</v>
      </c>
      <c r="M244" s="214">
        <f t="shared" si="58"/>
        <v>774.56866537717599</v>
      </c>
      <c r="N244" s="212">
        <f t="shared" si="59"/>
        <v>45.562862669245639</v>
      </c>
      <c r="O244" s="169">
        <v>44</v>
      </c>
      <c r="P244" s="170">
        <f t="shared" si="60"/>
        <v>3142.2746615087035</v>
      </c>
      <c r="Q244" s="215">
        <v>217</v>
      </c>
      <c r="R244" s="216">
        <f t="shared" si="51"/>
        <v>147.71428571428572</v>
      </c>
      <c r="S244" s="457">
        <v>15100</v>
      </c>
      <c r="T244" s="217">
        <f t="shared" si="54"/>
        <v>1226.6924564796905</v>
      </c>
      <c r="U244" s="214">
        <f t="shared" si="61"/>
        <v>417.0754352030948</v>
      </c>
      <c r="V244" s="212">
        <f t="shared" si="62"/>
        <v>24.533849129593811</v>
      </c>
      <c r="W244" s="169">
        <v>24</v>
      </c>
      <c r="X244" s="170">
        <f t="shared" si="63"/>
        <v>1692.3017408123792</v>
      </c>
    </row>
    <row r="245" spans="1:24" s="445" customFormat="1" ht="15.75" customHeight="1" x14ac:dyDescent="0.2">
      <c r="A245" s="215">
        <v>218</v>
      </c>
      <c r="B245" s="216">
        <f t="shared" si="64"/>
        <v>51.8</v>
      </c>
      <c r="C245" s="457">
        <v>15100</v>
      </c>
      <c r="D245" s="217">
        <f t="shared" si="52"/>
        <v>3498.0694980694984</v>
      </c>
      <c r="E245" s="212">
        <f t="shared" si="55"/>
        <v>1189.3436293436296</v>
      </c>
      <c r="F245" s="168">
        <f t="shared" si="56"/>
        <v>69.961389961389969</v>
      </c>
      <c r="G245" s="169">
        <v>68</v>
      </c>
      <c r="H245" s="170">
        <f t="shared" si="57"/>
        <v>4825.3745173745174</v>
      </c>
      <c r="I245" s="215">
        <v>218</v>
      </c>
      <c r="J245" s="216">
        <f t="shared" si="50"/>
        <v>79.692307692307679</v>
      </c>
      <c r="K245" s="457">
        <v>15100</v>
      </c>
      <c r="L245" s="217">
        <f t="shared" si="53"/>
        <v>2273.7451737451743</v>
      </c>
      <c r="M245" s="214">
        <f t="shared" si="58"/>
        <v>773.07335907335926</v>
      </c>
      <c r="N245" s="212">
        <f t="shared" si="59"/>
        <v>45.474903474903485</v>
      </c>
      <c r="O245" s="169">
        <v>44</v>
      </c>
      <c r="P245" s="170">
        <f t="shared" si="60"/>
        <v>3136.293436293437</v>
      </c>
      <c r="Q245" s="215">
        <v>218</v>
      </c>
      <c r="R245" s="216">
        <f t="shared" si="51"/>
        <v>148</v>
      </c>
      <c r="S245" s="457">
        <v>15100</v>
      </c>
      <c r="T245" s="217">
        <f t="shared" si="54"/>
        <v>1224.3243243243244</v>
      </c>
      <c r="U245" s="214">
        <f t="shared" si="61"/>
        <v>416.27027027027032</v>
      </c>
      <c r="V245" s="212">
        <f t="shared" si="62"/>
        <v>24.486486486486488</v>
      </c>
      <c r="W245" s="169">
        <v>24</v>
      </c>
      <c r="X245" s="170">
        <f t="shared" si="63"/>
        <v>1689.081081081081</v>
      </c>
    </row>
    <row r="246" spans="1:24" s="445" customFormat="1" ht="15.75" customHeight="1" x14ac:dyDescent="0.2">
      <c r="A246" s="215">
        <v>219</v>
      </c>
      <c r="B246" s="216">
        <f t="shared" si="64"/>
        <v>51.900000000000006</v>
      </c>
      <c r="C246" s="457">
        <v>15100</v>
      </c>
      <c r="D246" s="217">
        <f t="shared" si="52"/>
        <v>3491.3294797687859</v>
      </c>
      <c r="E246" s="212">
        <f t="shared" si="55"/>
        <v>1187.0520231213873</v>
      </c>
      <c r="F246" s="168">
        <f t="shared" si="56"/>
        <v>69.826589595375722</v>
      </c>
      <c r="G246" s="169">
        <v>68</v>
      </c>
      <c r="H246" s="170">
        <f t="shared" si="57"/>
        <v>4816.2080924855491</v>
      </c>
      <c r="I246" s="215">
        <v>219</v>
      </c>
      <c r="J246" s="216">
        <f t="shared" si="50"/>
        <v>79.846153846153854</v>
      </c>
      <c r="K246" s="457">
        <v>15100</v>
      </c>
      <c r="L246" s="217">
        <f t="shared" si="53"/>
        <v>2269.3641618497109</v>
      </c>
      <c r="M246" s="214">
        <f t="shared" si="58"/>
        <v>771.58381502890177</v>
      </c>
      <c r="N246" s="212">
        <f t="shared" si="59"/>
        <v>45.387283236994215</v>
      </c>
      <c r="O246" s="169">
        <v>44</v>
      </c>
      <c r="P246" s="170">
        <f t="shared" si="60"/>
        <v>3130.3352601156071</v>
      </c>
      <c r="Q246" s="215">
        <v>219</v>
      </c>
      <c r="R246" s="216">
        <f t="shared" si="51"/>
        <v>148.28571428571431</v>
      </c>
      <c r="S246" s="457">
        <v>15100</v>
      </c>
      <c r="T246" s="217">
        <f t="shared" si="54"/>
        <v>1221.965317919075</v>
      </c>
      <c r="U246" s="214">
        <f t="shared" si="61"/>
        <v>415.46820809248555</v>
      </c>
      <c r="V246" s="212">
        <f t="shared" si="62"/>
        <v>24.439306358381501</v>
      </c>
      <c r="W246" s="169">
        <v>24</v>
      </c>
      <c r="X246" s="170">
        <f t="shared" si="63"/>
        <v>1685.8728323699422</v>
      </c>
    </row>
    <row r="247" spans="1:24" s="445" customFormat="1" ht="15.75" customHeight="1" x14ac:dyDescent="0.2">
      <c r="A247" s="218">
        <v>220</v>
      </c>
      <c r="B247" s="216">
        <f t="shared" si="64"/>
        <v>52</v>
      </c>
      <c r="C247" s="457">
        <v>15100</v>
      </c>
      <c r="D247" s="217">
        <f t="shared" si="52"/>
        <v>3484.6153846153848</v>
      </c>
      <c r="E247" s="212">
        <f t="shared" si="55"/>
        <v>1184.7692307692309</v>
      </c>
      <c r="F247" s="168">
        <f t="shared" si="56"/>
        <v>69.692307692307693</v>
      </c>
      <c r="G247" s="169">
        <v>68</v>
      </c>
      <c r="H247" s="170">
        <f t="shared" si="57"/>
        <v>4807.0769230769229</v>
      </c>
      <c r="I247" s="218">
        <v>220</v>
      </c>
      <c r="J247" s="216">
        <f t="shared" si="50"/>
        <v>80</v>
      </c>
      <c r="K247" s="457">
        <v>15100</v>
      </c>
      <c r="L247" s="217">
        <f t="shared" si="53"/>
        <v>2265</v>
      </c>
      <c r="M247" s="214">
        <f t="shared" si="58"/>
        <v>770.1</v>
      </c>
      <c r="N247" s="212">
        <f t="shared" si="59"/>
        <v>45.300000000000004</v>
      </c>
      <c r="O247" s="169">
        <v>44</v>
      </c>
      <c r="P247" s="170">
        <f t="shared" si="60"/>
        <v>3124.4</v>
      </c>
      <c r="Q247" s="218">
        <v>220</v>
      </c>
      <c r="R247" s="216">
        <f t="shared" si="51"/>
        <v>148.57142857142858</v>
      </c>
      <c r="S247" s="457">
        <v>15100</v>
      </c>
      <c r="T247" s="217">
        <f t="shared" si="54"/>
        <v>1219.6153846153845</v>
      </c>
      <c r="U247" s="214">
        <f t="shared" si="61"/>
        <v>414.66923076923075</v>
      </c>
      <c r="V247" s="212">
        <f t="shared" si="62"/>
        <v>24.392307692307693</v>
      </c>
      <c r="W247" s="169">
        <v>24</v>
      </c>
      <c r="X247" s="170">
        <f t="shared" si="63"/>
        <v>1682.676923076923</v>
      </c>
    </row>
    <row r="248" spans="1:24" s="445" customFormat="1" ht="15.75" customHeight="1" x14ac:dyDescent="0.2">
      <c r="A248" s="215">
        <v>221</v>
      </c>
      <c r="B248" s="216">
        <f t="shared" si="64"/>
        <v>52.1</v>
      </c>
      <c r="C248" s="457">
        <v>15100</v>
      </c>
      <c r="D248" s="217">
        <f t="shared" si="52"/>
        <v>3477.9270633397309</v>
      </c>
      <c r="E248" s="212">
        <f t="shared" si="55"/>
        <v>1182.4952015355086</v>
      </c>
      <c r="F248" s="168">
        <f t="shared" si="56"/>
        <v>69.55854126679462</v>
      </c>
      <c r="G248" s="169">
        <v>68</v>
      </c>
      <c r="H248" s="170">
        <f t="shared" si="57"/>
        <v>4797.9808061420335</v>
      </c>
      <c r="I248" s="215">
        <v>221</v>
      </c>
      <c r="J248" s="216">
        <f t="shared" si="50"/>
        <v>80.153846153846146</v>
      </c>
      <c r="K248" s="457">
        <v>15100</v>
      </c>
      <c r="L248" s="217">
        <f t="shared" si="53"/>
        <v>2260.6525911708254</v>
      </c>
      <c r="M248" s="214">
        <f t="shared" si="58"/>
        <v>768.62188099808066</v>
      </c>
      <c r="N248" s="212">
        <f t="shared" si="59"/>
        <v>45.213051823416507</v>
      </c>
      <c r="O248" s="169">
        <v>44</v>
      </c>
      <c r="P248" s="170">
        <f t="shared" si="60"/>
        <v>3118.4875239923226</v>
      </c>
      <c r="Q248" s="215">
        <v>221</v>
      </c>
      <c r="R248" s="216">
        <f t="shared" si="51"/>
        <v>148.85714285714286</v>
      </c>
      <c r="S248" s="457">
        <v>15100</v>
      </c>
      <c r="T248" s="217">
        <f t="shared" si="54"/>
        <v>1217.274472168906</v>
      </c>
      <c r="U248" s="214">
        <f t="shared" si="61"/>
        <v>413.87332053742807</v>
      </c>
      <c r="V248" s="212">
        <f t="shared" si="62"/>
        <v>24.345489443378121</v>
      </c>
      <c r="W248" s="169">
        <v>24</v>
      </c>
      <c r="X248" s="170">
        <f t="shared" si="63"/>
        <v>1679.4932821497121</v>
      </c>
    </row>
    <row r="249" spans="1:24" s="445" customFormat="1" ht="15.75" customHeight="1" x14ac:dyDescent="0.2">
      <c r="A249" s="215">
        <v>222</v>
      </c>
      <c r="B249" s="216">
        <f t="shared" si="64"/>
        <v>52.2</v>
      </c>
      <c r="C249" s="457">
        <v>15100</v>
      </c>
      <c r="D249" s="217">
        <f t="shared" si="52"/>
        <v>3471.2643678160921</v>
      </c>
      <c r="E249" s="212">
        <f t="shared" si="55"/>
        <v>1180.2298850574714</v>
      </c>
      <c r="F249" s="168">
        <f t="shared" si="56"/>
        <v>69.425287356321846</v>
      </c>
      <c r="G249" s="169">
        <v>68</v>
      </c>
      <c r="H249" s="170">
        <f t="shared" si="57"/>
        <v>4788.9195402298856</v>
      </c>
      <c r="I249" s="215">
        <v>222</v>
      </c>
      <c r="J249" s="216">
        <f t="shared" si="50"/>
        <v>80.307692307692307</v>
      </c>
      <c r="K249" s="457">
        <v>15100</v>
      </c>
      <c r="L249" s="217">
        <f t="shared" si="53"/>
        <v>2256.32183908046</v>
      </c>
      <c r="M249" s="214">
        <f t="shared" si="58"/>
        <v>767.14942528735651</v>
      </c>
      <c r="N249" s="212">
        <f t="shared" si="59"/>
        <v>45.1264367816092</v>
      </c>
      <c r="O249" s="169">
        <v>44</v>
      </c>
      <c r="P249" s="170">
        <f t="shared" si="60"/>
        <v>3112.597701149426</v>
      </c>
      <c r="Q249" s="215">
        <v>222</v>
      </c>
      <c r="R249" s="216">
        <f t="shared" si="51"/>
        <v>149.14285714285717</v>
      </c>
      <c r="S249" s="457">
        <v>15100</v>
      </c>
      <c r="T249" s="217">
        <f t="shared" si="54"/>
        <v>1214.9425287356319</v>
      </c>
      <c r="U249" s="214">
        <f t="shared" si="61"/>
        <v>413.08045977011489</v>
      </c>
      <c r="V249" s="212">
        <f t="shared" si="62"/>
        <v>24.298850574712638</v>
      </c>
      <c r="W249" s="169">
        <v>24</v>
      </c>
      <c r="X249" s="170">
        <f t="shared" si="63"/>
        <v>1676.3218390804593</v>
      </c>
    </row>
    <row r="250" spans="1:24" s="445" customFormat="1" ht="15.75" customHeight="1" x14ac:dyDescent="0.2">
      <c r="A250" s="215">
        <v>223</v>
      </c>
      <c r="B250" s="216">
        <f t="shared" si="64"/>
        <v>52.3</v>
      </c>
      <c r="C250" s="457">
        <v>15100</v>
      </c>
      <c r="D250" s="217">
        <f t="shared" si="52"/>
        <v>3464.6271510516253</v>
      </c>
      <c r="E250" s="212">
        <f t="shared" si="55"/>
        <v>1177.9732313575528</v>
      </c>
      <c r="F250" s="168">
        <f t="shared" si="56"/>
        <v>69.292543021032515</v>
      </c>
      <c r="G250" s="169">
        <v>68</v>
      </c>
      <c r="H250" s="170">
        <f t="shared" si="57"/>
        <v>4779.8929254302111</v>
      </c>
      <c r="I250" s="215">
        <v>223</v>
      </c>
      <c r="J250" s="216">
        <f t="shared" si="50"/>
        <v>80.461538461538453</v>
      </c>
      <c r="K250" s="457">
        <v>15100</v>
      </c>
      <c r="L250" s="217">
        <f t="shared" si="53"/>
        <v>2252.0076481835567</v>
      </c>
      <c r="M250" s="214">
        <f t="shared" si="58"/>
        <v>765.6826003824093</v>
      </c>
      <c r="N250" s="212">
        <f t="shared" si="59"/>
        <v>45.040152963671133</v>
      </c>
      <c r="O250" s="169">
        <v>44</v>
      </c>
      <c r="P250" s="170">
        <f t="shared" si="60"/>
        <v>3106.7304015296372</v>
      </c>
      <c r="Q250" s="215">
        <v>223</v>
      </c>
      <c r="R250" s="216">
        <f t="shared" si="51"/>
        <v>149.42857142857142</v>
      </c>
      <c r="S250" s="457">
        <v>15100</v>
      </c>
      <c r="T250" s="217">
        <f t="shared" si="54"/>
        <v>1212.619502868069</v>
      </c>
      <c r="U250" s="214">
        <f t="shared" si="61"/>
        <v>412.29063097514353</v>
      </c>
      <c r="V250" s="212">
        <f t="shared" si="62"/>
        <v>24.252390057361382</v>
      </c>
      <c r="W250" s="169">
        <v>24</v>
      </c>
      <c r="X250" s="170">
        <f t="shared" si="63"/>
        <v>1673.1625239005741</v>
      </c>
    </row>
    <row r="251" spans="1:24" s="445" customFormat="1" ht="15.75" customHeight="1" x14ac:dyDescent="0.2">
      <c r="A251" s="215">
        <v>224</v>
      </c>
      <c r="B251" s="216">
        <f t="shared" si="64"/>
        <v>52.400000000000006</v>
      </c>
      <c r="C251" s="457">
        <v>15100</v>
      </c>
      <c r="D251" s="217">
        <f t="shared" si="52"/>
        <v>3458.0152671755718</v>
      </c>
      <c r="E251" s="212">
        <f t="shared" si="55"/>
        <v>1175.7251908396945</v>
      </c>
      <c r="F251" s="168">
        <f t="shared" si="56"/>
        <v>69.160305343511439</v>
      </c>
      <c r="G251" s="169">
        <v>68</v>
      </c>
      <c r="H251" s="170">
        <f t="shared" si="57"/>
        <v>4770.9007633587771</v>
      </c>
      <c r="I251" s="215">
        <v>224</v>
      </c>
      <c r="J251" s="216">
        <f t="shared" si="50"/>
        <v>80.615384615384627</v>
      </c>
      <c r="K251" s="457">
        <v>15100</v>
      </c>
      <c r="L251" s="217">
        <f t="shared" si="53"/>
        <v>2247.7099236641216</v>
      </c>
      <c r="M251" s="214">
        <f t="shared" si="58"/>
        <v>764.22137404580144</v>
      </c>
      <c r="N251" s="212">
        <f t="shared" si="59"/>
        <v>44.954198473282432</v>
      </c>
      <c r="O251" s="169">
        <v>44</v>
      </c>
      <c r="P251" s="170">
        <f t="shared" si="60"/>
        <v>3100.8854961832053</v>
      </c>
      <c r="Q251" s="215">
        <v>224</v>
      </c>
      <c r="R251" s="216">
        <f t="shared" si="51"/>
        <v>149.71428571428575</v>
      </c>
      <c r="S251" s="457">
        <v>15100</v>
      </c>
      <c r="T251" s="217">
        <f t="shared" si="54"/>
        <v>1210.30534351145</v>
      </c>
      <c r="U251" s="214">
        <f t="shared" si="61"/>
        <v>411.50381679389301</v>
      </c>
      <c r="V251" s="212">
        <f t="shared" si="62"/>
        <v>24.206106870229</v>
      </c>
      <c r="W251" s="169">
        <v>24</v>
      </c>
      <c r="X251" s="170">
        <f t="shared" si="63"/>
        <v>1670.015267175572</v>
      </c>
    </row>
    <row r="252" spans="1:24" s="445" customFormat="1" ht="15.75" customHeight="1" x14ac:dyDescent="0.2">
      <c r="A252" s="215">
        <v>225</v>
      </c>
      <c r="B252" s="216">
        <f t="shared" si="64"/>
        <v>52.5</v>
      </c>
      <c r="C252" s="457">
        <v>15100</v>
      </c>
      <c r="D252" s="217">
        <f t="shared" si="52"/>
        <v>3451.4285714285711</v>
      </c>
      <c r="E252" s="212">
        <f t="shared" si="55"/>
        <v>1173.4857142857143</v>
      </c>
      <c r="F252" s="168">
        <f t="shared" si="56"/>
        <v>69.028571428571425</v>
      </c>
      <c r="G252" s="169">
        <v>68</v>
      </c>
      <c r="H252" s="170">
        <f t="shared" si="57"/>
        <v>4761.9428571428562</v>
      </c>
      <c r="I252" s="215">
        <v>225</v>
      </c>
      <c r="J252" s="216">
        <f t="shared" si="50"/>
        <v>80.769230769230759</v>
      </c>
      <c r="K252" s="457">
        <v>15100</v>
      </c>
      <c r="L252" s="217">
        <f t="shared" si="53"/>
        <v>2243.4285714285716</v>
      </c>
      <c r="M252" s="214">
        <f t="shared" si="58"/>
        <v>762.76571428571435</v>
      </c>
      <c r="N252" s="212">
        <f t="shared" si="59"/>
        <v>44.868571428571435</v>
      </c>
      <c r="O252" s="169">
        <v>44</v>
      </c>
      <c r="P252" s="170">
        <f t="shared" si="60"/>
        <v>3095.0628571428574</v>
      </c>
      <c r="Q252" s="215">
        <v>225</v>
      </c>
      <c r="R252" s="216">
        <f t="shared" si="51"/>
        <v>150</v>
      </c>
      <c r="S252" s="457">
        <v>15100</v>
      </c>
      <c r="T252" s="217">
        <f t="shared" si="54"/>
        <v>1208</v>
      </c>
      <c r="U252" s="214">
        <f t="shared" si="61"/>
        <v>410.72</v>
      </c>
      <c r="V252" s="212">
        <f t="shared" si="62"/>
        <v>24.16</v>
      </c>
      <c r="W252" s="169">
        <v>24</v>
      </c>
      <c r="X252" s="170">
        <f t="shared" si="63"/>
        <v>1666.88</v>
      </c>
    </row>
    <row r="253" spans="1:24" s="445" customFormat="1" ht="15.75" customHeight="1" x14ac:dyDescent="0.2">
      <c r="A253" s="215">
        <v>226</v>
      </c>
      <c r="B253" s="216">
        <f t="shared" si="64"/>
        <v>52.6</v>
      </c>
      <c r="C253" s="457">
        <v>15100</v>
      </c>
      <c r="D253" s="217">
        <f t="shared" si="52"/>
        <v>3444.8669201520916</v>
      </c>
      <c r="E253" s="212">
        <f t="shared" si="55"/>
        <v>1171.2547528517111</v>
      </c>
      <c r="F253" s="168">
        <f t="shared" si="56"/>
        <v>68.897338403041829</v>
      </c>
      <c r="G253" s="169">
        <v>68</v>
      </c>
      <c r="H253" s="170">
        <f t="shared" si="57"/>
        <v>4753.0190114068446</v>
      </c>
      <c r="I253" s="215">
        <v>226</v>
      </c>
      <c r="J253" s="216">
        <f t="shared" si="50"/>
        <v>80.92307692307692</v>
      </c>
      <c r="K253" s="457">
        <v>15100</v>
      </c>
      <c r="L253" s="217">
        <f t="shared" si="53"/>
        <v>2239.1634980988597</v>
      </c>
      <c r="M253" s="214">
        <f t="shared" si="58"/>
        <v>761.31558935361238</v>
      </c>
      <c r="N253" s="212">
        <f t="shared" si="59"/>
        <v>44.783269961977197</v>
      </c>
      <c r="O253" s="169">
        <v>44</v>
      </c>
      <c r="P253" s="170">
        <f t="shared" si="60"/>
        <v>3089.2623574144491</v>
      </c>
      <c r="Q253" s="215">
        <v>226</v>
      </c>
      <c r="R253" s="216">
        <f t="shared" si="51"/>
        <v>150.28571428571431</v>
      </c>
      <c r="S253" s="457">
        <v>15100</v>
      </c>
      <c r="T253" s="217">
        <f t="shared" si="54"/>
        <v>1205.7034220532319</v>
      </c>
      <c r="U253" s="214">
        <f t="shared" si="61"/>
        <v>409.93916349809888</v>
      </c>
      <c r="V253" s="212">
        <f t="shared" si="62"/>
        <v>24.114068441064639</v>
      </c>
      <c r="W253" s="169">
        <v>24</v>
      </c>
      <c r="X253" s="170">
        <f t="shared" si="63"/>
        <v>1663.7566539923953</v>
      </c>
    </row>
    <row r="254" spans="1:24" s="445" customFormat="1" ht="15.75" customHeight="1" x14ac:dyDescent="0.2">
      <c r="A254" s="215">
        <v>227</v>
      </c>
      <c r="B254" s="216">
        <f t="shared" si="64"/>
        <v>52.7</v>
      </c>
      <c r="C254" s="457">
        <v>15100</v>
      </c>
      <c r="D254" s="217">
        <f t="shared" si="52"/>
        <v>3438.3301707779883</v>
      </c>
      <c r="E254" s="212">
        <f t="shared" si="55"/>
        <v>1169.0322580645161</v>
      </c>
      <c r="F254" s="168">
        <f t="shared" si="56"/>
        <v>68.766603415559771</v>
      </c>
      <c r="G254" s="169">
        <v>68</v>
      </c>
      <c r="H254" s="170">
        <f t="shared" si="57"/>
        <v>4744.1290322580644</v>
      </c>
      <c r="I254" s="215">
        <v>227</v>
      </c>
      <c r="J254" s="216">
        <f t="shared" si="50"/>
        <v>81.07692307692308</v>
      </c>
      <c r="K254" s="457">
        <v>15100</v>
      </c>
      <c r="L254" s="217">
        <f t="shared" si="53"/>
        <v>2234.9146110056927</v>
      </c>
      <c r="M254" s="214">
        <f t="shared" si="58"/>
        <v>759.8709677419356</v>
      </c>
      <c r="N254" s="212">
        <f t="shared" si="59"/>
        <v>44.698292220113856</v>
      </c>
      <c r="O254" s="169">
        <v>44</v>
      </c>
      <c r="P254" s="170">
        <f t="shared" si="60"/>
        <v>3083.483870967742</v>
      </c>
      <c r="Q254" s="215">
        <v>227</v>
      </c>
      <c r="R254" s="216">
        <f t="shared" si="51"/>
        <v>150.57142857142858</v>
      </c>
      <c r="S254" s="457">
        <v>15100</v>
      </c>
      <c r="T254" s="217">
        <f t="shared" si="54"/>
        <v>1203.4155597722961</v>
      </c>
      <c r="U254" s="214">
        <f t="shared" si="61"/>
        <v>409.16129032258073</v>
      </c>
      <c r="V254" s="212">
        <f t="shared" si="62"/>
        <v>24.068311195445922</v>
      </c>
      <c r="W254" s="169">
        <v>24</v>
      </c>
      <c r="X254" s="170">
        <f t="shared" si="63"/>
        <v>1660.6451612903227</v>
      </c>
    </row>
    <row r="255" spans="1:24" s="445" customFormat="1" ht="15.75" customHeight="1" x14ac:dyDescent="0.2">
      <c r="A255" s="215">
        <v>228</v>
      </c>
      <c r="B255" s="216">
        <f t="shared" si="64"/>
        <v>52.8</v>
      </c>
      <c r="C255" s="457">
        <v>15100</v>
      </c>
      <c r="D255" s="217">
        <f t="shared" si="52"/>
        <v>3431.818181818182</v>
      </c>
      <c r="E255" s="212">
        <f t="shared" si="55"/>
        <v>1166.818181818182</v>
      </c>
      <c r="F255" s="168">
        <f t="shared" si="56"/>
        <v>68.63636363636364</v>
      </c>
      <c r="G255" s="169">
        <v>68</v>
      </c>
      <c r="H255" s="170">
        <f t="shared" si="57"/>
        <v>4735.2727272727279</v>
      </c>
      <c r="I255" s="215">
        <v>228</v>
      </c>
      <c r="J255" s="216">
        <f t="shared" si="50"/>
        <v>81.230769230769226</v>
      </c>
      <c r="K255" s="457">
        <v>15100</v>
      </c>
      <c r="L255" s="217">
        <f t="shared" si="53"/>
        <v>2230.6818181818185</v>
      </c>
      <c r="M255" s="214">
        <f t="shared" si="58"/>
        <v>758.43181818181836</v>
      </c>
      <c r="N255" s="212">
        <f t="shared" si="59"/>
        <v>44.613636363636367</v>
      </c>
      <c r="O255" s="169">
        <v>44</v>
      </c>
      <c r="P255" s="170">
        <f t="shared" si="60"/>
        <v>3077.7272727272734</v>
      </c>
      <c r="Q255" s="215">
        <v>228</v>
      </c>
      <c r="R255" s="216">
        <f t="shared" si="51"/>
        <v>150.85714285714286</v>
      </c>
      <c r="S255" s="457">
        <v>15100</v>
      </c>
      <c r="T255" s="217">
        <f t="shared" si="54"/>
        <v>1201.1363636363635</v>
      </c>
      <c r="U255" s="214">
        <f t="shared" si="61"/>
        <v>408.38636363636363</v>
      </c>
      <c r="V255" s="212">
        <f t="shared" si="62"/>
        <v>24.02272727272727</v>
      </c>
      <c r="W255" s="169">
        <v>24</v>
      </c>
      <c r="X255" s="170">
        <f t="shared" si="63"/>
        <v>1657.5454545454543</v>
      </c>
    </row>
    <row r="256" spans="1:24" s="445" customFormat="1" ht="15.75" customHeight="1" x14ac:dyDescent="0.2">
      <c r="A256" s="229">
        <v>229</v>
      </c>
      <c r="B256" s="216">
        <f t="shared" ref="B256:B287" si="65">0.1*A256+30</f>
        <v>52.900000000000006</v>
      </c>
      <c r="C256" s="457">
        <v>15100</v>
      </c>
      <c r="D256" s="217">
        <f t="shared" si="52"/>
        <v>3425.3308128544418</v>
      </c>
      <c r="E256" s="212">
        <f t="shared" si="55"/>
        <v>1164.6124763705102</v>
      </c>
      <c r="F256" s="168">
        <f t="shared" si="56"/>
        <v>68.506616257088837</v>
      </c>
      <c r="G256" s="169">
        <v>68</v>
      </c>
      <c r="H256" s="170">
        <f t="shared" si="57"/>
        <v>4726.4499054820408</v>
      </c>
      <c r="I256" s="215">
        <v>229</v>
      </c>
      <c r="J256" s="216">
        <f t="shared" ref="J256:J319" si="66">(0.1*I256+30)/0.65</f>
        <v>81.384615384615387</v>
      </c>
      <c r="K256" s="457">
        <v>15100</v>
      </c>
      <c r="L256" s="217">
        <f t="shared" si="53"/>
        <v>2226.4650283553874</v>
      </c>
      <c r="M256" s="214">
        <f t="shared" si="58"/>
        <v>756.99810964083179</v>
      </c>
      <c r="N256" s="212">
        <f t="shared" si="59"/>
        <v>44.529300567107747</v>
      </c>
      <c r="O256" s="169">
        <v>44</v>
      </c>
      <c r="P256" s="170">
        <f t="shared" si="60"/>
        <v>3071.9924385633271</v>
      </c>
      <c r="Q256" s="215">
        <v>229</v>
      </c>
      <c r="R256" s="216">
        <f t="shared" ref="R256:R319" si="67">(0.1*Q256+30)/0.35</f>
        <v>151.14285714285717</v>
      </c>
      <c r="S256" s="457">
        <v>15100</v>
      </c>
      <c r="T256" s="217">
        <f t="shared" si="54"/>
        <v>1198.8657844990546</v>
      </c>
      <c r="U256" s="214">
        <f t="shared" si="61"/>
        <v>407.61436672967858</v>
      </c>
      <c r="V256" s="212">
        <f t="shared" si="62"/>
        <v>23.977315689981094</v>
      </c>
      <c r="W256" s="169">
        <v>24</v>
      </c>
      <c r="X256" s="170">
        <f t="shared" si="63"/>
        <v>1654.4574669187143</v>
      </c>
    </row>
    <row r="257" spans="1:24" s="445" customFormat="1" ht="15.75" customHeight="1" x14ac:dyDescent="0.2">
      <c r="A257" s="218">
        <v>230</v>
      </c>
      <c r="B257" s="216">
        <f t="shared" si="65"/>
        <v>53</v>
      </c>
      <c r="C257" s="457">
        <v>15100</v>
      </c>
      <c r="D257" s="217">
        <f t="shared" si="52"/>
        <v>3418.867924528302</v>
      </c>
      <c r="E257" s="212">
        <f t="shared" si="55"/>
        <v>1162.4150943396228</v>
      </c>
      <c r="F257" s="168">
        <f t="shared" si="56"/>
        <v>68.377358490566039</v>
      </c>
      <c r="G257" s="169">
        <v>68</v>
      </c>
      <c r="H257" s="170">
        <f t="shared" si="57"/>
        <v>4717.6603773584902</v>
      </c>
      <c r="I257" s="218">
        <v>230</v>
      </c>
      <c r="J257" s="216">
        <f t="shared" si="66"/>
        <v>81.538461538461533</v>
      </c>
      <c r="K257" s="457">
        <v>15100</v>
      </c>
      <c r="L257" s="217">
        <f t="shared" si="53"/>
        <v>2222.2641509433965</v>
      </c>
      <c r="M257" s="214">
        <f t="shared" si="58"/>
        <v>755.56981132075487</v>
      </c>
      <c r="N257" s="212">
        <f t="shared" si="59"/>
        <v>44.445283018867933</v>
      </c>
      <c r="O257" s="169">
        <v>44</v>
      </c>
      <c r="P257" s="170">
        <f t="shared" si="60"/>
        <v>3066.2792452830195</v>
      </c>
      <c r="Q257" s="218">
        <v>230</v>
      </c>
      <c r="R257" s="216">
        <f t="shared" si="67"/>
        <v>151.42857142857144</v>
      </c>
      <c r="S257" s="457">
        <v>15100</v>
      </c>
      <c r="T257" s="217">
        <f t="shared" si="54"/>
        <v>1196.6037735849056</v>
      </c>
      <c r="U257" s="214">
        <f t="shared" si="61"/>
        <v>406.84528301886797</v>
      </c>
      <c r="V257" s="212">
        <f t="shared" si="62"/>
        <v>23.932075471698113</v>
      </c>
      <c r="W257" s="169">
        <v>24</v>
      </c>
      <c r="X257" s="170">
        <f t="shared" si="63"/>
        <v>1651.3811320754717</v>
      </c>
    </row>
    <row r="258" spans="1:24" s="445" customFormat="1" ht="15.75" customHeight="1" x14ac:dyDescent="0.2">
      <c r="A258" s="215">
        <v>231</v>
      </c>
      <c r="B258" s="216">
        <f t="shared" si="65"/>
        <v>53.1</v>
      </c>
      <c r="C258" s="457">
        <v>15100</v>
      </c>
      <c r="D258" s="217">
        <f t="shared" si="52"/>
        <v>3412.4293785310733</v>
      </c>
      <c r="E258" s="212">
        <f t="shared" si="55"/>
        <v>1160.225988700565</v>
      </c>
      <c r="F258" s="168">
        <f t="shared" si="56"/>
        <v>68.248587570621467</v>
      </c>
      <c r="G258" s="169">
        <v>68</v>
      </c>
      <c r="H258" s="170">
        <f t="shared" si="57"/>
        <v>4708.9039548022602</v>
      </c>
      <c r="I258" s="215">
        <v>231</v>
      </c>
      <c r="J258" s="216">
        <f t="shared" si="66"/>
        <v>81.692307692307693</v>
      </c>
      <c r="K258" s="457">
        <v>15100</v>
      </c>
      <c r="L258" s="217">
        <f t="shared" si="53"/>
        <v>2218.0790960451977</v>
      </c>
      <c r="M258" s="214">
        <f t="shared" si="58"/>
        <v>754.14689265536731</v>
      </c>
      <c r="N258" s="212">
        <f t="shared" si="59"/>
        <v>44.361581920903959</v>
      </c>
      <c r="O258" s="169">
        <v>44</v>
      </c>
      <c r="P258" s="170">
        <f t="shared" si="60"/>
        <v>3060.5875706214688</v>
      </c>
      <c r="Q258" s="215">
        <v>231</v>
      </c>
      <c r="R258" s="216">
        <f t="shared" si="67"/>
        <v>151.71428571428572</v>
      </c>
      <c r="S258" s="457">
        <v>15100</v>
      </c>
      <c r="T258" s="217">
        <f t="shared" si="54"/>
        <v>1194.3502824858756</v>
      </c>
      <c r="U258" s="214">
        <f t="shared" si="61"/>
        <v>406.07909604519773</v>
      </c>
      <c r="V258" s="212">
        <f t="shared" si="62"/>
        <v>23.887005649717512</v>
      </c>
      <c r="W258" s="169">
        <v>24</v>
      </c>
      <c r="X258" s="170">
        <f t="shared" si="63"/>
        <v>1648.3163841807909</v>
      </c>
    </row>
    <row r="259" spans="1:24" s="445" customFormat="1" ht="15.75" customHeight="1" x14ac:dyDescent="0.2">
      <c r="A259" s="215">
        <v>232</v>
      </c>
      <c r="B259" s="216">
        <f t="shared" si="65"/>
        <v>53.2</v>
      </c>
      <c r="C259" s="457">
        <v>15100</v>
      </c>
      <c r="D259" s="217">
        <f t="shared" si="52"/>
        <v>3406.0150375939847</v>
      </c>
      <c r="E259" s="212">
        <f t="shared" si="55"/>
        <v>1158.0451127819549</v>
      </c>
      <c r="F259" s="168">
        <f t="shared" si="56"/>
        <v>68.120300751879697</v>
      </c>
      <c r="G259" s="169">
        <v>68</v>
      </c>
      <c r="H259" s="170">
        <f t="shared" si="57"/>
        <v>4700.1804511278197</v>
      </c>
      <c r="I259" s="215">
        <v>232</v>
      </c>
      <c r="J259" s="216">
        <f t="shared" si="66"/>
        <v>81.846153846153854</v>
      </c>
      <c r="K259" s="457">
        <v>15100</v>
      </c>
      <c r="L259" s="217">
        <f t="shared" si="53"/>
        <v>2213.9097744360902</v>
      </c>
      <c r="M259" s="214">
        <f t="shared" si="58"/>
        <v>752.72932330827075</v>
      </c>
      <c r="N259" s="212">
        <f t="shared" si="59"/>
        <v>44.278195488721806</v>
      </c>
      <c r="O259" s="169">
        <v>44</v>
      </c>
      <c r="P259" s="170">
        <f t="shared" si="60"/>
        <v>3054.9172932330825</v>
      </c>
      <c r="Q259" s="215">
        <v>232</v>
      </c>
      <c r="R259" s="216">
        <f t="shared" si="67"/>
        <v>152.00000000000003</v>
      </c>
      <c r="S259" s="457">
        <v>15100</v>
      </c>
      <c r="T259" s="217">
        <f t="shared" si="54"/>
        <v>1192.1052631578946</v>
      </c>
      <c r="U259" s="214">
        <f t="shared" si="61"/>
        <v>405.31578947368416</v>
      </c>
      <c r="V259" s="212">
        <f t="shared" si="62"/>
        <v>23.84210526315789</v>
      </c>
      <c r="W259" s="169">
        <v>24</v>
      </c>
      <c r="X259" s="170">
        <f t="shared" si="63"/>
        <v>1645.2631578947367</v>
      </c>
    </row>
    <row r="260" spans="1:24" s="445" customFormat="1" ht="15.75" customHeight="1" x14ac:dyDescent="0.2">
      <c r="A260" s="215">
        <v>233</v>
      </c>
      <c r="B260" s="216">
        <f t="shared" si="65"/>
        <v>53.3</v>
      </c>
      <c r="C260" s="457">
        <v>15100</v>
      </c>
      <c r="D260" s="217">
        <f t="shared" si="52"/>
        <v>3399.6247654784243</v>
      </c>
      <c r="E260" s="212">
        <f t="shared" si="55"/>
        <v>1155.8724202626643</v>
      </c>
      <c r="F260" s="168">
        <f t="shared" si="56"/>
        <v>67.992495309568483</v>
      </c>
      <c r="G260" s="169">
        <v>68</v>
      </c>
      <c r="H260" s="170">
        <f t="shared" si="57"/>
        <v>4691.4896810506571</v>
      </c>
      <c r="I260" s="215">
        <v>233</v>
      </c>
      <c r="J260" s="216">
        <f t="shared" si="66"/>
        <v>81.999999999999986</v>
      </c>
      <c r="K260" s="457">
        <v>15100</v>
      </c>
      <c r="L260" s="217">
        <f t="shared" si="53"/>
        <v>2209.7560975609758</v>
      </c>
      <c r="M260" s="214">
        <f t="shared" si="58"/>
        <v>751.31707317073187</v>
      </c>
      <c r="N260" s="212">
        <f t="shared" si="59"/>
        <v>44.195121951219519</v>
      </c>
      <c r="O260" s="169">
        <v>44</v>
      </c>
      <c r="P260" s="170">
        <f t="shared" si="60"/>
        <v>3049.268292682927</v>
      </c>
      <c r="Q260" s="215">
        <v>233</v>
      </c>
      <c r="R260" s="216">
        <f t="shared" si="67"/>
        <v>152.28571428571428</v>
      </c>
      <c r="S260" s="457">
        <v>15100</v>
      </c>
      <c r="T260" s="217">
        <f t="shared" si="54"/>
        <v>1189.8686679174484</v>
      </c>
      <c r="U260" s="214">
        <f t="shared" si="61"/>
        <v>404.5553470919325</v>
      </c>
      <c r="V260" s="212">
        <f t="shared" si="62"/>
        <v>23.79737335834897</v>
      </c>
      <c r="W260" s="169">
        <v>24</v>
      </c>
      <c r="X260" s="170">
        <f t="shared" si="63"/>
        <v>1642.22138836773</v>
      </c>
    </row>
    <row r="261" spans="1:24" s="445" customFormat="1" ht="15.75" customHeight="1" x14ac:dyDescent="0.2">
      <c r="A261" s="215">
        <v>234</v>
      </c>
      <c r="B261" s="216">
        <f t="shared" si="65"/>
        <v>53.400000000000006</v>
      </c>
      <c r="C261" s="457">
        <v>15100</v>
      </c>
      <c r="D261" s="217">
        <f t="shared" si="52"/>
        <v>3393.2584269662916</v>
      </c>
      <c r="E261" s="212">
        <f t="shared" si="55"/>
        <v>1153.7078651685392</v>
      </c>
      <c r="F261" s="168">
        <f t="shared" si="56"/>
        <v>67.865168539325836</v>
      </c>
      <c r="G261" s="169">
        <v>68</v>
      </c>
      <c r="H261" s="170">
        <f t="shared" si="57"/>
        <v>4682.8314606741569</v>
      </c>
      <c r="I261" s="215">
        <v>234</v>
      </c>
      <c r="J261" s="216">
        <f t="shared" si="66"/>
        <v>82.15384615384616</v>
      </c>
      <c r="K261" s="457">
        <v>15100</v>
      </c>
      <c r="L261" s="217">
        <f t="shared" si="53"/>
        <v>2205.6179775280898</v>
      </c>
      <c r="M261" s="214">
        <f t="shared" si="58"/>
        <v>749.91011235955057</v>
      </c>
      <c r="N261" s="212">
        <f t="shared" si="59"/>
        <v>44.112359550561798</v>
      </c>
      <c r="O261" s="169">
        <v>44</v>
      </c>
      <c r="P261" s="170">
        <f t="shared" si="60"/>
        <v>3043.6404494382023</v>
      </c>
      <c r="Q261" s="215">
        <v>234</v>
      </c>
      <c r="R261" s="216">
        <f t="shared" si="67"/>
        <v>152.57142857142858</v>
      </c>
      <c r="S261" s="457">
        <v>15100</v>
      </c>
      <c r="T261" s="217">
        <f t="shared" si="54"/>
        <v>1187.6404494382023</v>
      </c>
      <c r="U261" s="214">
        <f t="shared" si="61"/>
        <v>403.79775280898878</v>
      </c>
      <c r="V261" s="212">
        <f t="shared" si="62"/>
        <v>23.752808988764045</v>
      </c>
      <c r="W261" s="169">
        <v>24</v>
      </c>
      <c r="X261" s="170">
        <f t="shared" si="63"/>
        <v>1639.1910112359549</v>
      </c>
    </row>
    <row r="262" spans="1:24" s="445" customFormat="1" ht="15.75" customHeight="1" x14ac:dyDescent="0.2">
      <c r="A262" s="215">
        <v>235</v>
      </c>
      <c r="B262" s="216">
        <f t="shared" si="65"/>
        <v>53.5</v>
      </c>
      <c r="C262" s="457">
        <v>15100</v>
      </c>
      <c r="D262" s="217">
        <f t="shared" si="52"/>
        <v>3386.9158878504672</v>
      </c>
      <c r="E262" s="212">
        <f t="shared" si="55"/>
        <v>1151.551401869159</v>
      </c>
      <c r="F262" s="168">
        <f t="shared" si="56"/>
        <v>67.738317757009341</v>
      </c>
      <c r="G262" s="169">
        <v>68</v>
      </c>
      <c r="H262" s="170">
        <f t="shared" si="57"/>
        <v>4674.2056074766351</v>
      </c>
      <c r="I262" s="215">
        <v>235</v>
      </c>
      <c r="J262" s="216">
        <f t="shared" si="66"/>
        <v>82.307692307692307</v>
      </c>
      <c r="K262" s="457">
        <v>15100</v>
      </c>
      <c r="L262" s="217">
        <f t="shared" si="53"/>
        <v>2201.4953271028039</v>
      </c>
      <c r="M262" s="214">
        <f t="shared" si="58"/>
        <v>748.50841121495341</v>
      </c>
      <c r="N262" s="212">
        <f t="shared" si="59"/>
        <v>44.029906542056082</v>
      </c>
      <c r="O262" s="169">
        <v>44</v>
      </c>
      <c r="P262" s="170">
        <f t="shared" si="60"/>
        <v>3038.0336448598132</v>
      </c>
      <c r="Q262" s="215">
        <v>235</v>
      </c>
      <c r="R262" s="216">
        <f t="shared" si="67"/>
        <v>152.85714285714286</v>
      </c>
      <c r="S262" s="457">
        <v>15100</v>
      </c>
      <c r="T262" s="217">
        <f t="shared" si="54"/>
        <v>1185.4205607476636</v>
      </c>
      <c r="U262" s="214">
        <f t="shared" si="61"/>
        <v>403.04299065420565</v>
      </c>
      <c r="V262" s="212">
        <f t="shared" si="62"/>
        <v>23.708411214953273</v>
      </c>
      <c r="W262" s="169">
        <v>24</v>
      </c>
      <c r="X262" s="170">
        <f t="shared" si="63"/>
        <v>1636.1719626168224</v>
      </c>
    </row>
    <row r="263" spans="1:24" s="445" customFormat="1" ht="15.75" customHeight="1" x14ac:dyDescent="0.2">
      <c r="A263" s="215">
        <v>236</v>
      </c>
      <c r="B263" s="216">
        <f t="shared" si="65"/>
        <v>53.6</v>
      </c>
      <c r="C263" s="457">
        <v>15100</v>
      </c>
      <c r="D263" s="217">
        <f t="shared" si="52"/>
        <v>3380.5970149253731</v>
      </c>
      <c r="E263" s="212">
        <f t="shared" si="55"/>
        <v>1149.4029850746269</v>
      </c>
      <c r="F263" s="168">
        <f t="shared" si="56"/>
        <v>67.611940298507463</v>
      </c>
      <c r="G263" s="169">
        <v>68</v>
      </c>
      <c r="H263" s="170">
        <f t="shared" si="57"/>
        <v>4665.6119402985078</v>
      </c>
      <c r="I263" s="215">
        <v>236</v>
      </c>
      <c r="J263" s="216">
        <f t="shared" si="66"/>
        <v>82.461538461538467</v>
      </c>
      <c r="K263" s="457">
        <v>15100</v>
      </c>
      <c r="L263" s="217">
        <f t="shared" si="53"/>
        <v>2197.3880597014927</v>
      </c>
      <c r="M263" s="214">
        <f t="shared" si="58"/>
        <v>747.11194029850753</v>
      </c>
      <c r="N263" s="212">
        <f t="shared" si="59"/>
        <v>43.947761194029852</v>
      </c>
      <c r="O263" s="169">
        <v>44</v>
      </c>
      <c r="P263" s="170">
        <f t="shared" si="60"/>
        <v>3032.4477611940297</v>
      </c>
      <c r="Q263" s="215">
        <v>236</v>
      </c>
      <c r="R263" s="216">
        <f t="shared" si="67"/>
        <v>153.14285714285717</v>
      </c>
      <c r="S263" s="457">
        <v>15100</v>
      </c>
      <c r="T263" s="217">
        <f t="shared" si="54"/>
        <v>1183.2089552238804</v>
      </c>
      <c r="U263" s="214">
        <f t="shared" si="61"/>
        <v>402.29104477611935</v>
      </c>
      <c r="V263" s="212">
        <f t="shared" si="62"/>
        <v>23.664179104477608</v>
      </c>
      <c r="W263" s="169">
        <v>24</v>
      </c>
      <c r="X263" s="170">
        <f t="shared" si="63"/>
        <v>1633.1641791044774</v>
      </c>
    </row>
    <row r="264" spans="1:24" s="445" customFormat="1" ht="15.75" customHeight="1" x14ac:dyDescent="0.2">
      <c r="A264" s="215">
        <v>237</v>
      </c>
      <c r="B264" s="216">
        <f t="shared" si="65"/>
        <v>53.7</v>
      </c>
      <c r="C264" s="457">
        <v>15100</v>
      </c>
      <c r="D264" s="217">
        <f t="shared" si="52"/>
        <v>3374.3016759776533</v>
      </c>
      <c r="E264" s="212">
        <f t="shared" si="55"/>
        <v>1147.2625698324023</v>
      </c>
      <c r="F264" s="168">
        <f t="shared" si="56"/>
        <v>67.486033519553061</v>
      </c>
      <c r="G264" s="169">
        <v>68</v>
      </c>
      <c r="H264" s="170">
        <f t="shared" si="57"/>
        <v>4657.0502793296082</v>
      </c>
      <c r="I264" s="215">
        <v>237</v>
      </c>
      <c r="J264" s="216">
        <f t="shared" si="66"/>
        <v>82.615384615384613</v>
      </c>
      <c r="K264" s="457">
        <v>15100</v>
      </c>
      <c r="L264" s="217">
        <f t="shared" si="53"/>
        <v>2193.2960893854752</v>
      </c>
      <c r="M264" s="214">
        <f t="shared" si="58"/>
        <v>745.72067039106162</v>
      </c>
      <c r="N264" s="212">
        <f t="shared" si="59"/>
        <v>43.865921787709503</v>
      </c>
      <c r="O264" s="169">
        <v>44</v>
      </c>
      <c r="P264" s="170">
        <f t="shared" si="60"/>
        <v>3026.882681564246</v>
      </c>
      <c r="Q264" s="215">
        <v>237</v>
      </c>
      <c r="R264" s="216">
        <f t="shared" si="67"/>
        <v>153.42857142857144</v>
      </c>
      <c r="S264" s="457">
        <v>15100</v>
      </c>
      <c r="T264" s="217">
        <f t="shared" si="54"/>
        <v>1181.0055865921786</v>
      </c>
      <c r="U264" s="214">
        <f t="shared" si="61"/>
        <v>401.54189944134077</v>
      </c>
      <c r="V264" s="212">
        <f t="shared" si="62"/>
        <v>23.620111731843572</v>
      </c>
      <c r="W264" s="169">
        <v>24</v>
      </c>
      <c r="X264" s="170">
        <f t="shared" si="63"/>
        <v>1630.1675977653629</v>
      </c>
    </row>
    <row r="265" spans="1:24" s="445" customFormat="1" ht="15.75" customHeight="1" x14ac:dyDescent="0.2">
      <c r="A265" s="215">
        <v>238</v>
      </c>
      <c r="B265" s="216">
        <f t="shared" si="65"/>
        <v>53.8</v>
      </c>
      <c r="C265" s="457">
        <v>15100</v>
      </c>
      <c r="D265" s="217">
        <f t="shared" si="52"/>
        <v>3368.0297397769518</v>
      </c>
      <c r="E265" s="212">
        <f t="shared" si="55"/>
        <v>1145.1301115241638</v>
      </c>
      <c r="F265" s="168">
        <f t="shared" si="56"/>
        <v>67.360594795539043</v>
      </c>
      <c r="G265" s="169">
        <v>68</v>
      </c>
      <c r="H265" s="170">
        <f t="shared" si="57"/>
        <v>4648.5204460966552</v>
      </c>
      <c r="I265" s="215">
        <v>238</v>
      </c>
      <c r="J265" s="216">
        <f t="shared" si="66"/>
        <v>82.769230769230759</v>
      </c>
      <c r="K265" s="457">
        <v>15100</v>
      </c>
      <c r="L265" s="217">
        <f t="shared" si="53"/>
        <v>2189.2193308550191</v>
      </c>
      <c r="M265" s="214">
        <f t="shared" si="58"/>
        <v>744.33457249070648</v>
      </c>
      <c r="N265" s="212">
        <f t="shared" si="59"/>
        <v>43.784386617100381</v>
      </c>
      <c r="O265" s="169">
        <v>44</v>
      </c>
      <c r="P265" s="170">
        <f t="shared" si="60"/>
        <v>3021.3382899628259</v>
      </c>
      <c r="Q265" s="215">
        <v>238</v>
      </c>
      <c r="R265" s="216">
        <f t="shared" si="67"/>
        <v>153.71428571428572</v>
      </c>
      <c r="S265" s="457">
        <v>15100</v>
      </c>
      <c r="T265" s="217">
        <f t="shared" si="54"/>
        <v>1178.810408921933</v>
      </c>
      <c r="U265" s="214">
        <f t="shared" si="61"/>
        <v>400.79553903345726</v>
      </c>
      <c r="V265" s="212">
        <f t="shared" si="62"/>
        <v>23.576208178438659</v>
      </c>
      <c r="W265" s="169">
        <v>24</v>
      </c>
      <c r="X265" s="170">
        <f t="shared" si="63"/>
        <v>1627.182156133829</v>
      </c>
    </row>
    <row r="266" spans="1:24" s="445" customFormat="1" ht="15.75" customHeight="1" x14ac:dyDescent="0.2">
      <c r="A266" s="215">
        <v>239</v>
      </c>
      <c r="B266" s="216">
        <f t="shared" si="65"/>
        <v>53.900000000000006</v>
      </c>
      <c r="C266" s="457">
        <v>15100</v>
      </c>
      <c r="D266" s="217">
        <f t="shared" si="52"/>
        <v>3361.7810760667899</v>
      </c>
      <c r="E266" s="212">
        <f t="shared" si="55"/>
        <v>1143.0055658627086</v>
      </c>
      <c r="F266" s="168">
        <f t="shared" si="56"/>
        <v>67.235621521335801</v>
      </c>
      <c r="G266" s="169">
        <v>68</v>
      </c>
      <c r="H266" s="170">
        <f t="shared" si="57"/>
        <v>4640.0222634508345</v>
      </c>
      <c r="I266" s="215">
        <v>239</v>
      </c>
      <c r="J266" s="216">
        <f t="shared" si="66"/>
        <v>82.923076923076934</v>
      </c>
      <c r="K266" s="457">
        <v>15100</v>
      </c>
      <c r="L266" s="217">
        <f t="shared" si="53"/>
        <v>2185.1576994434131</v>
      </c>
      <c r="M266" s="214">
        <f t="shared" si="58"/>
        <v>742.95361781076053</v>
      </c>
      <c r="N266" s="212">
        <f t="shared" si="59"/>
        <v>43.703153988868266</v>
      </c>
      <c r="O266" s="169">
        <v>44</v>
      </c>
      <c r="P266" s="170">
        <f t="shared" si="60"/>
        <v>3015.8144712430417</v>
      </c>
      <c r="Q266" s="215">
        <v>239</v>
      </c>
      <c r="R266" s="216">
        <f t="shared" si="67"/>
        <v>154.00000000000003</v>
      </c>
      <c r="S266" s="457">
        <v>15100</v>
      </c>
      <c r="T266" s="217">
        <f t="shared" si="54"/>
        <v>1176.6233766233763</v>
      </c>
      <c r="U266" s="214">
        <f t="shared" si="61"/>
        <v>400.05194805194799</v>
      </c>
      <c r="V266" s="212">
        <f t="shared" si="62"/>
        <v>23.532467532467528</v>
      </c>
      <c r="W266" s="169">
        <v>24</v>
      </c>
      <c r="X266" s="170">
        <f t="shared" si="63"/>
        <v>1624.2077922077917</v>
      </c>
    </row>
    <row r="267" spans="1:24" s="445" customFormat="1" ht="15.75" customHeight="1" x14ac:dyDescent="0.2">
      <c r="A267" s="218">
        <v>240</v>
      </c>
      <c r="B267" s="216">
        <f t="shared" si="65"/>
        <v>54</v>
      </c>
      <c r="C267" s="457">
        <v>15100</v>
      </c>
      <c r="D267" s="217">
        <f t="shared" si="52"/>
        <v>3355.5555555555552</v>
      </c>
      <c r="E267" s="212">
        <f t="shared" si="55"/>
        <v>1140.8888888888889</v>
      </c>
      <c r="F267" s="168">
        <f t="shared" si="56"/>
        <v>67.1111111111111</v>
      </c>
      <c r="G267" s="169">
        <v>68</v>
      </c>
      <c r="H267" s="170">
        <f t="shared" si="57"/>
        <v>4631.5555555555557</v>
      </c>
      <c r="I267" s="218">
        <v>240</v>
      </c>
      <c r="J267" s="216">
        <f t="shared" si="66"/>
        <v>83.07692307692308</v>
      </c>
      <c r="K267" s="457">
        <v>15100</v>
      </c>
      <c r="L267" s="217">
        <f t="shared" si="53"/>
        <v>2181.1111111111109</v>
      </c>
      <c r="M267" s="214">
        <f t="shared" si="58"/>
        <v>741.57777777777778</v>
      </c>
      <c r="N267" s="212">
        <f t="shared" si="59"/>
        <v>43.62222222222222</v>
      </c>
      <c r="O267" s="169">
        <v>44</v>
      </c>
      <c r="P267" s="170">
        <f t="shared" si="60"/>
        <v>3010.3111111111111</v>
      </c>
      <c r="Q267" s="218">
        <v>240</v>
      </c>
      <c r="R267" s="216">
        <f t="shared" si="67"/>
        <v>154.28571428571431</v>
      </c>
      <c r="S267" s="457">
        <v>15100</v>
      </c>
      <c r="T267" s="217">
        <f t="shared" si="54"/>
        <v>1174.4444444444443</v>
      </c>
      <c r="U267" s="214">
        <f t="shared" si="61"/>
        <v>399.31111111111113</v>
      </c>
      <c r="V267" s="212">
        <f t="shared" si="62"/>
        <v>23.488888888888887</v>
      </c>
      <c r="W267" s="169">
        <v>24</v>
      </c>
      <c r="X267" s="170">
        <f t="shared" si="63"/>
        <v>1621.2444444444443</v>
      </c>
    </row>
    <row r="268" spans="1:24" s="445" customFormat="1" ht="15.75" customHeight="1" x14ac:dyDescent="0.2">
      <c r="A268" s="215">
        <v>241</v>
      </c>
      <c r="B268" s="216">
        <f t="shared" si="65"/>
        <v>54.1</v>
      </c>
      <c r="C268" s="457">
        <v>15100</v>
      </c>
      <c r="D268" s="217">
        <f t="shared" si="52"/>
        <v>3349.3530499075787</v>
      </c>
      <c r="E268" s="212">
        <f t="shared" si="55"/>
        <v>1138.7800369685767</v>
      </c>
      <c r="F268" s="168">
        <f t="shared" si="56"/>
        <v>66.987060998151577</v>
      </c>
      <c r="G268" s="169">
        <v>68</v>
      </c>
      <c r="H268" s="170">
        <f t="shared" si="57"/>
        <v>4623.1201478743069</v>
      </c>
      <c r="I268" s="215">
        <v>241</v>
      </c>
      <c r="J268" s="216">
        <f t="shared" si="66"/>
        <v>83.230769230769226</v>
      </c>
      <c r="K268" s="457">
        <v>15100</v>
      </c>
      <c r="L268" s="217">
        <f t="shared" si="53"/>
        <v>2177.0794824399263</v>
      </c>
      <c r="M268" s="214">
        <f t="shared" si="58"/>
        <v>740.207024029575</v>
      </c>
      <c r="N268" s="212">
        <f t="shared" si="59"/>
        <v>43.541589648798528</v>
      </c>
      <c r="O268" s="169">
        <v>44</v>
      </c>
      <c r="P268" s="170">
        <f t="shared" si="60"/>
        <v>3004.8280961183</v>
      </c>
      <c r="Q268" s="215">
        <v>241</v>
      </c>
      <c r="R268" s="216">
        <f t="shared" si="67"/>
        <v>154.57142857142858</v>
      </c>
      <c r="S268" s="457">
        <v>15100</v>
      </c>
      <c r="T268" s="217">
        <f t="shared" si="54"/>
        <v>1172.2735674676524</v>
      </c>
      <c r="U268" s="214">
        <f t="shared" si="61"/>
        <v>398.57301293900184</v>
      </c>
      <c r="V268" s="212">
        <f t="shared" si="62"/>
        <v>23.445471349353049</v>
      </c>
      <c r="W268" s="169">
        <v>24</v>
      </c>
      <c r="X268" s="170">
        <f t="shared" si="63"/>
        <v>1618.2920517560071</v>
      </c>
    </row>
    <row r="269" spans="1:24" s="445" customFormat="1" ht="15.75" customHeight="1" x14ac:dyDescent="0.2">
      <c r="A269" s="215">
        <v>242</v>
      </c>
      <c r="B269" s="216">
        <f t="shared" si="65"/>
        <v>54.2</v>
      </c>
      <c r="C269" s="457">
        <v>15100</v>
      </c>
      <c r="D269" s="217">
        <f t="shared" si="52"/>
        <v>3343.1734317343175</v>
      </c>
      <c r="E269" s="212">
        <f t="shared" si="55"/>
        <v>1136.678966789668</v>
      </c>
      <c r="F269" s="168">
        <f t="shared" si="56"/>
        <v>66.863468634686356</v>
      </c>
      <c r="G269" s="169">
        <v>68</v>
      </c>
      <c r="H269" s="170">
        <f t="shared" si="57"/>
        <v>4614.7158671586722</v>
      </c>
      <c r="I269" s="215">
        <v>242</v>
      </c>
      <c r="J269" s="216">
        <f t="shared" si="66"/>
        <v>83.384615384615387</v>
      </c>
      <c r="K269" s="457">
        <v>15100</v>
      </c>
      <c r="L269" s="217">
        <f t="shared" si="53"/>
        <v>2173.0627306273063</v>
      </c>
      <c r="M269" s="214">
        <f t="shared" si="58"/>
        <v>738.84132841328426</v>
      </c>
      <c r="N269" s="212">
        <f t="shared" si="59"/>
        <v>43.461254612546128</v>
      </c>
      <c r="O269" s="169">
        <v>44</v>
      </c>
      <c r="P269" s="170">
        <f t="shared" si="60"/>
        <v>2999.365313653137</v>
      </c>
      <c r="Q269" s="215">
        <v>242</v>
      </c>
      <c r="R269" s="216">
        <f t="shared" si="67"/>
        <v>154.85714285714286</v>
      </c>
      <c r="S269" s="457">
        <v>15100</v>
      </c>
      <c r="T269" s="217">
        <f t="shared" si="54"/>
        <v>1170.110701107011</v>
      </c>
      <c r="U269" s="214">
        <f t="shared" si="61"/>
        <v>397.83763837638378</v>
      </c>
      <c r="V269" s="212">
        <f t="shared" si="62"/>
        <v>23.402214022140221</v>
      </c>
      <c r="W269" s="169">
        <v>24</v>
      </c>
      <c r="X269" s="170">
        <f t="shared" si="63"/>
        <v>1615.3505535055349</v>
      </c>
    </row>
    <row r="270" spans="1:24" s="445" customFormat="1" ht="15.75" customHeight="1" x14ac:dyDescent="0.2">
      <c r="A270" s="215">
        <v>243</v>
      </c>
      <c r="B270" s="216">
        <f t="shared" si="65"/>
        <v>54.3</v>
      </c>
      <c r="C270" s="457">
        <v>15100</v>
      </c>
      <c r="D270" s="217">
        <f t="shared" si="52"/>
        <v>3337.0165745856357</v>
      </c>
      <c r="E270" s="212">
        <f t="shared" si="55"/>
        <v>1134.5856353591162</v>
      </c>
      <c r="F270" s="168">
        <f t="shared" si="56"/>
        <v>66.740331491712709</v>
      </c>
      <c r="G270" s="169">
        <v>68</v>
      </c>
      <c r="H270" s="170">
        <f t="shared" si="57"/>
        <v>4606.3425414364647</v>
      </c>
      <c r="I270" s="215">
        <v>243</v>
      </c>
      <c r="J270" s="216">
        <f t="shared" si="66"/>
        <v>83.538461538461533</v>
      </c>
      <c r="K270" s="457">
        <v>15100</v>
      </c>
      <c r="L270" s="217">
        <f t="shared" si="53"/>
        <v>2169.0607734806631</v>
      </c>
      <c r="M270" s="214">
        <f t="shared" si="58"/>
        <v>737.48066298342553</v>
      </c>
      <c r="N270" s="212">
        <f t="shared" si="59"/>
        <v>43.381215469613259</v>
      </c>
      <c r="O270" s="169">
        <v>44</v>
      </c>
      <c r="P270" s="170">
        <f t="shared" si="60"/>
        <v>2993.9226519337021</v>
      </c>
      <c r="Q270" s="215">
        <v>243</v>
      </c>
      <c r="R270" s="216">
        <f t="shared" si="67"/>
        <v>155.14285714285714</v>
      </c>
      <c r="S270" s="457">
        <v>15100</v>
      </c>
      <c r="T270" s="217">
        <f t="shared" si="54"/>
        <v>1167.9558011049724</v>
      </c>
      <c r="U270" s="214">
        <f t="shared" si="61"/>
        <v>397.10497237569064</v>
      </c>
      <c r="V270" s="212">
        <f t="shared" si="62"/>
        <v>23.359116022099446</v>
      </c>
      <c r="W270" s="169">
        <v>24</v>
      </c>
      <c r="X270" s="170">
        <f t="shared" si="63"/>
        <v>1612.4198895027625</v>
      </c>
    </row>
    <row r="271" spans="1:24" s="445" customFormat="1" ht="15.75" customHeight="1" x14ac:dyDescent="0.2">
      <c r="A271" s="215">
        <v>244</v>
      </c>
      <c r="B271" s="216">
        <f t="shared" si="65"/>
        <v>54.400000000000006</v>
      </c>
      <c r="C271" s="457">
        <v>15100</v>
      </c>
      <c r="D271" s="217">
        <f t="shared" si="52"/>
        <v>3330.8823529411761</v>
      </c>
      <c r="E271" s="212">
        <f t="shared" si="55"/>
        <v>1132.5</v>
      </c>
      <c r="F271" s="168">
        <f t="shared" si="56"/>
        <v>66.617647058823522</v>
      </c>
      <c r="G271" s="169">
        <v>68</v>
      </c>
      <c r="H271" s="170">
        <f t="shared" si="57"/>
        <v>4598</v>
      </c>
      <c r="I271" s="215">
        <v>244</v>
      </c>
      <c r="J271" s="216">
        <f t="shared" si="66"/>
        <v>83.692307692307693</v>
      </c>
      <c r="K271" s="457">
        <v>15100</v>
      </c>
      <c r="L271" s="217">
        <f t="shared" si="53"/>
        <v>2165.0735294117644</v>
      </c>
      <c r="M271" s="214">
        <f t="shared" si="58"/>
        <v>736.125</v>
      </c>
      <c r="N271" s="212">
        <f t="shared" si="59"/>
        <v>43.30147058823529</v>
      </c>
      <c r="O271" s="169">
        <v>44</v>
      </c>
      <c r="P271" s="170">
        <f t="shared" si="60"/>
        <v>2988.4999999999995</v>
      </c>
      <c r="Q271" s="215">
        <v>244</v>
      </c>
      <c r="R271" s="216">
        <f t="shared" si="67"/>
        <v>155.42857142857144</v>
      </c>
      <c r="S271" s="457">
        <v>15100</v>
      </c>
      <c r="T271" s="217">
        <f t="shared" si="54"/>
        <v>1165.8088235294117</v>
      </c>
      <c r="U271" s="214">
        <f t="shared" si="61"/>
        <v>396.375</v>
      </c>
      <c r="V271" s="212">
        <f t="shared" si="62"/>
        <v>23.316176470588236</v>
      </c>
      <c r="W271" s="169">
        <v>24</v>
      </c>
      <c r="X271" s="170">
        <f t="shared" si="63"/>
        <v>1609.5</v>
      </c>
    </row>
    <row r="272" spans="1:24" s="445" customFormat="1" ht="15.75" customHeight="1" x14ac:dyDescent="0.2">
      <c r="A272" s="215">
        <v>245</v>
      </c>
      <c r="B272" s="216">
        <f t="shared" si="65"/>
        <v>54.5</v>
      </c>
      <c r="C272" s="457">
        <v>15100</v>
      </c>
      <c r="D272" s="217">
        <f t="shared" si="52"/>
        <v>3324.770642201835</v>
      </c>
      <c r="E272" s="212">
        <f t="shared" si="55"/>
        <v>1130.4220183486241</v>
      </c>
      <c r="F272" s="168">
        <f t="shared" si="56"/>
        <v>66.495412844036707</v>
      </c>
      <c r="G272" s="169">
        <v>68</v>
      </c>
      <c r="H272" s="170">
        <f t="shared" si="57"/>
        <v>4589.6880733944963</v>
      </c>
      <c r="I272" s="215">
        <v>245</v>
      </c>
      <c r="J272" s="216">
        <f t="shared" si="66"/>
        <v>83.84615384615384</v>
      </c>
      <c r="K272" s="457">
        <v>15100</v>
      </c>
      <c r="L272" s="217">
        <f t="shared" si="53"/>
        <v>2161.1009174311926</v>
      </c>
      <c r="M272" s="214">
        <f t="shared" si="58"/>
        <v>734.77431192660549</v>
      </c>
      <c r="N272" s="212">
        <f t="shared" si="59"/>
        <v>43.222018348623855</v>
      </c>
      <c r="O272" s="169">
        <v>44</v>
      </c>
      <c r="P272" s="170">
        <f t="shared" si="60"/>
        <v>2983.097247706422</v>
      </c>
      <c r="Q272" s="215">
        <v>245</v>
      </c>
      <c r="R272" s="216">
        <f t="shared" si="67"/>
        <v>155.71428571428572</v>
      </c>
      <c r="S272" s="457">
        <v>15100</v>
      </c>
      <c r="T272" s="217">
        <f t="shared" si="54"/>
        <v>1163.669724770642</v>
      </c>
      <c r="U272" s="214">
        <f t="shared" si="61"/>
        <v>395.6477064220183</v>
      </c>
      <c r="V272" s="212">
        <f t="shared" si="62"/>
        <v>23.273394495412841</v>
      </c>
      <c r="W272" s="169">
        <v>24</v>
      </c>
      <c r="X272" s="170">
        <f t="shared" si="63"/>
        <v>1606.590825688073</v>
      </c>
    </row>
    <row r="273" spans="1:24" s="445" customFormat="1" ht="15.75" customHeight="1" x14ac:dyDescent="0.2">
      <c r="A273" s="215">
        <v>246</v>
      </c>
      <c r="B273" s="216">
        <f t="shared" si="65"/>
        <v>54.6</v>
      </c>
      <c r="C273" s="457">
        <v>15100</v>
      </c>
      <c r="D273" s="217">
        <f t="shared" si="52"/>
        <v>3318.6813186813188</v>
      </c>
      <c r="E273" s="212">
        <f t="shared" si="55"/>
        <v>1128.3516483516485</v>
      </c>
      <c r="F273" s="168">
        <f t="shared" si="56"/>
        <v>66.373626373626379</v>
      </c>
      <c r="G273" s="169">
        <v>68</v>
      </c>
      <c r="H273" s="170">
        <f t="shared" si="57"/>
        <v>4581.4065934065939</v>
      </c>
      <c r="I273" s="215">
        <v>246</v>
      </c>
      <c r="J273" s="216">
        <f t="shared" si="66"/>
        <v>84</v>
      </c>
      <c r="K273" s="457">
        <v>15100</v>
      </c>
      <c r="L273" s="217">
        <f t="shared" si="53"/>
        <v>2157.1428571428569</v>
      </c>
      <c r="M273" s="214">
        <f t="shared" si="58"/>
        <v>733.42857142857144</v>
      </c>
      <c r="N273" s="212">
        <f t="shared" si="59"/>
        <v>43.142857142857139</v>
      </c>
      <c r="O273" s="169">
        <v>44</v>
      </c>
      <c r="P273" s="170">
        <f t="shared" si="60"/>
        <v>2977.7142857142858</v>
      </c>
      <c r="Q273" s="215">
        <v>246</v>
      </c>
      <c r="R273" s="216">
        <f t="shared" si="67"/>
        <v>156</v>
      </c>
      <c r="S273" s="457">
        <v>15100</v>
      </c>
      <c r="T273" s="217">
        <f t="shared" si="54"/>
        <v>1161.5384615384617</v>
      </c>
      <c r="U273" s="214">
        <f t="shared" si="61"/>
        <v>394.92307692307702</v>
      </c>
      <c r="V273" s="212">
        <f t="shared" si="62"/>
        <v>23.230769230769234</v>
      </c>
      <c r="W273" s="169">
        <v>24</v>
      </c>
      <c r="X273" s="170">
        <f t="shared" si="63"/>
        <v>1603.6923076923078</v>
      </c>
    </row>
    <row r="274" spans="1:24" s="445" customFormat="1" ht="15.75" customHeight="1" x14ac:dyDescent="0.2">
      <c r="A274" s="215">
        <v>247</v>
      </c>
      <c r="B274" s="216">
        <f t="shared" si="65"/>
        <v>54.7</v>
      </c>
      <c r="C274" s="457">
        <v>15100</v>
      </c>
      <c r="D274" s="217">
        <f t="shared" si="52"/>
        <v>3312.6142595978063</v>
      </c>
      <c r="E274" s="212">
        <f t="shared" si="55"/>
        <v>1126.2888482632543</v>
      </c>
      <c r="F274" s="168">
        <f t="shared" si="56"/>
        <v>66.252285191956133</v>
      </c>
      <c r="G274" s="169">
        <v>68</v>
      </c>
      <c r="H274" s="170">
        <f t="shared" si="57"/>
        <v>4573.1553930530163</v>
      </c>
      <c r="I274" s="215">
        <v>247</v>
      </c>
      <c r="J274" s="216">
        <f t="shared" si="66"/>
        <v>84.15384615384616</v>
      </c>
      <c r="K274" s="457">
        <v>15100</v>
      </c>
      <c r="L274" s="217">
        <f t="shared" si="53"/>
        <v>2153.1992687385737</v>
      </c>
      <c r="M274" s="214">
        <f t="shared" si="58"/>
        <v>732.08775137111513</v>
      </c>
      <c r="N274" s="212">
        <f t="shared" si="59"/>
        <v>43.063985374771477</v>
      </c>
      <c r="O274" s="169">
        <v>44</v>
      </c>
      <c r="P274" s="170">
        <f t="shared" si="60"/>
        <v>2972.3510054844605</v>
      </c>
      <c r="Q274" s="215">
        <v>247</v>
      </c>
      <c r="R274" s="216">
        <f t="shared" si="67"/>
        <v>156.28571428571431</v>
      </c>
      <c r="S274" s="457">
        <v>15100</v>
      </c>
      <c r="T274" s="217">
        <f t="shared" si="54"/>
        <v>1159.4149908592319</v>
      </c>
      <c r="U274" s="214">
        <f t="shared" si="61"/>
        <v>394.20109689213888</v>
      </c>
      <c r="V274" s="212">
        <f t="shared" si="62"/>
        <v>23.188299817184639</v>
      </c>
      <c r="W274" s="169">
        <v>24</v>
      </c>
      <c r="X274" s="170">
        <f t="shared" si="63"/>
        <v>1600.8043875685553</v>
      </c>
    </row>
    <row r="275" spans="1:24" s="445" customFormat="1" ht="15.75" customHeight="1" x14ac:dyDescent="0.2">
      <c r="A275" s="215">
        <v>248</v>
      </c>
      <c r="B275" s="216">
        <f t="shared" si="65"/>
        <v>54.8</v>
      </c>
      <c r="C275" s="457">
        <v>15100</v>
      </c>
      <c r="D275" s="217">
        <f t="shared" si="52"/>
        <v>3306.5693430656934</v>
      </c>
      <c r="E275" s="212">
        <f t="shared" si="55"/>
        <v>1124.2335766423357</v>
      </c>
      <c r="F275" s="168">
        <f t="shared" si="56"/>
        <v>66.131386861313871</v>
      </c>
      <c r="G275" s="169">
        <v>68</v>
      </c>
      <c r="H275" s="170">
        <f t="shared" si="57"/>
        <v>4564.9343065693429</v>
      </c>
      <c r="I275" s="215">
        <v>248</v>
      </c>
      <c r="J275" s="216">
        <f t="shared" si="66"/>
        <v>84.307692307692307</v>
      </c>
      <c r="K275" s="457">
        <v>15100</v>
      </c>
      <c r="L275" s="217">
        <f t="shared" si="53"/>
        <v>2149.2700729927005</v>
      </c>
      <c r="M275" s="214">
        <f t="shared" si="58"/>
        <v>730.75182481751824</v>
      </c>
      <c r="N275" s="212">
        <f t="shared" si="59"/>
        <v>42.98540145985401</v>
      </c>
      <c r="O275" s="169">
        <v>44</v>
      </c>
      <c r="P275" s="170">
        <f t="shared" si="60"/>
        <v>2967.007299270073</v>
      </c>
      <c r="Q275" s="215">
        <v>248</v>
      </c>
      <c r="R275" s="216">
        <f t="shared" si="67"/>
        <v>156.57142857142858</v>
      </c>
      <c r="S275" s="457">
        <v>15100</v>
      </c>
      <c r="T275" s="217">
        <f t="shared" si="54"/>
        <v>1157.2992700729926</v>
      </c>
      <c r="U275" s="214">
        <f t="shared" si="61"/>
        <v>393.48175182481754</v>
      </c>
      <c r="V275" s="212">
        <f t="shared" si="62"/>
        <v>23.145985401459853</v>
      </c>
      <c r="W275" s="169">
        <v>24</v>
      </c>
      <c r="X275" s="170">
        <f t="shared" si="63"/>
        <v>1597.9270072992701</v>
      </c>
    </row>
    <row r="276" spans="1:24" s="445" customFormat="1" ht="15.75" customHeight="1" x14ac:dyDescent="0.2">
      <c r="A276" s="215">
        <v>249</v>
      </c>
      <c r="B276" s="216">
        <f t="shared" si="65"/>
        <v>54.900000000000006</v>
      </c>
      <c r="C276" s="457">
        <v>15100</v>
      </c>
      <c r="D276" s="217">
        <f t="shared" si="52"/>
        <v>3300.5464480874311</v>
      </c>
      <c r="E276" s="212">
        <f t="shared" si="55"/>
        <v>1122.1857923497266</v>
      </c>
      <c r="F276" s="168">
        <f t="shared" si="56"/>
        <v>66.010928961748618</v>
      </c>
      <c r="G276" s="169">
        <v>68</v>
      </c>
      <c r="H276" s="170">
        <f t="shared" si="57"/>
        <v>4556.7431693989065</v>
      </c>
      <c r="I276" s="215">
        <v>249</v>
      </c>
      <c r="J276" s="216">
        <f t="shared" si="66"/>
        <v>84.461538461538467</v>
      </c>
      <c r="K276" s="457">
        <v>15100</v>
      </c>
      <c r="L276" s="217">
        <f t="shared" si="53"/>
        <v>2145.3551912568305</v>
      </c>
      <c r="M276" s="214">
        <f t="shared" si="58"/>
        <v>729.42076502732243</v>
      </c>
      <c r="N276" s="212">
        <f t="shared" si="59"/>
        <v>42.907103825136609</v>
      </c>
      <c r="O276" s="169">
        <v>44</v>
      </c>
      <c r="P276" s="170">
        <f t="shared" si="60"/>
        <v>2961.6830601092897</v>
      </c>
      <c r="Q276" s="215">
        <v>249</v>
      </c>
      <c r="R276" s="216">
        <f t="shared" si="67"/>
        <v>156.85714285714289</v>
      </c>
      <c r="S276" s="457">
        <v>15100</v>
      </c>
      <c r="T276" s="217">
        <f t="shared" si="54"/>
        <v>1155.1912568306009</v>
      </c>
      <c r="U276" s="214">
        <f t="shared" si="61"/>
        <v>392.76502732240431</v>
      </c>
      <c r="V276" s="212">
        <f t="shared" si="62"/>
        <v>23.103825136612016</v>
      </c>
      <c r="W276" s="169">
        <v>24</v>
      </c>
      <c r="X276" s="170">
        <f t="shared" si="63"/>
        <v>1595.060109289617</v>
      </c>
    </row>
    <row r="277" spans="1:24" s="445" customFormat="1" ht="15.75" customHeight="1" x14ac:dyDescent="0.2">
      <c r="A277" s="218">
        <v>250</v>
      </c>
      <c r="B277" s="216">
        <f t="shared" si="65"/>
        <v>55</v>
      </c>
      <c r="C277" s="457">
        <v>15100</v>
      </c>
      <c r="D277" s="217">
        <f t="shared" si="52"/>
        <v>3294.5454545454545</v>
      </c>
      <c r="E277" s="133">
        <f t="shared" si="55"/>
        <v>1120.1454545454546</v>
      </c>
      <c r="F277" s="168">
        <f t="shared" si="56"/>
        <v>65.890909090909091</v>
      </c>
      <c r="G277" s="169">
        <v>68</v>
      </c>
      <c r="H277" s="81">
        <f t="shared" si="57"/>
        <v>4548.5818181818186</v>
      </c>
      <c r="I277" s="218">
        <v>250</v>
      </c>
      <c r="J277" s="216">
        <f t="shared" si="66"/>
        <v>84.615384615384613</v>
      </c>
      <c r="K277" s="457">
        <v>15100</v>
      </c>
      <c r="L277" s="217">
        <f t="shared" si="53"/>
        <v>2141.4545454545455</v>
      </c>
      <c r="M277" s="230">
        <f t="shared" si="58"/>
        <v>728.09454545454548</v>
      </c>
      <c r="N277" s="212">
        <f t="shared" si="59"/>
        <v>42.829090909090908</v>
      </c>
      <c r="O277" s="169">
        <v>44</v>
      </c>
      <c r="P277" s="81">
        <f t="shared" si="60"/>
        <v>2956.3781818181819</v>
      </c>
      <c r="Q277" s="218">
        <v>250</v>
      </c>
      <c r="R277" s="216">
        <f t="shared" si="67"/>
        <v>157.14285714285714</v>
      </c>
      <c r="S277" s="457">
        <v>15100</v>
      </c>
      <c r="T277" s="217">
        <f t="shared" si="54"/>
        <v>1153.0909090909092</v>
      </c>
      <c r="U277" s="230">
        <f t="shared" si="61"/>
        <v>392.05090909090916</v>
      </c>
      <c r="V277" s="212">
        <f t="shared" si="62"/>
        <v>23.061818181818186</v>
      </c>
      <c r="W277" s="169">
        <v>24</v>
      </c>
      <c r="X277" s="81">
        <f t="shared" si="63"/>
        <v>1592.2036363636366</v>
      </c>
    </row>
    <row r="278" spans="1:24" s="445" customFormat="1" ht="15.75" customHeight="1" x14ac:dyDescent="0.2">
      <c r="A278" s="228">
        <v>251</v>
      </c>
      <c r="B278" s="225">
        <f t="shared" si="65"/>
        <v>55.1</v>
      </c>
      <c r="C278" s="459">
        <v>15100</v>
      </c>
      <c r="D278" s="217">
        <f t="shared" si="52"/>
        <v>3288.5662431941923</v>
      </c>
      <c r="E278" s="212">
        <f t="shared" si="55"/>
        <v>1118.1125226860254</v>
      </c>
      <c r="F278" s="168">
        <f t="shared" si="56"/>
        <v>65.771324863883848</v>
      </c>
      <c r="G278" s="169">
        <v>68</v>
      </c>
      <c r="H278" s="170">
        <f t="shared" si="57"/>
        <v>4540.4500907441015</v>
      </c>
      <c r="I278" s="228">
        <v>251</v>
      </c>
      <c r="J278" s="225">
        <f t="shared" si="66"/>
        <v>84.769230769230774</v>
      </c>
      <c r="K278" s="459">
        <v>15100</v>
      </c>
      <c r="L278" s="217">
        <f t="shared" si="53"/>
        <v>2137.568058076225</v>
      </c>
      <c r="M278" s="214">
        <f t="shared" si="58"/>
        <v>726.77313974591652</v>
      </c>
      <c r="N278" s="212">
        <f t="shared" si="59"/>
        <v>42.7513611615245</v>
      </c>
      <c r="O278" s="169">
        <v>44</v>
      </c>
      <c r="P278" s="170">
        <f t="shared" si="60"/>
        <v>2951.0925589836661</v>
      </c>
      <c r="Q278" s="228">
        <v>251</v>
      </c>
      <c r="R278" s="225">
        <f t="shared" si="67"/>
        <v>157.42857142857144</v>
      </c>
      <c r="S278" s="459">
        <v>15100</v>
      </c>
      <c r="T278" s="217">
        <f t="shared" si="54"/>
        <v>1150.9981851179673</v>
      </c>
      <c r="U278" s="214">
        <f t="shared" si="61"/>
        <v>391.33938294010892</v>
      </c>
      <c r="V278" s="212">
        <f t="shared" si="62"/>
        <v>23.019963702359345</v>
      </c>
      <c r="W278" s="169">
        <v>24</v>
      </c>
      <c r="X278" s="170">
        <f t="shared" si="63"/>
        <v>1589.3575317604354</v>
      </c>
    </row>
    <row r="279" spans="1:24" s="445" customFormat="1" ht="15.75" customHeight="1" x14ac:dyDescent="0.2">
      <c r="A279" s="215">
        <v>252</v>
      </c>
      <c r="B279" s="216">
        <f t="shared" si="65"/>
        <v>55.2</v>
      </c>
      <c r="C279" s="457">
        <v>15100</v>
      </c>
      <c r="D279" s="217">
        <f t="shared" si="52"/>
        <v>3282.608695652174</v>
      </c>
      <c r="E279" s="212">
        <f t="shared" si="55"/>
        <v>1116.0869565217392</v>
      </c>
      <c r="F279" s="168">
        <f t="shared" si="56"/>
        <v>65.652173913043484</v>
      </c>
      <c r="G279" s="169">
        <v>68</v>
      </c>
      <c r="H279" s="170">
        <f t="shared" si="57"/>
        <v>4532.347826086956</v>
      </c>
      <c r="I279" s="215">
        <v>252</v>
      </c>
      <c r="J279" s="216">
        <f t="shared" si="66"/>
        <v>84.92307692307692</v>
      </c>
      <c r="K279" s="457">
        <v>15100</v>
      </c>
      <c r="L279" s="217">
        <f t="shared" si="53"/>
        <v>2133.6956521739135</v>
      </c>
      <c r="M279" s="214">
        <f t="shared" si="58"/>
        <v>725.45652173913061</v>
      </c>
      <c r="N279" s="212">
        <f t="shared" si="59"/>
        <v>42.673913043478272</v>
      </c>
      <c r="O279" s="169">
        <v>44</v>
      </c>
      <c r="P279" s="170">
        <f t="shared" si="60"/>
        <v>2945.8260869565224</v>
      </c>
      <c r="Q279" s="215">
        <v>252</v>
      </c>
      <c r="R279" s="216">
        <f t="shared" si="67"/>
        <v>157.71428571428572</v>
      </c>
      <c r="S279" s="457">
        <v>15100</v>
      </c>
      <c r="T279" s="217">
        <f t="shared" si="54"/>
        <v>1148.9130434782608</v>
      </c>
      <c r="U279" s="214">
        <f t="shared" si="61"/>
        <v>390.63043478260869</v>
      </c>
      <c r="V279" s="212">
        <f t="shared" si="62"/>
        <v>22.978260869565215</v>
      </c>
      <c r="W279" s="169">
        <v>24</v>
      </c>
      <c r="X279" s="170">
        <f t="shared" si="63"/>
        <v>1586.5217391304348</v>
      </c>
    </row>
    <row r="280" spans="1:24" s="445" customFormat="1" ht="15.75" customHeight="1" x14ac:dyDescent="0.2">
      <c r="A280" s="215">
        <v>253</v>
      </c>
      <c r="B280" s="216">
        <f t="shared" si="65"/>
        <v>55.3</v>
      </c>
      <c r="C280" s="457">
        <v>15100</v>
      </c>
      <c r="D280" s="217">
        <f t="shared" si="52"/>
        <v>3276.6726943942135</v>
      </c>
      <c r="E280" s="212">
        <f t="shared" si="55"/>
        <v>1114.0687160940327</v>
      </c>
      <c r="F280" s="168">
        <f t="shared" si="56"/>
        <v>65.533453887884278</v>
      </c>
      <c r="G280" s="169">
        <v>68</v>
      </c>
      <c r="H280" s="170">
        <f t="shared" si="57"/>
        <v>4524.2748643761306</v>
      </c>
      <c r="I280" s="215">
        <v>253</v>
      </c>
      <c r="J280" s="216">
        <f t="shared" si="66"/>
        <v>85.076923076923066</v>
      </c>
      <c r="K280" s="457">
        <v>15100</v>
      </c>
      <c r="L280" s="217">
        <f t="shared" si="53"/>
        <v>2129.837251356239</v>
      </c>
      <c r="M280" s="214">
        <f t="shared" si="58"/>
        <v>724.14466546112135</v>
      </c>
      <c r="N280" s="212">
        <f t="shared" si="59"/>
        <v>42.596745027124783</v>
      </c>
      <c r="O280" s="169">
        <v>44</v>
      </c>
      <c r="P280" s="170">
        <f t="shared" si="60"/>
        <v>2940.5786618444849</v>
      </c>
      <c r="Q280" s="215">
        <v>253</v>
      </c>
      <c r="R280" s="216">
        <f t="shared" si="67"/>
        <v>158</v>
      </c>
      <c r="S280" s="457">
        <v>15100</v>
      </c>
      <c r="T280" s="217">
        <f t="shared" si="54"/>
        <v>1146.8354430379748</v>
      </c>
      <c r="U280" s="214">
        <f t="shared" si="61"/>
        <v>389.92405063291142</v>
      </c>
      <c r="V280" s="212">
        <f t="shared" si="62"/>
        <v>22.936708860759495</v>
      </c>
      <c r="W280" s="169">
        <v>24</v>
      </c>
      <c r="X280" s="170">
        <f t="shared" si="63"/>
        <v>1583.6962025316457</v>
      </c>
    </row>
    <row r="281" spans="1:24" s="445" customFormat="1" ht="15.75" customHeight="1" x14ac:dyDescent="0.2">
      <c r="A281" s="215">
        <v>254</v>
      </c>
      <c r="B281" s="216">
        <f t="shared" si="65"/>
        <v>55.400000000000006</v>
      </c>
      <c r="C281" s="457">
        <v>15100</v>
      </c>
      <c r="D281" s="217">
        <f t="shared" si="52"/>
        <v>3270.7581227436817</v>
      </c>
      <c r="E281" s="212">
        <f t="shared" si="55"/>
        <v>1112.0577617328518</v>
      </c>
      <c r="F281" s="168">
        <f t="shared" si="56"/>
        <v>65.415162454873638</v>
      </c>
      <c r="G281" s="169">
        <v>68</v>
      </c>
      <c r="H281" s="170">
        <f t="shared" si="57"/>
        <v>4516.231046931407</v>
      </c>
      <c r="I281" s="215">
        <v>254</v>
      </c>
      <c r="J281" s="216">
        <f t="shared" si="66"/>
        <v>85.230769230769241</v>
      </c>
      <c r="K281" s="457">
        <v>15100</v>
      </c>
      <c r="L281" s="217">
        <f t="shared" si="53"/>
        <v>2125.992779783393</v>
      </c>
      <c r="M281" s="214">
        <f t="shared" si="58"/>
        <v>722.83754512635369</v>
      </c>
      <c r="N281" s="212">
        <f t="shared" si="59"/>
        <v>42.519855595667863</v>
      </c>
      <c r="O281" s="169">
        <v>44</v>
      </c>
      <c r="P281" s="170">
        <f t="shared" si="60"/>
        <v>2935.3501805054143</v>
      </c>
      <c r="Q281" s="215">
        <v>254</v>
      </c>
      <c r="R281" s="216">
        <f t="shared" si="67"/>
        <v>158.28571428571431</v>
      </c>
      <c r="S281" s="457">
        <v>15100</v>
      </c>
      <c r="T281" s="217">
        <f t="shared" si="54"/>
        <v>1144.7653429602888</v>
      </c>
      <c r="U281" s="214">
        <f t="shared" si="61"/>
        <v>389.22021660649818</v>
      </c>
      <c r="V281" s="212">
        <f t="shared" si="62"/>
        <v>22.895306859205775</v>
      </c>
      <c r="W281" s="169">
        <v>24</v>
      </c>
      <c r="X281" s="170">
        <f t="shared" si="63"/>
        <v>1580.8808664259925</v>
      </c>
    </row>
    <row r="282" spans="1:24" s="445" customFormat="1" ht="15.75" customHeight="1" x14ac:dyDescent="0.2">
      <c r="A282" s="215">
        <v>255</v>
      </c>
      <c r="B282" s="216">
        <f t="shared" si="65"/>
        <v>55.5</v>
      </c>
      <c r="C282" s="457">
        <v>15100</v>
      </c>
      <c r="D282" s="217">
        <f t="shared" si="52"/>
        <v>3264.864864864865</v>
      </c>
      <c r="E282" s="212">
        <f t="shared" si="55"/>
        <v>1110.0540540540542</v>
      </c>
      <c r="F282" s="168">
        <f t="shared" si="56"/>
        <v>65.297297297297305</v>
      </c>
      <c r="G282" s="169">
        <v>68</v>
      </c>
      <c r="H282" s="170">
        <f t="shared" si="57"/>
        <v>4508.2162162162167</v>
      </c>
      <c r="I282" s="215">
        <v>255</v>
      </c>
      <c r="J282" s="216">
        <f t="shared" si="66"/>
        <v>85.384615384615387</v>
      </c>
      <c r="K282" s="457">
        <v>15100</v>
      </c>
      <c r="L282" s="217">
        <f t="shared" si="53"/>
        <v>2122.1621621621621</v>
      </c>
      <c r="M282" s="214">
        <f t="shared" si="58"/>
        <v>721.53513513513519</v>
      </c>
      <c r="N282" s="212">
        <f t="shared" si="59"/>
        <v>42.443243243243245</v>
      </c>
      <c r="O282" s="169">
        <v>44</v>
      </c>
      <c r="P282" s="170">
        <f t="shared" si="60"/>
        <v>2930.1405405405403</v>
      </c>
      <c r="Q282" s="215">
        <v>255</v>
      </c>
      <c r="R282" s="216">
        <f t="shared" si="67"/>
        <v>158.57142857142858</v>
      </c>
      <c r="S282" s="457">
        <v>15100</v>
      </c>
      <c r="T282" s="217">
        <f t="shared" si="54"/>
        <v>1142.7027027027025</v>
      </c>
      <c r="U282" s="214">
        <f t="shared" si="61"/>
        <v>388.51891891891887</v>
      </c>
      <c r="V282" s="212">
        <f t="shared" si="62"/>
        <v>22.85405405405405</v>
      </c>
      <c r="W282" s="169">
        <v>24</v>
      </c>
      <c r="X282" s="170">
        <f t="shared" si="63"/>
        <v>1578.0756756756755</v>
      </c>
    </row>
    <row r="283" spans="1:24" s="445" customFormat="1" ht="15.75" customHeight="1" x14ac:dyDescent="0.2">
      <c r="A283" s="215">
        <v>256</v>
      </c>
      <c r="B283" s="216">
        <f t="shared" si="65"/>
        <v>55.6</v>
      </c>
      <c r="C283" s="457">
        <v>15100</v>
      </c>
      <c r="D283" s="217">
        <f t="shared" si="52"/>
        <v>3258.9928057553957</v>
      </c>
      <c r="E283" s="212">
        <f t="shared" si="55"/>
        <v>1108.0575539568347</v>
      </c>
      <c r="F283" s="168">
        <f t="shared" si="56"/>
        <v>65.17985611510791</v>
      </c>
      <c r="G283" s="169">
        <v>68</v>
      </c>
      <c r="H283" s="170">
        <f t="shared" si="57"/>
        <v>4500.2302158273387</v>
      </c>
      <c r="I283" s="215">
        <v>256</v>
      </c>
      <c r="J283" s="216">
        <f t="shared" si="66"/>
        <v>85.538461538461533</v>
      </c>
      <c r="K283" s="457">
        <v>15100</v>
      </c>
      <c r="L283" s="217">
        <f t="shared" si="53"/>
        <v>2118.3453237410076</v>
      </c>
      <c r="M283" s="214">
        <f t="shared" si="58"/>
        <v>720.23741007194269</v>
      </c>
      <c r="N283" s="212">
        <f t="shared" si="59"/>
        <v>42.366906474820155</v>
      </c>
      <c r="O283" s="169">
        <v>44</v>
      </c>
      <c r="P283" s="170">
        <f t="shared" si="60"/>
        <v>2924.9496402877703</v>
      </c>
      <c r="Q283" s="215">
        <v>256</v>
      </c>
      <c r="R283" s="216">
        <f t="shared" si="67"/>
        <v>158.85714285714286</v>
      </c>
      <c r="S283" s="457">
        <v>15100</v>
      </c>
      <c r="T283" s="217">
        <f t="shared" si="54"/>
        <v>1140.6474820143885</v>
      </c>
      <c r="U283" s="214">
        <f t="shared" si="61"/>
        <v>387.8201438848921</v>
      </c>
      <c r="V283" s="212">
        <f t="shared" si="62"/>
        <v>22.812949640287769</v>
      </c>
      <c r="W283" s="169">
        <v>24</v>
      </c>
      <c r="X283" s="170">
        <f t="shared" si="63"/>
        <v>1575.2805755395684</v>
      </c>
    </row>
    <row r="284" spans="1:24" s="445" customFormat="1" ht="15.75" customHeight="1" x14ac:dyDescent="0.2">
      <c r="A284" s="215">
        <v>257</v>
      </c>
      <c r="B284" s="216">
        <f t="shared" si="65"/>
        <v>55.7</v>
      </c>
      <c r="C284" s="457">
        <v>15100</v>
      </c>
      <c r="D284" s="217">
        <f t="shared" ref="D284:D347" si="68">12*1/B284*C284</f>
        <v>3253.1418312387791</v>
      </c>
      <c r="E284" s="212">
        <f t="shared" si="55"/>
        <v>1106.068222621185</v>
      </c>
      <c r="F284" s="168">
        <f t="shared" si="56"/>
        <v>65.062836624775585</v>
      </c>
      <c r="G284" s="169">
        <v>68</v>
      </c>
      <c r="H284" s="170">
        <f t="shared" si="57"/>
        <v>4492.2728904847399</v>
      </c>
      <c r="I284" s="215">
        <v>257</v>
      </c>
      <c r="J284" s="216">
        <f t="shared" si="66"/>
        <v>85.692307692307693</v>
      </c>
      <c r="K284" s="457">
        <v>15100</v>
      </c>
      <c r="L284" s="217">
        <f t="shared" ref="L284:L347" si="69">12*1/J284*K284</f>
        <v>2114.5421903052065</v>
      </c>
      <c r="M284" s="214">
        <f t="shared" si="58"/>
        <v>718.9443447037703</v>
      </c>
      <c r="N284" s="212">
        <f t="shared" si="59"/>
        <v>42.290843806104128</v>
      </c>
      <c r="O284" s="169">
        <v>44</v>
      </c>
      <c r="P284" s="170">
        <f t="shared" si="60"/>
        <v>2919.7773788150807</v>
      </c>
      <c r="Q284" s="215">
        <v>257</v>
      </c>
      <c r="R284" s="216">
        <f t="shared" si="67"/>
        <v>159.14285714285717</v>
      </c>
      <c r="S284" s="457">
        <v>15100</v>
      </c>
      <c r="T284" s="217">
        <f t="shared" ref="T284:T347" si="70">12*1/R284*S284</f>
        <v>1138.5996409335726</v>
      </c>
      <c r="U284" s="214">
        <f t="shared" si="61"/>
        <v>387.12387791741469</v>
      </c>
      <c r="V284" s="212">
        <f t="shared" si="62"/>
        <v>22.771992818671453</v>
      </c>
      <c r="W284" s="169">
        <v>24</v>
      </c>
      <c r="X284" s="170">
        <f t="shared" si="63"/>
        <v>1572.4955116696585</v>
      </c>
    </row>
    <row r="285" spans="1:24" s="445" customFormat="1" ht="15.75" customHeight="1" x14ac:dyDescent="0.2">
      <c r="A285" s="215">
        <v>258</v>
      </c>
      <c r="B285" s="216">
        <f t="shared" si="65"/>
        <v>55.8</v>
      </c>
      <c r="C285" s="457">
        <v>15100</v>
      </c>
      <c r="D285" s="217">
        <f t="shared" si="68"/>
        <v>3247.3118279569894</v>
      </c>
      <c r="E285" s="212">
        <f t="shared" ref="E285:E348" si="71">D285*34%</f>
        <v>1104.0860215053765</v>
      </c>
      <c r="F285" s="168">
        <f t="shared" ref="F285:F348" si="72">D285*2%</f>
        <v>64.946236559139791</v>
      </c>
      <c r="G285" s="169">
        <v>68</v>
      </c>
      <c r="H285" s="170">
        <f t="shared" ref="H285:H348" si="73">SUM(D285:G285)</f>
        <v>4484.344086021506</v>
      </c>
      <c r="I285" s="215">
        <v>258</v>
      </c>
      <c r="J285" s="216">
        <f t="shared" si="66"/>
        <v>85.84615384615384</v>
      </c>
      <c r="K285" s="457">
        <v>15100</v>
      </c>
      <c r="L285" s="217">
        <f t="shared" si="69"/>
        <v>2110.7526881720432</v>
      </c>
      <c r="M285" s="214">
        <f t="shared" ref="M285:M348" si="74">L285*34%</f>
        <v>717.65591397849471</v>
      </c>
      <c r="N285" s="212">
        <f t="shared" ref="N285:N348" si="75">L285*2%</f>
        <v>42.215053763440864</v>
      </c>
      <c r="O285" s="169">
        <v>44</v>
      </c>
      <c r="P285" s="170">
        <f t="shared" ref="P285:P348" si="76">SUM(L285:O285)</f>
        <v>2914.6236559139788</v>
      </c>
      <c r="Q285" s="215">
        <v>258</v>
      </c>
      <c r="R285" s="216">
        <f t="shared" si="67"/>
        <v>159.42857142857142</v>
      </c>
      <c r="S285" s="457">
        <v>15100</v>
      </c>
      <c r="T285" s="217">
        <f t="shared" si="70"/>
        <v>1136.5591397849462</v>
      </c>
      <c r="U285" s="214">
        <f t="shared" ref="U285:U348" si="77">T285*34%</f>
        <v>386.43010752688173</v>
      </c>
      <c r="V285" s="212">
        <f t="shared" ref="V285:V348" si="78">T285*2%</f>
        <v>22.731182795698924</v>
      </c>
      <c r="W285" s="169">
        <v>24</v>
      </c>
      <c r="X285" s="170">
        <f t="shared" ref="X285:X348" si="79">SUM(T285:W285)</f>
        <v>1569.7204301075269</v>
      </c>
    </row>
    <row r="286" spans="1:24" s="445" customFormat="1" ht="15.75" customHeight="1" x14ac:dyDescent="0.2">
      <c r="A286" s="215">
        <v>259</v>
      </c>
      <c r="B286" s="216">
        <f t="shared" si="65"/>
        <v>55.900000000000006</v>
      </c>
      <c r="C286" s="457">
        <v>15100</v>
      </c>
      <c r="D286" s="217">
        <f t="shared" si="68"/>
        <v>3241.5026833631482</v>
      </c>
      <c r="E286" s="212">
        <f t="shared" si="71"/>
        <v>1102.1109123434705</v>
      </c>
      <c r="F286" s="168">
        <f t="shared" si="72"/>
        <v>64.830053667262959</v>
      </c>
      <c r="G286" s="169">
        <v>68</v>
      </c>
      <c r="H286" s="170">
        <f t="shared" si="73"/>
        <v>4476.4436493738822</v>
      </c>
      <c r="I286" s="215">
        <v>259</v>
      </c>
      <c r="J286" s="216">
        <f t="shared" si="66"/>
        <v>86</v>
      </c>
      <c r="K286" s="457">
        <v>15100</v>
      </c>
      <c r="L286" s="217">
        <f t="shared" si="69"/>
        <v>2106.9767441860463</v>
      </c>
      <c r="M286" s="214">
        <f t="shared" si="74"/>
        <v>716.37209302325584</v>
      </c>
      <c r="N286" s="212">
        <f t="shared" si="75"/>
        <v>42.139534883720927</v>
      </c>
      <c r="O286" s="169">
        <v>44</v>
      </c>
      <c r="P286" s="170">
        <f t="shared" si="76"/>
        <v>2909.4883720930229</v>
      </c>
      <c r="Q286" s="215">
        <v>259</v>
      </c>
      <c r="R286" s="216">
        <f t="shared" si="67"/>
        <v>159.71428571428575</v>
      </c>
      <c r="S286" s="457">
        <v>15100</v>
      </c>
      <c r="T286" s="217">
        <f t="shared" si="70"/>
        <v>1134.5259391771017</v>
      </c>
      <c r="U286" s="214">
        <f t="shared" si="77"/>
        <v>385.73881932021459</v>
      </c>
      <c r="V286" s="212">
        <f t="shared" si="78"/>
        <v>22.690518783542036</v>
      </c>
      <c r="W286" s="169">
        <v>24</v>
      </c>
      <c r="X286" s="170">
        <f t="shared" si="79"/>
        <v>1566.9552772808584</v>
      </c>
    </row>
    <row r="287" spans="1:24" s="445" customFormat="1" ht="15.75" customHeight="1" x14ac:dyDescent="0.2">
      <c r="A287" s="218">
        <v>260</v>
      </c>
      <c r="B287" s="216">
        <f t="shared" si="65"/>
        <v>56</v>
      </c>
      <c r="C287" s="457">
        <v>15100</v>
      </c>
      <c r="D287" s="217">
        <f t="shared" si="68"/>
        <v>3235.7142857142853</v>
      </c>
      <c r="E287" s="212">
        <f t="shared" si="71"/>
        <v>1100.1428571428571</v>
      </c>
      <c r="F287" s="168">
        <f t="shared" si="72"/>
        <v>64.714285714285708</v>
      </c>
      <c r="G287" s="169">
        <v>68</v>
      </c>
      <c r="H287" s="170">
        <f t="shared" si="73"/>
        <v>4468.5714285714275</v>
      </c>
      <c r="I287" s="218">
        <v>260</v>
      </c>
      <c r="J287" s="216">
        <f t="shared" si="66"/>
        <v>86.153846153846146</v>
      </c>
      <c r="K287" s="457">
        <v>15100</v>
      </c>
      <c r="L287" s="217">
        <f t="shared" si="69"/>
        <v>2103.2142857142858</v>
      </c>
      <c r="M287" s="214">
        <f t="shared" si="74"/>
        <v>715.09285714285727</v>
      </c>
      <c r="N287" s="212">
        <f t="shared" si="75"/>
        <v>42.064285714285717</v>
      </c>
      <c r="O287" s="169">
        <v>44</v>
      </c>
      <c r="P287" s="170">
        <f t="shared" si="76"/>
        <v>2904.3714285714286</v>
      </c>
      <c r="Q287" s="218">
        <v>260</v>
      </c>
      <c r="R287" s="216">
        <f t="shared" si="67"/>
        <v>160</v>
      </c>
      <c r="S287" s="457">
        <v>15100</v>
      </c>
      <c r="T287" s="217">
        <f t="shared" si="70"/>
        <v>1132.5</v>
      </c>
      <c r="U287" s="214">
        <f t="shared" si="77"/>
        <v>385.05</v>
      </c>
      <c r="V287" s="212">
        <f t="shared" si="78"/>
        <v>22.650000000000002</v>
      </c>
      <c r="W287" s="169">
        <v>24</v>
      </c>
      <c r="X287" s="170">
        <f t="shared" si="79"/>
        <v>1564.2</v>
      </c>
    </row>
    <row r="288" spans="1:24" s="445" customFormat="1" ht="15.75" customHeight="1" x14ac:dyDescent="0.2">
      <c r="A288" s="215">
        <v>261</v>
      </c>
      <c r="B288" s="216">
        <f t="shared" ref="B288:B319" si="80">0.1*A288+30</f>
        <v>56.1</v>
      </c>
      <c r="C288" s="457">
        <v>15100</v>
      </c>
      <c r="D288" s="217">
        <f t="shared" si="68"/>
        <v>3229.9465240641712</v>
      </c>
      <c r="E288" s="212">
        <f t="shared" si="71"/>
        <v>1098.1818181818182</v>
      </c>
      <c r="F288" s="168">
        <f t="shared" si="72"/>
        <v>64.598930481283418</v>
      </c>
      <c r="G288" s="169">
        <v>68</v>
      </c>
      <c r="H288" s="170">
        <f t="shared" si="73"/>
        <v>4460.727272727273</v>
      </c>
      <c r="I288" s="215">
        <v>261</v>
      </c>
      <c r="J288" s="216">
        <f t="shared" si="66"/>
        <v>86.307692307692307</v>
      </c>
      <c r="K288" s="457">
        <v>15100</v>
      </c>
      <c r="L288" s="217">
        <f t="shared" si="69"/>
        <v>2099.4652406417113</v>
      </c>
      <c r="M288" s="214">
        <f t="shared" si="74"/>
        <v>713.81818181818187</v>
      </c>
      <c r="N288" s="212">
        <f t="shared" si="75"/>
        <v>41.989304812834227</v>
      </c>
      <c r="O288" s="169">
        <v>44</v>
      </c>
      <c r="P288" s="170">
        <f t="shared" si="76"/>
        <v>2899.2727272727275</v>
      </c>
      <c r="Q288" s="215">
        <v>261</v>
      </c>
      <c r="R288" s="216">
        <f t="shared" si="67"/>
        <v>160.28571428571431</v>
      </c>
      <c r="S288" s="457">
        <v>15100</v>
      </c>
      <c r="T288" s="217">
        <f t="shared" si="70"/>
        <v>1130.4812834224599</v>
      </c>
      <c r="U288" s="214">
        <f t="shared" si="77"/>
        <v>384.36363636363637</v>
      </c>
      <c r="V288" s="212">
        <f t="shared" si="78"/>
        <v>22.609625668449198</v>
      </c>
      <c r="W288" s="169">
        <v>24</v>
      </c>
      <c r="X288" s="170">
        <f t="shared" si="79"/>
        <v>1561.4545454545455</v>
      </c>
    </row>
    <row r="289" spans="1:24" s="445" customFormat="1" ht="15.75" customHeight="1" x14ac:dyDescent="0.2">
      <c r="A289" s="215">
        <v>262</v>
      </c>
      <c r="B289" s="216">
        <f t="shared" si="80"/>
        <v>56.2</v>
      </c>
      <c r="C289" s="457">
        <v>15100</v>
      </c>
      <c r="D289" s="217">
        <f t="shared" si="68"/>
        <v>3224.1992882562276</v>
      </c>
      <c r="E289" s="212">
        <f t="shared" si="71"/>
        <v>1096.2277580071175</v>
      </c>
      <c r="F289" s="168">
        <f t="shared" si="72"/>
        <v>64.483985765124558</v>
      </c>
      <c r="G289" s="169">
        <v>68</v>
      </c>
      <c r="H289" s="170">
        <f t="shared" si="73"/>
        <v>4452.9110320284699</v>
      </c>
      <c r="I289" s="215">
        <v>262</v>
      </c>
      <c r="J289" s="216">
        <f t="shared" si="66"/>
        <v>86.461538461538467</v>
      </c>
      <c r="K289" s="457">
        <v>15100</v>
      </c>
      <c r="L289" s="217">
        <f t="shared" si="69"/>
        <v>2095.7295373665479</v>
      </c>
      <c r="M289" s="214">
        <f t="shared" si="74"/>
        <v>712.54804270462637</v>
      </c>
      <c r="N289" s="212">
        <f t="shared" si="75"/>
        <v>41.914590747330962</v>
      </c>
      <c r="O289" s="169">
        <v>44</v>
      </c>
      <c r="P289" s="170">
        <f t="shared" si="76"/>
        <v>2894.192170818505</v>
      </c>
      <c r="Q289" s="215">
        <v>262</v>
      </c>
      <c r="R289" s="216">
        <f t="shared" si="67"/>
        <v>160.57142857142858</v>
      </c>
      <c r="S289" s="457">
        <v>15100</v>
      </c>
      <c r="T289" s="217">
        <f t="shared" si="70"/>
        <v>1128.4697508896797</v>
      </c>
      <c r="U289" s="214">
        <f t="shared" si="77"/>
        <v>383.67971530249116</v>
      </c>
      <c r="V289" s="212">
        <f t="shared" si="78"/>
        <v>22.569395017793596</v>
      </c>
      <c r="W289" s="169">
        <v>24</v>
      </c>
      <c r="X289" s="170">
        <f t="shared" si="79"/>
        <v>1558.7188612099644</v>
      </c>
    </row>
    <row r="290" spans="1:24" s="445" customFormat="1" ht="15.75" customHeight="1" x14ac:dyDescent="0.2">
      <c r="A290" s="215">
        <v>263</v>
      </c>
      <c r="B290" s="216">
        <f t="shared" si="80"/>
        <v>56.3</v>
      </c>
      <c r="C290" s="457">
        <v>15100</v>
      </c>
      <c r="D290" s="217">
        <f t="shared" si="68"/>
        <v>3218.4724689165187</v>
      </c>
      <c r="E290" s="212">
        <f t="shared" si="71"/>
        <v>1094.2806394316165</v>
      </c>
      <c r="F290" s="168">
        <f t="shared" si="72"/>
        <v>64.369449378330373</v>
      </c>
      <c r="G290" s="169">
        <v>68</v>
      </c>
      <c r="H290" s="170">
        <f t="shared" si="73"/>
        <v>4445.1225577264659</v>
      </c>
      <c r="I290" s="215">
        <v>263</v>
      </c>
      <c r="J290" s="216">
        <f t="shared" si="66"/>
        <v>86.615384615384613</v>
      </c>
      <c r="K290" s="457">
        <v>15100</v>
      </c>
      <c r="L290" s="217">
        <f t="shared" si="69"/>
        <v>2092.0071047957372</v>
      </c>
      <c r="M290" s="214">
        <f t="shared" si="74"/>
        <v>711.28241563055064</v>
      </c>
      <c r="N290" s="212">
        <f t="shared" si="75"/>
        <v>41.840142095914743</v>
      </c>
      <c r="O290" s="169">
        <v>44</v>
      </c>
      <c r="P290" s="170">
        <f t="shared" si="76"/>
        <v>2889.1296625222026</v>
      </c>
      <c r="Q290" s="215">
        <v>263</v>
      </c>
      <c r="R290" s="216">
        <f t="shared" si="67"/>
        <v>160.85714285714286</v>
      </c>
      <c r="S290" s="457">
        <v>15100</v>
      </c>
      <c r="T290" s="217">
        <f t="shared" si="70"/>
        <v>1126.4653641207815</v>
      </c>
      <c r="U290" s="214">
        <f t="shared" si="77"/>
        <v>382.99822380106571</v>
      </c>
      <c r="V290" s="212">
        <f t="shared" si="78"/>
        <v>22.52930728241563</v>
      </c>
      <c r="W290" s="169">
        <v>24</v>
      </c>
      <c r="X290" s="170">
        <f t="shared" si="79"/>
        <v>1555.9928952042628</v>
      </c>
    </row>
    <row r="291" spans="1:24" s="445" customFormat="1" ht="15.75" customHeight="1" x14ac:dyDescent="0.2">
      <c r="A291" s="215">
        <v>264</v>
      </c>
      <c r="B291" s="216">
        <f t="shared" si="80"/>
        <v>56.400000000000006</v>
      </c>
      <c r="C291" s="457">
        <v>15100</v>
      </c>
      <c r="D291" s="217">
        <f t="shared" si="68"/>
        <v>3212.765957446808</v>
      </c>
      <c r="E291" s="212">
        <f t="shared" si="71"/>
        <v>1092.3404255319149</v>
      </c>
      <c r="F291" s="168">
        <f t="shared" si="72"/>
        <v>64.255319148936167</v>
      </c>
      <c r="G291" s="169">
        <v>68</v>
      </c>
      <c r="H291" s="170">
        <f t="shared" si="73"/>
        <v>4437.3617021276586</v>
      </c>
      <c r="I291" s="215">
        <v>264</v>
      </c>
      <c r="J291" s="216">
        <f t="shared" si="66"/>
        <v>86.769230769230774</v>
      </c>
      <c r="K291" s="457">
        <v>15100</v>
      </c>
      <c r="L291" s="217">
        <f t="shared" si="69"/>
        <v>2088.2978723404258</v>
      </c>
      <c r="M291" s="214">
        <f t="shared" si="74"/>
        <v>710.02127659574478</v>
      </c>
      <c r="N291" s="212">
        <f t="shared" si="75"/>
        <v>41.765957446808514</v>
      </c>
      <c r="O291" s="169">
        <v>44</v>
      </c>
      <c r="P291" s="170">
        <f t="shared" si="76"/>
        <v>2884.0851063829791</v>
      </c>
      <c r="Q291" s="215">
        <v>264</v>
      </c>
      <c r="R291" s="216">
        <f t="shared" si="67"/>
        <v>161.14285714285717</v>
      </c>
      <c r="S291" s="457">
        <v>15100</v>
      </c>
      <c r="T291" s="217">
        <f t="shared" si="70"/>
        <v>1124.4680851063827</v>
      </c>
      <c r="U291" s="214">
        <f t="shared" si="77"/>
        <v>382.31914893617011</v>
      </c>
      <c r="V291" s="212">
        <f t="shared" si="78"/>
        <v>22.489361702127653</v>
      </c>
      <c r="W291" s="169">
        <v>24</v>
      </c>
      <c r="X291" s="170">
        <f t="shared" si="79"/>
        <v>1553.2765957446804</v>
      </c>
    </row>
    <row r="292" spans="1:24" s="445" customFormat="1" ht="15.75" customHeight="1" x14ac:dyDescent="0.2">
      <c r="A292" s="215">
        <v>265</v>
      </c>
      <c r="B292" s="216">
        <f t="shared" si="80"/>
        <v>56.5</v>
      </c>
      <c r="C292" s="457">
        <v>15100</v>
      </c>
      <c r="D292" s="217">
        <f t="shared" si="68"/>
        <v>3207.0796460176989</v>
      </c>
      <c r="E292" s="212">
        <f t="shared" si="71"/>
        <v>1090.4070796460178</v>
      </c>
      <c r="F292" s="168">
        <f t="shared" si="72"/>
        <v>64.141592920353986</v>
      </c>
      <c r="G292" s="169">
        <v>68</v>
      </c>
      <c r="H292" s="170">
        <f t="shared" si="73"/>
        <v>4429.6283185840712</v>
      </c>
      <c r="I292" s="215">
        <v>265</v>
      </c>
      <c r="J292" s="216">
        <f t="shared" si="66"/>
        <v>86.92307692307692</v>
      </c>
      <c r="K292" s="457">
        <v>15100</v>
      </c>
      <c r="L292" s="217">
        <f t="shared" si="69"/>
        <v>2084.6017699115046</v>
      </c>
      <c r="M292" s="214">
        <f t="shared" si="74"/>
        <v>708.76460176991156</v>
      </c>
      <c r="N292" s="212">
        <f t="shared" si="75"/>
        <v>41.69203539823009</v>
      </c>
      <c r="O292" s="169">
        <v>44</v>
      </c>
      <c r="P292" s="170">
        <f t="shared" si="76"/>
        <v>2879.0584070796463</v>
      </c>
      <c r="Q292" s="215">
        <v>265</v>
      </c>
      <c r="R292" s="216">
        <f t="shared" si="67"/>
        <v>161.42857142857144</v>
      </c>
      <c r="S292" s="457">
        <v>15100</v>
      </c>
      <c r="T292" s="217">
        <f t="shared" si="70"/>
        <v>1122.4778761061946</v>
      </c>
      <c r="U292" s="214">
        <f t="shared" si="77"/>
        <v>381.64247787610617</v>
      </c>
      <c r="V292" s="212">
        <f t="shared" si="78"/>
        <v>22.449557522123893</v>
      </c>
      <c r="W292" s="169">
        <v>24</v>
      </c>
      <c r="X292" s="170">
        <f t="shared" si="79"/>
        <v>1550.5699115044247</v>
      </c>
    </row>
    <row r="293" spans="1:24" s="445" customFormat="1" ht="15.75" customHeight="1" x14ac:dyDescent="0.2">
      <c r="A293" s="215">
        <v>266</v>
      </c>
      <c r="B293" s="216">
        <f t="shared" si="80"/>
        <v>56.6</v>
      </c>
      <c r="C293" s="457">
        <v>15100</v>
      </c>
      <c r="D293" s="217">
        <f t="shared" si="68"/>
        <v>3201.4134275618376</v>
      </c>
      <c r="E293" s="212">
        <f t="shared" si="71"/>
        <v>1088.4805653710248</v>
      </c>
      <c r="F293" s="168">
        <f t="shared" si="72"/>
        <v>64.028268551236749</v>
      </c>
      <c r="G293" s="169">
        <v>68</v>
      </c>
      <c r="H293" s="170">
        <f t="shared" si="73"/>
        <v>4421.9222614840992</v>
      </c>
      <c r="I293" s="215">
        <v>266</v>
      </c>
      <c r="J293" s="216">
        <f t="shared" si="66"/>
        <v>87.07692307692308</v>
      </c>
      <c r="K293" s="457">
        <v>15100</v>
      </c>
      <c r="L293" s="217">
        <f t="shared" si="69"/>
        <v>2080.9187279151943</v>
      </c>
      <c r="M293" s="214">
        <f t="shared" si="74"/>
        <v>707.51236749116606</v>
      </c>
      <c r="N293" s="212">
        <f t="shared" si="75"/>
        <v>41.618374558303884</v>
      </c>
      <c r="O293" s="169">
        <v>44</v>
      </c>
      <c r="P293" s="170">
        <f t="shared" si="76"/>
        <v>2874.0494699646642</v>
      </c>
      <c r="Q293" s="215">
        <v>266</v>
      </c>
      <c r="R293" s="216">
        <f t="shared" si="67"/>
        <v>161.71428571428572</v>
      </c>
      <c r="S293" s="457">
        <v>15100</v>
      </c>
      <c r="T293" s="217">
        <f t="shared" si="70"/>
        <v>1120.4946996466431</v>
      </c>
      <c r="U293" s="214">
        <f t="shared" si="77"/>
        <v>380.96819787985868</v>
      </c>
      <c r="V293" s="212">
        <f t="shared" si="78"/>
        <v>22.409893992932862</v>
      </c>
      <c r="W293" s="169">
        <v>24</v>
      </c>
      <c r="X293" s="170">
        <f t="shared" si="79"/>
        <v>1547.8727915194347</v>
      </c>
    </row>
    <row r="294" spans="1:24" s="445" customFormat="1" ht="15.75" customHeight="1" x14ac:dyDescent="0.2">
      <c r="A294" s="215">
        <v>267</v>
      </c>
      <c r="B294" s="216">
        <f t="shared" si="80"/>
        <v>56.7</v>
      </c>
      <c r="C294" s="457">
        <v>15100</v>
      </c>
      <c r="D294" s="217">
        <f t="shared" si="68"/>
        <v>3195.7671957671955</v>
      </c>
      <c r="E294" s="212">
        <f t="shared" si="71"/>
        <v>1086.5608465608466</v>
      </c>
      <c r="F294" s="168">
        <f t="shared" si="72"/>
        <v>63.915343915343911</v>
      </c>
      <c r="G294" s="169">
        <v>68</v>
      </c>
      <c r="H294" s="170">
        <f t="shared" si="73"/>
        <v>4414.2433862433863</v>
      </c>
      <c r="I294" s="215">
        <v>267</v>
      </c>
      <c r="J294" s="216">
        <f t="shared" si="66"/>
        <v>87.230769230769226</v>
      </c>
      <c r="K294" s="457">
        <v>15100</v>
      </c>
      <c r="L294" s="217">
        <f t="shared" si="69"/>
        <v>2077.2486772486777</v>
      </c>
      <c r="M294" s="214">
        <f t="shared" si="74"/>
        <v>706.26455026455051</v>
      </c>
      <c r="N294" s="212">
        <f t="shared" si="75"/>
        <v>41.544973544973558</v>
      </c>
      <c r="O294" s="169">
        <v>44</v>
      </c>
      <c r="P294" s="170">
        <f t="shared" si="76"/>
        <v>2869.0582010582016</v>
      </c>
      <c r="Q294" s="215">
        <v>267</v>
      </c>
      <c r="R294" s="216">
        <f t="shared" si="67"/>
        <v>162.00000000000003</v>
      </c>
      <c r="S294" s="457">
        <v>15100</v>
      </c>
      <c r="T294" s="217">
        <f t="shared" si="70"/>
        <v>1118.5185185185182</v>
      </c>
      <c r="U294" s="214">
        <f t="shared" si="77"/>
        <v>380.29629629629625</v>
      </c>
      <c r="V294" s="212">
        <f t="shared" si="78"/>
        <v>22.370370370370367</v>
      </c>
      <c r="W294" s="169">
        <v>24</v>
      </c>
      <c r="X294" s="170">
        <f t="shared" si="79"/>
        <v>1545.185185185185</v>
      </c>
    </row>
    <row r="295" spans="1:24" s="445" customFormat="1" ht="15.75" customHeight="1" x14ac:dyDescent="0.2">
      <c r="A295" s="215">
        <v>268</v>
      </c>
      <c r="B295" s="216">
        <f t="shared" si="80"/>
        <v>56.8</v>
      </c>
      <c r="C295" s="457">
        <v>15100</v>
      </c>
      <c r="D295" s="217">
        <f t="shared" si="68"/>
        <v>3190.140845070423</v>
      </c>
      <c r="E295" s="212">
        <f t="shared" si="71"/>
        <v>1084.6478873239439</v>
      </c>
      <c r="F295" s="168">
        <f t="shared" si="72"/>
        <v>63.802816901408463</v>
      </c>
      <c r="G295" s="169">
        <v>68</v>
      </c>
      <c r="H295" s="170">
        <f t="shared" si="73"/>
        <v>4406.5915492957756</v>
      </c>
      <c r="I295" s="215">
        <v>268</v>
      </c>
      <c r="J295" s="216">
        <f t="shared" si="66"/>
        <v>87.384615384615373</v>
      </c>
      <c r="K295" s="457">
        <v>15100</v>
      </c>
      <c r="L295" s="217">
        <f t="shared" si="69"/>
        <v>2073.5915492957747</v>
      </c>
      <c r="M295" s="214">
        <f t="shared" si="74"/>
        <v>705.02112676056345</v>
      </c>
      <c r="N295" s="212">
        <f t="shared" si="75"/>
        <v>41.471830985915496</v>
      </c>
      <c r="O295" s="169">
        <v>44</v>
      </c>
      <c r="P295" s="170">
        <f t="shared" si="76"/>
        <v>2864.0845070422538</v>
      </c>
      <c r="Q295" s="215">
        <v>268</v>
      </c>
      <c r="R295" s="216">
        <f t="shared" si="67"/>
        <v>162.28571428571428</v>
      </c>
      <c r="S295" s="457">
        <v>15100</v>
      </c>
      <c r="T295" s="217">
        <f t="shared" si="70"/>
        <v>1116.5492957746478</v>
      </c>
      <c r="U295" s="214">
        <f t="shared" si="77"/>
        <v>379.62676056338029</v>
      </c>
      <c r="V295" s="212">
        <f t="shared" si="78"/>
        <v>22.330985915492956</v>
      </c>
      <c r="W295" s="169">
        <v>24</v>
      </c>
      <c r="X295" s="170">
        <f t="shared" si="79"/>
        <v>1542.5070422535209</v>
      </c>
    </row>
    <row r="296" spans="1:24" s="445" customFormat="1" ht="15.75" customHeight="1" x14ac:dyDescent="0.2">
      <c r="A296" s="215">
        <v>269</v>
      </c>
      <c r="B296" s="216">
        <f t="shared" si="80"/>
        <v>56.900000000000006</v>
      </c>
      <c r="C296" s="457">
        <v>15100</v>
      </c>
      <c r="D296" s="217">
        <f t="shared" si="68"/>
        <v>3184.5342706502634</v>
      </c>
      <c r="E296" s="212">
        <f t="shared" si="71"/>
        <v>1082.7416520210895</v>
      </c>
      <c r="F296" s="168">
        <f t="shared" si="72"/>
        <v>63.690685413005269</v>
      </c>
      <c r="G296" s="169">
        <v>68</v>
      </c>
      <c r="H296" s="170">
        <f t="shared" si="73"/>
        <v>4398.966608084359</v>
      </c>
      <c r="I296" s="215">
        <v>269</v>
      </c>
      <c r="J296" s="216">
        <f t="shared" si="66"/>
        <v>87.538461538461547</v>
      </c>
      <c r="K296" s="457">
        <v>15100</v>
      </c>
      <c r="L296" s="217">
        <f t="shared" si="69"/>
        <v>2069.947275922671</v>
      </c>
      <c r="M296" s="214">
        <f t="shared" si="74"/>
        <v>703.78207381370817</v>
      </c>
      <c r="N296" s="212">
        <f t="shared" si="75"/>
        <v>41.398945518453424</v>
      </c>
      <c r="O296" s="169">
        <v>44</v>
      </c>
      <c r="P296" s="170">
        <f t="shared" si="76"/>
        <v>2859.1282952548322</v>
      </c>
      <c r="Q296" s="215">
        <v>269</v>
      </c>
      <c r="R296" s="216">
        <f t="shared" si="67"/>
        <v>162.57142857142861</v>
      </c>
      <c r="S296" s="457">
        <v>15100</v>
      </c>
      <c r="T296" s="217">
        <f t="shared" si="70"/>
        <v>1114.5869947275919</v>
      </c>
      <c r="U296" s="214">
        <f t="shared" si="77"/>
        <v>378.9595782073813</v>
      </c>
      <c r="V296" s="212">
        <f t="shared" si="78"/>
        <v>22.291739894551839</v>
      </c>
      <c r="W296" s="169">
        <v>24</v>
      </c>
      <c r="X296" s="170">
        <f t="shared" si="79"/>
        <v>1539.8383128295252</v>
      </c>
    </row>
    <row r="297" spans="1:24" s="445" customFormat="1" ht="15.75" customHeight="1" x14ac:dyDescent="0.2">
      <c r="A297" s="218">
        <v>270</v>
      </c>
      <c r="B297" s="216">
        <f t="shared" si="80"/>
        <v>57</v>
      </c>
      <c r="C297" s="457">
        <v>15100</v>
      </c>
      <c r="D297" s="217">
        <f t="shared" si="68"/>
        <v>3178.9473684210525</v>
      </c>
      <c r="E297" s="212">
        <f t="shared" si="71"/>
        <v>1080.8421052631579</v>
      </c>
      <c r="F297" s="168">
        <f t="shared" si="72"/>
        <v>63.578947368421048</v>
      </c>
      <c r="G297" s="169">
        <v>68</v>
      </c>
      <c r="H297" s="170">
        <f t="shared" si="73"/>
        <v>4391.3684210526308</v>
      </c>
      <c r="I297" s="218">
        <v>270</v>
      </c>
      <c r="J297" s="216">
        <f t="shared" si="66"/>
        <v>87.692307692307693</v>
      </c>
      <c r="K297" s="457">
        <v>15100</v>
      </c>
      <c r="L297" s="217">
        <f t="shared" si="69"/>
        <v>2066.3157894736842</v>
      </c>
      <c r="M297" s="214">
        <f t="shared" si="74"/>
        <v>702.54736842105262</v>
      </c>
      <c r="N297" s="212">
        <f t="shared" si="75"/>
        <v>41.326315789473682</v>
      </c>
      <c r="O297" s="169">
        <v>44</v>
      </c>
      <c r="P297" s="170">
        <f t="shared" si="76"/>
        <v>2854.1894736842105</v>
      </c>
      <c r="Q297" s="218">
        <v>270</v>
      </c>
      <c r="R297" s="216">
        <f t="shared" si="67"/>
        <v>162.85714285714286</v>
      </c>
      <c r="S297" s="457">
        <v>15100</v>
      </c>
      <c r="T297" s="217">
        <f t="shared" si="70"/>
        <v>1112.6315789473683</v>
      </c>
      <c r="U297" s="214">
        <f t="shared" si="77"/>
        <v>378.29473684210524</v>
      </c>
      <c r="V297" s="212">
        <f t="shared" si="78"/>
        <v>22.252631578947366</v>
      </c>
      <c r="W297" s="169">
        <v>24</v>
      </c>
      <c r="X297" s="170">
        <f t="shared" si="79"/>
        <v>1537.1789473684209</v>
      </c>
    </row>
    <row r="298" spans="1:24" s="445" customFormat="1" ht="15.75" customHeight="1" x14ac:dyDescent="0.2">
      <c r="A298" s="215">
        <v>271</v>
      </c>
      <c r="B298" s="216">
        <f t="shared" si="80"/>
        <v>57.1</v>
      </c>
      <c r="C298" s="457">
        <v>15100</v>
      </c>
      <c r="D298" s="217">
        <f t="shared" si="68"/>
        <v>3173.3800350262695</v>
      </c>
      <c r="E298" s="212">
        <f t="shared" si="71"/>
        <v>1078.9492119089318</v>
      </c>
      <c r="F298" s="168">
        <f t="shared" si="72"/>
        <v>63.467600700525395</v>
      </c>
      <c r="G298" s="169">
        <v>68</v>
      </c>
      <c r="H298" s="170">
        <f t="shared" si="73"/>
        <v>4383.7968476357273</v>
      </c>
      <c r="I298" s="215">
        <v>271</v>
      </c>
      <c r="J298" s="216">
        <f t="shared" si="66"/>
        <v>87.84615384615384</v>
      </c>
      <c r="K298" s="457">
        <v>15100</v>
      </c>
      <c r="L298" s="217">
        <f t="shared" si="69"/>
        <v>2062.6970227670754</v>
      </c>
      <c r="M298" s="214">
        <f t="shared" si="74"/>
        <v>701.31698774080564</v>
      </c>
      <c r="N298" s="212">
        <f t="shared" si="75"/>
        <v>41.253940455341507</v>
      </c>
      <c r="O298" s="169">
        <v>44</v>
      </c>
      <c r="P298" s="170">
        <f t="shared" si="76"/>
        <v>2849.2679509632221</v>
      </c>
      <c r="Q298" s="215">
        <v>271</v>
      </c>
      <c r="R298" s="216">
        <f t="shared" si="67"/>
        <v>163.14285714285717</v>
      </c>
      <c r="S298" s="457">
        <v>15100</v>
      </c>
      <c r="T298" s="217">
        <f t="shared" si="70"/>
        <v>1110.6830122591941</v>
      </c>
      <c r="U298" s="214">
        <f t="shared" si="77"/>
        <v>377.63222416812602</v>
      </c>
      <c r="V298" s="212">
        <f t="shared" si="78"/>
        <v>22.213660245183885</v>
      </c>
      <c r="W298" s="169">
        <v>24</v>
      </c>
      <c r="X298" s="170">
        <f t="shared" si="79"/>
        <v>1534.5288966725041</v>
      </c>
    </row>
    <row r="299" spans="1:24" s="445" customFormat="1" ht="15.75" customHeight="1" x14ac:dyDescent="0.2">
      <c r="A299" s="215">
        <v>272</v>
      </c>
      <c r="B299" s="216">
        <f t="shared" si="80"/>
        <v>57.2</v>
      </c>
      <c r="C299" s="457">
        <v>15100</v>
      </c>
      <c r="D299" s="217">
        <f t="shared" si="68"/>
        <v>3167.8321678321677</v>
      </c>
      <c r="E299" s="212">
        <f t="shared" si="71"/>
        <v>1077.0629370629372</v>
      </c>
      <c r="F299" s="168">
        <f t="shared" si="72"/>
        <v>63.356643356643353</v>
      </c>
      <c r="G299" s="169">
        <v>68</v>
      </c>
      <c r="H299" s="170">
        <f t="shared" si="73"/>
        <v>4376.2517482517478</v>
      </c>
      <c r="I299" s="215">
        <v>272</v>
      </c>
      <c r="J299" s="216">
        <f t="shared" si="66"/>
        <v>88</v>
      </c>
      <c r="K299" s="457">
        <v>15100</v>
      </c>
      <c r="L299" s="217">
        <f t="shared" si="69"/>
        <v>2059.090909090909</v>
      </c>
      <c r="M299" s="214">
        <f t="shared" si="74"/>
        <v>700.09090909090912</v>
      </c>
      <c r="N299" s="212">
        <f t="shared" si="75"/>
        <v>41.18181818181818</v>
      </c>
      <c r="O299" s="169">
        <v>44</v>
      </c>
      <c r="P299" s="170">
        <f t="shared" si="76"/>
        <v>2844.363636363636</v>
      </c>
      <c r="Q299" s="215">
        <v>272</v>
      </c>
      <c r="R299" s="216">
        <f t="shared" si="67"/>
        <v>163.42857142857144</v>
      </c>
      <c r="S299" s="457">
        <v>15100</v>
      </c>
      <c r="T299" s="217">
        <f t="shared" si="70"/>
        <v>1108.7412587412587</v>
      </c>
      <c r="U299" s="214">
        <f t="shared" si="77"/>
        <v>376.97202797202794</v>
      </c>
      <c r="V299" s="212">
        <f t="shared" si="78"/>
        <v>22.174825174825173</v>
      </c>
      <c r="W299" s="169">
        <v>24</v>
      </c>
      <c r="X299" s="170">
        <f t="shared" si="79"/>
        <v>1531.8881118881118</v>
      </c>
    </row>
    <row r="300" spans="1:24" s="445" customFormat="1" ht="15.75" customHeight="1" x14ac:dyDescent="0.2">
      <c r="A300" s="215">
        <v>273</v>
      </c>
      <c r="B300" s="216">
        <f t="shared" si="80"/>
        <v>57.3</v>
      </c>
      <c r="C300" s="457">
        <v>15100</v>
      </c>
      <c r="D300" s="217">
        <f t="shared" si="68"/>
        <v>3162.303664921466</v>
      </c>
      <c r="E300" s="212">
        <f t="shared" si="71"/>
        <v>1075.1832460732985</v>
      </c>
      <c r="F300" s="168">
        <f t="shared" si="72"/>
        <v>63.246073298429323</v>
      </c>
      <c r="G300" s="169">
        <v>68</v>
      </c>
      <c r="H300" s="170">
        <f t="shared" si="73"/>
        <v>4368.732984293194</v>
      </c>
      <c r="I300" s="215">
        <v>273</v>
      </c>
      <c r="J300" s="216">
        <f t="shared" si="66"/>
        <v>88.153846153846146</v>
      </c>
      <c r="K300" s="457">
        <v>15100</v>
      </c>
      <c r="L300" s="217">
        <f t="shared" si="69"/>
        <v>2055.4973821989529</v>
      </c>
      <c r="M300" s="214">
        <f t="shared" si="74"/>
        <v>698.86910994764401</v>
      </c>
      <c r="N300" s="212">
        <f t="shared" si="75"/>
        <v>41.109947643979062</v>
      </c>
      <c r="O300" s="169">
        <v>44</v>
      </c>
      <c r="P300" s="170">
        <f t="shared" si="76"/>
        <v>2839.476439790576</v>
      </c>
      <c r="Q300" s="215">
        <v>273</v>
      </c>
      <c r="R300" s="216">
        <f t="shared" si="67"/>
        <v>163.71428571428572</v>
      </c>
      <c r="S300" s="457">
        <v>15100</v>
      </c>
      <c r="T300" s="217">
        <f t="shared" si="70"/>
        <v>1106.8062827225131</v>
      </c>
      <c r="U300" s="214">
        <f t="shared" si="77"/>
        <v>376.31413612565444</v>
      </c>
      <c r="V300" s="212">
        <f t="shared" si="78"/>
        <v>22.136125654450261</v>
      </c>
      <c r="W300" s="169">
        <v>24</v>
      </c>
      <c r="X300" s="170">
        <f t="shared" si="79"/>
        <v>1529.2565445026178</v>
      </c>
    </row>
    <row r="301" spans="1:24" s="445" customFormat="1" ht="15.75" customHeight="1" x14ac:dyDescent="0.2">
      <c r="A301" s="215">
        <v>274</v>
      </c>
      <c r="B301" s="216">
        <f t="shared" si="80"/>
        <v>57.400000000000006</v>
      </c>
      <c r="C301" s="457">
        <v>15100</v>
      </c>
      <c r="D301" s="217">
        <f t="shared" si="68"/>
        <v>3156.7944250871078</v>
      </c>
      <c r="E301" s="212">
        <f t="shared" si="71"/>
        <v>1073.3101045296166</v>
      </c>
      <c r="F301" s="168">
        <f t="shared" si="72"/>
        <v>63.135888501742158</v>
      </c>
      <c r="G301" s="169">
        <v>68</v>
      </c>
      <c r="H301" s="170">
        <f t="shared" si="73"/>
        <v>4361.2404181184675</v>
      </c>
      <c r="I301" s="215">
        <v>274</v>
      </c>
      <c r="J301" s="216">
        <f t="shared" si="66"/>
        <v>88.307692307692307</v>
      </c>
      <c r="K301" s="457">
        <v>15100</v>
      </c>
      <c r="L301" s="217">
        <f t="shared" si="69"/>
        <v>2051.9163763066199</v>
      </c>
      <c r="M301" s="214">
        <f t="shared" si="74"/>
        <v>697.65156794425081</v>
      </c>
      <c r="N301" s="212">
        <f t="shared" si="75"/>
        <v>41.038327526132399</v>
      </c>
      <c r="O301" s="169">
        <v>44</v>
      </c>
      <c r="P301" s="170">
        <f t="shared" si="76"/>
        <v>2834.6062717770033</v>
      </c>
      <c r="Q301" s="215">
        <v>274</v>
      </c>
      <c r="R301" s="216">
        <f t="shared" si="67"/>
        <v>164.00000000000003</v>
      </c>
      <c r="S301" s="457">
        <v>15100</v>
      </c>
      <c r="T301" s="217">
        <f t="shared" si="70"/>
        <v>1104.8780487804875</v>
      </c>
      <c r="U301" s="214">
        <f t="shared" si="77"/>
        <v>375.65853658536577</v>
      </c>
      <c r="V301" s="212">
        <f t="shared" si="78"/>
        <v>22.097560975609749</v>
      </c>
      <c r="W301" s="169">
        <v>24</v>
      </c>
      <c r="X301" s="170">
        <f t="shared" si="79"/>
        <v>1526.6341463414628</v>
      </c>
    </row>
    <row r="302" spans="1:24" s="445" customFormat="1" ht="15.75" customHeight="1" x14ac:dyDescent="0.2">
      <c r="A302" s="215">
        <v>275</v>
      </c>
      <c r="B302" s="216">
        <f t="shared" si="80"/>
        <v>57.5</v>
      </c>
      <c r="C302" s="457">
        <v>15100</v>
      </c>
      <c r="D302" s="217">
        <f t="shared" si="68"/>
        <v>3151.304347826087</v>
      </c>
      <c r="E302" s="212">
        <f t="shared" si="71"/>
        <v>1071.4434782608696</v>
      </c>
      <c r="F302" s="168">
        <f t="shared" si="72"/>
        <v>63.026086956521745</v>
      </c>
      <c r="G302" s="169">
        <v>68</v>
      </c>
      <c r="H302" s="170">
        <f t="shared" si="73"/>
        <v>4353.7739130434784</v>
      </c>
      <c r="I302" s="215">
        <v>275</v>
      </c>
      <c r="J302" s="216">
        <f t="shared" si="66"/>
        <v>88.461538461538453</v>
      </c>
      <c r="K302" s="457">
        <v>15100</v>
      </c>
      <c r="L302" s="217">
        <f t="shared" si="69"/>
        <v>2048.3478260869565</v>
      </c>
      <c r="M302" s="214">
        <f t="shared" si="74"/>
        <v>696.43826086956528</v>
      </c>
      <c r="N302" s="212">
        <f t="shared" si="75"/>
        <v>40.966956521739128</v>
      </c>
      <c r="O302" s="169">
        <v>44</v>
      </c>
      <c r="P302" s="170">
        <f t="shared" si="76"/>
        <v>2829.7530434782611</v>
      </c>
      <c r="Q302" s="215">
        <v>275</v>
      </c>
      <c r="R302" s="216">
        <f t="shared" si="67"/>
        <v>164.28571428571431</v>
      </c>
      <c r="S302" s="457">
        <v>15100</v>
      </c>
      <c r="T302" s="217">
        <f t="shared" si="70"/>
        <v>1102.9565217391303</v>
      </c>
      <c r="U302" s="214">
        <f t="shared" si="77"/>
        <v>375.00521739130431</v>
      </c>
      <c r="V302" s="212">
        <f t="shared" si="78"/>
        <v>22.059130434782606</v>
      </c>
      <c r="W302" s="169">
        <v>24</v>
      </c>
      <c r="X302" s="170">
        <f t="shared" si="79"/>
        <v>1524.0208695652173</v>
      </c>
    </row>
    <row r="303" spans="1:24" s="445" customFormat="1" ht="15.75" customHeight="1" x14ac:dyDescent="0.2">
      <c r="A303" s="215">
        <v>276</v>
      </c>
      <c r="B303" s="216">
        <f t="shared" si="80"/>
        <v>57.6</v>
      </c>
      <c r="C303" s="457">
        <v>15100</v>
      </c>
      <c r="D303" s="217">
        <f t="shared" si="68"/>
        <v>3145.833333333333</v>
      </c>
      <c r="E303" s="212">
        <f t="shared" si="71"/>
        <v>1069.5833333333333</v>
      </c>
      <c r="F303" s="168">
        <f t="shared" si="72"/>
        <v>62.916666666666664</v>
      </c>
      <c r="G303" s="169">
        <v>68</v>
      </c>
      <c r="H303" s="170">
        <f t="shared" si="73"/>
        <v>4346.333333333333</v>
      </c>
      <c r="I303" s="215">
        <v>276</v>
      </c>
      <c r="J303" s="216">
        <f t="shared" si="66"/>
        <v>88.615384615384613</v>
      </c>
      <c r="K303" s="457">
        <v>15100</v>
      </c>
      <c r="L303" s="217">
        <f t="shared" si="69"/>
        <v>2044.7916666666665</v>
      </c>
      <c r="M303" s="214">
        <f t="shared" si="74"/>
        <v>695.22916666666663</v>
      </c>
      <c r="N303" s="212">
        <f t="shared" si="75"/>
        <v>40.895833333333329</v>
      </c>
      <c r="O303" s="169">
        <v>44</v>
      </c>
      <c r="P303" s="170">
        <f t="shared" si="76"/>
        <v>2824.9166666666665</v>
      </c>
      <c r="Q303" s="215">
        <v>276</v>
      </c>
      <c r="R303" s="216">
        <f t="shared" si="67"/>
        <v>164.57142857142858</v>
      </c>
      <c r="S303" s="457">
        <v>15100</v>
      </c>
      <c r="T303" s="217">
        <f t="shared" si="70"/>
        <v>1101.0416666666665</v>
      </c>
      <c r="U303" s="214">
        <f t="shared" si="77"/>
        <v>374.35416666666663</v>
      </c>
      <c r="V303" s="212">
        <f t="shared" si="78"/>
        <v>22.020833333333332</v>
      </c>
      <c r="W303" s="169">
        <v>24</v>
      </c>
      <c r="X303" s="170">
        <f t="shared" si="79"/>
        <v>1521.4166666666663</v>
      </c>
    </row>
    <row r="304" spans="1:24" s="445" customFormat="1" ht="15.75" customHeight="1" x14ac:dyDescent="0.2">
      <c r="A304" s="215">
        <v>277</v>
      </c>
      <c r="B304" s="216">
        <f t="shared" si="80"/>
        <v>57.7</v>
      </c>
      <c r="C304" s="457">
        <v>15100</v>
      </c>
      <c r="D304" s="217">
        <f t="shared" si="68"/>
        <v>3140.3812824956672</v>
      </c>
      <c r="E304" s="212">
        <f t="shared" si="71"/>
        <v>1067.7296360485268</v>
      </c>
      <c r="F304" s="168">
        <f t="shared" si="72"/>
        <v>62.807625649913348</v>
      </c>
      <c r="G304" s="169">
        <v>68</v>
      </c>
      <c r="H304" s="170">
        <f t="shared" si="73"/>
        <v>4338.9185441941072</v>
      </c>
      <c r="I304" s="215">
        <v>277</v>
      </c>
      <c r="J304" s="216">
        <f t="shared" si="66"/>
        <v>88.769230769230774</v>
      </c>
      <c r="K304" s="457">
        <v>15100</v>
      </c>
      <c r="L304" s="217">
        <f t="shared" si="69"/>
        <v>2041.2478336221836</v>
      </c>
      <c r="M304" s="214">
        <f t="shared" si="74"/>
        <v>694.02426343154252</v>
      </c>
      <c r="N304" s="212">
        <f t="shared" si="75"/>
        <v>40.824956672443676</v>
      </c>
      <c r="O304" s="169">
        <v>44</v>
      </c>
      <c r="P304" s="170">
        <f t="shared" si="76"/>
        <v>2820.0970537261696</v>
      </c>
      <c r="Q304" s="215">
        <v>277</v>
      </c>
      <c r="R304" s="216">
        <f t="shared" si="67"/>
        <v>164.85714285714289</v>
      </c>
      <c r="S304" s="457">
        <v>15100</v>
      </c>
      <c r="T304" s="217">
        <f t="shared" si="70"/>
        <v>1099.1334488734833</v>
      </c>
      <c r="U304" s="214">
        <f t="shared" si="77"/>
        <v>373.70537261698433</v>
      </c>
      <c r="V304" s="212">
        <f t="shared" si="78"/>
        <v>21.982668977469668</v>
      </c>
      <c r="W304" s="169">
        <v>24</v>
      </c>
      <c r="X304" s="170">
        <f t="shared" si="79"/>
        <v>1518.8214904679373</v>
      </c>
    </row>
    <row r="305" spans="1:24" s="445" customFormat="1" ht="15.75" customHeight="1" x14ac:dyDescent="0.2">
      <c r="A305" s="215">
        <v>278</v>
      </c>
      <c r="B305" s="216">
        <f t="shared" si="80"/>
        <v>57.8</v>
      </c>
      <c r="C305" s="457">
        <v>15100</v>
      </c>
      <c r="D305" s="217">
        <f t="shared" si="68"/>
        <v>3134.9480968858134</v>
      </c>
      <c r="E305" s="212">
        <f t="shared" si="71"/>
        <v>1065.8823529411766</v>
      </c>
      <c r="F305" s="168">
        <f t="shared" si="72"/>
        <v>62.69896193771627</v>
      </c>
      <c r="G305" s="169">
        <v>68</v>
      </c>
      <c r="H305" s="170">
        <f t="shared" si="73"/>
        <v>4331.5294117647063</v>
      </c>
      <c r="I305" s="215">
        <v>278</v>
      </c>
      <c r="J305" s="216">
        <f t="shared" si="66"/>
        <v>88.92307692307692</v>
      </c>
      <c r="K305" s="457">
        <v>15100</v>
      </c>
      <c r="L305" s="217">
        <f t="shared" si="69"/>
        <v>2037.7162629757788</v>
      </c>
      <c r="M305" s="214">
        <f t="shared" si="74"/>
        <v>692.82352941176487</v>
      </c>
      <c r="N305" s="212">
        <f t="shared" si="75"/>
        <v>40.754325259515575</v>
      </c>
      <c r="O305" s="169">
        <v>44</v>
      </c>
      <c r="P305" s="170">
        <f t="shared" si="76"/>
        <v>2815.294117647059</v>
      </c>
      <c r="Q305" s="215">
        <v>278</v>
      </c>
      <c r="R305" s="216">
        <f t="shared" si="67"/>
        <v>165.14285714285714</v>
      </c>
      <c r="S305" s="457">
        <v>15100</v>
      </c>
      <c r="T305" s="217">
        <f t="shared" si="70"/>
        <v>1097.2318339100345</v>
      </c>
      <c r="U305" s="214">
        <f t="shared" si="77"/>
        <v>373.05882352941177</v>
      </c>
      <c r="V305" s="212">
        <f t="shared" si="78"/>
        <v>21.944636678200691</v>
      </c>
      <c r="W305" s="169">
        <v>24</v>
      </c>
      <c r="X305" s="170">
        <f t="shared" si="79"/>
        <v>1516.2352941176468</v>
      </c>
    </row>
    <row r="306" spans="1:24" s="445" customFormat="1" ht="15.75" customHeight="1" x14ac:dyDescent="0.2">
      <c r="A306" s="215">
        <v>279</v>
      </c>
      <c r="B306" s="216">
        <f t="shared" si="80"/>
        <v>57.900000000000006</v>
      </c>
      <c r="C306" s="457">
        <v>15100</v>
      </c>
      <c r="D306" s="217">
        <f t="shared" si="68"/>
        <v>3129.5336787564765</v>
      </c>
      <c r="E306" s="212">
        <f t="shared" si="71"/>
        <v>1064.041450777202</v>
      </c>
      <c r="F306" s="168">
        <f t="shared" si="72"/>
        <v>62.590673575129536</v>
      </c>
      <c r="G306" s="169">
        <v>68</v>
      </c>
      <c r="H306" s="170">
        <f t="shared" si="73"/>
        <v>4324.1658031088082</v>
      </c>
      <c r="I306" s="215">
        <v>279</v>
      </c>
      <c r="J306" s="216">
        <f t="shared" si="66"/>
        <v>89.07692307692308</v>
      </c>
      <c r="K306" s="457">
        <v>15100</v>
      </c>
      <c r="L306" s="217">
        <f t="shared" si="69"/>
        <v>2034.1968911917099</v>
      </c>
      <c r="M306" s="214">
        <f t="shared" si="74"/>
        <v>691.62694300518137</v>
      </c>
      <c r="N306" s="212">
        <f t="shared" si="75"/>
        <v>40.683937823834199</v>
      </c>
      <c r="O306" s="169">
        <v>44</v>
      </c>
      <c r="P306" s="170">
        <f t="shared" si="76"/>
        <v>2810.5077720207255</v>
      </c>
      <c r="Q306" s="215">
        <v>279</v>
      </c>
      <c r="R306" s="216">
        <f t="shared" si="67"/>
        <v>165.42857142857144</v>
      </c>
      <c r="S306" s="457">
        <v>15100</v>
      </c>
      <c r="T306" s="217">
        <f t="shared" si="70"/>
        <v>1095.3367875647668</v>
      </c>
      <c r="U306" s="214">
        <f t="shared" si="77"/>
        <v>372.41450777202073</v>
      </c>
      <c r="V306" s="212">
        <f t="shared" si="78"/>
        <v>21.906735751295336</v>
      </c>
      <c r="W306" s="169">
        <v>24</v>
      </c>
      <c r="X306" s="170">
        <f t="shared" si="79"/>
        <v>1513.6580310880829</v>
      </c>
    </row>
    <row r="307" spans="1:24" s="445" customFormat="1" ht="15.75" customHeight="1" x14ac:dyDescent="0.2">
      <c r="A307" s="218">
        <v>280</v>
      </c>
      <c r="B307" s="216">
        <f t="shared" si="80"/>
        <v>58</v>
      </c>
      <c r="C307" s="457">
        <v>15100</v>
      </c>
      <c r="D307" s="217">
        <f t="shared" si="68"/>
        <v>3124.1379310344828</v>
      </c>
      <c r="E307" s="212">
        <f t="shared" si="71"/>
        <v>1062.2068965517242</v>
      </c>
      <c r="F307" s="168">
        <f t="shared" si="72"/>
        <v>62.482758620689658</v>
      </c>
      <c r="G307" s="169">
        <v>68</v>
      </c>
      <c r="H307" s="170">
        <f t="shared" si="73"/>
        <v>4316.8275862068958</v>
      </c>
      <c r="I307" s="218">
        <v>280</v>
      </c>
      <c r="J307" s="216">
        <f t="shared" si="66"/>
        <v>89.230769230769226</v>
      </c>
      <c r="K307" s="457">
        <v>15100</v>
      </c>
      <c r="L307" s="217">
        <f t="shared" si="69"/>
        <v>2030.6896551724142</v>
      </c>
      <c r="M307" s="214">
        <f t="shared" si="74"/>
        <v>690.4344827586209</v>
      </c>
      <c r="N307" s="212">
        <f t="shared" si="75"/>
        <v>40.613793103448288</v>
      </c>
      <c r="O307" s="169">
        <v>44</v>
      </c>
      <c r="P307" s="170">
        <f t="shared" si="76"/>
        <v>2805.7379310344832</v>
      </c>
      <c r="Q307" s="218">
        <v>280</v>
      </c>
      <c r="R307" s="216">
        <f t="shared" si="67"/>
        <v>165.71428571428572</v>
      </c>
      <c r="S307" s="457">
        <v>15100</v>
      </c>
      <c r="T307" s="217">
        <f t="shared" si="70"/>
        <v>1093.4482758620688</v>
      </c>
      <c r="U307" s="214">
        <f t="shared" si="77"/>
        <v>371.77241379310345</v>
      </c>
      <c r="V307" s="212">
        <f t="shared" si="78"/>
        <v>21.868965517241378</v>
      </c>
      <c r="W307" s="169">
        <v>24</v>
      </c>
      <c r="X307" s="170">
        <f t="shared" si="79"/>
        <v>1511.0896551724136</v>
      </c>
    </row>
    <row r="308" spans="1:24" s="445" customFormat="1" ht="15.75" customHeight="1" x14ac:dyDescent="0.2">
      <c r="A308" s="215">
        <v>281</v>
      </c>
      <c r="B308" s="216">
        <f t="shared" si="80"/>
        <v>58.1</v>
      </c>
      <c r="C308" s="457">
        <v>15100</v>
      </c>
      <c r="D308" s="217">
        <f t="shared" si="68"/>
        <v>3118.7607573149739</v>
      </c>
      <c r="E308" s="212">
        <f t="shared" si="71"/>
        <v>1060.3786574870912</v>
      </c>
      <c r="F308" s="168">
        <f t="shared" si="72"/>
        <v>62.375215146299482</v>
      </c>
      <c r="G308" s="169">
        <v>68</v>
      </c>
      <c r="H308" s="170">
        <f t="shared" si="73"/>
        <v>4309.5146299483649</v>
      </c>
      <c r="I308" s="215">
        <v>281</v>
      </c>
      <c r="J308" s="216">
        <f t="shared" si="66"/>
        <v>89.384615384615387</v>
      </c>
      <c r="K308" s="457">
        <v>15100</v>
      </c>
      <c r="L308" s="217">
        <f t="shared" si="69"/>
        <v>2027.1944922547329</v>
      </c>
      <c r="M308" s="214">
        <f t="shared" si="74"/>
        <v>689.24612736660924</v>
      </c>
      <c r="N308" s="212">
        <f t="shared" si="75"/>
        <v>40.543889845094661</v>
      </c>
      <c r="O308" s="169">
        <v>44</v>
      </c>
      <c r="P308" s="170">
        <f t="shared" si="76"/>
        <v>2800.984509466437</v>
      </c>
      <c r="Q308" s="215">
        <v>281</v>
      </c>
      <c r="R308" s="216">
        <f t="shared" si="67"/>
        <v>166.00000000000003</v>
      </c>
      <c r="S308" s="457">
        <v>15100</v>
      </c>
      <c r="T308" s="217">
        <f t="shared" si="70"/>
        <v>1091.5662650602408</v>
      </c>
      <c r="U308" s="214">
        <f t="shared" si="77"/>
        <v>371.13253012048187</v>
      </c>
      <c r="V308" s="212">
        <f t="shared" si="78"/>
        <v>21.831325301204817</v>
      </c>
      <c r="W308" s="169">
        <v>24</v>
      </c>
      <c r="X308" s="170">
        <f t="shared" si="79"/>
        <v>1508.5301204819275</v>
      </c>
    </row>
    <row r="309" spans="1:24" s="445" customFormat="1" ht="15.75" customHeight="1" x14ac:dyDescent="0.2">
      <c r="A309" s="215">
        <v>282</v>
      </c>
      <c r="B309" s="216">
        <f t="shared" si="80"/>
        <v>58.2</v>
      </c>
      <c r="C309" s="457">
        <v>15100</v>
      </c>
      <c r="D309" s="217">
        <f t="shared" si="68"/>
        <v>3113.4020618556701</v>
      </c>
      <c r="E309" s="212">
        <f t="shared" si="71"/>
        <v>1058.556701030928</v>
      </c>
      <c r="F309" s="168">
        <f t="shared" si="72"/>
        <v>62.268041237113401</v>
      </c>
      <c r="G309" s="169">
        <v>68</v>
      </c>
      <c r="H309" s="170">
        <f t="shared" si="73"/>
        <v>4302.2268041237121</v>
      </c>
      <c r="I309" s="215">
        <v>282</v>
      </c>
      <c r="J309" s="216">
        <f t="shared" si="66"/>
        <v>89.538461538461533</v>
      </c>
      <c r="K309" s="457">
        <v>15100</v>
      </c>
      <c r="L309" s="217">
        <f t="shared" si="69"/>
        <v>2023.7113402061855</v>
      </c>
      <c r="M309" s="214">
        <f t="shared" si="74"/>
        <v>688.06185567010311</v>
      </c>
      <c r="N309" s="212">
        <f t="shared" si="75"/>
        <v>40.47422680412371</v>
      </c>
      <c r="O309" s="169">
        <v>44</v>
      </c>
      <c r="P309" s="170">
        <f t="shared" si="76"/>
        <v>2796.2474226804125</v>
      </c>
      <c r="Q309" s="215">
        <v>282</v>
      </c>
      <c r="R309" s="216">
        <f t="shared" si="67"/>
        <v>166.28571428571431</v>
      </c>
      <c r="S309" s="457">
        <v>15100</v>
      </c>
      <c r="T309" s="217">
        <f t="shared" si="70"/>
        <v>1089.6907216494844</v>
      </c>
      <c r="U309" s="214">
        <f t="shared" si="77"/>
        <v>370.49484536082474</v>
      </c>
      <c r="V309" s="212">
        <f t="shared" si="78"/>
        <v>21.793814432989688</v>
      </c>
      <c r="W309" s="169">
        <v>24</v>
      </c>
      <c r="X309" s="170">
        <f t="shared" si="79"/>
        <v>1505.9793814432987</v>
      </c>
    </row>
    <row r="310" spans="1:24" s="445" customFormat="1" ht="15.75" customHeight="1" x14ac:dyDescent="0.2">
      <c r="A310" s="215">
        <v>283</v>
      </c>
      <c r="B310" s="216">
        <f t="shared" si="80"/>
        <v>58.3</v>
      </c>
      <c r="C310" s="457">
        <v>15100</v>
      </c>
      <c r="D310" s="217">
        <f t="shared" si="68"/>
        <v>3108.0617495711836</v>
      </c>
      <c r="E310" s="212">
        <f t="shared" si="71"/>
        <v>1056.7409948542024</v>
      </c>
      <c r="F310" s="168">
        <f t="shared" si="72"/>
        <v>62.161234991423676</v>
      </c>
      <c r="G310" s="169">
        <v>68</v>
      </c>
      <c r="H310" s="170">
        <f t="shared" si="73"/>
        <v>4294.9639794168097</v>
      </c>
      <c r="I310" s="215">
        <v>283</v>
      </c>
      <c r="J310" s="216">
        <f t="shared" si="66"/>
        <v>89.692307692307679</v>
      </c>
      <c r="K310" s="457">
        <v>15100</v>
      </c>
      <c r="L310" s="217">
        <f t="shared" si="69"/>
        <v>2020.2401372212698</v>
      </c>
      <c r="M310" s="214">
        <f t="shared" si="74"/>
        <v>686.88164665523175</v>
      </c>
      <c r="N310" s="212">
        <f t="shared" si="75"/>
        <v>40.404802744425396</v>
      </c>
      <c r="O310" s="169">
        <v>44</v>
      </c>
      <c r="P310" s="170">
        <f t="shared" si="76"/>
        <v>2791.526586620927</v>
      </c>
      <c r="Q310" s="215">
        <v>283</v>
      </c>
      <c r="R310" s="216">
        <f t="shared" si="67"/>
        <v>166.57142857142858</v>
      </c>
      <c r="S310" s="457">
        <v>15100</v>
      </c>
      <c r="T310" s="217">
        <f t="shared" si="70"/>
        <v>1087.8216123499142</v>
      </c>
      <c r="U310" s="214">
        <f t="shared" si="77"/>
        <v>369.85934819897085</v>
      </c>
      <c r="V310" s="212">
        <f t="shared" si="78"/>
        <v>21.756432246998283</v>
      </c>
      <c r="W310" s="169">
        <v>24</v>
      </c>
      <c r="X310" s="170">
        <f t="shared" si="79"/>
        <v>1503.4373927958832</v>
      </c>
    </row>
    <row r="311" spans="1:24" s="445" customFormat="1" ht="15.75" customHeight="1" x14ac:dyDescent="0.2">
      <c r="A311" s="215">
        <v>284</v>
      </c>
      <c r="B311" s="216">
        <f t="shared" si="80"/>
        <v>58.400000000000006</v>
      </c>
      <c r="C311" s="457">
        <v>15100</v>
      </c>
      <c r="D311" s="217">
        <f t="shared" si="68"/>
        <v>3102.739726027397</v>
      </c>
      <c r="E311" s="212">
        <f t="shared" si="71"/>
        <v>1054.9315068493149</v>
      </c>
      <c r="F311" s="168">
        <f t="shared" si="72"/>
        <v>62.054794520547944</v>
      </c>
      <c r="G311" s="169">
        <v>68</v>
      </c>
      <c r="H311" s="170">
        <f t="shared" si="73"/>
        <v>4287.7260273972597</v>
      </c>
      <c r="I311" s="215">
        <v>284</v>
      </c>
      <c r="J311" s="216">
        <f t="shared" si="66"/>
        <v>89.846153846153854</v>
      </c>
      <c r="K311" s="457">
        <v>15100</v>
      </c>
      <c r="L311" s="217">
        <f t="shared" si="69"/>
        <v>2016.780821917808</v>
      </c>
      <c r="M311" s="214">
        <f t="shared" si="74"/>
        <v>685.70547945205476</v>
      </c>
      <c r="N311" s="212">
        <f t="shared" si="75"/>
        <v>40.335616438356162</v>
      </c>
      <c r="O311" s="169">
        <v>44</v>
      </c>
      <c r="P311" s="170">
        <f t="shared" si="76"/>
        <v>2786.821917808219</v>
      </c>
      <c r="Q311" s="215">
        <v>284</v>
      </c>
      <c r="R311" s="216">
        <f t="shared" si="67"/>
        <v>166.85714285714289</v>
      </c>
      <c r="S311" s="457">
        <v>15100</v>
      </c>
      <c r="T311" s="217">
        <f t="shared" si="70"/>
        <v>1085.9589041095887</v>
      </c>
      <c r="U311" s="214">
        <f t="shared" si="77"/>
        <v>369.22602739726017</v>
      </c>
      <c r="V311" s="212">
        <f t="shared" si="78"/>
        <v>21.719178082191775</v>
      </c>
      <c r="W311" s="169">
        <v>24</v>
      </c>
      <c r="X311" s="170">
        <f t="shared" si="79"/>
        <v>1500.9041095890407</v>
      </c>
    </row>
    <row r="312" spans="1:24" s="445" customFormat="1" ht="15.75" customHeight="1" x14ac:dyDescent="0.2">
      <c r="A312" s="215">
        <v>285</v>
      </c>
      <c r="B312" s="216">
        <f t="shared" si="80"/>
        <v>58.5</v>
      </c>
      <c r="C312" s="457">
        <v>15100</v>
      </c>
      <c r="D312" s="217">
        <f t="shared" si="68"/>
        <v>3097.4358974358975</v>
      </c>
      <c r="E312" s="212">
        <f t="shared" si="71"/>
        <v>1053.1282051282053</v>
      </c>
      <c r="F312" s="168">
        <f t="shared" si="72"/>
        <v>61.948717948717949</v>
      </c>
      <c r="G312" s="169">
        <v>68</v>
      </c>
      <c r="H312" s="170">
        <f t="shared" si="73"/>
        <v>4280.5128205128203</v>
      </c>
      <c r="I312" s="215">
        <v>285</v>
      </c>
      <c r="J312" s="216">
        <f t="shared" si="66"/>
        <v>90</v>
      </c>
      <c r="K312" s="457">
        <v>15100</v>
      </c>
      <c r="L312" s="217">
        <f t="shared" si="69"/>
        <v>2013.3333333333333</v>
      </c>
      <c r="M312" s="214">
        <f t="shared" si="74"/>
        <v>684.5333333333333</v>
      </c>
      <c r="N312" s="212">
        <f t="shared" si="75"/>
        <v>40.266666666666666</v>
      </c>
      <c r="O312" s="169">
        <v>44</v>
      </c>
      <c r="P312" s="170">
        <f t="shared" si="76"/>
        <v>2782.1333333333337</v>
      </c>
      <c r="Q312" s="215">
        <v>285</v>
      </c>
      <c r="R312" s="216">
        <f t="shared" si="67"/>
        <v>167.14285714285717</v>
      </c>
      <c r="S312" s="457">
        <v>15100</v>
      </c>
      <c r="T312" s="217">
        <f t="shared" si="70"/>
        <v>1084.102564102564</v>
      </c>
      <c r="U312" s="214">
        <f t="shared" si="77"/>
        <v>368.59487179487178</v>
      </c>
      <c r="V312" s="212">
        <f t="shared" si="78"/>
        <v>21.68205128205128</v>
      </c>
      <c r="W312" s="169">
        <v>24</v>
      </c>
      <c r="X312" s="170">
        <f t="shared" si="79"/>
        <v>1498.3794871794871</v>
      </c>
    </row>
    <row r="313" spans="1:24" s="445" customFormat="1" ht="15.75" customHeight="1" x14ac:dyDescent="0.2">
      <c r="A313" s="215">
        <v>286</v>
      </c>
      <c r="B313" s="216">
        <f t="shared" si="80"/>
        <v>58.6</v>
      </c>
      <c r="C313" s="457">
        <v>15100</v>
      </c>
      <c r="D313" s="217">
        <f t="shared" si="68"/>
        <v>3092.1501706484642</v>
      </c>
      <c r="E313" s="212">
        <f t="shared" si="71"/>
        <v>1051.3310580204779</v>
      </c>
      <c r="F313" s="168">
        <f t="shared" si="72"/>
        <v>61.843003412969281</v>
      </c>
      <c r="G313" s="169">
        <v>68</v>
      </c>
      <c r="H313" s="170">
        <f t="shared" si="73"/>
        <v>4273.3242320819118</v>
      </c>
      <c r="I313" s="215">
        <v>286</v>
      </c>
      <c r="J313" s="216">
        <f t="shared" si="66"/>
        <v>90.153846153846146</v>
      </c>
      <c r="K313" s="457">
        <v>15100</v>
      </c>
      <c r="L313" s="217">
        <f t="shared" si="69"/>
        <v>2009.8976109215018</v>
      </c>
      <c r="M313" s="214">
        <f t="shared" si="74"/>
        <v>683.36518771331066</v>
      </c>
      <c r="N313" s="212">
        <f t="shared" si="75"/>
        <v>40.197952218430039</v>
      </c>
      <c r="O313" s="169">
        <v>44</v>
      </c>
      <c r="P313" s="170">
        <f t="shared" si="76"/>
        <v>2777.4607508532426</v>
      </c>
      <c r="Q313" s="215">
        <v>286</v>
      </c>
      <c r="R313" s="216">
        <f t="shared" si="67"/>
        <v>167.42857142857144</v>
      </c>
      <c r="S313" s="457">
        <v>15100</v>
      </c>
      <c r="T313" s="217">
        <f t="shared" si="70"/>
        <v>1082.2525597269623</v>
      </c>
      <c r="U313" s="214">
        <f t="shared" si="77"/>
        <v>367.96587030716722</v>
      </c>
      <c r="V313" s="212">
        <f t="shared" si="78"/>
        <v>21.645051194539246</v>
      </c>
      <c r="W313" s="169">
        <v>24</v>
      </c>
      <c r="X313" s="170">
        <f t="shared" si="79"/>
        <v>1495.8634812286689</v>
      </c>
    </row>
    <row r="314" spans="1:24" s="445" customFormat="1" ht="15.75" customHeight="1" x14ac:dyDescent="0.2">
      <c r="A314" s="215">
        <v>287</v>
      </c>
      <c r="B314" s="216">
        <f t="shared" si="80"/>
        <v>58.7</v>
      </c>
      <c r="C314" s="457">
        <v>15100</v>
      </c>
      <c r="D314" s="217">
        <f t="shared" si="68"/>
        <v>3086.8824531516184</v>
      </c>
      <c r="E314" s="212">
        <f t="shared" si="71"/>
        <v>1049.5400340715503</v>
      </c>
      <c r="F314" s="168">
        <f t="shared" si="72"/>
        <v>61.737649063032372</v>
      </c>
      <c r="G314" s="169">
        <v>68</v>
      </c>
      <c r="H314" s="170">
        <f t="shared" si="73"/>
        <v>4266.1601362862011</v>
      </c>
      <c r="I314" s="215">
        <v>287</v>
      </c>
      <c r="J314" s="216">
        <f t="shared" si="66"/>
        <v>90.307692307692307</v>
      </c>
      <c r="K314" s="457">
        <v>15100</v>
      </c>
      <c r="L314" s="217">
        <f t="shared" si="69"/>
        <v>2006.4735945485518</v>
      </c>
      <c r="M314" s="214">
        <f t="shared" si="74"/>
        <v>682.20102214650763</v>
      </c>
      <c r="N314" s="212">
        <f t="shared" si="75"/>
        <v>40.12947189097104</v>
      </c>
      <c r="O314" s="169">
        <v>44</v>
      </c>
      <c r="P314" s="170">
        <f t="shared" si="76"/>
        <v>2772.8040885860305</v>
      </c>
      <c r="Q314" s="215">
        <v>287</v>
      </c>
      <c r="R314" s="216">
        <f t="shared" si="67"/>
        <v>167.71428571428572</v>
      </c>
      <c r="S314" s="457">
        <v>15100</v>
      </c>
      <c r="T314" s="217">
        <f t="shared" si="70"/>
        <v>1080.4088586030664</v>
      </c>
      <c r="U314" s="214">
        <f t="shared" si="77"/>
        <v>367.3390119250426</v>
      </c>
      <c r="V314" s="212">
        <f t="shared" si="78"/>
        <v>21.608177172061328</v>
      </c>
      <c r="W314" s="169">
        <v>24</v>
      </c>
      <c r="X314" s="170">
        <f t="shared" si="79"/>
        <v>1493.3560477001702</v>
      </c>
    </row>
    <row r="315" spans="1:24" s="445" customFormat="1" ht="15.75" customHeight="1" x14ac:dyDescent="0.2">
      <c r="A315" s="215">
        <v>288</v>
      </c>
      <c r="B315" s="216">
        <f t="shared" si="80"/>
        <v>58.8</v>
      </c>
      <c r="C315" s="457">
        <v>15100</v>
      </c>
      <c r="D315" s="217">
        <f t="shared" si="68"/>
        <v>3081.6326530612246</v>
      </c>
      <c r="E315" s="212">
        <f t="shared" si="71"/>
        <v>1047.7551020408164</v>
      </c>
      <c r="F315" s="168">
        <f t="shared" si="72"/>
        <v>61.632653061224495</v>
      </c>
      <c r="G315" s="169">
        <v>68</v>
      </c>
      <c r="H315" s="170">
        <f t="shared" si="73"/>
        <v>4259.0204081632655</v>
      </c>
      <c r="I315" s="215">
        <v>288</v>
      </c>
      <c r="J315" s="216">
        <f t="shared" si="66"/>
        <v>90.461538461538453</v>
      </c>
      <c r="K315" s="457">
        <v>15100</v>
      </c>
      <c r="L315" s="217">
        <f t="shared" si="69"/>
        <v>2003.0612244897961</v>
      </c>
      <c r="M315" s="214">
        <f t="shared" si="74"/>
        <v>681.04081632653072</v>
      </c>
      <c r="N315" s="212">
        <f t="shared" si="75"/>
        <v>40.061224489795926</v>
      </c>
      <c r="O315" s="169">
        <v>44</v>
      </c>
      <c r="P315" s="170">
        <f t="shared" si="76"/>
        <v>2768.1632653061229</v>
      </c>
      <c r="Q315" s="215">
        <v>288</v>
      </c>
      <c r="R315" s="216">
        <f t="shared" si="67"/>
        <v>168</v>
      </c>
      <c r="S315" s="457">
        <v>15100</v>
      </c>
      <c r="T315" s="217">
        <f t="shared" si="70"/>
        <v>1078.5714285714284</v>
      </c>
      <c r="U315" s="214">
        <f t="shared" si="77"/>
        <v>366.71428571428572</v>
      </c>
      <c r="V315" s="212">
        <f t="shared" si="78"/>
        <v>21.571428571428569</v>
      </c>
      <c r="W315" s="169">
        <v>24</v>
      </c>
      <c r="X315" s="170">
        <f t="shared" si="79"/>
        <v>1490.8571428571429</v>
      </c>
    </row>
    <row r="316" spans="1:24" s="445" customFormat="1" ht="15.75" customHeight="1" x14ac:dyDescent="0.2">
      <c r="A316" s="215">
        <v>289</v>
      </c>
      <c r="B316" s="216">
        <f t="shared" si="80"/>
        <v>58.900000000000006</v>
      </c>
      <c r="C316" s="457">
        <v>15100</v>
      </c>
      <c r="D316" s="217">
        <f t="shared" si="68"/>
        <v>3076.4006791171473</v>
      </c>
      <c r="E316" s="212">
        <f t="shared" si="71"/>
        <v>1045.9762308998302</v>
      </c>
      <c r="F316" s="168">
        <f t="shared" si="72"/>
        <v>61.52801358234295</v>
      </c>
      <c r="G316" s="169">
        <v>68</v>
      </c>
      <c r="H316" s="170">
        <f t="shared" si="73"/>
        <v>4251.9049235993207</v>
      </c>
      <c r="I316" s="215">
        <v>289</v>
      </c>
      <c r="J316" s="216">
        <f t="shared" si="66"/>
        <v>90.615384615384627</v>
      </c>
      <c r="K316" s="457">
        <v>15100</v>
      </c>
      <c r="L316" s="217">
        <f t="shared" si="69"/>
        <v>1999.6604414261456</v>
      </c>
      <c r="M316" s="214">
        <f t="shared" si="74"/>
        <v>679.8845500848895</v>
      </c>
      <c r="N316" s="212">
        <f t="shared" si="75"/>
        <v>39.99320882852291</v>
      </c>
      <c r="O316" s="169">
        <v>44</v>
      </c>
      <c r="P316" s="170">
        <f t="shared" si="76"/>
        <v>2763.5382003395575</v>
      </c>
      <c r="Q316" s="215">
        <v>289</v>
      </c>
      <c r="R316" s="216">
        <f t="shared" si="67"/>
        <v>168.28571428571431</v>
      </c>
      <c r="S316" s="457">
        <v>15100</v>
      </c>
      <c r="T316" s="217">
        <f t="shared" si="70"/>
        <v>1076.7402376910015</v>
      </c>
      <c r="U316" s="214">
        <f t="shared" si="77"/>
        <v>366.09168081494056</v>
      </c>
      <c r="V316" s="212">
        <f t="shared" si="78"/>
        <v>21.53480475382003</v>
      </c>
      <c r="W316" s="169">
        <v>24</v>
      </c>
      <c r="X316" s="170">
        <f t="shared" si="79"/>
        <v>1488.3667232597622</v>
      </c>
    </row>
    <row r="317" spans="1:24" s="445" customFormat="1" ht="15.75" customHeight="1" x14ac:dyDescent="0.2">
      <c r="A317" s="218">
        <v>290</v>
      </c>
      <c r="B317" s="216">
        <f t="shared" si="80"/>
        <v>59</v>
      </c>
      <c r="C317" s="457">
        <v>15100</v>
      </c>
      <c r="D317" s="217">
        <f t="shared" si="68"/>
        <v>3071.1864406779664</v>
      </c>
      <c r="E317" s="212">
        <f t="shared" si="71"/>
        <v>1044.2033898305087</v>
      </c>
      <c r="F317" s="168">
        <f t="shared" si="72"/>
        <v>61.423728813559329</v>
      </c>
      <c r="G317" s="169">
        <v>68</v>
      </c>
      <c r="H317" s="170">
        <f t="shared" si="73"/>
        <v>4244.8135593220341</v>
      </c>
      <c r="I317" s="218">
        <v>290</v>
      </c>
      <c r="J317" s="216">
        <f t="shared" si="66"/>
        <v>90.769230769230759</v>
      </c>
      <c r="K317" s="457">
        <v>15100</v>
      </c>
      <c r="L317" s="217">
        <f t="shared" si="69"/>
        <v>1996.2711864406783</v>
      </c>
      <c r="M317" s="214">
        <f t="shared" si="74"/>
        <v>678.73220338983072</v>
      </c>
      <c r="N317" s="212">
        <f t="shared" si="75"/>
        <v>39.92542372881357</v>
      </c>
      <c r="O317" s="169">
        <v>44</v>
      </c>
      <c r="P317" s="170">
        <f t="shared" si="76"/>
        <v>2758.9288135593229</v>
      </c>
      <c r="Q317" s="218">
        <v>290</v>
      </c>
      <c r="R317" s="216">
        <f t="shared" si="67"/>
        <v>168.57142857142858</v>
      </c>
      <c r="S317" s="457">
        <v>15100</v>
      </c>
      <c r="T317" s="217">
        <f t="shared" si="70"/>
        <v>1074.9152542372879</v>
      </c>
      <c r="U317" s="214">
        <f t="shared" si="77"/>
        <v>365.47118644067791</v>
      </c>
      <c r="V317" s="212">
        <f t="shared" si="78"/>
        <v>21.498305084745759</v>
      </c>
      <c r="W317" s="169">
        <v>24</v>
      </c>
      <c r="X317" s="170">
        <f t="shared" si="79"/>
        <v>1485.8847457627114</v>
      </c>
    </row>
    <row r="318" spans="1:24" s="445" customFormat="1" ht="15.75" customHeight="1" x14ac:dyDescent="0.2">
      <c r="A318" s="215">
        <v>291</v>
      </c>
      <c r="B318" s="216">
        <f t="shared" si="80"/>
        <v>59.1</v>
      </c>
      <c r="C318" s="457">
        <v>15100</v>
      </c>
      <c r="D318" s="217">
        <f t="shared" si="68"/>
        <v>3065.9898477157362</v>
      </c>
      <c r="E318" s="212">
        <f t="shared" si="71"/>
        <v>1042.4365482233504</v>
      </c>
      <c r="F318" s="168">
        <f t="shared" si="72"/>
        <v>61.319796954314725</v>
      </c>
      <c r="G318" s="169">
        <v>68</v>
      </c>
      <c r="H318" s="170">
        <f t="shared" si="73"/>
        <v>4237.7461928934008</v>
      </c>
      <c r="I318" s="215">
        <v>291</v>
      </c>
      <c r="J318" s="216">
        <f t="shared" si="66"/>
        <v>90.92307692307692</v>
      </c>
      <c r="K318" s="457">
        <v>15100</v>
      </c>
      <c r="L318" s="217">
        <f t="shared" si="69"/>
        <v>1992.8934010152286</v>
      </c>
      <c r="M318" s="214">
        <f t="shared" si="74"/>
        <v>677.58375634517779</v>
      </c>
      <c r="N318" s="212">
        <f t="shared" si="75"/>
        <v>39.857868020304572</v>
      </c>
      <c r="O318" s="169">
        <v>44</v>
      </c>
      <c r="P318" s="170">
        <f t="shared" si="76"/>
        <v>2754.3350253807112</v>
      </c>
      <c r="Q318" s="215">
        <v>291</v>
      </c>
      <c r="R318" s="216">
        <f t="shared" si="67"/>
        <v>168.85714285714286</v>
      </c>
      <c r="S318" s="457">
        <v>15100</v>
      </c>
      <c r="T318" s="217">
        <f t="shared" si="70"/>
        <v>1073.0964467005076</v>
      </c>
      <c r="U318" s="214">
        <f t="shared" si="77"/>
        <v>364.85279187817264</v>
      </c>
      <c r="V318" s="212">
        <f t="shared" si="78"/>
        <v>21.461928934010153</v>
      </c>
      <c r="W318" s="169">
        <v>24</v>
      </c>
      <c r="X318" s="170">
        <f t="shared" si="79"/>
        <v>1483.4111675126903</v>
      </c>
    </row>
    <row r="319" spans="1:24" s="445" customFormat="1" ht="15.75" customHeight="1" x14ac:dyDescent="0.2">
      <c r="A319" s="215">
        <v>292</v>
      </c>
      <c r="B319" s="216">
        <f t="shared" si="80"/>
        <v>59.2</v>
      </c>
      <c r="C319" s="457">
        <v>15100</v>
      </c>
      <c r="D319" s="217">
        <f t="shared" si="68"/>
        <v>3060.8108108108104</v>
      </c>
      <c r="E319" s="212">
        <f t="shared" si="71"/>
        <v>1040.6756756756756</v>
      </c>
      <c r="F319" s="168">
        <f t="shared" si="72"/>
        <v>61.21621621621621</v>
      </c>
      <c r="G319" s="169">
        <v>68</v>
      </c>
      <c r="H319" s="170">
        <f t="shared" si="73"/>
        <v>4230.7027027027016</v>
      </c>
      <c r="I319" s="215">
        <v>292</v>
      </c>
      <c r="J319" s="216">
        <f t="shared" si="66"/>
        <v>91.07692307692308</v>
      </c>
      <c r="K319" s="457">
        <v>15100</v>
      </c>
      <c r="L319" s="217">
        <f t="shared" si="69"/>
        <v>1989.5270270270269</v>
      </c>
      <c r="M319" s="214">
        <f t="shared" si="74"/>
        <v>676.43918918918916</v>
      </c>
      <c r="N319" s="212">
        <f t="shared" si="75"/>
        <v>39.79054054054054</v>
      </c>
      <c r="O319" s="169">
        <v>44</v>
      </c>
      <c r="P319" s="170">
        <f t="shared" si="76"/>
        <v>2749.7567567567562</v>
      </c>
      <c r="Q319" s="215">
        <v>292</v>
      </c>
      <c r="R319" s="216">
        <f t="shared" si="67"/>
        <v>169.14285714285717</v>
      </c>
      <c r="S319" s="457">
        <v>15100</v>
      </c>
      <c r="T319" s="217">
        <f t="shared" si="70"/>
        <v>1071.2837837837835</v>
      </c>
      <c r="U319" s="214">
        <f t="shared" si="77"/>
        <v>364.2364864864864</v>
      </c>
      <c r="V319" s="212">
        <f t="shared" si="78"/>
        <v>21.42567567567567</v>
      </c>
      <c r="W319" s="169">
        <v>24</v>
      </c>
      <c r="X319" s="170">
        <f t="shared" si="79"/>
        <v>1480.9459459459456</v>
      </c>
    </row>
    <row r="320" spans="1:24" s="445" customFormat="1" ht="15.75" customHeight="1" x14ac:dyDescent="0.2">
      <c r="A320" s="215">
        <v>293</v>
      </c>
      <c r="B320" s="216">
        <f t="shared" ref="B320:B327" si="81">0.1*A320+30</f>
        <v>59.3</v>
      </c>
      <c r="C320" s="457">
        <v>15100</v>
      </c>
      <c r="D320" s="217">
        <f t="shared" si="68"/>
        <v>3055.6492411467116</v>
      </c>
      <c r="E320" s="212">
        <f t="shared" si="71"/>
        <v>1038.9207419898821</v>
      </c>
      <c r="F320" s="168">
        <f t="shared" si="72"/>
        <v>61.11298482293423</v>
      </c>
      <c r="G320" s="169">
        <v>68</v>
      </c>
      <c r="H320" s="170">
        <f t="shared" si="73"/>
        <v>4223.6829679595276</v>
      </c>
      <c r="I320" s="215">
        <v>293</v>
      </c>
      <c r="J320" s="216">
        <f t="shared" ref="J320:J327" si="82">(0.1*I320+30)/0.65</f>
        <v>91.230769230769226</v>
      </c>
      <c r="K320" s="457">
        <v>15100</v>
      </c>
      <c r="L320" s="217">
        <f t="shared" si="69"/>
        <v>1986.1720067453625</v>
      </c>
      <c r="M320" s="214">
        <f t="shared" si="74"/>
        <v>675.29848229342326</v>
      </c>
      <c r="N320" s="212">
        <f t="shared" si="75"/>
        <v>39.72344013490725</v>
      </c>
      <c r="O320" s="169">
        <v>44</v>
      </c>
      <c r="P320" s="170">
        <f t="shared" si="76"/>
        <v>2745.193929173693</v>
      </c>
      <c r="Q320" s="215">
        <v>293</v>
      </c>
      <c r="R320" s="216">
        <f t="shared" ref="R320:R327" si="83">(0.1*Q320+30)/0.35</f>
        <v>169.42857142857144</v>
      </c>
      <c r="S320" s="457">
        <v>15100</v>
      </c>
      <c r="T320" s="217">
        <f t="shared" si="70"/>
        <v>1069.4772344013491</v>
      </c>
      <c r="U320" s="214">
        <f t="shared" si="77"/>
        <v>363.62225969645868</v>
      </c>
      <c r="V320" s="212">
        <f t="shared" si="78"/>
        <v>21.38954468802698</v>
      </c>
      <c r="W320" s="169">
        <v>24</v>
      </c>
      <c r="X320" s="170">
        <f t="shared" si="79"/>
        <v>1478.4890387858347</v>
      </c>
    </row>
    <row r="321" spans="1:24" s="445" customFormat="1" ht="15.75" customHeight="1" x14ac:dyDescent="0.2">
      <c r="A321" s="215">
        <v>294</v>
      </c>
      <c r="B321" s="216">
        <f t="shared" si="81"/>
        <v>59.400000000000006</v>
      </c>
      <c r="C321" s="457">
        <v>15100</v>
      </c>
      <c r="D321" s="217">
        <f t="shared" si="68"/>
        <v>3050.5050505050499</v>
      </c>
      <c r="E321" s="212">
        <f t="shared" si="71"/>
        <v>1037.1717171717171</v>
      </c>
      <c r="F321" s="168">
        <f t="shared" si="72"/>
        <v>61.010101010100996</v>
      </c>
      <c r="G321" s="169">
        <v>68</v>
      </c>
      <c r="H321" s="170">
        <f t="shared" si="73"/>
        <v>4216.6868686868675</v>
      </c>
      <c r="I321" s="215">
        <v>294</v>
      </c>
      <c r="J321" s="216">
        <f t="shared" si="82"/>
        <v>91.384615384615387</v>
      </c>
      <c r="K321" s="457">
        <v>15100</v>
      </c>
      <c r="L321" s="217">
        <f t="shared" si="69"/>
        <v>1982.8282828282827</v>
      </c>
      <c r="M321" s="214">
        <f t="shared" si="74"/>
        <v>674.16161616161617</v>
      </c>
      <c r="N321" s="212">
        <f t="shared" si="75"/>
        <v>39.656565656565654</v>
      </c>
      <c r="O321" s="169">
        <v>44</v>
      </c>
      <c r="P321" s="170">
        <f t="shared" si="76"/>
        <v>2740.6464646464647</v>
      </c>
      <c r="Q321" s="215">
        <v>294</v>
      </c>
      <c r="R321" s="216">
        <f t="shared" si="83"/>
        <v>169.71428571428575</v>
      </c>
      <c r="S321" s="457">
        <v>15100</v>
      </c>
      <c r="T321" s="217">
        <f t="shared" si="70"/>
        <v>1067.6767676767674</v>
      </c>
      <c r="U321" s="214">
        <f t="shared" si="77"/>
        <v>363.01010101010098</v>
      </c>
      <c r="V321" s="212">
        <f t="shared" si="78"/>
        <v>21.353535353535349</v>
      </c>
      <c r="W321" s="169">
        <v>24</v>
      </c>
      <c r="X321" s="170">
        <f t="shared" si="79"/>
        <v>1476.0404040404037</v>
      </c>
    </row>
    <row r="322" spans="1:24" s="445" customFormat="1" ht="15.75" customHeight="1" x14ac:dyDescent="0.2">
      <c r="A322" s="215">
        <v>295</v>
      </c>
      <c r="B322" s="216">
        <f t="shared" si="81"/>
        <v>59.5</v>
      </c>
      <c r="C322" s="457">
        <v>15100</v>
      </c>
      <c r="D322" s="217">
        <f t="shared" si="68"/>
        <v>3045.3781512605042</v>
      </c>
      <c r="E322" s="212">
        <f t="shared" si="71"/>
        <v>1035.4285714285716</v>
      </c>
      <c r="F322" s="168">
        <f t="shared" si="72"/>
        <v>60.907563025210088</v>
      </c>
      <c r="G322" s="169">
        <v>68</v>
      </c>
      <c r="H322" s="170">
        <f t="shared" si="73"/>
        <v>4209.7142857142862</v>
      </c>
      <c r="I322" s="215">
        <v>295</v>
      </c>
      <c r="J322" s="216">
        <f t="shared" si="82"/>
        <v>91.538461538461533</v>
      </c>
      <c r="K322" s="457">
        <v>15100</v>
      </c>
      <c r="L322" s="217">
        <f t="shared" si="69"/>
        <v>1979.4957983193278</v>
      </c>
      <c r="M322" s="214">
        <f t="shared" si="74"/>
        <v>673.02857142857147</v>
      </c>
      <c r="N322" s="212">
        <f t="shared" si="75"/>
        <v>39.589915966386556</v>
      </c>
      <c r="O322" s="169">
        <v>44</v>
      </c>
      <c r="P322" s="170">
        <f t="shared" si="76"/>
        <v>2736.1142857142854</v>
      </c>
      <c r="Q322" s="215">
        <v>295</v>
      </c>
      <c r="R322" s="216">
        <f t="shared" si="83"/>
        <v>170</v>
      </c>
      <c r="S322" s="457">
        <v>15100</v>
      </c>
      <c r="T322" s="217">
        <f t="shared" si="70"/>
        <v>1065.8823529411764</v>
      </c>
      <c r="U322" s="214">
        <f t="shared" si="77"/>
        <v>362.4</v>
      </c>
      <c r="V322" s="212">
        <f t="shared" si="78"/>
        <v>21.317647058823528</v>
      </c>
      <c r="W322" s="169">
        <v>24</v>
      </c>
      <c r="X322" s="170">
        <f t="shared" si="79"/>
        <v>1473.5999999999997</v>
      </c>
    </row>
    <row r="323" spans="1:24" s="445" customFormat="1" ht="15.75" customHeight="1" x14ac:dyDescent="0.2">
      <c r="A323" s="215">
        <v>296</v>
      </c>
      <c r="B323" s="216">
        <f t="shared" si="81"/>
        <v>59.6</v>
      </c>
      <c r="C323" s="457">
        <v>15100</v>
      </c>
      <c r="D323" s="217">
        <f t="shared" si="68"/>
        <v>3040.2684563758389</v>
      </c>
      <c r="E323" s="212">
        <f t="shared" si="71"/>
        <v>1033.6912751677853</v>
      </c>
      <c r="F323" s="168">
        <f t="shared" si="72"/>
        <v>60.805369127516776</v>
      </c>
      <c r="G323" s="169">
        <v>68</v>
      </c>
      <c r="H323" s="170">
        <f t="shared" si="73"/>
        <v>4202.7651006711412</v>
      </c>
      <c r="I323" s="215">
        <v>296</v>
      </c>
      <c r="J323" s="216">
        <f t="shared" si="82"/>
        <v>91.692307692307693</v>
      </c>
      <c r="K323" s="457">
        <v>15100</v>
      </c>
      <c r="L323" s="217">
        <f t="shared" si="69"/>
        <v>1976.1744966442955</v>
      </c>
      <c r="M323" s="214">
        <f t="shared" si="74"/>
        <v>671.89932885906046</v>
      </c>
      <c r="N323" s="212">
        <f t="shared" si="75"/>
        <v>39.523489932885909</v>
      </c>
      <c r="O323" s="169">
        <v>44</v>
      </c>
      <c r="P323" s="170">
        <f t="shared" si="76"/>
        <v>2731.5973154362414</v>
      </c>
      <c r="Q323" s="215">
        <v>296</v>
      </c>
      <c r="R323" s="216">
        <f t="shared" si="83"/>
        <v>170.28571428571431</v>
      </c>
      <c r="S323" s="457">
        <v>15100</v>
      </c>
      <c r="T323" s="217">
        <f t="shared" si="70"/>
        <v>1064.0939597315435</v>
      </c>
      <c r="U323" s="214">
        <f t="shared" si="77"/>
        <v>361.79194630872479</v>
      </c>
      <c r="V323" s="212">
        <f t="shared" si="78"/>
        <v>21.281879194630871</v>
      </c>
      <c r="W323" s="169">
        <v>24</v>
      </c>
      <c r="X323" s="170">
        <f t="shared" si="79"/>
        <v>1471.1677852348992</v>
      </c>
    </row>
    <row r="324" spans="1:24" s="445" customFormat="1" ht="15.75" customHeight="1" x14ac:dyDescent="0.2">
      <c r="A324" s="215">
        <v>297</v>
      </c>
      <c r="B324" s="216">
        <f t="shared" si="81"/>
        <v>59.7</v>
      </c>
      <c r="C324" s="457">
        <v>15100</v>
      </c>
      <c r="D324" s="217">
        <f t="shared" si="68"/>
        <v>3035.1758793969848</v>
      </c>
      <c r="E324" s="212">
        <f t="shared" si="71"/>
        <v>1031.9597989949748</v>
      </c>
      <c r="F324" s="168">
        <f t="shared" si="72"/>
        <v>60.7035175879397</v>
      </c>
      <c r="G324" s="169">
        <v>68</v>
      </c>
      <c r="H324" s="170">
        <f t="shared" si="73"/>
        <v>4195.8391959798992</v>
      </c>
      <c r="I324" s="215">
        <v>297</v>
      </c>
      <c r="J324" s="216">
        <f t="shared" si="82"/>
        <v>91.846153846153854</v>
      </c>
      <c r="K324" s="457">
        <v>15100</v>
      </c>
      <c r="L324" s="217">
        <f t="shared" si="69"/>
        <v>1972.86432160804</v>
      </c>
      <c r="M324" s="214">
        <f t="shared" si="74"/>
        <v>670.77386934673359</v>
      </c>
      <c r="N324" s="212">
        <f t="shared" si="75"/>
        <v>39.457286432160799</v>
      </c>
      <c r="O324" s="169">
        <v>44</v>
      </c>
      <c r="P324" s="170">
        <f t="shared" si="76"/>
        <v>2727.0954773869344</v>
      </c>
      <c r="Q324" s="215">
        <v>297</v>
      </c>
      <c r="R324" s="216">
        <f t="shared" si="83"/>
        <v>170.57142857142858</v>
      </c>
      <c r="S324" s="457">
        <v>15100</v>
      </c>
      <c r="T324" s="217">
        <f t="shared" si="70"/>
        <v>1062.3115577889448</v>
      </c>
      <c r="U324" s="214">
        <f t="shared" si="77"/>
        <v>361.18592964824126</v>
      </c>
      <c r="V324" s="212">
        <f t="shared" si="78"/>
        <v>21.246231155778897</v>
      </c>
      <c r="W324" s="169">
        <v>24</v>
      </c>
      <c r="X324" s="170">
        <f t="shared" si="79"/>
        <v>1468.7437185929648</v>
      </c>
    </row>
    <row r="325" spans="1:24" s="445" customFormat="1" ht="15.75" customHeight="1" x14ac:dyDescent="0.2">
      <c r="A325" s="215">
        <v>298</v>
      </c>
      <c r="B325" s="216">
        <f t="shared" si="81"/>
        <v>59.8</v>
      </c>
      <c r="C325" s="457">
        <v>15100</v>
      </c>
      <c r="D325" s="217">
        <f t="shared" si="68"/>
        <v>3030.1003344481605</v>
      </c>
      <c r="E325" s="212">
        <f t="shared" si="71"/>
        <v>1030.2341137123747</v>
      </c>
      <c r="F325" s="168">
        <f t="shared" si="72"/>
        <v>60.602006688963215</v>
      </c>
      <c r="G325" s="169">
        <v>68</v>
      </c>
      <c r="H325" s="170">
        <f t="shared" si="73"/>
        <v>4188.9364548494987</v>
      </c>
      <c r="I325" s="215">
        <v>298</v>
      </c>
      <c r="J325" s="216">
        <f t="shared" si="82"/>
        <v>91.999999999999986</v>
      </c>
      <c r="K325" s="457">
        <v>15100</v>
      </c>
      <c r="L325" s="217">
        <f t="shared" si="69"/>
        <v>1969.5652173913047</v>
      </c>
      <c r="M325" s="214">
        <f t="shared" si="74"/>
        <v>669.65217391304361</v>
      </c>
      <c r="N325" s="212">
        <f t="shared" si="75"/>
        <v>39.391304347826093</v>
      </c>
      <c r="O325" s="169">
        <v>44</v>
      </c>
      <c r="P325" s="170">
        <f t="shared" si="76"/>
        <v>2722.6086956521744</v>
      </c>
      <c r="Q325" s="215">
        <v>298</v>
      </c>
      <c r="R325" s="216">
        <f t="shared" si="83"/>
        <v>170.85714285714286</v>
      </c>
      <c r="S325" s="457">
        <v>15100</v>
      </c>
      <c r="T325" s="217">
        <f t="shared" si="70"/>
        <v>1060.5351170568561</v>
      </c>
      <c r="U325" s="214">
        <f t="shared" si="77"/>
        <v>360.58193979933111</v>
      </c>
      <c r="V325" s="212">
        <f t="shared" si="78"/>
        <v>21.210702341137122</v>
      </c>
      <c r="W325" s="169">
        <v>24</v>
      </c>
      <c r="X325" s="170">
        <f t="shared" si="79"/>
        <v>1466.3277591973244</v>
      </c>
    </row>
    <row r="326" spans="1:24" s="445" customFormat="1" ht="15.75" customHeight="1" x14ac:dyDescent="0.2">
      <c r="A326" s="215">
        <v>299</v>
      </c>
      <c r="B326" s="216">
        <f t="shared" si="81"/>
        <v>59.900000000000006</v>
      </c>
      <c r="C326" s="457">
        <v>15100</v>
      </c>
      <c r="D326" s="217">
        <f t="shared" si="68"/>
        <v>3025.0417362270446</v>
      </c>
      <c r="E326" s="212">
        <f t="shared" si="71"/>
        <v>1028.5141903171952</v>
      </c>
      <c r="F326" s="168">
        <f t="shared" si="72"/>
        <v>60.500834724540894</v>
      </c>
      <c r="G326" s="169">
        <v>68</v>
      </c>
      <c r="H326" s="170">
        <f t="shared" si="73"/>
        <v>4182.056761268781</v>
      </c>
      <c r="I326" s="215">
        <v>299</v>
      </c>
      <c r="J326" s="216">
        <f t="shared" si="82"/>
        <v>92.15384615384616</v>
      </c>
      <c r="K326" s="457">
        <v>15100</v>
      </c>
      <c r="L326" s="217">
        <f t="shared" si="69"/>
        <v>1966.277128547579</v>
      </c>
      <c r="M326" s="214">
        <f t="shared" si="74"/>
        <v>668.53422370617693</v>
      </c>
      <c r="N326" s="212">
        <f t="shared" si="75"/>
        <v>39.325542570951583</v>
      </c>
      <c r="O326" s="169">
        <v>44</v>
      </c>
      <c r="P326" s="170">
        <f t="shared" si="76"/>
        <v>2718.1368948247077</v>
      </c>
      <c r="Q326" s="215">
        <v>299</v>
      </c>
      <c r="R326" s="216">
        <f t="shared" si="83"/>
        <v>171.14285714285717</v>
      </c>
      <c r="S326" s="457">
        <v>15100</v>
      </c>
      <c r="T326" s="217">
        <f t="shared" si="70"/>
        <v>1058.7646076794656</v>
      </c>
      <c r="U326" s="214">
        <f t="shared" si="77"/>
        <v>359.97996661101831</v>
      </c>
      <c r="V326" s="212">
        <f t="shared" si="78"/>
        <v>21.175292153589311</v>
      </c>
      <c r="W326" s="169">
        <v>24</v>
      </c>
      <c r="X326" s="170">
        <f t="shared" si="79"/>
        <v>1463.919866444073</v>
      </c>
    </row>
    <row r="327" spans="1:24" s="445" customFormat="1" ht="15.75" customHeight="1" thickBot="1" x14ac:dyDescent="0.25">
      <c r="A327" s="227">
        <v>300</v>
      </c>
      <c r="B327" s="220">
        <f t="shared" si="81"/>
        <v>60</v>
      </c>
      <c r="C327" s="458">
        <v>15100</v>
      </c>
      <c r="D327" s="221">
        <f t="shared" si="68"/>
        <v>3020</v>
      </c>
      <c r="E327" s="231">
        <f t="shared" si="71"/>
        <v>1026.8000000000002</v>
      </c>
      <c r="F327" s="186">
        <f t="shared" si="72"/>
        <v>60.4</v>
      </c>
      <c r="G327" s="232">
        <v>68</v>
      </c>
      <c r="H327" s="233">
        <f t="shared" si="73"/>
        <v>4175.2</v>
      </c>
      <c r="I327" s="227">
        <v>300</v>
      </c>
      <c r="J327" s="220">
        <f t="shared" si="82"/>
        <v>92.307692307692307</v>
      </c>
      <c r="K327" s="458">
        <v>15100</v>
      </c>
      <c r="L327" s="221">
        <f t="shared" si="69"/>
        <v>1963</v>
      </c>
      <c r="M327" s="234">
        <f t="shared" si="74"/>
        <v>667.42000000000007</v>
      </c>
      <c r="N327" s="231">
        <f t="shared" si="75"/>
        <v>39.26</v>
      </c>
      <c r="O327" s="232">
        <v>44</v>
      </c>
      <c r="P327" s="233">
        <f t="shared" si="76"/>
        <v>2713.6800000000003</v>
      </c>
      <c r="Q327" s="227">
        <v>300</v>
      </c>
      <c r="R327" s="220">
        <f t="shared" si="83"/>
        <v>171.42857142857144</v>
      </c>
      <c r="S327" s="458">
        <v>15100</v>
      </c>
      <c r="T327" s="221">
        <f t="shared" si="70"/>
        <v>1057</v>
      </c>
      <c r="U327" s="234">
        <f t="shared" si="77"/>
        <v>359.38000000000005</v>
      </c>
      <c r="V327" s="231">
        <f t="shared" si="78"/>
        <v>21.14</v>
      </c>
      <c r="W327" s="232">
        <v>24</v>
      </c>
      <c r="X327" s="233">
        <f t="shared" si="79"/>
        <v>1461.5200000000002</v>
      </c>
    </row>
    <row r="328" spans="1:24" s="445" customFormat="1" ht="15.75" customHeight="1" x14ac:dyDescent="0.2">
      <c r="A328" s="228">
        <v>301</v>
      </c>
      <c r="B328" s="210">
        <f t="shared" ref="B328:B359" si="84">0.0333*A328+50.01</f>
        <v>60.033299999999997</v>
      </c>
      <c r="C328" s="461">
        <v>15100</v>
      </c>
      <c r="D328" s="211">
        <f t="shared" si="68"/>
        <v>3018.3248297195059</v>
      </c>
      <c r="E328" s="212">
        <f t="shared" si="71"/>
        <v>1026.2304421046322</v>
      </c>
      <c r="F328" s="168">
        <f t="shared" si="72"/>
        <v>60.366496594390121</v>
      </c>
      <c r="G328" s="169">
        <v>68</v>
      </c>
      <c r="H328" s="170">
        <f t="shared" si="73"/>
        <v>4172.9217684185278</v>
      </c>
      <c r="I328" s="228">
        <v>301</v>
      </c>
      <c r="J328" s="210">
        <f t="shared" ref="J328:J391" si="85">(0.0333*I328+50.01)/0.65</f>
        <v>92.358923076923062</v>
      </c>
      <c r="K328" s="461">
        <v>15100</v>
      </c>
      <c r="L328" s="211">
        <f t="shared" si="69"/>
        <v>1961.9111393176793</v>
      </c>
      <c r="M328" s="214">
        <f t="shared" si="74"/>
        <v>667.04978736801104</v>
      </c>
      <c r="N328" s="212">
        <f t="shared" si="75"/>
        <v>39.238222786353589</v>
      </c>
      <c r="O328" s="169">
        <v>44</v>
      </c>
      <c r="P328" s="170">
        <f t="shared" si="76"/>
        <v>2712.1991494720442</v>
      </c>
      <c r="Q328" s="228">
        <v>301</v>
      </c>
      <c r="R328" s="210">
        <f t="shared" ref="R328:R391" si="86">(0.0333*Q328+50.01)/0.35</f>
        <v>171.52371428571428</v>
      </c>
      <c r="S328" s="461">
        <v>15100</v>
      </c>
      <c r="T328" s="211">
        <f t="shared" si="70"/>
        <v>1056.4136904018271</v>
      </c>
      <c r="U328" s="214">
        <f t="shared" si="77"/>
        <v>359.18065473662125</v>
      </c>
      <c r="V328" s="212">
        <f t="shared" si="78"/>
        <v>21.128273808036543</v>
      </c>
      <c r="W328" s="169">
        <v>24</v>
      </c>
      <c r="X328" s="170">
        <f t="shared" si="79"/>
        <v>1460.7226189464848</v>
      </c>
    </row>
    <row r="329" spans="1:24" s="445" customFormat="1" ht="15.75" customHeight="1" x14ac:dyDescent="0.2">
      <c r="A329" s="215">
        <v>302</v>
      </c>
      <c r="B329" s="225">
        <f t="shared" si="84"/>
        <v>60.066600000000001</v>
      </c>
      <c r="C329" s="459">
        <v>15100</v>
      </c>
      <c r="D329" s="226">
        <f t="shared" si="68"/>
        <v>3016.6515168163342</v>
      </c>
      <c r="E329" s="212">
        <f t="shared" si="71"/>
        <v>1025.6615157175536</v>
      </c>
      <c r="F329" s="168">
        <f t="shared" si="72"/>
        <v>60.333030336326686</v>
      </c>
      <c r="G329" s="169">
        <v>68</v>
      </c>
      <c r="H329" s="170">
        <f t="shared" si="73"/>
        <v>4170.6460628702143</v>
      </c>
      <c r="I329" s="215">
        <v>302</v>
      </c>
      <c r="J329" s="225">
        <f t="shared" si="85"/>
        <v>92.410153846153847</v>
      </c>
      <c r="K329" s="459">
        <v>15100</v>
      </c>
      <c r="L329" s="226">
        <f t="shared" si="69"/>
        <v>1960.8234859306172</v>
      </c>
      <c r="M329" s="214">
        <f t="shared" si="74"/>
        <v>666.67998521640993</v>
      </c>
      <c r="N329" s="212">
        <f t="shared" si="75"/>
        <v>39.216469718612345</v>
      </c>
      <c r="O329" s="169">
        <v>44</v>
      </c>
      <c r="P329" s="170">
        <f t="shared" si="76"/>
        <v>2710.7199408656393</v>
      </c>
      <c r="Q329" s="215">
        <v>302</v>
      </c>
      <c r="R329" s="225">
        <f t="shared" si="86"/>
        <v>171.61885714285717</v>
      </c>
      <c r="S329" s="459">
        <v>15100</v>
      </c>
      <c r="T329" s="226">
        <f t="shared" si="70"/>
        <v>1055.8280308857168</v>
      </c>
      <c r="U329" s="214">
        <f t="shared" si="77"/>
        <v>358.98153050114371</v>
      </c>
      <c r="V329" s="212">
        <f t="shared" si="78"/>
        <v>21.116560617714335</v>
      </c>
      <c r="W329" s="169">
        <v>24</v>
      </c>
      <c r="X329" s="170">
        <f t="shared" si="79"/>
        <v>1459.9261220045748</v>
      </c>
    </row>
    <row r="330" spans="1:24" s="445" customFormat="1" ht="15.75" customHeight="1" x14ac:dyDescent="0.2">
      <c r="A330" s="215">
        <v>303</v>
      </c>
      <c r="B330" s="216">
        <f t="shared" si="84"/>
        <v>60.099899999999998</v>
      </c>
      <c r="C330" s="457">
        <v>15100</v>
      </c>
      <c r="D330" s="217">
        <f t="shared" si="68"/>
        <v>3014.9800582030921</v>
      </c>
      <c r="E330" s="212">
        <f t="shared" si="71"/>
        <v>1025.0932197890513</v>
      </c>
      <c r="F330" s="168">
        <f t="shared" si="72"/>
        <v>60.299601164061841</v>
      </c>
      <c r="G330" s="169">
        <v>68</v>
      </c>
      <c r="H330" s="170">
        <f t="shared" si="73"/>
        <v>4168.3728791562053</v>
      </c>
      <c r="I330" s="215">
        <v>303</v>
      </c>
      <c r="J330" s="216">
        <f t="shared" si="85"/>
        <v>92.461384615384603</v>
      </c>
      <c r="K330" s="457">
        <v>15100</v>
      </c>
      <c r="L330" s="217">
        <f t="shared" si="69"/>
        <v>1959.7370378320097</v>
      </c>
      <c r="M330" s="214">
        <f t="shared" si="74"/>
        <v>666.31059286288337</v>
      </c>
      <c r="N330" s="212">
        <f t="shared" si="75"/>
        <v>39.194740756640194</v>
      </c>
      <c r="O330" s="169">
        <v>44</v>
      </c>
      <c r="P330" s="170">
        <f t="shared" si="76"/>
        <v>2709.2423714515335</v>
      </c>
      <c r="Q330" s="215">
        <v>303</v>
      </c>
      <c r="R330" s="216">
        <f t="shared" si="86"/>
        <v>171.714</v>
      </c>
      <c r="S330" s="457">
        <v>15100</v>
      </c>
      <c r="T330" s="217">
        <f t="shared" si="70"/>
        <v>1055.2430203710821</v>
      </c>
      <c r="U330" s="214">
        <f t="shared" si="77"/>
        <v>358.78262692616795</v>
      </c>
      <c r="V330" s="212">
        <f t="shared" si="78"/>
        <v>21.104860407421643</v>
      </c>
      <c r="W330" s="169">
        <v>24</v>
      </c>
      <c r="X330" s="170">
        <f t="shared" si="79"/>
        <v>1459.1305077046718</v>
      </c>
    </row>
    <row r="331" spans="1:24" s="445" customFormat="1" ht="15.75" customHeight="1" x14ac:dyDescent="0.2">
      <c r="A331" s="215">
        <v>304</v>
      </c>
      <c r="B331" s="216">
        <f t="shared" si="84"/>
        <v>60.133200000000002</v>
      </c>
      <c r="C331" s="457">
        <v>15100</v>
      </c>
      <c r="D331" s="217">
        <f t="shared" si="68"/>
        <v>3013.3104507992252</v>
      </c>
      <c r="E331" s="212">
        <f t="shared" si="71"/>
        <v>1024.5255532717367</v>
      </c>
      <c r="F331" s="168">
        <f t="shared" si="72"/>
        <v>60.266209015984508</v>
      </c>
      <c r="G331" s="169">
        <v>68</v>
      </c>
      <c r="H331" s="170">
        <f t="shared" si="73"/>
        <v>4166.1022130869469</v>
      </c>
      <c r="I331" s="215">
        <v>304</v>
      </c>
      <c r="J331" s="216">
        <f t="shared" si="85"/>
        <v>92.512615384615387</v>
      </c>
      <c r="K331" s="457">
        <v>15100</v>
      </c>
      <c r="L331" s="217">
        <f t="shared" si="69"/>
        <v>1958.6517930194968</v>
      </c>
      <c r="M331" s="214">
        <f t="shared" si="74"/>
        <v>665.94160962662897</v>
      </c>
      <c r="N331" s="212">
        <f t="shared" si="75"/>
        <v>39.173035860389938</v>
      </c>
      <c r="O331" s="169">
        <v>44</v>
      </c>
      <c r="P331" s="170">
        <f t="shared" si="76"/>
        <v>2707.7664385065159</v>
      </c>
      <c r="Q331" s="215">
        <v>304</v>
      </c>
      <c r="R331" s="216">
        <f t="shared" si="86"/>
        <v>171.80914285714289</v>
      </c>
      <c r="S331" s="457">
        <v>15100</v>
      </c>
      <c r="T331" s="217">
        <f t="shared" si="70"/>
        <v>1054.6586577797289</v>
      </c>
      <c r="U331" s="214">
        <f t="shared" si="77"/>
        <v>358.58394364510781</v>
      </c>
      <c r="V331" s="212">
        <f t="shared" si="78"/>
        <v>21.093173155594577</v>
      </c>
      <c r="W331" s="169">
        <v>24</v>
      </c>
      <c r="X331" s="170">
        <f t="shared" si="79"/>
        <v>1458.3357745804312</v>
      </c>
    </row>
    <row r="332" spans="1:24" s="445" customFormat="1" ht="15.75" customHeight="1" x14ac:dyDescent="0.2">
      <c r="A332" s="215">
        <v>305</v>
      </c>
      <c r="B332" s="216">
        <f t="shared" si="84"/>
        <v>60.166499999999999</v>
      </c>
      <c r="C332" s="457">
        <v>15100</v>
      </c>
      <c r="D332" s="217">
        <f t="shared" si="68"/>
        <v>3011.6426915310012</v>
      </c>
      <c r="E332" s="212">
        <f t="shared" si="71"/>
        <v>1023.9585151205405</v>
      </c>
      <c r="F332" s="168">
        <f t="shared" si="72"/>
        <v>60.232853830620023</v>
      </c>
      <c r="G332" s="169">
        <v>68</v>
      </c>
      <c r="H332" s="170">
        <f t="shared" si="73"/>
        <v>4163.8340604821624</v>
      </c>
      <c r="I332" s="215">
        <v>305</v>
      </c>
      <c r="J332" s="216">
        <f t="shared" si="85"/>
        <v>92.563846153846143</v>
      </c>
      <c r="K332" s="457">
        <v>15100</v>
      </c>
      <c r="L332" s="217">
        <f t="shared" si="69"/>
        <v>1957.5677494951515</v>
      </c>
      <c r="M332" s="214">
        <f t="shared" si="74"/>
        <v>665.57303482835152</v>
      </c>
      <c r="N332" s="212">
        <f t="shared" si="75"/>
        <v>39.151354989903034</v>
      </c>
      <c r="O332" s="169">
        <v>44</v>
      </c>
      <c r="P332" s="170">
        <f t="shared" si="76"/>
        <v>2706.2921393134061</v>
      </c>
      <c r="Q332" s="215">
        <v>305</v>
      </c>
      <c r="R332" s="216">
        <f t="shared" si="86"/>
        <v>171.90428571428572</v>
      </c>
      <c r="S332" s="457">
        <v>15100</v>
      </c>
      <c r="T332" s="217">
        <f t="shared" si="70"/>
        <v>1054.0749420358504</v>
      </c>
      <c r="U332" s="214">
        <f t="shared" si="77"/>
        <v>358.38548029218919</v>
      </c>
      <c r="V332" s="212">
        <f t="shared" si="78"/>
        <v>21.081498840717011</v>
      </c>
      <c r="W332" s="169">
        <v>24</v>
      </c>
      <c r="X332" s="170">
        <f t="shared" si="79"/>
        <v>1457.5419211687565</v>
      </c>
    </row>
    <row r="333" spans="1:24" s="445" customFormat="1" ht="15.75" customHeight="1" x14ac:dyDescent="0.2">
      <c r="A333" s="215">
        <v>306</v>
      </c>
      <c r="B333" s="216">
        <f t="shared" si="84"/>
        <v>60.199799999999996</v>
      </c>
      <c r="C333" s="457">
        <v>15100</v>
      </c>
      <c r="D333" s="217">
        <f t="shared" si="68"/>
        <v>3009.9767773314866</v>
      </c>
      <c r="E333" s="212">
        <f t="shared" si="71"/>
        <v>1023.3921042927055</v>
      </c>
      <c r="F333" s="168">
        <f t="shared" si="72"/>
        <v>60.199535546629733</v>
      </c>
      <c r="G333" s="169">
        <v>68</v>
      </c>
      <c r="H333" s="170">
        <f t="shared" si="73"/>
        <v>4161.5684171708217</v>
      </c>
      <c r="I333" s="215">
        <v>306</v>
      </c>
      <c r="J333" s="216">
        <f t="shared" si="85"/>
        <v>92.615076923076913</v>
      </c>
      <c r="K333" s="457">
        <v>15100</v>
      </c>
      <c r="L333" s="217">
        <f t="shared" si="69"/>
        <v>1956.4849052654661</v>
      </c>
      <c r="M333" s="214">
        <f t="shared" si="74"/>
        <v>665.2048677902585</v>
      </c>
      <c r="N333" s="212">
        <f t="shared" si="75"/>
        <v>39.129698105309323</v>
      </c>
      <c r="O333" s="169">
        <v>44</v>
      </c>
      <c r="P333" s="170">
        <f t="shared" si="76"/>
        <v>2704.819471161034</v>
      </c>
      <c r="Q333" s="215">
        <v>306</v>
      </c>
      <c r="R333" s="216">
        <f t="shared" si="86"/>
        <v>171.99942857142858</v>
      </c>
      <c r="S333" s="457">
        <v>15100</v>
      </c>
      <c r="T333" s="217">
        <f t="shared" si="70"/>
        <v>1053.4918720660203</v>
      </c>
      <c r="U333" s="214">
        <f t="shared" si="77"/>
        <v>358.18723650244692</v>
      </c>
      <c r="V333" s="212">
        <f t="shared" si="78"/>
        <v>21.069837441320406</v>
      </c>
      <c r="W333" s="169">
        <v>24</v>
      </c>
      <c r="X333" s="170">
        <f t="shared" si="79"/>
        <v>1456.7489460097877</v>
      </c>
    </row>
    <row r="334" spans="1:24" s="445" customFormat="1" ht="15.75" customHeight="1" x14ac:dyDescent="0.2">
      <c r="A334" s="215">
        <v>307</v>
      </c>
      <c r="B334" s="216">
        <f t="shared" si="84"/>
        <v>60.2331</v>
      </c>
      <c r="C334" s="457">
        <v>15100</v>
      </c>
      <c r="D334" s="217">
        <f t="shared" si="68"/>
        <v>3008.312705140529</v>
      </c>
      <c r="E334" s="212">
        <f t="shared" si="71"/>
        <v>1022.82631974778</v>
      </c>
      <c r="F334" s="168">
        <f t="shared" si="72"/>
        <v>60.166254102810584</v>
      </c>
      <c r="G334" s="169">
        <v>68</v>
      </c>
      <c r="H334" s="170">
        <f t="shared" si="73"/>
        <v>4159.3052789911198</v>
      </c>
      <c r="I334" s="215">
        <v>307</v>
      </c>
      <c r="J334" s="216">
        <f t="shared" si="85"/>
        <v>92.666307692307683</v>
      </c>
      <c r="K334" s="457">
        <v>15100</v>
      </c>
      <c r="L334" s="217">
        <f t="shared" si="69"/>
        <v>1955.4032583413441</v>
      </c>
      <c r="M334" s="214">
        <f t="shared" si="74"/>
        <v>664.83710783605704</v>
      </c>
      <c r="N334" s="212">
        <f t="shared" si="75"/>
        <v>39.108065166826883</v>
      </c>
      <c r="O334" s="169">
        <v>44</v>
      </c>
      <c r="P334" s="170">
        <f t="shared" si="76"/>
        <v>2703.3484313442277</v>
      </c>
      <c r="Q334" s="215">
        <v>307</v>
      </c>
      <c r="R334" s="216">
        <f t="shared" si="86"/>
        <v>172.09457142857144</v>
      </c>
      <c r="S334" s="457">
        <v>15100</v>
      </c>
      <c r="T334" s="217">
        <f t="shared" si="70"/>
        <v>1052.9094467991849</v>
      </c>
      <c r="U334" s="214">
        <f t="shared" si="77"/>
        <v>357.98921191172292</v>
      </c>
      <c r="V334" s="212">
        <f t="shared" si="78"/>
        <v>21.058188935983701</v>
      </c>
      <c r="W334" s="169">
        <v>24</v>
      </c>
      <c r="X334" s="170">
        <f t="shared" si="79"/>
        <v>1455.9568476468917</v>
      </c>
    </row>
    <row r="335" spans="1:24" s="445" customFormat="1" ht="15.75" customHeight="1" x14ac:dyDescent="0.2">
      <c r="A335" s="215">
        <v>308</v>
      </c>
      <c r="B335" s="216">
        <f t="shared" si="84"/>
        <v>60.266399999999997</v>
      </c>
      <c r="C335" s="457">
        <v>15100</v>
      </c>
      <c r="D335" s="217">
        <f t="shared" si="68"/>
        <v>3006.650471904743</v>
      </c>
      <c r="E335" s="212">
        <f t="shared" si="71"/>
        <v>1022.2611604476127</v>
      </c>
      <c r="F335" s="168">
        <f t="shared" si="72"/>
        <v>60.133009438094859</v>
      </c>
      <c r="G335" s="169">
        <v>68</v>
      </c>
      <c r="H335" s="170">
        <f t="shared" si="73"/>
        <v>4157.0446417904504</v>
      </c>
      <c r="I335" s="215">
        <v>308</v>
      </c>
      <c r="J335" s="216">
        <f t="shared" si="85"/>
        <v>92.717538461538453</v>
      </c>
      <c r="K335" s="457">
        <v>15100</v>
      </c>
      <c r="L335" s="217">
        <f t="shared" si="69"/>
        <v>1954.322806738083</v>
      </c>
      <c r="M335" s="214">
        <f t="shared" si="74"/>
        <v>664.46975429094823</v>
      </c>
      <c r="N335" s="212">
        <f t="shared" si="75"/>
        <v>39.086456134761661</v>
      </c>
      <c r="O335" s="169">
        <v>44</v>
      </c>
      <c r="P335" s="170">
        <f t="shared" si="76"/>
        <v>2701.8790171637929</v>
      </c>
      <c r="Q335" s="215">
        <v>308</v>
      </c>
      <c r="R335" s="216">
        <f t="shared" si="86"/>
        <v>172.1897142857143</v>
      </c>
      <c r="S335" s="457">
        <v>15100</v>
      </c>
      <c r="T335" s="217">
        <f t="shared" si="70"/>
        <v>1052.3276651666599</v>
      </c>
      <c r="U335" s="214">
        <f t="shared" si="77"/>
        <v>357.79140615666438</v>
      </c>
      <c r="V335" s="212">
        <f t="shared" si="78"/>
        <v>21.046553303333198</v>
      </c>
      <c r="W335" s="169">
        <v>24</v>
      </c>
      <c r="X335" s="170">
        <f t="shared" si="79"/>
        <v>1455.1656246266575</v>
      </c>
    </row>
    <row r="336" spans="1:24" s="445" customFormat="1" ht="15.75" customHeight="1" x14ac:dyDescent="0.2">
      <c r="A336" s="215">
        <v>309</v>
      </c>
      <c r="B336" s="216">
        <f t="shared" si="84"/>
        <v>60.299700000000001</v>
      </c>
      <c r="C336" s="457">
        <v>15100</v>
      </c>
      <c r="D336" s="217">
        <f t="shared" si="68"/>
        <v>3004.9900745774853</v>
      </c>
      <c r="E336" s="212">
        <f t="shared" si="71"/>
        <v>1021.6966253563451</v>
      </c>
      <c r="F336" s="168">
        <f t="shared" si="72"/>
        <v>60.099801491549705</v>
      </c>
      <c r="G336" s="169">
        <v>68</v>
      </c>
      <c r="H336" s="170">
        <f t="shared" si="73"/>
        <v>4154.7865014253803</v>
      </c>
      <c r="I336" s="215">
        <v>309</v>
      </c>
      <c r="J336" s="216">
        <f t="shared" si="85"/>
        <v>92.768769230769223</v>
      </c>
      <c r="K336" s="457">
        <v>15100</v>
      </c>
      <c r="L336" s="217">
        <f t="shared" si="69"/>
        <v>1953.2435484753657</v>
      </c>
      <c r="M336" s="214">
        <f t="shared" si="74"/>
        <v>664.10280648162438</v>
      </c>
      <c r="N336" s="212">
        <f t="shared" si="75"/>
        <v>39.064870969507318</v>
      </c>
      <c r="O336" s="169">
        <v>44</v>
      </c>
      <c r="P336" s="170">
        <f t="shared" si="76"/>
        <v>2700.4112259264975</v>
      </c>
      <c r="Q336" s="215">
        <v>309</v>
      </c>
      <c r="R336" s="216">
        <f t="shared" si="86"/>
        <v>172.28485714285716</v>
      </c>
      <c r="S336" s="457">
        <v>15100</v>
      </c>
      <c r="T336" s="217">
        <f t="shared" si="70"/>
        <v>1051.7465261021198</v>
      </c>
      <c r="U336" s="214">
        <f t="shared" si="77"/>
        <v>357.59381887472074</v>
      </c>
      <c r="V336" s="212">
        <f t="shared" si="78"/>
        <v>21.034930522042398</v>
      </c>
      <c r="W336" s="169">
        <v>24</v>
      </c>
      <c r="X336" s="170">
        <f t="shared" si="79"/>
        <v>1454.375275498883</v>
      </c>
    </row>
    <row r="337" spans="1:24" s="445" customFormat="1" ht="15.75" customHeight="1" x14ac:dyDescent="0.2">
      <c r="A337" s="218">
        <v>310</v>
      </c>
      <c r="B337" s="216">
        <f t="shared" si="84"/>
        <v>60.332999999999998</v>
      </c>
      <c r="C337" s="457">
        <v>15100</v>
      </c>
      <c r="D337" s="217">
        <f t="shared" si="68"/>
        <v>3003.3315101188405</v>
      </c>
      <c r="E337" s="212">
        <f t="shared" si="71"/>
        <v>1021.1327134404058</v>
      </c>
      <c r="F337" s="168">
        <f t="shared" si="72"/>
        <v>60.066630202376814</v>
      </c>
      <c r="G337" s="169">
        <v>68</v>
      </c>
      <c r="H337" s="170">
        <f t="shared" si="73"/>
        <v>4152.5308537616238</v>
      </c>
      <c r="I337" s="218">
        <v>310</v>
      </c>
      <c r="J337" s="216">
        <f t="shared" si="85"/>
        <v>92.82</v>
      </c>
      <c r="K337" s="457">
        <v>15100</v>
      </c>
      <c r="L337" s="217">
        <f t="shared" si="69"/>
        <v>1952.1654815772465</v>
      </c>
      <c r="M337" s="214">
        <f t="shared" si="74"/>
        <v>663.73626373626382</v>
      </c>
      <c r="N337" s="212">
        <f t="shared" si="75"/>
        <v>39.043309631544929</v>
      </c>
      <c r="O337" s="169">
        <v>44</v>
      </c>
      <c r="P337" s="170">
        <f t="shared" si="76"/>
        <v>2698.9450549450553</v>
      </c>
      <c r="Q337" s="218">
        <v>310</v>
      </c>
      <c r="R337" s="216">
        <f t="shared" si="86"/>
        <v>172.38</v>
      </c>
      <c r="S337" s="457">
        <v>15100</v>
      </c>
      <c r="T337" s="217">
        <f t="shared" si="70"/>
        <v>1051.1660285415942</v>
      </c>
      <c r="U337" s="214">
        <f t="shared" si="77"/>
        <v>357.39644970414207</v>
      </c>
      <c r="V337" s="212">
        <f t="shared" si="78"/>
        <v>21.023320570831885</v>
      </c>
      <c r="W337" s="169">
        <v>24</v>
      </c>
      <c r="X337" s="170">
        <f t="shared" si="79"/>
        <v>1453.5857988165681</v>
      </c>
    </row>
    <row r="338" spans="1:24" s="445" customFormat="1" ht="15.75" customHeight="1" x14ac:dyDescent="0.2">
      <c r="A338" s="215">
        <f t="shared" ref="A338:A369" si="87">1+A337</f>
        <v>311</v>
      </c>
      <c r="B338" s="216">
        <f t="shared" si="84"/>
        <v>60.366299999999995</v>
      </c>
      <c r="C338" s="457">
        <v>15100</v>
      </c>
      <c r="D338" s="217">
        <f t="shared" si="68"/>
        <v>3001.6747754955995</v>
      </c>
      <c r="E338" s="212">
        <f t="shared" si="71"/>
        <v>1020.5694236685039</v>
      </c>
      <c r="F338" s="168">
        <f t="shared" si="72"/>
        <v>60.033495509911994</v>
      </c>
      <c r="G338" s="169">
        <v>68</v>
      </c>
      <c r="H338" s="170">
        <f t="shared" si="73"/>
        <v>4150.2776946740159</v>
      </c>
      <c r="I338" s="215">
        <f t="shared" ref="I338:I391" si="88">1+I337</f>
        <v>311</v>
      </c>
      <c r="J338" s="216">
        <f t="shared" si="85"/>
        <v>92.871230769230763</v>
      </c>
      <c r="K338" s="457">
        <v>15100</v>
      </c>
      <c r="L338" s="217">
        <f t="shared" si="69"/>
        <v>1951.0886040721398</v>
      </c>
      <c r="M338" s="214">
        <f t="shared" si="74"/>
        <v>663.37012538452757</v>
      </c>
      <c r="N338" s="212">
        <f t="shared" si="75"/>
        <v>39.021772081442798</v>
      </c>
      <c r="O338" s="169">
        <v>44</v>
      </c>
      <c r="P338" s="170">
        <f t="shared" si="76"/>
        <v>2697.4805015381098</v>
      </c>
      <c r="Q338" s="215">
        <f t="shared" ref="Q338:Q391" si="89">1+Q337</f>
        <v>311</v>
      </c>
      <c r="R338" s="216">
        <f t="shared" si="86"/>
        <v>172.47514285714286</v>
      </c>
      <c r="S338" s="457">
        <v>15100</v>
      </c>
      <c r="T338" s="217">
        <f t="shared" si="70"/>
        <v>1050.5861714234597</v>
      </c>
      <c r="U338" s="214">
        <f t="shared" si="77"/>
        <v>357.19929828397636</v>
      </c>
      <c r="V338" s="212">
        <f t="shared" si="78"/>
        <v>21.011723428469196</v>
      </c>
      <c r="W338" s="169">
        <v>24</v>
      </c>
      <c r="X338" s="170">
        <f t="shared" si="79"/>
        <v>1452.7971931359052</v>
      </c>
    </row>
    <row r="339" spans="1:24" s="445" customFormat="1" ht="15.75" customHeight="1" x14ac:dyDescent="0.2">
      <c r="A339" s="215">
        <f t="shared" si="87"/>
        <v>312</v>
      </c>
      <c r="B339" s="216">
        <f t="shared" si="84"/>
        <v>60.3996</v>
      </c>
      <c r="C339" s="457">
        <v>15100</v>
      </c>
      <c r="D339" s="217">
        <f t="shared" si="68"/>
        <v>3000.0198676812429</v>
      </c>
      <c r="E339" s="212">
        <f t="shared" si="71"/>
        <v>1020.0067550116227</v>
      </c>
      <c r="F339" s="168">
        <f t="shared" si="72"/>
        <v>60.000397353624862</v>
      </c>
      <c r="G339" s="169">
        <v>68</v>
      </c>
      <c r="H339" s="170">
        <f t="shared" si="73"/>
        <v>4148.0270200464911</v>
      </c>
      <c r="I339" s="215">
        <f t="shared" si="88"/>
        <v>312</v>
      </c>
      <c r="J339" s="216">
        <f t="shared" si="85"/>
        <v>92.922461538461533</v>
      </c>
      <c r="K339" s="457">
        <v>15100</v>
      </c>
      <c r="L339" s="217">
        <f t="shared" si="69"/>
        <v>1950.0129139928081</v>
      </c>
      <c r="M339" s="214">
        <f t="shared" si="74"/>
        <v>663.0043907575548</v>
      </c>
      <c r="N339" s="212">
        <f t="shared" si="75"/>
        <v>39.000258279856162</v>
      </c>
      <c r="O339" s="169">
        <v>44</v>
      </c>
      <c r="P339" s="170">
        <f t="shared" si="76"/>
        <v>2696.0175630302192</v>
      </c>
      <c r="Q339" s="215">
        <f t="shared" si="89"/>
        <v>312</v>
      </c>
      <c r="R339" s="216">
        <f t="shared" si="86"/>
        <v>172.57028571428572</v>
      </c>
      <c r="S339" s="457">
        <v>15100</v>
      </c>
      <c r="T339" s="217">
        <f t="shared" si="70"/>
        <v>1050.006953688435</v>
      </c>
      <c r="U339" s="214">
        <f t="shared" si="77"/>
        <v>357.00236425406791</v>
      </c>
      <c r="V339" s="212">
        <f t="shared" si="78"/>
        <v>21.0001390737687</v>
      </c>
      <c r="W339" s="169">
        <v>24</v>
      </c>
      <c r="X339" s="170">
        <f t="shared" si="79"/>
        <v>1452.0094570162717</v>
      </c>
    </row>
    <row r="340" spans="1:24" s="445" customFormat="1" ht="15.75" customHeight="1" x14ac:dyDescent="0.2">
      <c r="A340" s="215">
        <f t="shared" si="87"/>
        <v>313</v>
      </c>
      <c r="B340" s="216">
        <f t="shared" si="84"/>
        <v>60.432899999999997</v>
      </c>
      <c r="C340" s="457">
        <v>15100</v>
      </c>
      <c r="D340" s="217">
        <f t="shared" si="68"/>
        <v>2998.3667836559225</v>
      </c>
      <c r="E340" s="212">
        <f t="shared" si="71"/>
        <v>1019.4447064430137</v>
      </c>
      <c r="F340" s="168">
        <f t="shared" si="72"/>
        <v>59.967335673118448</v>
      </c>
      <c r="G340" s="169">
        <v>68</v>
      </c>
      <c r="H340" s="170">
        <f t="shared" si="73"/>
        <v>4145.7788257720549</v>
      </c>
      <c r="I340" s="215">
        <f t="shared" si="88"/>
        <v>313</v>
      </c>
      <c r="J340" s="216">
        <f t="shared" si="85"/>
        <v>92.973692307692303</v>
      </c>
      <c r="K340" s="457">
        <v>15100</v>
      </c>
      <c r="L340" s="217">
        <f t="shared" si="69"/>
        <v>1948.9384093763499</v>
      </c>
      <c r="M340" s="214">
        <f t="shared" si="74"/>
        <v>662.63905918795899</v>
      </c>
      <c r="N340" s="212">
        <f t="shared" si="75"/>
        <v>38.978768187527002</v>
      </c>
      <c r="O340" s="169">
        <v>44</v>
      </c>
      <c r="P340" s="170">
        <f t="shared" si="76"/>
        <v>2694.556236751836</v>
      </c>
      <c r="Q340" s="215">
        <f t="shared" si="89"/>
        <v>313</v>
      </c>
      <c r="R340" s="216">
        <f t="shared" si="86"/>
        <v>172.66542857142858</v>
      </c>
      <c r="S340" s="457">
        <v>15100</v>
      </c>
      <c r="T340" s="217">
        <f t="shared" si="70"/>
        <v>1049.4283742795728</v>
      </c>
      <c r="U340" s="214">
        <f t="shared" si="77"/>
        <v>356.80564725505479</v>
      </c>
      <c r="V340" s="212">
        <f t="shared" si="78"/>
        <v>20.988567485591457</v>
      </c>
      <c r="W340" s="169">
        <v>24</v>
      </c>
      <c r="X340" s="170">
        <f t="shared" si="79"/>
        <v>1451.2225890202189</v>
      </c>
    </row>
    <row r="341" spans="1:24" s="445" customFormat="1" ht="15.75" customHeight="1" x14ac:dyDescent="0.2">
      <c r="A341" s="215">
        <f t="shared" si="87"/>
        <v>314</v>
      </c>
      <c r="B341" s="216">
        <f t="shared" si="84"/>
        <v>60.466200000000001</v>
      </c>
      <c r="C341" s="457">
        <v>15100</v>
      </c>
      <c r="D341" s="217">
        <f t="shared" si="68"/>
        <v>2996.715520406442</v>
      </c>
      <c r="E341" s="212">
        <f t="shared" si="71"/>
        <v>1018.8832769381903</v>
      </c>
      <c r="F341" s="168">
        <f t="shared" si="72"/>
        <v>59.934310408128844</v>
      </c>
      <c r="G341" s="169">
        <v>68</v>
      </c>
      <c r="H341" s="170">
        <f t="shared" si="73"/>
        <v>4143.5331077527608</v>
      </c>
      <c r="I341" s="215">
        <f t="shared" si="88"/>
        <v>314</v>
      </c>
      <c r="J341" s="216">
        <f t="shared" si="85"/>
        <v>93.024923076923073</v>
      </c>
      <c r="K341" s="457">
        <v>15100</v>
      </c>
      <c r="L341" s="217">
        <f t="shared" si="69"/>
        <v>1947.8650882641873</v>
      </c>
      <c r="M341" s="214">
        <f t="shared" si="74"/>
        <v>662.27413000982369</v>
      </c>
      <c r="N341" s="212">
        <f t="shared" si="75"/>
        <v>38.957301765283745</v>
      </c>
      <c r="O341" s="169">
        <v>44</v>
      </c>
      <c r="P341" s="170">
        <f t="shared" si="76"/>
        <v>2693.0965200392948</v>
      </c>
      <c r="Q341" s="215">
        <f t="shared" si="89"/>
        <v>314</v>
      </c>
      <c r="R341" s="216">
        <f t="shared" si="86"/>
        <v>172.76057142857144</v>
      </c>
      <c r="S341" s="457">
        <v>15100</v>
      </c>
      <c r="T341" s="217">
        <f t="shared" si="70"/>
        <v>1048.8504321422545</v>
      </c>
      <c r="U341" s="214">
        <f t="shared" si="77"/>
        <v>356.60914692836656</v>
      </c>
      <c r="V341" s="212">
        <f t="shared" si="78"/>
        <v>20.977008642845089</v>
      </c>
      <c r="W341" s="169">
        <v>24</v>
      </c>
      <c r="X341" s="170">
        <f t="shared" si="79"/>
        <v>1450.436587713466</v>
      </c>
    </row>
    <row r="342" spans="1:24" s="445" customFormat="1" ht="15.75" customHeight="1" x14ac:dyDescent="0.2">
      <c r="A342" s="215">
        <f t="shared" si="87"/>
        <v>315</v>
      </c>
      <c r="B342" s="216">
        <f t="shared" si="84"/>
        <v>60.499499999999998</v>
      </c>
      <c r="C342" s="457">
        <v>15100</v>
      </c>
      <c r="D342" s="217">
        <f t="shared" si="68"/>
        <v>2995.0660749262393</v>
      </c>
      <c r="E342" s="212">
        <f t="shared" si="71"/>
        <v>1018.3224654749214</v>
      </c>
      <c r="F342" s="168">
        <f t="shared" si="72"/>
        <v>59.901321498524787</v>
      </c>
      <c r="G342" s="169">
        <v>68</v>
      </c>
      <c r="H342" s="170">
        <f t="shared" si="73"/>
        <v>4141.289861899686</v>
      </c>
      <c r="I342" s="215">
        <f t="shared" si="88"/>
        <v>315</v>
      </c>
      <c r="J342" s="216">
        <f t="shared" si="85"/>
        <v>93.076153846153844</v>
      </c>
      <c r="K342" s="457">
        <v>15100</v>
      </c>
      <c r="L342" s="217">
        <f t="shared" si="69"/>
        <v>1946.7929487020556</v>
      </c>
      <c r="M342" s="214">
        <f t="shared" si="74"/>
        <v>661.90960255869891</v>
      </c>
      <c r="N342" s="212">
        <f t="shared" si="75"/>
        <v>38.935858974041111</v>
      </c>
      <c r="O342" s="169">
        <v>44</v>
      </c>
      <c r="P342" s="170">
        <f t="shared" si="76"/>
        <v>2691.6384102347952</v>
      </c>
      <c r="Q342" s="215">
        <f t="shared" si="89"/>
        <v>315</v>
      </c>
      <c r="R342" s="216">
        <f t="shared" si="86"/>
        <v>172.8557142857143</v>
      </c>
      <c r="S342" s="457">
        <v>15100</v>
      </c>
      <c r="T342" s="217">
        <f t="shared" si="70"/>
        <v>1048.2731262241834</v>
      </c>
      <c r="U342" s="214">
        <f t="shared" si="77"/>
        <v>356.41286291622242</v>
      </c>
      <c r="V342" s="212">
        <f t="shared" si="78"/>
        <v>20.965462524483669</v>
      </c>
      <c r="W342" s="169">
        <v>24</v>
      </c>
      <c r="X342" s="170">
        <f t="shared" si="79"/>
        <v>1449.6514516648895</v>
      </c>
    </row>
    <row r="343" spans="1:24" s="445" customFormat="1" ht="15.75" customHeight="1" x14ac:dyDescent="0.2">
      <c r="A343" s="215">
        <f t="shared" si="87"/>
        <v>316</v>
      </c>
      <c r="B343" s="216">
        <f t="shared" si="84"/>
        <v>60.532799999999995</v>
      </c>
      <c r="C343" s="457">
        <v>15100</v>
      </c>
      <c r="D343" s="217">
        <f t="shared" si="68"/>
        <v>2993.4184442153678</v>
      </c>
      <c r="E343" s="212">
        <f t="shared" si="71"/>
        <v>1017.7622710332251</v>
      </c>
      <c r="F343" s="168">
        <f t="shared" si="72"/>
        <v>59.868368884307358</v>
      </c>
      <c r="G343" s="169">
        <v>68</v>
      </c>
      <c r="H343" s="170">
        <f t="shared" si="73"/>
        <v>4139.049084132901</v>
      </c>
      <c r="I343" s="215">
        <f t="shared" si="88"/>
        <v>316</v>
      </c>
      <c r="J343" s="216">
        <f t="shared" si="85"/>
        <v>93.127384615384599</v>
      </c>
      <c r="K343" s="457">
        <v>15100</v>
      </c>
      <c r="L343" s="217">
        <f t="shared" si="69"/>
        <v>1945.7219887399892</v>
      </c>
      <c r="M343" s="214">
        <f t="shared" si="74"/>
        <v>661.54547617159642</v>
      </c>
      <c r="N343" s="212">
        <f t="shared" si="75"/>
        <v>38.914439774799789</v>
      </c>
      <c r="O343" s="169">
        <v>44</v>
      </c>
      <c r="P343" s="170">
        <f t="shared" si="76"/>
        <v>2690.1819046863852</v>
      </c>
      <c r="Q343" s="215">
        <f t="shared" si="89"/>
        <v>316</v>
      </c>
      <c r="R343" s="216">
        <f t="shared" si="86"/>
        <v>172.95085714285713</v>
      </c>
      <c r="S343" s="457">
        <v>15100</v>
      </c>
      <c r="T343" s="217">
        <f t="shared" si="70"/>
        <v>1047.6964554753786</v>
      </c>
      <c r="U343" s="214">
        <f t="shared" si="77"/>
        <v>356.21679486162873</v>
      </c>
      <c r="V343" s="212">
        <f t="shared" si="78"/>
        <v>20.953929109507573</v>
      </c>
      <c r="W343" s="169">
        <v>24</v>
      </c>
      <c r="X343" s="170">
        <f t="shared" si="79"/>
        <v>1448.8671794465149</v>
      </c>
    </row>
    <row r="344" spans="1:24" s="445" customFormat="1" ht="15.75" customHeight="1" x14ac:dyDescent="0.2">
      <c r="A344" s="215">
        <f t="shared" si="87"/>
        <v>317</v>
      </c>
      <c r="B344" s="216">
        <f t="shared" si="84"/>
        <v>60.566099999999999</v>
      </c>
      <c r="C344" s="457">
        <v>15100</v>
      </c>
      <c r="D344" s="217">
        <f t="shared" si="68"/>
        <v>2991.7726252804787</v>
      </c>
      <c r="E344" s="212">
        <f t="shared" si="71"/>
        <v>1017.2026925953628</v>
      </c>
      <c r="F344" s="168">
        <f t="shared" si="72"/>
        <v>59.835452505609574</v>
      </c>
      <c r="G344" s="169">
        <v>68</v>
      </c>
      <c r="H344" s="170">
        <f t="shared" si="73"/>
        <v>4136.8107703814512</v>
      </c>
      <c r="I344" s="215">
        <f t="shared" si="88"/>
        <v>317</v>
      </c>
      <c r="J344" s="216">
        <f t="shared" si="85"/>
        <v>93.178615384615384</v>
      </c>
      <c r="K344" s="457">
        <v>15100</v>
      </c>
      <c r="L344" s="217">
        <f t="shared" si="69"/>
        <v>1944.6522064323112</v>
      </c>
      <c r="M344" s="214">
        <f t="shared" si="74"/>
        <v>661.18175018698582</v>
      </c>
      <c r="N344" s="212">
        <f t="shared" si="75"/>
        <v>38.893044128646224</v>
      </c>
      <c r="O344" s="169">
        <v>44</v>
      </c>
      <c r="P344" s="170">
        <f t="shared" si="76"/>
        <v>2688.7270007479433</v>
      </c>
      <c r="Q344" s="215">
        <f t="shared" si="89"/>
        <v>317</v>
      </c>
      <c r="R344" s="216">
        <f t="shared" si="86"/>
        <v>173.04600000000002</v>
      </c>
      <c r="S344" s="457">
        <v>15100</v>
      </c>
      <c r="T344" s="217">
        <f t="shared" si="70"/>
        <v>1047.1204188481672</v>
      </c>
      <c r="U344" s="214">
        <f t="shared" si="77"/>
        <v>356.02094240837687</v>
      </c>
      <c r="V344" s="212">
        <f t="shared" si="78"/>
        <v>20.942408376963346</v>
      </c>
      <c r="W344" s="169">
        <v>24</v>
      </c>
      <c r="X344" s="170">
        <f t="shared" si="79"/>
        <v>1448.0837696335075</v>
      </c>
    </row>
    <row r="345" spans="1:24" s="445" customFormat="1" ht="15.75" customHeight="1" x14ac:dyDescent="0.2">
      <c r="A345" s="215">
        <f t="shared" si="87"/>
        <v>318</v>
      </c>
      <c r="B345" s="216">
        <f t="shared" si="84"/>
        <v>60.599400000000003</v>
      </c>
      <c r="C345" s="457">
        <v>15100</v>
      </c>
      <c r="D345" s="217">
        <f t="shared" si="68"/>
        <v>2990.1286151348031</v>
      </c>
      <c r="E345" s="212">
        <f t="shared" si="71"/>
        <v>1016.6437291458332</v>
      </c>
      <c r="F345" s="168">
        <f t="shared" si="72"/>
        <v>59.802572302696063</v>
      </c>
      <c r="G345" s="169">
        <v>68</v>
      </c>
      <c r="H345" s="170">
        <f t="shared" si="73"/>
        <v>4134.5749165833331</v>
      </c>
      <c r="I345" s="215">
        <f t="shared" si="88"/>
        <v>318</v>
      </c>
      <c r="J345" s="216">
        <f t="shared" si="85"/>
        <v>93.229846153846154</v>
      </c>
      <c r="K345" s="457">
        <v>15100</v>
      </c>
      <c r="L345" s="217">
        <f t="shared" si="69"/>
        <v>1943.5835998376219</v>
      </c>
      <c r="M345" s="214">
        <f t="shared" si="74"/>
        <v>660.81842394479145</v>
      </c>
      <c r="N345" s="212">
        <f t="shared" si="75"/>
        <v>38.87167199675244</v>
      </c>
      <c r="O345" s="169">
        <v>44</v>
      </c>
      <c r="P345" s="170">
        <f t="shared" si="76"/>
        <v>2687.2736957791658</v>
      </c>
      <c r="Q345" s="215">
        <f t="shared" si="89"/>
        <v>318</v>
      </c>
      <c r="R345" s="216">
        <f t="shared" si="86"/>
        <v>173.14114285714288</v>
      </c>
      <c r="S345" s="457">
        <v>15100</v>
      </c>
      <c r="T345" s="217">
        <f t="shared" si="70"/>
        <v>1046.545015297181</v>
      </c>
      <c r="U345" s="214">
        <f t="shared" si="77"/>
        <v>355.82530520104154</v>
      </c>
      <c r="V345" s="212">
        <f t="shared" si="78"/>
        <v>20.93090030594362</v>
      </c>
      <c r="W345" s="169">
        <v>24</v>
      </c>
      <c r="X345" s="170">
        <f t="shared" si="79"/>
        <v>1447.3012208041662</v>
      </c>
    </row>
    <row r="346" spans="1:24" s="445" customFormat="1" ht="15.75" customHeight="1" x14ac:dyDescent="0.2">
      <c r="A346" s="215">
        <f t="shared" si="87"/>
        <v>319</v>
      </c>
      <c r="B346" s="216">
        <f t="shared" si="84"/>
        <v>60.6327</v>
      </c>
      <c r="C346" s="457">
        <v>15100</v>
      </c>
      <c r="D346" s="217">
        <f t="shared" si="68"/>
        <v>2988.4864107981334</v>
      </c>
      <c r="E346" s="212">
        <f t="shared" si="71"/>
        <v>1016.0853796713654</v>
      </c>
      <c r="F346" s="168">
        <f t="shared" si="72"/>
        <v>59.769728215962672</v>
      </c>
      <c r="G346" s="169">
        <v>68</v>
      </c>
      <c r="H346" s="170">
        <f t="shared" si="73"/>
        <v>4132.3415186854618</v>
      </c>
      <c r="I346" s="215">
        <f t="shared" si="88"/>
        <v>319</v>
      </c>
      <c r="J346" s="216">
        <f t="shared" si="85"/>
        <v>93.281076923076924</v>
      </c>
      <c r="K346" s="457">
        <v>15100</v>
      </c>
      <c r="L346" s="217">
        <f t="shared" si="69"/>
        <v>1942.5161670187867</v>
      </c>
      <c r="M346" s="214">
        <f t="shared" si="74"/>
        <v>660.45549678638758</v>
      </c>
      <c r="N346" s="212">
        <f t="shared" si="75"/>
        <v>38.850323340375738</v>
      </c>
      <c r="O346" s="169">
        <v>44</v>
      </c>
      <c r="P346" s="170">
        <f t="shared" si="76"/>
        <v>2685.8219871455499</v>
      </c>
      <c r="Q346" s="215">
        <f t="shared" si="89"/>
        <v>319</v>
      </c>
      <c r="R346" s="216">
        <f t="shared" si="86"/>
        <v>173.23628571428571</v>
      </c>
      <c r="S346" s="457">
        <v>15100</v>
      </c>
      <c r="T346" s="217">
        <f t="shared" si="70"/>
        <v>1045.9702437793469</v>
      </c>
      <c r="U346" s="214">
        <f t="shared" si="77"/>
        <v>355.62988288497797</v>
      </c>
      <c r="V346" s="212">
        <f t="shared" si="78"/>
        <v>20.919404875586938</v>
      </c>
      <c r="W346" s="169">
        <v>24</v>
      </c>
      <c r="X346" s="170">
        <f t="shared" si="79"/>
        <v>1446.5195315399117</v>
      </c>
    </row>
    <row r="347" spans="1:24" s="445" customFormat="1" ht="15.75" customHeight="1" x14ac:dyDescent="0.2">
      <c r="A347" s="218">
        <f t="shared" si="87"/>
        <v>320</v>
      </c>
      <c r="B347" s="216">
        <f t="shared" si="84"/>
        <v>60.665999999999997</v>
      </c>
      <c r="C347" s="457">
        <v>15100</v>
      </c>
      <c r="D347" s="217">
        <f t="shared" si="68"/>
        <v>2986.8460092968057</v>
      </c>
      <c r="E347" s="212">
        <f t="shared" si="71"/>
        <v>1015.5276431609141</v>
      </c>
      <c r="F347" s="168">
        <f t="shared" si="72"/>
        <v>59.736920185936114</v>
      </c>
      <c r="G347" s="169">
        <v>68</v>
      </c>
      <c r="H347" s="170">
        <f t="shared" si="73"/>
        <v>4130.1105726436563</v>
      </c>
      <c r="I347" s="218">
        <f t="shared" si="88"/>
        <v>320</v>
      </c>
      <c r="J347" s="216">
        <f t="shared" si="85"/>
        <v>93.33230769230768</v>
      </c>
      <c r="K347" s="457">
        <v>15100</v>
      </c>
      <c r="L347" s="217">
        <f t="shared" si="69"/>
        <v>1941.4499060429239</v>
      </c>
      <c r="M347" s="214">
        <f t="shared" si="74"/>
        <v>660.09296805459417</v>
      </c>
      <c r="N347" s="212">
        <f t="shared" si="75"/>
        <v>38.828998120858479</v>
      </c>
      <c r="O347" s="169">
        <v>44</v>
      </c>
      <c r="P347" s="170">
        <f t="shared" si="76"/>
        <v>2684.3718722183767</v>
      </c>
      <c r="Q347" s="218">
        <f t="shared" si="89"/>
        <v>320</v>
      </c>
      <c r="R347" s="216">
        <f t="shared" si="86"/>
        <v>173.33142857142857</v>
      </c>
      <c r="S347" s="457">
        <v>15100</v>
      </c>
      <c r="T347" s="217">
        <f t="shared" si="70"/>
        <v>1045.3961032538818</v>
      </c>
      <c r="U347" s="214">
        <f t="shared" si="77"/>
        <v>355.43467510631984</v>
      </c>
      <c r="V347" s="212">
        <f t="shared" si="78"/>
        <v>20.907922065077639</v>
      </c>
      <c r="W347" s="169">
        <v>24</v>
      </c>
      <c r="X347" s="170">
        <f t="shared" si="79"/>
        <v>1445.7387004252794</v>
      </c>
    </row>
    <row r="348" spans="1:24" s="445" customFormat="1" ht="15.75" customHeight="1" x14ac:dyDescent="0.2">
      <c r="A348" s="215">
        <f t="shared" si="87"/>
        <v>321</v>
      </c>
      <c r="B348" s="216">
        <f t="shared" si="84"/>
        <v>60.699300000000001</v>
      </c>
      <c r="C348" s="457">
        <v>15100</v>
      </c>
      <c r="D348" s="217">
        <f t="shared" ref="D348:D411" si="90">12*1/B348*C348</f>
        <v>2985.20740766368</v>
      </c>
      <c r="E348" s="212">
        <f t="shared" si="71"/>
        <v>1014.9705186056513</v>
      </c>
      <c r="F348" s="168">
        <f t="shared" si="72"/>
        <v>59.7041481532736</v>
      </c>
      <c r="G348" s="169">
        <v>68</v>
      </c>
      <c r="H348" s="170">
        <f t="shared" si="73"/>
        <v>4127.882074422605</v>
      </c>
      <c r="I348" s="215">
        <f t="shared" si="88"/>
        <v>321</v>
      </c>
      <c r="J348" s="216">
        <f t="shared" si="85"/>
        <v>93.383538461538464</v>
      </c>
      <c r="K348" s="457">
        <v>15100</v>
      </c>
      <c r="L348" s="217">
        <f t="shared" ref="L348:L411" si="91">12*1/J348*K348</f>
        <v>1940.3848149813916</v>
      </c>
      <c r="M348" s="214">
        <f t="shared" si="74"/>
        <v>659.73083709367324</v>
      </c>
      <c r="N348" s="212">
        <f t="shared" si="75"/>
        <v>38.807696299627835</v>
      </c>
      <c r="O348" s="169">
        <v>44</v>
      </c>
      <c r="P348" s="170">
        <f t="shared" si="76"/>
        <v>2682.9233483746925</v>
      </c>
      <c r="Q348" s="215">
        <f t="shared" si="89"/>
        <v>321</v>
      </c>
      <c r="R348" s="216">
        <f t="shared" si="86"/>
        <v>173.42657142857144</v>
      </c>
      <c r="S348" s="457">
        <v>15100</v>
      </c>
      <c r="T348" s="217">
        <f t="shared" ref="T348:T411" si="92">12*1/R348*S348</f>
        <v>1044.8225926822879</v>
      </c>
      <c r="U348" s="214">
        <f t="shared" si="77"/>
        <v>355.23968151197789</v>
      </c>
      <c r="V348" s="212">
        <f t="shared" si="78"/>
        <v>20.896451853645758</v>
      </c>
      <c r="W348" s="169">
        <v>24</v>
      </c>
      <c r="X348" s="170">
        <f t="shared" si="79"/>
        <v>1444.9587260479113</v>
      </c>
    </row>
    <row r="349" spans="1:24" s="445" customFormat="1" ht="15.75" customHeight="1" x14ac:dyDescent="0.2">
      <c r="A349" s="215">
        <f t="shared" si="87"/>
        <v>322</v>
      </c>
      <c r="B349" s="216">
        <f t="shared" si="84"/>
        <v>60.732599999999998</v>
      </c>
      <c r="C349" s="457">
        <v>15100</v>
      </c>
      <c r="D349" s="217">
        <f t="shared" si="90"/>
        <v>2983.5706029381254</v>
      </c>
      <c r="E349" s="212">
        <f t="shared" ref="E349:E412" si="93">D349*34%</f>
        <v>1014.4140049989627</v>
      </c>
      <c r="F349" s="168">
        <f t="shared" ref="F349:F412" si="94">D349*2%</f>
        <v>59.671412058762506</v>
      </c>
      <c r="G349" s="169">
        <v>68</v>
      </c>
      <c r="H349" s="170">
        <f t="shared" ref="H349:H412" si="95">SUM(D349:G349)</f>
        <v>4125.6560199958512</v>
      </c>
      <c r="I349" s="215">
        <f t="shared" si="88"/>
        <v>322</v>
      </c>
      <c r="J349" s="216">
        <f t="shared" si="85"/>
        <v>93.43476923076922</v>
      </c>
      <c r="K349" s="457">
        <v>15100</v>
      </c>
      <c r="L349" s="217">
        <f t="shared" si="91"/>
        <v>1939.3208919097819</v>
      </c>
      <c r="M349" s="214">
        <f t="shared" ref="M349:M412" si="96">L349*34%</f>
        <v>659.36910324932592</v>
      </c>
      <c r="N349" s="212">
        <f t="shared" ref="N349:N412" si="97">L349*2%</f>
        <v>38.786417838195639</v>
      </c>
      <c r="O349" s="169">
        <v>44</v>
      </c>
      <c r="P349" s="170">
        <f t="shared" ref="P349:P412" si="98">SUM(L349:O349)</f>
        <v>2681.4764129973032</v>
      </c>
      <c r="Q349" s="215">
        <f t="shared" si="89"/>
        <v>322</v>
      </c>
      <c r="R349" s="216">
        <f t="shared" si="86"/>
        <v>173.5217142857143</v>
      </c>
      <c r="S349" s="457">
        <v>15100</v>
      </c>
      <c r="T349" s="217">
        <f t="shared" si="92"/>
        <v>1044.2497110283439</v>
      </c>
      <c r="U349" s="214">
        <f t="shared" ref="U349:U412" si="99">T349*34%</f>
        <v>355.04490174963695</v>
      </c>
      <c r="V349" s="212">
        <f t="shared" ref="V349:V412" si="100">T349*2%</f>
        <v>20.884994220566877</v>
      </c>
      <c r="W349" s="169">
        <v>24</v>
      </c>
      <c r="X349" s="170">
        <f t="shared" ref="X349:X412" si="101">SUM(T349:W349)</f>
        <v>1444.1796069985476</v>
      </c>
    </row>
    <row r="350" spans="1:24" s="445" customFormat="1" ht="15.75" customHeight="1" x14ac:dyDescent="0.2">
      <c r="A350" s="215">
        <f t="shared" si="87"/>
        <v>323</v>
      </c>
      <c r="B350" s="216">
        <f t="shared" si="84"/>
        <v>60.765900000000002</v>
      </c>
      <c r="C350" s="457">
        <v>15100</v>
      </c>
      <c r="D350" s="217">
        <f t="shared" si="90"/>
        <v>2981.9355921660008</v>
      </c>
      <c r="E350" s="212">
        <f t="shared" si="93"/>
        <v>1013.8581013364403</v>
      </c>
      <c r="F350" s="168">
        <f t="shared" si="94"/>
        <v>59.638711843320017</v>
      </c>
      <c r="G350" s="169">
        <v>68</v>
      </c>
      <c r="H350" s="170">
        <f t="shared" si="95"/>
        <v>4123.4324053457603</v>
      </c>
      <c r="I350" s="215">
        <f t="shared" si="88"/>
        <v>323</v>
      </c>
      <c r="J350" s="216">
        <f t="shared" si="85"/>
        <v>93.486000000000004</v>
      </c>
      <c r="K350" s="457">
        <v>15100</v>
      </c>
      <c r="L350" s="217">
        <f t="shared" si="91"/>
        <v>1938.2581349079003</v>
      </c>
      <c r="M350" s="214">
        <f t="shared" si="96"/>
        <v>659.00776586868619</v>
      </c>
      <c r="N350" s="212">
        <f t="shared" si="97"/>
        <v>38.765162698158008</v>
      </c>
      <c r="O350" s="169">
        <v>44</v>
      </c>
      <c r="P350" s="170">
        <f t="shared" si="98"/>
        <v>2680.0310634747443</v>
      </c>
      <c r="Q350" s="215">
        <f t="shared" si="89"/>
        <v>323</v>
      </c>
      <c r="R350" s="216">
        <f t="shared" si="86"/>
        <v>173.61685714285716</v>
      </c>
      <c r="S350" s="457">
        <v>15100</v>
      </c>
      <c r="T350" s="217">
        <f t="shared" si="92"/>
        <v>1043.6774572581003</v>
      </c>
      <c r="U350" s="214">
        <f t="shared" si="99"/>
        <v>354.85033546775412</v>
      </c>
      <c r="V350" s="212">
        <f t="shared" si="100"/>
        <v>20.873549145162006</v>
      </c>
      <c r="W350" s="169">
        <v>24</v>
      </c>
      <c r="X350" s="170">
        <f t="shared" si="101"/>
        <v>1443.4013418710165</v>
      </c>
    </row>
    <row r="351" spans="1:24" s="445" customFormat="1" ht="15.75" customHeight="1" x14ac:dyDescent="0.2">
      <c r="A351" s="215">
        <f t="shared" si="87"/>
        <v>324</v>
      </c>
      <c r="B351" s="216">
        <f t="shared" si="84"/>
        <v>60.799199999999999</v>
      </c>
      <c r="C351" s="457">
        <v>15100</v>
      </c>
      <c r="D351" s="217">
        <f t="shared" si="90"/>
        <v>2980.3023723996366</v>
      </c>
      <c r="E351" s="212">
        <f t="shared" si="93"/>
        <v>1013.3028066158765</v>
      </c>
      <c r="F351" s="168">
        <f t="shared" si="94"/>
        <v>59.606047447992736</v>
      </c>
      <c r="G351" s="169">
        <v>68</v>
      </c>
      <c r="H351" s="170">
        <f t="shared" si="95"/>
        <v>4121.2112264635061</v>
      </c>
      <c r="I351" s="215">
        <f t="shared" si="88"/>
        <v>324</v>
      </c>
      <c r="J351" s="216">
        <f t="shared" si="85"/>
        <v>93.53723076923076</v>
      </c>
      <c r="K351" s="457">
        <v>15100</v>
      </c>
      <c r="L351" s="217">
        <f t="shared" si="91"/>
        <v>1937.1965420597642</v>
      </c>
      <c r="M351" s="214">
        <f t="shared" si="96"/>
        <v>658.64682430031985</v>
      </c>
      <c r="N351" s="212">
        <f t="shared" si="97"/>
        <v>38.743930841195287</v>
      </c>
      <c r="O351" s="169">
        <v>44</v>
      </c>
      <c r="P351" s="170">
        <f t="shared" si="98"/>
        <v>2678.5872972012794</v>
      </c>
      <c r="Q351" s="215">
        <f t="shared" si="89"/>
        <v>324</v>
      </c>
      <c r="R351" s="216">
        <f t="shared" si="86"/>
        <v>173.71200000000002</v>
      </c>
      <c r="S351" s="457">
        <v>15100</v>
      </c>
      <c r="T351" s="217">
        <f t="shared" si="92"/>
        <v>1043.1058303398727</v>
      </c>
      <c r="U351" s="214">
        <f t="shared" si="99"/>
        <v>354.65598231555674</v>
      </c>
      <c r="V351" s="212">
        <f t="shared" si="100"/>
        <v>20.862116606797453</v>
      </c>
      <c r="W351" s="169">
        <v>24</v>
      </c>
      <c r="X351" s="170">
        <f t="shared" si="101"/>
        <v>1442.6239292622267</v>
      </c>
    </row>
    <row r="352" spans="1:24" s="445" customFormat="1" ht="15.75" customHeight="1" x14ac:dyDescent="0.2">
      <c r="A352" s="215">
        <f t="shared" si="87"/>
        <v>325</v>
      </c>
      <c r="B352" s="216">
        <f t="shared" si="84"/>
        <v>60.832499999999996</v>
      </c>
      <c r="C352" s="457">
        <v>15100</v>
      </c>
      <c r="D352" s="217">
        <f t="shared" si="90"/>
        <v>2978.670940697818</v>
      </c>
      <c r="E352" s="212">
        <f t="shared" si="93"/>
        <v>1012.7481198372582</v>
      </c>
      <c r="F352" s="168">
        <f t="shared" si="94"/>
        <v>59.573418813956359</v>
      </c>
      <c r="G352" s="169">
        <v>68</v>
      </c>
      <c r="H352" s="170">
        <f t="shared" si="95"/>
        <v>4118.9924793490318</v>
      </c>
      <c r="I352" s="215">
        <f t="shared" si="88"/>
        <v>325</v>
      </c>
      <c r="J352" s="216">
        <f t="shared" si="85"/>
        <v>93.58846153846153</v>
      </c>
      <c r="K352" s="457">
        <v>15100</v>
      </c>
      <c r="L352" s="217">
        <f t="shared" si="91"/>
        <v>1936.1361114535819</v>
      </c>
      <c r="M352" s="214">
        <f t="shared" si="96"/>
        <v>658.28627789421785</v>
      </c>
      <c r="N352" s="212">
        <f t="shared" si="97"/>
        <v>38.722722229071636</v>
      </c>
      <c r="O352" s="169">
        <v>44</v>
      </c>
      <c r="P352" s="170">
        <f t="shared" si="98"/>
        <v>2677.1451115768714</v>
      </c>
      <c r="Q352" s="215">
        <f t="shared" si="89"/>
        <v>325</v>
      </c>
      <c r="R352" s="216">
        <f t="shared" si="86"/>
        <v>173.80714285714285</v>
      </c>
      <c r="S352" s="457">
        <v>15100</v>
      </c>
      <c r="T352" s="217">
        <f t="shared" si="92"/>
        <v>1042.5348292442361</v>
      </c>
      <c r="U352" s="214">
        <f t="shared" si="99"/>
        <v>354.46184194304033</v>
      </c>
      <c r="V352" s="212">
        <f t="shared" si="100"/>
        <v>20.850696584884723</v>
      </c>
      <c r="W352" s="169">
        <v>24</v>
      </c>
      <c r="X352" s="170">
        <f t="shared" si="101"/>
        <v>1441.8473677721611</v>
      </c>
    </row>
    <row r="353" spans="1:24" s="445" customFormat="1" ht="15.75" customHeight="1" x14ac:dyDescent="0.2">
      <c r="A353" s="215">
        <f t="shared" si="87"/>
        <v>326</v>
      </c>
      <c r="B353" s="216">
        <f t="shared" si="84"/>
        <v>60.8658</v>
      </c>
      <c r="C353" s="457">
        <v>15100</v>
      </c>
      <c r="D353" s="217">
        <f t="shared" si="90"/>
        <v>2977.041294125765</v>
      </c>
      <c r="E353" s="212">
        <f t="shared" si="93"/>
        <v>1012.1940400027602</v>
      </c>
      <c r="F353" s="168">
        <f t="shared" si="94"/>
        <v>59.5408258825153</v>
      </c>
      <c r="G353" s="169">
        <v>68</v>
      </c>
      <c r="H353" s="170">
        <f t="shared" si="95"/>
        <v>4116.7761600110407</v>
      </c>
      <c r="I353" s="215">
        <f t="shared" si="88"/>
        <v>326</v>
      </c>
      <c r="J353" s="216">
        <f t="shared" si="85"/>
        <v>93.6396923076923</v>
      </c>
      <c r="K353" s="457">
        <v>15100</v>
      </c>
      <c r="L353" s="217">
        <f t="shared" si="91"/>
        <v>1935.0768411817473</v>
      </c>
      <c r="M353" s="214">
        <f t="shared" si="96"/>
        <v>657.92612600179416</v>
      </c>
      <c r="N353" s="212">
        <f t="shared" si="97"/>
        <v>38.701536823634946</v>
      </c>
      <c r="O353" s="169">
        <v>44</v>
      </c>
      <c r="P353" s="170">
        <f t="shared" si="98"/>
        <v>2675.7045040071762</v>
      </c>
      <c r="Q353" s="215">
        <f t="shared" si="89"/>
        <v>326</v>
      </c>
      <c r="R353" s="216">
        <f t="shared" si="86"/>
        <v>173.90228571428574</v>
      </c>
      <c r="S353" s="457">
        <v>15100</v>
      </c>
      <c r="T353" s="217">
        <f t="shared" si="92"/>
        <v>1041.9644529440177</v>
      </c>
      <c r="U353" s="214">
        <f t="shared" si="99"/>
        <v>354.26791400096602</v>
      </c>
      <c r="V353" s="212">
        <f t="shared" si="100"/>
        <v>20.839289058880354</v>
      </c>
      <c r="W353" s="169">
        <v>24</v>
      </c>
      <c r="X353" s="170">
        <f t="shared" si="101"/>
        <v>1441.0716560038641</v>
      </c>
    </row>
    <row r="354" spans="1:24" s="445" customFormat="1" ht="15.75" customHeight="1" x14ac:dyDescent="0.2">
      <c r="A354" s="215">
        <f t="shared" si="87"/>
        <v>327</v>
      </c>
      <c r="B354" s="216">
        <f t="shared" si="84"/>
        <v>60.899099999999997</v>
      </c>
      <c r="C354" s="457">
        <v>15100</v>
      </c>
      <c r="D354" s="217">
        <f t="shared" si="90"/>
        <v>2975.4134297551195</v>
      </c>
      <c r="E354" s="212">
        <f t="shared" si="93"/>
        <v>1011.6405661167407</v>
      </c>
      <c r="F354" s="168">
        <f t="shared" si="94"/>
        <v>59.508268595102393</v>
      </c>
      <c r="G354" s="169">
        <v>68</v>
      </c>
      <c r="H354" s="170">
        <f t="shared" si="95"/>
        <v>4114.562264466962</v>
      </c>
      <c r="I354" s="215">
        <f t="shared" si="88"/>
        <v>327</v>
      </c>
      <c r="J354" s="216">
        <f t="shared" si="85"/>
        <v>93.69092307692307</v>
      </c>
      <c r="K354" s="457">
        <v>15100</v>
      </c>
      <c r="L354" s="217">
        <f t="shared" si="91"/>
        <v>1934.018729340828</v>
      </c>
      <c r="M354" s="214">
        <f t="shared" si="96"/>
        <v>657.56636797588158</v>
      </c>
      <c r="N354" s="212">
        <f t="shared" si="97"/>
        <v>38.680374586816562</v>
      </c>
      <c r="O354" s="169">
        <v>44</v>
      </c>
      <c r="P354" s="170">
        <f t="shared" si="98"/>
        <v>2674.2654719035263</v>
      </c>
      <c r="Q354" s="215">
        <f t="shared" si="89"/>
        <v>327</v>
      </c>
      <c r="R354" s="216">
        <f t="shared" si="86"/>
        <v>173.99742857142857</v>
      </c>
      <c r="S354" s="457">
        <v>15100</v>
      </c>
      <c r="T354" s="217">
        <f t="shared" si="92"/>
        <v>1041.3947004142919</v>
      </c>
      <c r="U354" s="214">
        <f t="shared" si="99"/>
        <v>354.07419814085927</v>
      </c>
      <c r="V354" s="212">
        <f t="shared" si="100"/>
        <v>20.827894008285838</v>
      </c>
      <c r="W354" s="169">
        <v>24</v>
      </c>
      <c r="X354" s="170">
        <f t="shared" si="101"/>
        <v>1440.2967925634368</v>
      </c>
    </row>
    <row r="355" spans="1:24" s="445" customFormat="1" ht="15.75" customHeight="1" x14ac:dyDescent="0.2">
      <c r="A355" s="215">
        <f t="shared" si="87"/>
        <v>328</v>
      </c>
      <c r="B355" s="216">
        <f t="shared" si="84"/>
        <v>60.932400000000001</v>
      </c>
      <c r="C355" s="457">
        <v>15100</v>
      </c>
      <c r="D355" s="217">
        <f t="shared" si="90"/>
        <v>2973.7873446639228</v>
      </c>
      <c r="E355" s="212">
        <f t="shared" si="93"/>
        <v>1011.0876971857339</v>
      </c>
      <c r="F355" s="168">
        <f t="shared" si="94"/>
        <v>59.475746893278455</v>
      </c>
      <c r="G355" s="169">
        <v>68</v>
      </c>
      <c r="H355" s="170">
        <f t="shared" si="95"/>
        <v>4112.350788742935</v>
      </c>
      <c r="I355" s="215">
        <f t="shared" si="88"/>
        <v>328</v>
      </c>
      <c r="J355" s="216">
        <f t="shared" si="85"/>
        <v>93.74215384615384</v>
      </c>
      <c r="K355" s="457">
        <v>15100</v>
      </c>
      <c r="L355" s="217">
        <f t="shared" si="91"/>
        <v>1932.9617740315498</v>
      </c>
      <c r="M355" s="214">
        <f t="shared" si="96"/>
        <v>657.20700317072692</v>
      </c>
      <c r="N355" s="212">
        <f t="shared" si="97"/>
        <v>38.659235480630997</v>
      </c>
      <c r="O355" s="169">
        <v>44</v>
      </c>
      <c r="P355" s="170">
        <f t="shared" si="98"/>
        <v>2672.8280126829081</v>
      </c>
      <c r="Q355" s="215">
        <f t="shared" si="89"/>
        <v>328</v>
      </c>
      <c r="R355" s="216">
        <f t="shared" si="86"/>
        <v>174.09257142857143</v>
      </c>
      <c r="S355" s="457">
        <v>15100</v>
      </c>
      <c r="T355" s="217">
        <f t="shared" si="92"/>
        <v>1040.825570632373</v>
      </c>
      <c r="U355" s="214">
        <f t="shared" si="99"/>
        <v>353.88069401500684</v>
      </c>
      <c r="V355" s="212">
        <f t="shared" si="100"/>
        <v>20.816511412647461</v>
      </c>
      <c r="W355" s="169">
        <v>24</v>
      </c>
      <c r="X355" s="170">
        <f t="shared" si="101"/>
        <v>1439.5227760600274</v>
      </c>
    </row>
    <row r="356" spans="1:24" s="445" customFormat="1" ht="15.75" customHeight="1" x14ac:dyDescent="0.2">
      <c r="A356" s="215">
        <f t="shared" si="87"/>
        <v>329</v>
      </c>
      <c r="B356" s="216">
        <f t="shared" si="84"/>
        <v>60.965699999999998</v>
      </c>
      <c r="C356" s="457">
        <v>15100</v>
      </c>
      <c r="D356" s="217">
        <f t="shared" si="90"/>
        <v>2972.1630359366004</v>
      </c>
      <c r="E356" s="212">
        <f t="shared" si="93"/>
        <v>1010.5354322184442</v>
      </c>
      <c r="F356" s="168">
        <f t="shared" si="94"/>
        <v>59.443260718732006</v>
      </c>
      <c r="G356" s="169">
        <v>68</v>
      </c>
      <c r="H356" s="170">
        <f t="shared" si="95"/>
        <v>4110.1417288737766</v>
      </c>
      <c r="I356" s="215">
        <f t="shared" si="88"/>
        <v>329</v>
      </c>
      <c r="J356" s="216">
        <f t="shared" si="85"/>
        <v>93.79338461538461</v>
      </c>
      <c r="K356" s="457">
        <v>15100</v>
      </c>
      <c r="L356" s="217">
        <f t="shared" si="91"/>
        <v>1931.9059733587906</v>
      </c>
      <c r="M356" s="214">
        <f t="shared" si="96"/>
        <v>656.84803094198878</v>
      </c>
      <c r="N356" s="212">
        <f t="shared" si="97"/>
        <v>38.638119467175812</v>
      </c>
      <c r="O356" s="169">
        <v>44</v>
      </c>
      <c r="P356" s="170">
        <f t="shared" si="98"/>
        <v>2671.3921237679551</v>
      </c>
      <c r="Q356" s="215">
        <f t="shared" si="89"/>
        <v>329</v>
      </c>
      <c r="R356" s="216">
        <f t="shared" si="86"/>
        <v>174.18771428571429</v>
      </c>
      <c r="S356" s="457">
        <v>15100</v>
      </c>
      <c r="T356" s="217">
        <f t="shared" si="92"/>
        <v>1040.2570625778101</v>
      </c>
      <c r="U356" s="214">
        <f t="shared" si="99"/>
        <v>353.68740127645543</v>
      </c>
      <c r="V356" s="212">
        <f t="shared" si="100"/>
        <v>20.805141251556201</v>
      </c>
      <c r="W356" s="169">
        <v>24</v>
      </c>
      <c r="X356" s="170">
        <f t="shared" si="101"/>
        <v>1438.7496051058217</v>
      </c>
    </row>
    <row r="357" spans="1:24" s="445" customFormat="1" ht="15.75" customHeight="1" x14ac:dyDescent="0.2">
      <c r="A357" s="218">
        <f t="shared" si="87"/>
        <v>330</v>
      </c>
      <c r="B357" s="216">
        <f t="shared" si="84"/>
        <v>60.998999999999995</v>
      </c>
      <c r="C357" s="457">
        <v>15100</v>
      </c>
      <c r="D357" s="217">
        <f t="shared" si="90"/>
        <v>2970.5405006639457</v>
      </c>
      <c r="E357" s="212">
        <f t="shared" si="93"/>
        <v>1009.9837702257416</v>
      </c>
      <c r="F357" s="168">
        <f t="shared" si="94"/>
        <v>59.410810013278919</v>
      </c>
      <c r="G357" s="169">
        <v>68</v>
      </c>
      <c r="H357" s="170">
        <f t="shared" si="95"/>
        <v>4107.9350809029665</v>
      </c>
      <c r="I357" s="218">
        <f t="shared" si="88"/>
        <v>330</v>
      </c>
      <c r="J357" s="216">
        <f t="shared" si="85"/>
        <v>93.844615384615381</v>
      </c>
      <c r="K357" s="457">
        <v>15100</v>
      </c>
      <c r="L357" s="217">
        <f t="shared" si="91"/>
        <v>1930.8513254315644</v>
      </c>
      <c r="M357" s="214">
        <f t="shared" si="96"/>
        <v>656.48945064673194</v>
      </c>
      <c r="N357" s="212">
        <f t="shared" si="97"/>
        <v>38.617026508631291</v>
      </c>
      <c r="O357" s="169">
        <v>44</v>
      </c>
      <c r="P357" s="170">
        <f t="shared" si="98"/>
        <v>2669.9578025869278</v>
      </c>
      <c r="Q357" s="218">
        <f t="shared" si="89"/>
        <v>330</v>
      </c>
      <c r="R357" s="216">
        <f t="shared" si="86"/>
        <v>174.28285714285715</v>
      </c>
      <c r="S357" s="457">
        <v>15100</v>
      </c>
      <c r="T357" s="217">
        <f t="shared" si="92"/>
        <v>1039.6891752323809</v>
      </c>
      <c r="U357" s="214">
        <f t="shared" si="99"/>
        <v>353.49431957900953</v>
      </c>
      <c r="V357" s="212">
        <f t="shared" si="100"/>
        <v>20.793783504647617</v>
      </c>
      <c r="W357" s="169">
        <v>24</v>
      </c>
      <c r="X357" s="170">
        <f t="shared" si="101"/>
        <v>1437.9772783160379</v>
      </c>
    </row>
    <row r="358" spans="1:24" s="445" customFormat="1" ht="15.75" customHeight="1" x14ac:dyDescent="0.2">
      <c r="A358" s="215">
        <f t="shared" si="87"/>
        <v>331</v>
      </c>
      <c r="B358" s="216">
        <f t="shared" si="84"/>
        <v>61.032299999999999</v>
      </c>
      <c r="C358" s="457">
        <v>15100</v>
      </c>
      <c r="D358" s="217">
        <f t="shared" si="90"/>
        <v>2968.9197359430991</v>
      </c>
      <c r="E358" s="212">
        <f t="shared" si="93"/>
        <v>1009.4327102206538</v>
      </c>
      <c r="F358" s="168">
        <f t="shared" si="94"/>
        <v>59.378394718861983</v>
      </c>
      <c r="G358" s="169">
        <v>68</v>
      </c>
      <c r="H358" s="170">
        <f t="shared" si="95"/>
        <v>4105.7308408826157</v>
      </c>
      <c r="I358" s="215">
        <f t="shared" si="88"/>
        <v>331</v>
      </c>
      <c r="J358" s="216">
        <f t="shared" si="85"/>
        <v>93.895846153846151</v>
      </c>
      <c r="K358" s="457">
        <v>15100</v>
      </c>
      <c r="L358" s="217">
        <f t="shared" si="91"/>
        <v>1929.7978283630143</v>
      </c>
      <c r="M358" s="214">
        <f t="shared" si="96"/>
        <v>656.13126164342486</v>
      </c>
      <c r="N358" s="212">
        <f t="shared" si="97"/>
        <v>38.595956567260288</v>
      </c>
      <c r="O358" s="169">
        <v>44</v>
      </c>
      <c r="P358" s="170">
        <f t="shared" si="98"/>
        <v>2668.5250465736995</v>
      </c>
      <c r="Q358" s="215">
        <f t="shared" si="89"/>
        <v>331</v>
      </c>
      <c r="R358" s="216">
        <f t="shared" si="86"/>
        <v>174.37800000000001</v>
      </c>
      <c r="S358" s="457">
        <v>15100</v>
      </c>
      <c r="T358" s="217">
        <f t="shared" si="92"/>
        <v>1039.1219075800846</v>
      </c>
      <c r="U358" s="214">
        <f t="shared" si="99"/>
        <v>353.30144857722877</v>
      </c>
      <c r="V358" s="212">
        <f t="shared" si="100"/>
        <v>20.782438151601692</v>
      </c>
      <c r="W358" s="169">
        <v>24</v>
      </c>
      <c r="X358" s="170">
        <f t="shared" si="101"/>
        <v>1437.2057943089148</v>
      </c>
    </row>
    <row r="359" spans="1:24" s="445" customFormat="1" ht="15.75" customHeight="1" x14ac:dyDescent="0.2">
      <c r="A359" s="215">
        <f t="shared" si="87"/>
        <v>332</v>
      </c>
      <c r="B359" s="216">
        <f t="shared" si="84"/>
        <v>61.065600000000003</v>
      </c>
      <c r="C359" s="457">
        <v>15100</v>
      </c>
      <c r="D359" s="217">
        <f t="shared" si="90"/>
        <v>2967.3007388775345</v>
      </c>
      <c r="E359" s="212">
        <f t="shared" si="93"/>
        <v>1008.8822512183618</v>
      </c>
      <c r="F359" s="168">
        <f t="shared" si="94"/>
        <v>59.346014777550693</v>
      </c>
      <c r="G359" s="169">
        <v>68</v>
      </c>
      <c r="H359" s="170">
        <f t="shared" si="95"/>
        <v>4103.5290048734478</v>
      </c>
      <c r="I359" s="215">
        <f t="shared" si="88"/>
        <v>332</v>
      </c>
      <c r="J359" s="216">
        <f t="shared" si="85"/>
        <v>93.947076923076921</v>
      </c>
      <c r="K359" s="457">
        <v>15100</v>
      </c>
      <c r="L359" s="217">
        <f t="shared" si="91"/>
        <v>1928.745480270398</v>
      </c>
      <c r="M359" s="214">
        <f t="shared" si="96"/>
        <v>655.7734632919354</v>
      </c>
      <c r="N359" s="212">
        <f t="shared" si="97"/>
        <v>38.57490960540796</v>
      </c>
      <c r="O359" s="169">
        <v>44</v>
      </c>
      <c r="P359" s="170">
        <f t="shared" si="98"/>
        <v>2667.0938531677411</v>
      </c>
      <c r="Q359" s="215">
        <f t="shared" si="89"/>
        <v>332</v>
      </c>
      <c r="R359" s="216">
        <f t="shared" si="86"/>
        <v>174.47314285714288</v>
      </c>
      <c r="S359" s="457">
        <v>15100</v>
      </c>
      <c r="T359" s="217">
        <f t="shared" si="92"/>
        <v>1038.5552586071371</v>
      </c>
      <c r="U359" s="214">
        <f t="shared" si="99"/>
        <v>353.10878792642666</v>
      </c>
      <c r="V359" s="212">
        <f t="shared" si="100"/>
        <v>20.771105172142743</v>
      </c>
      <c r="W359" s="169">
        <v>24</v>
      </c>
      <c r="X359" s="170">
        <f t="shared" si="101"/>
        <v>1436.4351517057066</v>
      </c>
    </row>
    <row r="360" spans="1:24" s="445" customFormat="1" ht="15.75" customHeight="1" x14ac:dyDescent="0.2">
      <c r="A360" s="215">
        <f t="shared" si="87"/>
        <v>333</v>
      </c>
      <c r="B360" s="216">
        <f t="shared" ref="B360:B391" si="102">0.0333*A360+50.01</f>
        <v>61.0989</v>
      </c>
      <c r="C360" s="457">
        <v>15100</v>
      </c>
      <c r="D360" s="217">
        <f t="shared" si="90"/>
        <v>2965.6835065770415</v>
      </c>
      <c r="E360" s="212">
        <f t="shared" si="93"/>
        <v>1008.3323922361942</v>
      </c>
      <c r="F360" s="168">
        <f t="shared" si="94"/>
        <v>59.313670131540832</v>
      </c>
      <c r="G360" s="169">
        <v>68</v>
      </c>
      <c r="H360" s="170">
        <f t="shared" si="95"/>
        <v>4101.3295689447768</v>
      </c>
      <c r="I360" s="215">
        <f t="shared" si="88"/>
        <v>333</v>
      </c>
      <c r="J360" s="216">
        <f t="shared" si="85"/>
        <v>93.998307692307691</v>
      </c>
      <c r="K360" s="457">
        <v>15100</v>
      </c>
      <c r="L360" s="217">
        <f t="shared" si="91"/>
        <v>1927.694279275077</v>
      </c>
      <c r="M360" s="214">
        <f t="shared" si="96"/>
        <v>655.41605495352621</v>
      </c>
      <c r="N360" s="212">
        <f t="shared" si="97"/>
        <v>38.55388558550154</v>
      </c>
      <c r="O360" s="169">
        <v>44</v>
      </c>
      <c r="P360" s="170">
        <f t="shared" si="98"/>
        <v>2665.6642198141049</v>
      </c>
      <c r="Q360" s="215">
        <f t="shared" si="89"/>
        <v>333</v>
      </c>
      <c r="R360" s="216">
        <f t="shared" si="86"/>
        <v>174.56828571428574</v>
      </c>
      <c r="S360" s="457">
        <v>15100</v>
      </c>
      <c r="T360" s="217">
        <f t="shared" si="92"/>
        <v>1037.9892273019643</v>
      </c>
      <c r="U360" s="214">
        <f t="shared" si="99"/>
        <v>352.91633728266788</v>
      </c>
      <c r="V360" s="212">
        <f t="shared" si="100"/>
        <v>20.759784546039288</v>
      </c>
      <c r="W360" s="169">
        <v>24</v>
      </c>
      <c r="X360" s="170">
        <f t="shared" si="101"/>
        <v>1435.6653491306715</v>
      </c>
    </row>
    <row r="361" spans="1:24" s="445" customFormat="1" ht="15.75" customHeight="1" x14ac:dyDescent="0.2">
      <c r="A361" s="215">
        <f t="shared" si="87"/>
        <v>334</v>
      </c>
      <c r="B361" s="216">
        <f t="shared" si="102"/>
        <v>61.132199999999997</v>
      </c>
      <c r="C361" s="457">
        <v>15100</v>
      </c>
      <c r="D361" s="217">
        <f t="shared" si="90"/>
        <v>2964.0680361577042</v>
      </c>
      <c r="E361" s="212">
        <f t="shared" si="93"/>
        <v>1007.7831322936195</v>
      </c>
      <c r="F361" s="168">
        <f t="shared" si="94"/>
        <v>59.281360723154087</v>
      </c>
      <c r="G361" s="169">
        <v>68</v>
      </c>
      <c r="H361" s="170">
        <f t="shared" si="95"/>
        <v>4099.1325291744779</v>
      </c>
      <c r="I361" s="215">
        <f t="shared" si="88"/>
        <v>334</v>
      </c>
      <c r="J361" s="216">
        <f t="shared" si="85"/>
        <v>94.049538461538461</v>
      </c>
      <c r="K361" s="457">
        <v>15100</v>
      </c>
      <c r="L361" s="217">
        <f t="shared" si="91"/>
        <v>1926.6442235025079</v>
      </c>
      <c r="M361" s="214">
        <f t="shared" si="96"/>
        <v>655.05903599085275</v>
      </c>
      <c r="N361" s="212">
        <f t="shared" si="97"/>
        <v>38.532884470050156</v>
      </c>
      <c r="O361" s="169">
        <v>44</v>
      </c>
      <c r="P361" s="170">
        <f t="shared" si="98"/>
        <v>2664.236143963411</v>
      </c>
      <c r="Q361" s="215">
        <f t="shared" si="89"/>
        <v>334</v>
      </c>
      <c r="R361" s="216">
        <f t="shared" si="86"/>
        <v>174.66342857142857</v>
      </c>
      <c r="S361" s="457">
        <v>15100</v>
      </c>
      <c r="T361" s="217">
        <f t="shared" si="92"/>
        <v>1037.4238126551963</v>
      </c>
      <c r="U361" s="214">
        <f t="shared" si="99"/>
        <v>352.72409630276678</v>
      </c>
      <c r="V361" s="212">
        <f t="shared" si="100"/>
        <v>20.748476253103927</v>
      </c>
      <c r="W361" s="169">
        <v>24</v>
      </c>
      <c r="X361" s="170">
        <f t="shared" si="101"/>
        <v>1434.8963852110671</v>
      </c>
    </row>
    <row r="362" spans="1:24" s="445" customFormat="1" ht="15.75" customHeight="1" x14ac:dyDescent="0.2">
      <c r="A362" s="215">
        <f t="shared" si="87"/>
        <v>335</v>
      </c>
      <c r="B362" s="216">
        <f t="shared" si="102"/>
        <v>61.165500000000002</v>
      </c>
      <c r="C362" s="457">
        <v>15100</v>
      </c>
      <c r="D362" s="217">
        <f t="shared" si="90"/>
        <v>2962.4543247418887</v>
      </c>
      <c r="E362" s="212">
        <f t="shared" si="93"/>
        <v>1007.2344704122422</v>
      </c>
      <c r="F362" s="168">
        <f t="shared" si="94"/>
        <v>59.249086494837776</v>
      </c>
      <c r="G362" s="169">
        <v>68</v>
      </c>
      <c r="H362" s="170">
        <f t="shared" si="95"/>
        <v>4096.9378816489689</v>
      </c>
      <c r="I362" s="215">
        <f t="shared" si="88"/>
        <v>335</v>
      </c>
      <c r="J362" s="216">
        <f t="shared" si="85"/>
        <v>94.100769230769231</v>
      </c>
      <c r="K362" s="457">
        <v>15100</v>
      </c>
      <c r="L362" s="217">
        <f t="shared" si="91"/>
        <v>1925.5953110822279</v>
      </c>
      <c r="M362" s="214">
        <f t="shared" si="96"/>
        <v>654.70240576795754</v>
      </c>
      <c r="N362" s="212">
        <f t="shared" si="97"/>
        <v>38.511906221644558</v>
      </c>
      <c r="O362" s="169">
        <v>44</v>
      </c>
      <c r="P362" s="170">
        <f t="shared" si="98"/>
        <v>2662.8096230718302</v>
      </c>
      <c r="Q362" s="215">
        <f t="shared" si="89"/>
        <v>335</v>
      </c>
      <c r="R362" s="216">
        <f t="shared" si="86"/>
        <v>174.75857142857146</v>
      </c>
      <c r="S362" s="457">
        <v>15100</v>
      </c>
      <c r="T362" s="217">
        <f t="shared" si="92"/>
        <v>1036.8590136596611</v>
      </c>
      <c r="U362" s="214">
        <f t="shared" si="99"/>
        <v>352.53206464428479</v>
      </c>
      <c r="V362" s="212">
        <f t="shared" si="100"/>
        <v>20.737180273193221</v>
      </c>
      <c r="W362" s="169">
        <v>24</v>
      </c>
      <c r="X362" s="170">
        <f t="shared" si="101"/>
        <v>1434.1282585771391</v>
      </c>
    </row>
    <row r="363" spans="1:24" s="445" customFormat="1" ht="15.75" customHeight="1" x14ac:dyDescent="0.2">
      <c r="A363" s="215">
        <f t="shared" si="87"/>
        <v>336</v>
      </c>
      <c r="B363" s="216">
        <f t="shared" si="102"/>
        <v>61.198799999999999</v>
      </c>
      <c r="C363" s="457">
        <v>15100</v>
      </c>
      <c r="D363" s="217">
        <f t="shared" si="90"/>
        <v>2960.8423694582243</v>
      </c>
      <c r="E363" s="212">
        <f t="shared" si="93"/>
        <v>1006.6864056157964</v>
      </c>
      <c r="F363" s="168">
        <f t="shared" si="94"/>
        <v>59.216847389164485</v>
      </c>
      <c r="G363" s="169">
        <v>68</v>
      </c>
      <c r="H363" s="170">
        <f t="shared" si="95"/>
        <v>4094.7456224631851</v>
      </c>
      <c r="I363" s="215">
        <f t="shared" si="88"/>
        <v>336</v>
      </c>
      <c r="J363" s="216">
        <f t="shared" si="85"/>
        <v>94.152000000000001</v>
      </c>
      <c r="K363" s="457">
        <v>15100</v>
      </c>
      <c r="L363" s="217">
        <f t="shared" si="91"/>
        <v>1924.5475401478461</v>
      </c>
      <c r="M363" s="214">
        <f t="shared" si="96"/>
        <v>654.34616365026773</v>
      </c>
      <c r="N363" s="212">
        <f t="shared" si="97"/>
        <v>38.490950802956924</v>
      </c>
      <c r="O363" s="169">
        <v>44</v>
      </c>
      <c r="P363" s="170">
        <f t="shared" si="98"/>
        <v>2661.3846546010709</v>
      </c>
      <c r="Q363" s="215">
        <f t="shared" si="89"/>
        <v>336</v>
      </c>
      <c r="R363" s="216">
        <f t="shared" si="86"/>
        <v>174.85371428571429</v>
      </c>
      <c r="S363" s="457">
        <v>15100</v>
      </c>
      <c r="T363" s="217">
        <f t="shared" si="92"/>
        <v>1036.2948293103786</v>
      </c>
      <c r="U363" s="214">
        <f t="shared" si="99"/>
        <v>352.34024196552878</v>
      </c>
      <c r="V363" s="212">
        <f t="shared" si="100"/>
        <v>20.725896586207572</v>
      </c>
      <c r="W363" s="169">
        <v>24</v>
      </c>
      <c r="X363" s="170">
        <f t="shared" si="101"/>
        <v>1433.3609678621151</v>
      </c>
    </row>
    <row r="364" spans="1:24" s="445" customFormat="1" ht="15.75" customHeight="1" x14ac:dyDescent="0.2">
      <c r="A364" s="215">
        <f t="shared" si="87"/>
        <v>337</v>
      </c>
      <c r="B364" s="216">
        <f t="shared" si="102"/>
        <v>61.232100000000003</v>
      </c>
      <c r="C364" s="457">
        <v>15100</v>
      </c>
      <c r="D364" s="217">
        <f t="shared" si="90"/>
        <v>2959.2321674415871</v>
      </c>
      <c r="E364" s="212">
        <f t="shared" si="93"/>
        <v>1006.1389369301397</v>
      </c>
      <c r="F364" s="168">
        <f t="shared" si="94"/>
        <v>59.184643348831742</v>
      </c>
      <c r="G364" s="169">
        <v>68</v>
      </c>
      <c r="H364" s="170">
        <f t="shared" si="95"/>
        <v>4092.5557477205584</v>
      </c>
      <c r="I364" s="215">
        <f t="shared" si="88"/>
        <v>337</v>
      </c>
      <c r="J364" s="216">
        <f t="shared" si="85"/>
        <v>94.203230769230771</v>
      </c>
      <c r="K364" s="457">
        <v>15100</v>
      </c>
      <c r="L364" s="217">
        <f t="shared" si="91"/>
        <v>1923.5009088370316</v>
      </c>
      <c r="M364" s="214">
        <f t="shared" si="96"/>
        <v>653.99030900459081</v>
      </c>
      <c r="N364" s="212">
        <f t="shared" si="97"/>
        <v>38.470018176740631</v>
      </c>
      <c r="O364" s="169">
        <v>44</v>
      </c>
      <c r="P364" s="170">
        <f t="shared" si="98"/>
        <v>2659.9612360183633</v>
      </c>
      <c r="Q364" s="215">
        <f t="shared" si="89"/>
        <v>337</v>
      </c>
      <c r="R364" s="216">
        <f t="shared" si="86"/>
        <v>174.94885714285715</v>
      </c>
      <c r="S364" s="457">
        <v>15100</v>
      </c>
      <c r="T364" s="217">
        <f t="shared" si="92"/>
        <v>1035.7312586045555</v>
      </c>
      <c r="U364" s="214">
        <f t="shared" si="99"/>
        <v>352.14862792554891</v>
      </c>
      <c r="V364" s="212">
        <f t="shared" si="100"/>
        <v>20.714625172091111</v>
      </c>
      <c r="W364" s="169">
        <v>24</v>
      </c>
      <c r="X364" s="170">
        <f t="shared" si="101"/>
        <v>1432.5945117021954</v>
      </c>
    </row>
    <row r="365" spans="1:24" s="445" customFormat="1" ht="15.75" customHeight="1" x14ac:dyDescent="0.2">
      <c r="A365" s="215">
        <f t="shared" si="87"/>
        <v>338</v>
      </c>
      <c r="B365" s="216">
        <f t="shared" si="102"/>
        <v>61.2654</v>
      </c>
      <c r="C365" s="457">
        <v>15100</v>
      </c>
      <c r="D365" s="217">
        <f t="shared" si="90"/>
        <v>2957.62371583308</v>
      </c>
      <c r="E365" s="212">
        <f t="shared" si="93"/>
        <v>1005.5920633832473</v>
      </c>
      <c r="F365" s="168">
        <f t="shared" si="94"/>
        <v>59.152474316661603</v>
      </c>
      <c r="G365" s="169">
        <v>68</v>
      </c>
      <c r="H365" s="170">
        <f t="shared" si="95"/>
        <v>4090.3682535329885</v>
      </c>
      <c r="I365" s="215">
        <f t="shared" si="88"/>
        <v>338</v>
      </c>
      <c r="J365" s="216">
        <f t="shared" si="85"/>
        <v>94.254461538461541</v>
      </c>
      <c r="K365" s="457">
        <v>15100</v>
      </c>
      <c r="L365" s="217">
        <f t="shared" si="91"/>
        <v>1922.4554152915023</v>
      </c>
      <c r="M365" s="214">
        <f t="shared" si="96"/>
        <v>653.63484119911084</v>
      </c>
      <c r="N365" s="212">
        <f t="shared" si="97"/>
        <v>38.449108305830045</v>
      </c>
      <c r="O365" s="169">
        <v>44</v>
      </c>
      <c r="P365" s="170">
        <f t="shared" si="98"/>
        <v>2658.5393647964434</v>
      </c>
      <c r="Q365" s="215">
        <f t="shared" si="89"/>
        <v>338</v>
      </c>
      <c r="R365" s="216">
        <f t="shared" si="86"/>
        <v>175.04400000000001</v>
      </c>
      <c r="S365" s="457">
        <v>15100</v>
      </c>
      <c r="T365" s="217">
        <f t="shared" si="92"/>
        <v>1035.168300541578</v>
      </c>
      <c r="U365" s="214">
        <f t="shared" si="99"/>
        <v>351.95722218413653</v>
      </c>
      <c r="V365" s="212">
        <f t="shared" si="100"/>
        <v>20.703366010831559</v>
      </c>
      <c r="W365" s="169">
        <v>24</v>
      </c>
      <c r="X365" s="170">
        <f t="shared" si="101"/>
        <v>1431.8288887365461</v>
      </c>
    </row>
    <row r="366" spans="1:24" s="445" customFormat="1" ht="15.75" customHeight="1" x14ac:dyDescent="0.2">
      <c r="A366" s="215">
        <f t="shared" si="87"/>
        <v>339</v>
      </c>
      <c r="B366" s="216">
        <f t="shared" si="102"/>
        <v>61.298699999999997</v>
      </c>
      <c r="C366" s="457">
        <v>15100</v>
      </c>
      <c r="D366" s="217">
        <f t="shared" si="90"/>
        <v>2956.0170117800217</v>
      </c>
      <c r="E366" s="212">
        <f t="shared" si="93"/>
        <v>1005.0457840052075</v>
      </c>
      <c r="F366" s="168">
        <f t="shared" si="94"/>
        <v>59.120340235600437</v>
      </c>
      <c r="G366" s="169">
        <v>68</v>
      </c>
      <c r="H366" s="170">
        <f t="shared" si="95"/>
        <v>4088.1831360208298</v>
      </c>
      <c r="I366" s="215">
        <f t="shared" si="88"/>
        <v>339</v>
      </c>
      <c r="J366" s="216">
        <f t="shared" si="85"/>
        <v>94.305692307692297</v>
      </c>
      <c r="K366" s="457">
        <v>15100</v>
      </c>
      <c r="L366" s="217">
        <f t="shared" si="91"/>
        <v>1921.4110576570142</v>
      </c>
      <c r="M366" s="214">
        <f t="shared" si="96"/>
        <v>653.27975960338483</v>
      </c>
      <c r="N366" s="212">
        <f t="shared" si="97"/>
        <v>38.428221153140285</v>
      </c>
      <c r="O366" s="169">
        <v>44</v>
      </c>
      <c r="P366" s="170">
        <f t="shared" si="98"/>
        <v>2657.1190384135393</v>
      </c>
      <c r="Q366" s="215">
        <f t="shared" si="89"/>
        <v>339</v>
      </c>
      <c r="R366" s="216">
        <f t="shared" si="86"/>
        <v>175.13914285714287</v>
      </c>
      <c r="S366" s="457">
        <v>15100</v>
      </c>
      <c r="T366" s="217">
        <f t="shared" si="92"/>
        <v>1034.6059541230075</v>
      </c>
      <c r="U366" s="214">
        <f t="shared" si="99"/>
        <v>351.76602440182256</v>
      </c>
      <c r="V366" s="212">
        <f t="shared" si="100"/>
        <v>20.692119082460149</v>
      </c>
      <c r="W366" s="169">
        <v>24</v>
      </c>
      <c r="X366" s="170">
        <f t="shared" si="101"/>
        <v>1431.06409760729</v>
      </c>
    </row>
    <row r="367" spans="1:24" s="445" customFormat="1" ht="15.75" customHeight="1" x14ac:dyDescent="0.2">
      <c r="A367" s="218">
        <f t="shared" si="87"/>
        <v>340</v>
      </c>
      <c r="B367" s="216">
        <f t="shared" si="102"/>
        <v>61.332000000000001</v>
      </c>
      <c r="C367" s="457">
        <v>15100</v>
      </c>
      <c r="D367" s="217">
        <f t="shared" si="90"/>
        <v>2954.4120524359223</v>
      </c>
      <c r="E367" s="212">
        <f t="shared" si="93"/>
        <v>1004.5000978282137</v>
      </c>
      <c r="F367" s="168">
        <f t="shared" si="94"/>
        <v>59.088241048718444</v>
      </c>
      <c r="G367" s="169">
        <v>68</v>
      </c>
      <c r="H367" s="170">
        <f t="shared" si="95"/>
        <v>4086.0003913128544</v>
      </c>
      <c r="I367" s="218">
        <f t="shared" si="88"/>
        <v>340</v>
      </c>
      <c r="J367" s="216">
        <f t="shared" si="85"/>
        <v>94.356923076923081</v>
      </c>
      <c r="K367" s="457">
        <v>15100</v>
      </c>
      <c r="L367" s="217">
        <f t="shared" si="91"/>
        <v>1920.3678340833496</v>
      </c>
      <c r="M367" s="214">
        <f t="shared" si="96"/>
        <v>652.92506358833896</v>
      </c>
      <c r="N367" s="212">
        <f t="shared" si="97"/>
        <v>38.407356681666997</v>
      </c>
      <c r="O367" s="169">
        <v>44</v>
      </c>
      <c r="P367" s="170">
        <f t="shared" si="98"/>
        <v>2655.7002543533554</v>
      </c>
      <c r="Q367" s="218">
        <f t="shared" si="89"/>
        <v>340</v>
      </c>
      <c r="R367" s="216">
        <f t="shared" si="86"/>
        <v>175.23428571428573</v>
      </c>
      <c r="S367" s="457">
        <v>15100</v>
      </c>
      <c r="T367" s="217">
        <f t="shared" si="92"/>
        <v>1034.0442183525727</v>
      </c>
      <c r="U367" s="214">
        <f t="shared" si="99"/>
        <v>351.57503423987475</v>
      </c>
      <c r="V367" s="212">
        <f t="shared" si="100"/>
        <v>20.680884367051455</v>
      </c>
      <c r="W367" s="169">
        <v>24</v>
      </c>
      <c r="X367" s="170">
        <f t="shared" si="101"/>
        <v>1430.300136959499</v>
      </c>
    </row>
    <row r="368" spans="1:24" s="445" customFormat="1" ht="15.75" customHeight="1" x14ac:dyDescent="0.2">
      <c r="A368" s="215">
        <f t="shared" si="87"/>
        <v>341</v>
      </c>
      <c r="B368" s="216">
        <f t="shared" si="102"/>
        <v>61.365299999999998</v>
      </c>
      <c r="C368" s="457">
        <v>15100</v>
      </c>
      <c r="D368" s="217">
        <f t="shared" si="90"/>
        <v>2952.8088349604745</v>
      </c>
      <c r="E368" s="212">
        <f t="shared" si="93"/>
        <v>1003.9550038865614</v>
      </c>
      <c r="F368" s="168">
        <f t="shared" si="94"/>
        <v>59.056176699209495</v>
      </c>
      <c r="G368" s="169">
        <v>68</v>
      </c>
      <c r="H368" s="170">
        <f t="shared" si="95"/>
        <v>4083.8200155462455</v>
      </c>
      <c r="I368" s="215">
        <f t="shared" si="88"/>
        <v>341</v>
      </c>
      <c r="J368" s="216">
        <f t="shared" si="85"/>
        <v>94.408153846153837</v>
      </c>
      <c r="K368" s="457">
        <v>15100</v>
      </c>
      <c r="L368" s="217">
        <f t="shared" si="91"/>
        <v>1919.3257427243086</v>
      </c>
      <c r="M368" s="214">
        <f t="shared" si="96"/>
        <v>652.57075252626498</v>
      </c>
      <c r="N368" s="212">
        <f t="shared" si="97"/>
        <v>38.386514854486173</v>
      </c>
      <c r="O368" s="169">
        <v>44</v>
      </c>
      <c r="P368" s="170">
        <f t="shared" si="98"/>
        <v>2654.2830101050595</v>
      </c>
      <c r="Q368" s="215">
        <f t="shared" si="89"/>
        <v>341</v>
      </c>
      <c r="R368" s="216">
        <f t="shared" si="86"/>
        <v>175.32942857142856</v>
      </c>
      <c r="S368" s="457">
        <v>15100</v>
      </c>
      <c r="T368" s="217">
        <f t="shared" si="92"/>
        <v>1033.4830922361659</v>
      </c>
      <c r="U368" s="214">
        <f t="shared" si="99"/>
        <v>351.38425136029645</v>
      </c>
      <c r="V368" s="212">
        <f t="shared" si="100"/>
        <v>20.669661844723318</v>
      </c>
      <c r="W368" s="169">
        <v>24</v>
      </c>
      <c r="X368" s="170">
        <f t="shared" si="101"/>
        <v>1429.5370054411858</v>
      </c>
    </row>
    <row r="369" spans="1:24" s="445" customFormat="1" ht="15.75" customHeight="1" x14ac:dyDescent="0.2">
      <c r="A369" s="215">
        <f t="shared" si="87"/>
        <v>342</v>
      </c>
      <c r="B369" s="216">
        <f t="shared" si="102"/>
        <v>61.398600000000002</v>
      </c>
      <c r="C369" s="457">
        <v>15100</v>
      </c>
      <c r="D369" s="217">
        <f t="shared" si="90"/>
        <v>2951.2073565195296</v>
      </c>
      <c r="E369" s="212">
        <f t="shared" si="93"/>
        <v>1003.4105012166401</v>
      </c>
      <c r="F369" s="168">
        <f t="shared" si="94"/>
        <v>59.024147130390595</v>
      </c>
      <c r="G369" s="169">
        <v>68</v>
      </c>
      <c r="H369" s="170">
        <f t="shared" si="95"/>
        <v>4081.6420048665605</v>
      </c>
      <c r="I369" s="215">
        <f t="shared" si="88"/>
        <v>342</v>
      </c>
      <c r="J369" s="216">
        <f t="shared" si="85"/>
        <v>94.459384615384621</v>
      </c>
      <c r="K369" s="457">
        <v>15100</v>
      </c>
      <c r="L369" s="217">
        <f t="shared" si="91"/>
        <v>1918.2847817376939</v>
      </c>
      <c r="M369" s="214">
        <f t="shared" si="96"/>
        <v>652.21682579081596</v>
      </c>
      <c r="N369" s="212">
        <f t="shared" si="97"/>
        <v>38.365695634753877</v>
      </c>
      <c r="O369" s="169">
        <v>44</v>
      </c>
      <c r="P369" s="170">
        <f t="shared" si="98"/>
        <v>2652.8673031632638</v>
      </c>
      <c r="Q369" s="215">
        <f t="shared" si="89"/>
        <v>342</v>
      </c>
      <c r="R369" s="216">
        <f t="shared" si="86"/>
        <v>175.42457142857145</v>
      </c>
      <c r="S369" s="457">
        <v>15100</v>
      </c>
      <c r="T369" s="217">
        <f t="shared" si="92"/>
        <v>1032.9225747818352</v>
      </c>
      <c r="U369" s="214">
        <f t="shared" si="99"/>
        <v>351.19367542582398</v>
      </c>
      <c r="V369" s="212">
        <f t="shared" si="100"/>
        <v>20.658451495636704</v>
      </c>
      <c r="W369" s="169">
        <v>24</v>
      </c>
      <c r="X369" s="170">
        <f t="shared" si="101"/>
        <v>1428.7747017032959</v>
      </c>
    </row>
    <row r="370" spans="1:24" s="445" customFormat="1" ht="15.75" customHeight="1" x14ac:dyDescent="0.2">
      <c r="A370" s="215">
        <f t="shared" ref="A370:A391" si="103">1+A369</f>
        <v>343</v>
      </c>
      <c r="B370" s="216">
        <f t="shared" si="102"/>
        <v>61.431899999999999</v>
      </c>
      <c r="C370" s="457">
        <v>15100</v>
      </c>
      <c r="D370" s="217">
        <f t="shared" si="90"/>
        <v>2949.6076142850866</v>
      </c>
      <c r="E370" s="212">
        <f t="shared" si="93"/>
        <v>1002.8665888569295</v>
      </c>
      <c r="F370" s="168">
        <f t="shared" si="94"/>
        <v>58.992152285701735</v>
      </c>
      <c r="G370" s="169">
        <v>68</v>
      </c>
      <c r="H370" s="170">
        <f t="shared" si="95"/>
        <v>4079.4663554277176</v>
      </c>
      <c r="I370" s="215">
        <f t="shared" si="88"/>
        <v>343</v>
      </c>
      <c r="J370" s="216">
        <f t="shared" si="85"/>
        <v>94.510615384615377</v>
      </c>
      <c r="K370" s="457">
        <v>15100</v>
      </c>
      <c r="L370" s="217">
        <f t="shared" si="91"/>
        <v>1917.2449492853063</v>
      </c>
      <c r="M370" s="214">
        <f t="shared" si="96"/>
        <v>651.86328275700419</v>
      </c>
      <c r="N370" s="212">
        <f t="shared" si="97"/>
        <v>38.344898985706131</v>
      </c>
      <c r="O370" s="169">
        <v>44</v>
      </c>
      <c r="P370" s="170">
        <f t="shared" si="98"/>
        <v>2651.4531310280167</v>
      </c>
      <c r="Q370" s="215">
        <f t="shared" si="89"/>
        <v>343</v>
      </c>
      <c r="R370" s="216">
        <f t="shared" si="86"/>
        <v>175.51971428571429</v>
      </c>
      <c r="S370" s="457">
        <v>15100</v>
      </c>
      <c r="T370" s="217">
        <f t="shared" si="92"/>
        <v>1032.3626649997802</v>
      </c>
      <c r="U370" s="214">
        <f t="shared" si="99"/>
        <v>351.00330609992528</v>
      </c>
      <c r="V370" s="212">
        <f t="shared" si="100"/>
        <v>20.647253299995604</v>
      </c>
      <c r="W370" s="169">
        <v>24</v>
      </c>
      <c r="X370" s="170">
        <f t="shared" si="101"/>
        <v>1428.0132243997011</v>
      </c>
    </row>
    <row r="371" spans="1:24" s="445" customFormat="1" ht="15.75" customHeight="1" x14ac:dyDescent="0.2">
      <c r="A371" s="215">
        <f t="shared" si="103"/>
        <v>344</v>
      </c>
      <c r="B371" s="216">
        <f t="shared" si="102"/>
        <v>61.465199999999996</v>
      </c>
      <c r="C371" s="457">
        <v>15100</v>
      </c>
      <c r="D371" s="217">
        <f t="shared" si="90"/>
        <v>2948.0096054352707</v>
      </c>
      <c r="E371" s="212">
        <f t="shared" si="93"/>
        <v>1002.3232658479922</v>
      </c>
      <c r="F371" s="168">
        <f t="shared" si="94"/>
        <v>58.960192108705414</v>
      </c>
      <c r="G371" s="169">
        <v>68</v>
      </c>
      <c r="H371" s="170">
        <f t="shared" si="95"/>
        <v>4077.2930633919682</v>
      </c>
      <c r="I371" s="215">
        <f t="shared" si="88"/>
        <v>344</v>
      </c>
      <c r="J371" s="216">
        <f t="shared" si="85"/>
        <v>94.561846153846147</v>
      </c>
      <c r="K371" s="457">
        <v>15100</v>
      </c>
      <c r="L371" s="217">
        <f t="shared" si="91"/>
        <v>1916.2062435329262</v>
      </c>
      <c r="M371" s="214">
        <f t="shared" si="96"/>
        <v>651.51012280119494</v>
      </c>
      <c r="N371" s="212">
        <f t="shared" si="97"/>
        <v>38.324124870658522</v>
      </c>
      <c r="O371" s="169">
        <v>44</v>
      </c>
      <c r="P371" s="170">
        <f t="shared" si="98"/>
        <v>2650.0404912047798</v>
      </c>
      <c r="Q371" s="215">
        <f t="shared" si="89"/>
        <v>344</v>
      </c>
      <c r="R371" s="216">
        <f t="shared" si="86"/>
        <v>175.61485714285715</v>
      </c>
      <c r="S371" s="457">
        <v>15100</v>
      </c>
      <c r="T371" s="217">
        <f t="shared" si="92"/>
        <v>1031.8033619023447</v>
      </c>
      <c r="U371" s="214">
        <f t="shared" si="99"/>
        <v>350.81314304679722</v>
      </c>
      <c r="V371" s="212">
        <f t="shared" si="100"/>
        <v>20.636067238046895</v>
      </c>
      <c r="W371" s="169">
        <v>24</v>
      </c>
      <c r="X371" s="170">
        <f t="shared" si="101"/>
        <v>1427.2525721871889</v>
      </c>
    </row>
    <row r="372" spans="1:24" s="445" customFormat="1" ht="15.75" customHeight="1" x14ac:dyDescent="0.2">
      <c r="A372" s="215">
        <f t="shared" si="103"/>
        <v>345</v>
      </c>
      <c r="B372" s="216">
        <f t="shared" si="102"/>
        <v>61.4985</v>
      </c>
      <c r="C372" s="457">
        <v>15100</v>
      </c>
      <c r="D372" s="217">
        <f t="shared" si="90"/>
        <v>2946.413327154321</v>
      </c>
      <c r="E372" s="212">
        <f t="shared" si="93"/>
        <v>1001.7805312324692</v>
      </c>
      <c r="F372" s="168">
        <f t="shared" si="94"/>
        <v>58.928266543086423</v>
      </c>
      <c r="G372" s="169">
        <v>68</v>
      </c>
      <c r="H372" s="170">
        <f t="shared" si="95"/>
        <v>4075.1221249298769</v>
      </c>
      <c r="I372" s="215">
        <f t="shared" si="88"/>
        <v>345</v>
      </c>
      <c r="J372" s="216">
        <f t="shared" si="85"/>
        <v>94.613076923076918</v>
      </c>
      <c r="K372" s="457">
        <v>15100</v>
      </c>
      <c r="L372" s="217">
        <f t="shared" si="91"/>
        <v>1915.1686626503088</v>
      </c>
      <c r="M372" s="214">
        <f t="shared" si="96"/>
        <v>651.15734530110501</v>
      </c>
      <c r="N372" s="212">
        <f t="shared" si="97"/>
        <v>38.303373253006178</v>
      </c>
      <c r="O372" s="169">
        <v>44</v>
      </c>
      <c r="P372" s="170">
        <f t="shared" si="98"/>
        <v>2648.62938120442</v>
      </c>
      <c r="Q372" s="215">
        <f t="shared" si="89"/>
        <v>345</v>
      </c>
      <c r="R372" s="216">
        <f t="shared" si="86"/>
        <v>175.71</v>
      </c>
      <c r="S372" s="457">
        <v>15100</v>
      </c>
      <c r="T372" s="217">
        <f t="shared" si="92"/>
        <v>1031.2446645040122</v>
      </c>
      <c r="U372" s="214">
        <f t="shared" si="99"/>
        <v>350.62318593136416</v>
      </c>
      <c r="V372" s="212">
        <f t="shared" si="100"/>
        <v>20.624893290080244</v>
      </c>
      <c r="W372" s="169">
        <v>24</v>
      </c>
      <c r="X372" s="170">
        <f t="shared" si="101"/>
        <v>1426.4927437254566</v>
      </c>
    </row>
    <row r="373" spans="1:24" s="445" customFormat="1" ht="15.75" customHeight="1" x14ac:dyDescent="0.2">
      <c r="A373" s="215">
        <f t="shared" si="103"/>
        <v>346</v>
      </c>
      <c r="B373" s="216">
        <f t="shared" si="102"/>
        <v>61.531799999999997</v>
      </c>
      <c r="C373" s="457">
        <v>15100</v>
      </c>
      <c r="D373" s="217">
        <f t="shared" si="90"/>
        <v>2944.8187766325709</v>
      </c>
      <c r="E373" s="212">
        <f t="shared" si="93"/>
        <v>1001.2383840550742</v>
      </c>
      <c r="F373" s="168">
        <f t="shared" si="94"/>
        <v>58.896375532651419</v>
      </c>
      <c r="G373" s="169">
        <v>68</v>
      </c>
      <c r="H373" s="170">
        <f t="shared" si="95"/>
        <v>4072.9535362202964</v>
      </c>
      <c r="I373" s="215">
        <f t="shared" si="88"/>
        <v>346</v>
      </c>
      <c r="J373" s="216">
        <f t="shared" si="85"/>
        <v>94.664307692307688</v>
      </c>
      <c r="K373" s="457">
        <v>15100</v>
      </c>
      <c r="L373" s="217">
        <f t="shared" si="91"/>
        <v>1914.1322048111708</v>
      </c>
      <c r="M373" s="214">
        <f t="shared" si="96"/>
        <v>650.80494963579815</v>
      </c>
      <c r="N373" s="212">
        <f t="shared" si="97"/>
        <v>38.282644096223414</v>
      </c>
      <c r="O373" s="169">
        <v>44</v>
      </c>
      <c r="P373" s="170">
        <f t="shared" si="98"/>
        <v>2647.2197985431926</v>
      </c>
      <c r="Q373" s="215">
        <f t="shared" si="89"/>
        <v>346</v>
      </c>
      <c r="R373" s="216">
        <f t="shared" si="86"/>
        <v>175.80514285714287</v>
      </c>
      <c r="S373" s="457">
        <v>15100</v>
      </c>
      <c r="T373" s="217">
        <f t="shared" si="92"/>
        <v>1030.6865718213996</v>
      </c>
      <c r="U373" s="214">
        <f t="shared" si="99"/>
        <v>350.4334344192759</v>
      </c>
      <c r="V373" s="212">
        <f t="shared" si="100"/>
        <v>20.613731436427994</v>
      </c>
      <c r="W373" s="169">
        <v>24</v>
      </c>
      <c r="X373" s="170">
        <f t="shared" si="101"/>
        <v>1425.7337376771036</v>
      </c>
    </row>
    <row r="374" spans="1:24" s="445" customFormat="1" ht="15.75" customHeight="1" x14ac:dyDescent="0.2">
      <c r="A374" s="215">
        <f t="shared" si="103"/>
        <v>347</v>
      </c>
      <c r="B374" s="216">
        <f t="shared" si="102"/>
        <v>61.565100000000001</v>
      </c>
      <c r="C374" s="457">
        <v>15100</v>
      </c>
      <c r="D374" s="217">
        <f t="shared" si="90"/>
        <v>2943.2259510664321</v>
      </c>
      <c r="E374" s="212">
        <f t="shared" si="93"/>
        <v>1000.696823362587</v>
      </c>
      <c r="F374" s="168">
        <f t="shared" si="94"/>
        <v>58.864519021328647</v>
      </c>
      <c r="G374" s="169">
        <v>68</v>
      </c>
      <c r="H374" s="170">
        <f t="shared" si="95"/>
        <v>4070.787293450348</v>
      </c>
      <c r="I374" s="215">
        <f t="shared" si="88"/>
        <v>347</v>
      </c>
      <c r="J374" s="216">
        <f t="shared" si="85"/>
        <v>94.715538461538458</v>
      </c>
      <c r="K374" s="457">
        <v>15100</v>
      </c>
      <c r="L374" s="217">
        <f t="shared" si="91"/>
        <v>1913.0968681931811</v>
      </c>
      <c r="M374" s="214">
        <f t="shared" si="96"/>
        <v>650.45293518568167</v>
      </c>
      <c r="N374" s="212">
        <f t="shared" si="97"/>
        <v>38.261937363863623</v>
      </c>
      <c r="O374" s="169">
        <v>44</v>
      </c>
      <c r="P374" s="170">
        <f t="shared" si="98"/>
        <v>2645.8117407427262</v>
      </c>
      <c r="Q374" s="215">
        <f t="shared" si="89"/>
        <v>347</v>
      </c>
      <c r="R374" s="216">
        <f t="shared" si="86"/>
        <v>175.90028571428573</v>
      </c>
      <c r="S374" s="457">
        <v>15100</v>
      </c>
      <c r="T374" s="217">
        <f t="shared" si="92"/>
        <v>1030.129082873251</v>
      </c>
      <c r="U374" s="214">
        <f t="shared" si="99"/>
        <v>350.24388817690539</v>
      </c>
      <c r="V374" s="212">
        <f t="shared" si="100"/>
        <v>20.60258165746502</v>
      </c>
      <c r="W374" s="169">
        <v>24</v>
      </c>
      <c r="X374" s="170">
        <f t="shared" si="101"/>
        <v>1424.9755527076213</v>
      </c>
    </row>
    <row r="375" spans="1:24" s="445" customFormat="1" ht="15.75" customHeight="1" x14ac:dyDescent="0.2">
      <c r="A375" s="215">
        <f t="shared" si="103"/>
        <v>348</v>
      </c>
      <c r="B375" s="216">
        <f t="shared" si="102"/>
        <v>61.598399999999998</v>
      </c>
      <c r="C375" s="457">
        <v>15100</v>
      </c>
      <c r="D375" s="217">
        <f t="shared" si="90"/>
        <v>2941.6348476583807</v>
      </c>
      <c r="E375" s="212">
        <f t="shared" si="93"/>
        <v>1000.1558482038495</v>
      </c>
      <c r="F375" s="168">
        <f t="shared" si="94"/>
        <v>58.832696953167613</v>
      </c>
      <c r="G375" s="169">
        <v>68</v>
      </c>
      <c r="H375" s="170">
        <f t="shared" si="95"/>
        <v>4068.6233928153979</v>
      </c>
      <c r="I375" s="215">
        <f t="shared" si="88"/>
        <v>348</v>
      </c>
      <c r="J375" s="216">
        <f t="shared" si="85"/>
        <v>94.766769230769228</v>
      </c>
      <c r="K375" s="457">
        <v>15100</v>
      </c>
      <c r="L375" s="217">
        <f t="shared" si="91"/>
        <v>1912.0626509779477</v>
      </c>
      <c r="M375" s="214">
        <f t="shared" si="96"/>
        <v>650.1013013325022</v>
      </c>
      <c r="N375" s="212">
        <f t="shared" si="97"/>
        <v>38.241253019558954</v>
      </c>
      <c r="O375" s="169">
        <v>44</v>
      </c>
      <c r="P375" s="170">
        <f t="shared" si="98"/>
        <v>2644.4052053300088</v>
      </c>
      <c r="Q375" s="215">
        <f t="shared" si="89"/>
        <v>348</v>
      </c>
      <c r="R375" s="216">
        <f t="shared" si="86"/>
        <v>175.99542857142859</v>
      </c>
      <c r="S375" s="457">
        <v>15100</v>
      </c>
      <c r="T375" s="217">
        <f t="shared" si="92"/>
        <v>1029.5721966804331</v>
      </c>
      <c r="U375" s="214">
        <f t="shared" si="99"/>
        <v>350.05454687134727</v>
      </c>
      <c r="V375" s="212">
        <f t="shared" si="100"/>
        <v>20.591443933608662</v>
      </c>
      <c r="W375" s="169">
        <v>24</v>
      </c>
      <c r="X375" s="170">
        <f t="shared" si="101"/>
        <v>1424.2181874853889</v>
      </c>
    </row>
    <row r="376" spans="1:24" s="445" customFormat="1" ht="15.75" customHeight="1" x14ac:dyDescent="0.2">
      <c r="A376" s="215">
        <f t="shared" si="103"/>
        <v>349</v>
      </c>
      <c r="B376" s="216">
        <f t="shared" si="102"/>
        <v>61.631699999999995</v>
      </c>
      <c r="C376" s="457">
        <v>15100</v>
      </c>
      <c r="D376" s="217">
        <f t="shared" si="90"/>
        <v>2940.0454636169375</v>
      </c>
      <c r="E376" s="212">
        <f t="shared" si="93"/>
        <v>999.61545762975879</v>
      </c>
      <c r="F376" s="168">
        <f t="shared" si="94"/>
        <v>58.80090927233875</v>
      </c>
      <c r="G376" s="169">
        <v>68</v>
      </c>
      <c r="H376" s="170">
        <f t="shared" si="95"/>
        <v>4066.4618305190352</v>
      </c>
      <c r="I376" s="215">
        <f t="shared" si="88"/>
        <v>349</v>
      </c>
      <c r="J376" s="216">
        <f t="shared" si="85"/>
        <v>94.817999999999984</v>
      </c>
      <c r="K376" s="457">
        <v>15100</v>
      </c>
      <c r="L376" s="217">
        <f t="shared" si="91"/>
        <v>1911.0295513510096</v>
      </c>
      <c r="M376" s="214">
        <f t="shared" si="96"/>
        <v>649.75004745934325</v>
      </c>
      <c r="N376" s="212">
        <f t="shared" si="97"/>
        <v>38.220591027020191</v>
      </c>
      <c r="O376" s="169">
        <v>44</v>
      </c>
      <c r="P376" s="170">
        <f t="shared" si="98"/>
        <v>2643.000189837373</v>
      </c>
      <c r="Q376" s="215">
        <f t="shared" si="89"/>
        <v>349</v>
      </c>
      <c r="R376" s="216">
        <f t="shared" si="86"/>
        <v>176.09057142857142</v>
      </c>
      <c r="S376" s="457">
        <v>15100</v>
      </c>
      <c r="T376" s="217">
        <f t="shared" si="92"/>
        <v>1029.0159122659281</v>
      </c>
      <c r="U376" s="214">
        <f t="shared" si="99"/>
        <v>349.8654101704156</v>
      </c>
      <c r="V376" s="212">
        <f t="shared" si="100"/>
        <v>20.580318245318562</v>
      </c>
      <c r="W376" s="169">
        <v>24</v>
      </c>
      <c r="X376" s="170">
        <f t="shared" si="101"/>
        <v>1423.4616406816622</v>
      </c>
    </row>
    <row r="377" spans="1:24" s="445" customFormat="1" ht="15.75" customHeight="1" x14ac:dyDescent="0.2">
      <c r="A377" s="218">
        <f t="shared" si="103"/>
        <v>350</v>
      </c>
      <c r="B377" s="216">
        <f t="shared" si="102"/>
        <v>61.664999999999999</v>
      </c>
      <c r="C377" s="457">
        <v>15100</v>
      </c>
      <c r="D377" s="217">
        <f t="shared" si="90"/>
        <v>2938.4577961566529</v>
      </c>
      <c r="E377" s="212">
        <f t="shared" si="93"/>
        <v>999.07565069326211</v>
      </c>
      <c r="F377" s="168">
        <f t="shared" si="94"/>
        <v>58.769155923133056</v>
      </c>
      <c r="G377" s="169">
        <v>68</v>
      </c>
      <c r="H377" s="170">
        <f t="shared" si="95"/>
        <v>4064.302602773048</v>
      </c>
      <c r="I377" s="218">
        <f t="shared" si="88"/>
        <v>350</v>
      </c>
      <c r="J377" s="216">
        <f t="shared" si="85"/>
        <v>94.869230769230768</v>
      </c>
      <c r="K377" s="457">
        <v>15100</v>
      </c>
      <c r="L377" s="217">
        <f t="shared" si="91"/>
        <v>1909.9975675018245</v>
      </c>
      <c r="M377" s="214">
        <f t="shared" si="96"/>
        <v>649.39917295062037</v>
      </c>
      <c r="N377" s="212">
        <f t="shared" si="97"/>
        <v>38.199951350036493</v>
      </c>
      <c r="O377" s="169">
        <v>44</v>
      </c>
      <c r="P377" s="170">
        <f t="shared" si="98"/>
        <v>2641.596691802481</v>
      </c>
      <c r="Q377" s="218">
        <f t="shared" si="89"/>
        <v>350</v>
      </c>
      <c r="R377" s="216">
        <f t="shared" si="86"/>
        <v>176.18571428571428</v>
      </c>
      <c r="S377" s="457">
        <v>15100</v>
      </c>
      <c r="T377" s="217">
        <f t="shared" si="92"/>
        <v>1028.4602286548286</v>
      </c>
      <c r="U377" s="214">
        <f t="shared" si="99"/>
        <v>349.67647774264174</v>
      </c>
      <c r="V377" s="212">
        <f t="shared" si="100"/>
        <v>20.569204573096574</v>
      </c>
      <c r="W377" s="169">
        <v>24</v>
      </c>
      <c r="X377" s="170">
        <f t="shared" si="101"/>
        <v>1422.7059109705669</v>
      </c>
    </row>
    <row r="378" spans="1:24" s="445" customFormat="1" ht="15.75" customHeight="1" x14ac:dyDescent="0.2">
      <c r="A378" s="215">
        <f t="shared" si="103"/>
        <v>351</v>
      </c>
      <c r="B378" s="216">
        <f t="shared" si="102"/>
        <v>61.698300000000003</v>
      </c>
      <c r="C378" s="457">
        <v>15100</v>
      </c>
      <c r="D378" s="217">
        <f t="shared" si="90"/>
        <v>2936.8718424980916</v>
      </c>
      <c r="E378" s="212">
        <f t="shared" si="93"/>
        <v>998.53642644935121</v>
      </c>
      <c r="F378" s="168">
        <f t="shared" si="94"/>
        <v>58.737436849961831</v>
      </c>
      <c r="G378" s="169">
        <v>68</v>
      </c>
      <c r="H378" s="170">
        <f t="shared" si="95"/>
        <v>4062.1457057974044</v>
      </c>
      <c r="I378" s="215">
        <f t="shared" si="88"/>
        <v>351</v>
      </c>
      <c r="J378" s="216">
        <f t="shared" si="85"/>
        <v>94.920461538461538</v>
      </c>
      <c r="K378" s="457">
        <v>15100</v>
      </c>
      <c r="L378" s="217">
        <f t="shared" si="91"/>
        <v>1908.9666976237595</v>
      </c>
      <c r="M378" s="214">
        <f t="shared" si="96"/>
        <v>649.04867719207823</v>
      </c>
      <c r="N378" s="212">
        <f t="shared" si="97"/>
        <v>38.17933395247519</v>
      </c>
      <c r="O378" s="169">
        <v>44</v>
      </c>
      <c r="P378" s="170">
        <f t="shared" si="98"/>
        <v>2640.1947087683129</v>
      </c>
      <c r="Q378" s="215">
        <f t="shared" si="89"/>
        <v>351</v>
      </c>
      <c r="R378" s="216">
        <f t="shared" si="86"/>
        <v>176.28085714285717</v>
      </c>
      <c r="S378" s="457">
        <v>15100</v>
      </c>
      <c r="T378" s="217">
        <f t="shared" si="92"/>
        <v>1027.9051448743319</v>
      </c>
      <c r="U378" s="214">
        <f t="shared" si="99"/>
        <v>349.48774925727287</v>
      </c>
      <c r="V378" s="212">
        <f t="shared" si="100"/>
        <v>20.558102897486638</v>
      </c>
      <c r="W378" s="169">
        <v>24</v>
      </c>
      <c r="X378" s="170">
        <f t="shared" si="101"/>
        <v>1421.9509970290915</v>
      </c>
    </row>
    <row r="379" spans="1:24" s="445" customFormat="1" ht="15.75" customHeight="1" x14ac:dyDescent="0.2">
      <c r="A379" s="215">
        <f t="shared" si="103"/>
        <v>352</v>
      </c>
      <c r="B379" s="216">
        <f t="shared" si="102"/>
        <v>61.7316</v>
      </c>
      <c r="C379" s="457">
        <v>15100</v>
      </c>
      <c r="D379" s="217">
        <f t="shared" si="90"/>
        <v>2935.2875998678151</v>
      </c>
      <c r="E379" s="212">
        <f t="shared" si="93"/>
        <v>997.99778395505723</v>
      </c>
      <c r="F379" s="168">
        <f t="shared" si="94"/>
        <v>58.705751997356302</v>
      </c>
      <c r="G379" s="169">
        <v>68</v>
      </c>
      <c r="H379" s="170">
        <f t="shared" si="95"/>
        <v>4059.9911358202285</v>
      </c>
      <c r="I379" s="215">
        <f t="shared" si="88"/>
        <v>352</v>
      </c>
      <c r="J379" s="216">
        <f t="shared" si="85"/>
        <v>94.971692307692308</v>
      </c>
      <c r="K379" s="457">
        <v>15100</v>
      </c>
      <c r="L379" s="217">
        <f t="shared" si="91"/>
        <v>1907.9369399140794</v>
      </c>
      <c r="M379" s="214">
        <f t="shared" si="96"/>
        <v>648.6985595707871</v>
      </c>
      <c r="N379" s="212">
        <f t="shared" si="97"/>
        <v>38.15873879828159</v>
      </c>
      <c r="O379" s="169">
        <v>44</v>
      </c>
      <c r="P379" s="170">
        <f t="shared" si="98"/>
        <v>2638.7942382831484</v>
      </c>
      <c r="Q379" s="215">
        <f t="shared" si="89"/>
        <v>352</v>
      </c>
      <c r="R379" s="216">
        <f t="shared" si="86"/>
        <v>176.376</v>
      </c>
      <c r="S379" s="457">
        <v>15100</v>
      </c>
      <c r="T379" s="217">
        <f t="shared" si="92"/>
        <v>1027.3506599537352</v>
      </c>
      <c r="U379" s="214">
        <f t="shared" si="99"/>
        <v>349.29922438427002</v>
      </c>
      <c r="V379" s="212">
        <f t="shared" si="100"/>
        <v>20.547013199074705</v>
      </c>
      <c r="W379" s="169">
        <v>24</v>
      </c>
      <c r="X379" s="170">
        <f t="shared" si="101"/>
        <v>1421.1968975370798</v>
      </c>
    </row>
    <row r="380" spans="1:24" s="445" customFormat="1" ht="15.75" customHeight="1" x14ac:dyDescent="0.2">
      <c r="A380" s="215">
        <f t="shared" si="103"/>
        <v>353</v>
      </c>
      <c r="B380" s="216">
        <f t="shared" si="102"/>
        <v>61.764899999999997</v>
      </c>
      <c r="C380" s="457">
        <v>15100</v>
      </c>
      <c r="D380" s="217">
        <f t="shared" si="90"/>
        <v>2933.7050654983655</v>
      </c>
      <c r="E380" s="212">
        <f t="shared" si="93"/>
        <v>997.45972226944434</v>
      </c>
      <c r="F380" s="168">
        <f t="shared" si="94"/>
        <v>58.674101309967313</v>
      </c>
      <c r="G380" s="169">
        <v>68</v>
      </c>
      <c r="H380" s="170">
        <f t="shared" si="95"/>
        <v>4057.8388890777769</v>
      </c>
      <c r="I380" s="215">
        <f t="shared" si="88"/>
        <v>353</v>
      </c>
      <c r="J380" s="216">
        <f t="shared" si="85"/>
        <v>95.022923076923064</v>
      </c>
      <c r="K380" s="457">
        <v>15100</v>
      </c>
      <c r="L380" s="217">
        <f t="shared" si="91"/>
        <v>1906.9082925739378</v>
      </c>
      <c r="M380" s="214">
        <f t="shared" si="96"/>
        <v>648.34881947513895</v>
      </c>
      <c r="N380" s="212">
        <f t="shared" si="97"/>
        <v>38.13816585147876</v>
      </c>
      <c r="O380" s="169">
        <v>44</v>
      </c>
      <c r="P380" s="170">
        <f t="shared" si="98"/>
        <v>2637.3952779005554</v>
      </c>
      <c r="Q380" s="215">
        <f t="shared" si="89"/>
        <v>353</v>
      </c>
      <c r="R380" s="216">
        <f t="shared" si="86"/>
        <v>176.47114285714287</v>
      </c>
      <c r="S380" s="457">
        <v>15100</v>
      </c>
      <c r="T380" s="217">
        <f t="shared" si="92"/>
        <v>1026.7967729244278</v>
      </c>
      <c r="U380" s="214">
        <f t="shared" si="99"/>
        <v>349.1109027943055</v>
      </c>
      <c r="V380" s="212">
        <f t="shared" si="100"/>
        <v>20.535935458488556</v>
      </c>
      <c r="W380" s="169">
        <v>24</v>
      </c>
      <c r="X380" s="170">
        <f t="shared" si="101"/>
        <v>1420.443611177222</v>
      </c>
    </row>
    <row r="381" spans="1:24" s="445" customFormat="1" ht="15.75" customHeight="1" x14ac:dyDescent="0.2">
      <c r="A381" s="215">
        <f t="shared" si="103"/>
        <v>354</v>
      </c>
      <c r="B381" s="216">
        <f t="shared" si="102"/>
        <v>61.798200000000001</v>
      </c>
      <c r="C381" s="457">
        <v>15100</v>
      </c>
      <c r="D381" s="217">
        <f t="shared" si="90"/>
        <v>2932.1242366282513</v>
      </c>
      <c r="E381" s="212">
        <f t="shared" si="93"/>
        <v>996.92224045360547</v>
      </c>
      <c r="F381" s="168">
        <f t="shared" si="94"/>
        <v>58.64248473256503</v>
      </c>
      <c r="G381" s="169">
        <v>68</v>
      </c>
      <c r="H381" s="170">
        <f t="shared" si="95"/>
        <v>4055.6889618144219</v>
      </c>
      <c r="I381" s="215">
        <f t="shared" si="88"/>
        <v>354</v>
      </c>
      <c r="J381" s="216">
        <f t="shared" si="85"/>
        <v>95.074153846153848</v>
      </c>
      <c r="K381" s="457">
        <v>15100</v>
      </c>
      <c r="L381" s="217">
        <f t="shared" si="91"/>
        <v>1905.8807538083636</v>
      </c>
      <c r="M381" s="214">
        <f t="shared" si="96"/>
        <v>647.99945629484364</v>
      </c>
      <c r="N381" s="212">
        <f t="shared" si="97"/>
        <v>38.117615076167276</v>
      </c>
      <c r="O381" s="169">
        <v>44</v>
      </c>
      <c r="P381" s="170">
        <f t="shared" si="98"/>
        <v>2635.9978251793741</v>
      </c>
      <c r="Q381" s="215">
        <f t="shared" si="89"/>
        <v>354</v>
      </c>
      <c r="R381" s="216">
        <f t="shared" si="86"/>
        <v>176.56628571428573</v>
      </c>
      <c r="S381" s="457">
        <v>15100</v>
      </c>
      <c r="T381" s="217">
        <f t="shared" si="92"/>
        <v>1026.2434828198877</v>
      </c>
      <c r="U381" s="214">
        <f t="shared" si="99"/>
        <v>348.92278415876183</v>
      </c>
      <c r="V381" s="212">
        <f t="shared" si="100"/>
        <v>20.524869656397755</v>
      </c>
      <c r="W381" s="169">
        <v>24</v>
      </c>
      <c r="X381" s="170">
        <f t="shared" si="101"/>
        <v>1419.6911366350473</v>
      </c>
    </row>
    <row r="382" spans="1:24" s="445" customFormat="1" ht="15.75" customHeight="1" x14ac:dyDescent="0.2">
      <c r="A382" s="215">
        <f t="shared" si="103"/>
        <v>355</v>
      </c>
      <c r="B382" s="216">
        <f t="shared" si="102"/>
        <v>61.831499999999998</v>
      </c>
      <c r="C382" s="457">
        <v>15100</v>
      </c>
      <c r="D382" s="217">
        <f t="shared" si="90"/>
        <v>2930.5451105019288</v>
      </c>
      <c r="E382" s="212">
        <f t="shared" si="93"/>
        <v>996.38533757065591</v>
      </c>
      <c r="F382" s="168">
        <f t="shared" si="94"/>
        <v>58.610902210038574</v>
      </c>
      <c r="G382" s="169">
        <v>68</v>
      </c>
      <c r="H382" s="170">
        <f t="shared" si="95"/>
        <v>4053.5413502826232</v>
      </c>
      <c r="I382" s="215">
        <f t="shared" si="88"/>
        <v>355</v>
      </c>
      <c r="J382" s="216">
        <f t="shared" si="85"/>
        <v>95.125384615384604</v>
      </c>
      <c r="K382" s="457">
        <v>15100</v>
      </c>
      <c r="L382" s="217">
        <f t="shared" si="91"/>
        <v>1904.8543218262541</v>
      </c>
      <c r="M382" s="214">
        <f t="shared" si="96"/>
        <v>647.65046942092647</v>
      </c>
      <c r="N382" s="212">
        <f t="shared" si="97"/>
        <v>38.097086436525082</v>
      </c>
      <c r="O382" s="169">
        <v>44</v>
      </c>
      <c r="P382" s="170">
        <f t="shared" si="98"/>
        <v>2634.6018776837054</v>
      </c>
      <c r="Q382" s="215">
        <f t="shared" si="89"/>
        <v>355</v>
      </c>
      <c r="R382" s="216">
        <f t="shared" si="86"/>
        <v>176.66142857142859</v>
      </c>
      <c r="S382" s="457">
        <v>15100</v>
      </c>
      <c r="T382" s="217">
        <f t="shared" si="92"/>
        <v>1025.6907886756749</v>
      </c>
      <c r="U382" s="214">
        <f t="shared" si="99"/>
        <v>348.73486814972949</v>
      </c>
      <c r="V382" s="212">
        <f t="shared" si="100"/>
        <v>20.513815773513496</v>
      </c>
      <c r="W382" s="169">
        <v>24</v>
      </c>
      <c r="X382" s="170">
        <f t="shared" si="101"/>
        <v>1418.9394725989177</v>
      </c>
    </row>
    <row r="383" spans="1:24" s="445" customFormat="1" ht="15.75" customHeight="1" x14ac:dyDescent="0.2">
      <c r="A383" s="215">
        <f t="shared" si="103"/>
        <v>356</v>
      </c>
      <c r="B383" s="216">
        <f t="shared" si="102"/>
        <v>61.864800000000002</v>
      </c>
      <c r="C383" s="457">
        <v>15100</v>
      </c>
      <c r="D383" s="217">
        <f t="shared" si="90"/>
        <v>2928.9676843697871</v>
      </c>
      <c r="E383" s="212">
        <f t="shared" si="93"/>
        <v>995.84901268572764</v>
      </c>
      <c r="F383" s="168">
        <f t="shared" si="94"/>
        <v>58.579353687395745</v>
      </c>
      <c r="G383" s="169">
        <v>68</v>
      </c>
      <c r="H383" s="170">
        <f t="shared" si="95"/>
        <v>4051.3960507429106</v>
      </c>
      <c r="I383" s="215">
        <f t="shared" si="88"/>
        <v>356</v>
      </c>
      <c r="J383" s="216">
        <f t="shared" si="85"/>
        <v>95.176615384615388</v>
      </c>
      <c r="K383" s="457">
        <v>15100</v>
      </c>
      <c r="L383" s="217">
        <f t="shared" si="91"/>
        <v>1903.8289948403615</v>
      </c>
      <c r="M383" s="214">
        <f t="shared" si="96"/>
        <v>647.301858245723</v>
      </c>
      <c r="N383" s="212">
        <f t="shared" si="97"/>
        <v>38.076579896807232</v>
      </c>
      <c r="O383" s="169">
        <v>44</v>
      </c>
      <c r="P383" s="170">
        <f t="shared" si="98"/>
        <v>2633.2074329828915</v>
      </c>
      <c r="Q383" s="215">
        <f t="shared" si="89"/>
        <v>356</v>
      </c>
      <c r="R383" s="216">
        <f t="shared" si="86"/>
        <v>176.75657142857145</v>
      </c>
      <c r="S383" s="457">
        <v>15100</v>
      </c>
      <c r="T383" s="217">
        <f t="shared" si="92"/>
        <v>1025.1386895294254</v>
      </c>
      <c r="U383" s="214">
        <f t="shared" si="99"/>
        <v>348.54715444000465</v>
      </c>
      <c r="V383" s="212">
        <f t="shared" si="100"/>
        <v>20.50277379058851</v>
      </c>
      <c r="W383" s="169">
        <v>24</v>
      </c>
      <c r="X383" s="170">
        <f t="shared" si="101"/>
        <v>1418.1886177600186</v>
      </c>
    </row>
    <row r="384" spans="1:24" s="445" customFormat="1" ht="15.75" customHeight="1" x14ac:dyDescent="0.2">
      <c r="A384" s="215">
        <f t="shared" si="103"/>
        <v>357</v>
      </c>
      <c r="B384" s="216">
        <f t="shared" si="102"/>
        <v>61.898099999999999</v>
      </c>
      <c r="C384" s="457">
        <v>15100</v>
      </c>
      <c r="D384" s="217">
        <f t="shared" si="90"/>
        <v>2927.3919554881327</v>
      </c>
      <c r="E384" s="212">
        <f t="shared" si="93"/>
        <v>995.31326486596515</v>
      </c>
      <c r="F384" s="168">
        <f t="shared" si="94"/>
        <v>58.547839109762656</v>
      </c>
      <c r="G384" s="169">
        <v>68</v>
      </c>
      <c r="H384" s="170">
        <f t="shared" si="95"/>
        <v>4049.2530594638606</v>
      </c>
      <c r="I384" s="215">
        <f t="shared" si="88"/>
        <v>357</v>
      </c>
      <c r="J384" s="216">
        <f t="shared" si="85"/>
        <v>95.227846153846144</v>
      </c>
      <c r="K384" s="457">
        <v>15100</v>
      </c>
      <c r="L384" s="217">
        <f t="shared" si="91"/>
        <v>1902.8047710672868</v>
      </c>
      <c r="M384" s="214">
        <f t="shared" si="96"/>
        <v>646.95362216287754</v>
      </c>
      <c r="N384" s="212">
        <f t="shared" si="97"/>
        <v>38.056095421345738</v>
      </c>
      <c r="O384" s="169">
        <v>44</v>
      </c>
      <c r="P384" s="170">
        <f t="shared" si="98"/>
        <v>2631.8144886515097</v>
      </c>
      <c r="Q384" s="215">
        <f t="shared" si="89"/>
        <v>357</v>
      </c>
      <c r="R384" s="216">
        <f t="shared" si="86"/>
        <v>176.85171428571431</v>
      </c>
      <c r="S384" s="457">
        <v>15100</v>
      </c>
      <c r="T384" s="217">
        <f t="shared" si="92"/>
        <v>1024.5871844208464</v>
      </c>
      <c r="U384" s="214">
        <f t="shared" si="99"/>
        <v>348.35964270308779</v>
      </c>
      <c r="V384" s="212">
        <f t="shared" si="100"/>
        <v>20.491743688416928</v>
      </c>
      <c r="W384" s="169">
        <v>24</v>
      </c>
      <c r="X384" s="170">
        <f t="shared" si="101"/>
        <v>1417.4385708123509</v>
      </c>
    </row>
    <row r="385" spans="1:24" s="445" customFormat="1" ht="15.75" customHeight="1" x14ac:dyDescent="0.2">
      <c r="A385" s="215">
        <f t="shared" si="103"/>
        <v>358</v>
      </c>
      <c r="B385" s="216">
        <f t="shared" si="102"/>
        <v>61.931399999999996</v>
      </c>
      <c r="C385" s="457">
        <v>15100</v>
      </c>
      <c r="D385" s="217">
        <f t="shared" si="90"/>
        <v>2925.8179211191741</v>
      </c>
      <c r="E385" s="212">
        <f t="shared" si="93"/>
        <v>994.77809318051925</v>
      </c>
      <c r="F385" s="168">
        <f t="shared" si="94"/>
        <v>58.516358422383483</v>
      </c>
      <c r="G385" s="169">
        <v>68</v>
      </c>
      <c r="H385" s="170">
        <f t="shared" si="95"/>
        <v>4047.1123727220765</v>
      </c>
      <c r="I385" s="215">
        <f t="shared" si="88"/>
        <v>358</v>
      </c>
      <c r="J385" s="216">
        <f t="shared" si="85"/>
        <v>95.279076923076914</v>
      </c>
      <c r="K385" s="457">
        <v>15100</v>
      </c>
      <c r="L385" s="217">
        <f t="shared" si="91"/>
        <v>1901.7816487274631</v>
      </c>
      <c r="M385" s="214">
        <f t="shared" si="96"/>
        <v>646.60576056733748</v>
      </c>
      <c r="N385" s="212">
        <f t="shared" si="97"/>
        <v>38.035632974549266</v>
      </c>
      <c r="O385" s="169">
        <v>44</v>
      </c>
      <c r="P385" s="170">
        <f t="shared" si="98"/>
        <v>2630.4230422693499</v>
      </c>
      <c r="Q385" s="215">
        <f t="shared" si="89"/>
        <v>358</v>
      </c>
      <c r="R385" s="216">
        <f t="shared" si="86"/>
        <v>176.94685714285714</v>
      </c>
      <c r="S385" s="457">
        <v>15100</v>
      </c>
      <c r="T385" s="217">
        <f t="shared" si="92"/>
        <v>1024.0362723917108</v>
      </c>
      <c r="U385" s="214">
        <f t="shared" si="99"/>
        <v>348.17233261318171</v>
      </c>
      <c r="V385" s="212">
        <f t="shared" si="100"/>
        <v>20.480725447834217</v>
      </c>
      <c r="W385" s="169">
        <v>24</v>
      </c>
      <c r="X385" s="170">
        <f t="shared" si="101"/>
        <v>1416.6893304527266</v>
      </c>
    </row>
    <row r="386" spans="1:24" s="445" customFormat="1" ht="15.75" customHeight="1" x14ac:dyDescent="0.2">
      <c r="A386" s="215">
        <f t="shared" si="103"/>
        <v>359</v>
      </c>
      <c r="B386" s="216">
        <f t="shared" si="102"/>
        <v>61.964700000000001</v>
      </c>
      <c r="C386" s="457">
        <v>15100</v>
      </c>
      <c r="D386" s="217">
        <f t="shared" si="90"/>
        <v>2924.2455785310021</v>
      </c>
      <c r="E386" s="212">
        <f t="shared" si="93"/>
        <v>994.24349670054085</v>
      </c>
      <c r="F386" s="168">
        <f t="shared" si="94"/>
        <v>58.484911570620042</v>
      </c>
      <c r="G386" s="169">
        <v>68</v>
      </c>
      <c r="H386" s="170">
        <f t="shared" si="95"/>
        <v>4044.9739868021634</v>
      </c>
      <c r="I386" s="215">
        <f t="shared" si="88"/>
        <v>359</v>
      </c>
      <c r="J386" s="216">
        <f t="shared" si="85"/>
        <v>95.330307692307684</v>
      </c>
      <c r="K386" s="457">
        <v>15100</v>
      </c>
      <c r="L386" s="217">
        <f t="shared" si="91"/>
        <v>1900.7596260451517</v>
      </c>
      <c r="M386" s="214">
        <f t="shared" si="96"/>
        <v>646.25827285535161</v>
      </c>
      <c r="N386" s="212">
        <f t="shared" si="97"/>
        <v>38.015192520903035</v>
      </c>
      <c r="O386" s="169">
        <v>44</v>
      </c>
      <c r="P386" s="170">
        <f t="shared" si="98"/>
        <v>2629.0330914214064</v>
      </c>
      <c r="Q386" s="215">
        <f t="shared" si="89"/>
        <v>359</v>
      </c>
      <c r="R386" s="216">
        <f t="shared" si="86"/>
        <v>177.042</v>
      </c>
      <c r="S386" s="457">
        <v>15100</v>
      </c>
      <c r="T386" s="217">
        <f t="shared" si="92"/>
        <v>1023.4859524858507</v>
      </c>
      <c r="U386" s="214">
        <f t="shared" si="99"/>
        <v>347.98522384518924</v>
      </c>
      <c r="V386" s="212">
        <f t="shared" si="100"/>
        <v>20.469719049717014</v>
      </c>
      <c r="W386" s="169">
        <v>24</v>
      </c>
      <c r="X386" s="170">
        <f t="shared" si="101"/>
        <v>1415.940895380757</v>
      </c>
    </row>
    <row r="387" spans="1:24" s="445" customFormat="1" ht="15.75" customHeight="1" x14ac:dyDescent="0.2">
      <c r="A387" s="218">
        <f t="shared" si="103"/>
        <v>360</v>
      </c>
      <c r="B387" s="216">
        <f t="shared" si="102"/>
        <v>61.997999999999998</v>
      </c>
      <c r="C387" s="457">
        <v>15100</v>
      </c>
      <c r="D387" s="217">
        <f t="shared" si="90"/>
        <v>2922.6749249975805</v>
      </c>
      <c r="E387" s="212">
        <f t="shared" si="93"/>
        <v>993.70947449917742</v>
      </c>
      <c r="F387" s="168">
        <f t="shared" si="94"/>
        <v>58.453498499951614</v>
      </c>
      <c r="G387" s="169">
        <v>68</v>
      </c>
      <c r="H387" s="170">
        <f t="shared" si="95"/>
        <v>4042.8378979967097</v>
      </c>
      <c r="I387" s="218">
        <f t="shared" si="88"/>
        <v>360</v>
      </c>
      <c r="J387" s="216">
        <f t="shared" si="85"/>
        <v>95.381538461538454</v>
      </c>
      <c r="K387" s="457">
        <v>15100</v>
      </c>
      <c r="L387" s="217">
        <f t="shared" si="91"/>
        <v>1899.7387012484276</v>
      </c>
      <c r="M387" s="214">
        <f t="shared" si="96"/>
        <v>645.91115842446538</v>
      </c>
      <c r="N387" s="212">
        <f t="shared" si="97"/>
        <v>37.994774024968549</v>
      </c>
      <c r="O387" s="169">
        <v>44</v>
      </c>
      <c r="P387" s="170">
        <f t="shared" si="98"/>
        <v>2627.6446336978615</v>
      </c>
      <c r="Q387" s="218">
        <f t="shared" si="89"/>
        <v>360</v>
      </c>
      <c r="R387" s="216">
        <f t="shared" si="86"/>
        <v>177.13714285714286</v>
      </c>
      <c r="S387" s="457">
        <v>15100</v>
      </c>
      <c r="T387" s="217">
        <f t="shared" si="92"/>
        <v>1022.9362237491531</v>
      </c>
      <c r="U387" s="214">
        <f t="shared" si="99"/>
        <v>347.79831607471209</v>
      </c>
      <c r="V387" s="212">
        <f t="shared" si="100"/>
        <v>20.458724474983061</v>
      </c>
      <c r="W387" s="169">
        <v>24</v>
      </c>
      <c r="X387" s="170">
        <f t="shared" si="101"/>
        <v>1415.1932642988481</v>
      </c>
    </row>
    <row r="388" spans="1:24" s="445" customFormat="1" ht="15.75" customHeight="1" x14ac:dyDescent="0.2">
      <c r="A388" s="215">
        <f t="shared" si="103"/>
        <v>361</v>
      </c>
      <c r="B388" s="216">
        <f t="shared" si="102"/>
        <v>62.031300000000002</v>
      </c>
      <c r="C388" s="457">
        <v>15100</v>
      </c>
      <c r="D388" s="217">
        <f t="shared" si="90"/>
        <v>2921.1059577987239</v>
      </c>
      <c r="E388" s="212">
        <f t="shared" si="93"/>
        <v>993.17602565156619</v>
      </c>
      <c r="F388" s="168">
        <f t="shared" si="94"/>
        <v>58.422119155974478</v>
      </c>
      <c r="G388" s="169">
        <v>68</v>
      </c>
      <c r="H388" s="170">
        <f t="shared" si="95"/>
        <v>4040.7041026062648</v>
      </c>
      <c r="I388" s="215">
        <f t="shared" si="88"/>
        <v>361</v>
      </c>
      <c r="J388" s="216">
        <f t="shared" si="85"/>
        <v>95.432769230769225</v>
      </c>
      <c r="K388" s="457">
        <v>15100</v>
      </c>
      <c r="L388" s="217">
        <f t="shared" si="91"/>
        <v>1898.7188725691708</v>
      </c>
      <c r="M388" s="214">
        <f t="shared" si="96"/>
        <v>645.56441667351817</v>
      </c>
      <c r="N388" s="212">
        <f t="shared" si="97"/>
        <v>37.974377451383418</v>
      </c>
      <c r="O388" s="169">
        <v>44</v>
      </c>
      <c r="P388" s="170">
        <f t="shared" si="98"/>
        <v>2626.2576666940727</v>
      </c>
      <c r="Q388" s="215">
        <f t="shared" si="89"/>
        <v>361</v>
      </c>
      <c r="R388" s="216">
        <f t="shared" si="86"/>
        <v>177.23228571428572</v>
      </c>
      <c r="S388" s="457">
        <v>15100</v>
      </c>
      <c r="T388" s="217">
        <f t="shared" si="92"/>
        <v>1022.3870852295535</v>
      </c>
      <c r="U388" s="214">
        <f t="shared" si="99"/>
        <v>347.6116089780482</v>
      </c>
      <c r="V388" s="212">
        <f t="shared" si="100"/>
        <v>20.447741704591071</v>
      </c>
      <c r="W388" s="169">
        <v>24</v>
      </c>
      <c r="X388" s="170">
        <f t="shared" si="101"/>
        <v>1414.4464359121928</v>
      </c>
    </row>
    <row r="389" spans="1:24" s="445" customFormat="1" ht="15.75" customHeight="1" x14ac:dyDescent="0.2">
      <c r="A389" s="215">
        <f t="shared" si="103"/>
        <v>362</v>
      </c>
      <c r="B389" s="216">
        <f t="shared" si="102"/>
        <v>62.064599999999999</v>
      </c>
      <c r="C389" s="457">
        <v>15100</v>
      </c>
      <c r="D389" s="217">
        <f t="shared" si="90"/>
        <v>2919.5386742200872</v>
      </c>
      <c r="E389" s="212">
        <f t="shared" si="93"/>
        <v>992.64314923482971</v>
      </c>
      <c r="F389" s="168">
        <f t="shared" si="94"/>
        <v>58.390773484401741</v>
      </c>
      <c r="G389" s="169">
        <v>68</v>
      </c>
      <c r="H389" s="170">
        <f t="shared" si="95"/>
        <v>4038.5725969393188</v>
      </c>
      <c r="I389" s="215">
        <f t="shared" si="88"/>
        <v>362</v>
      </c>
      <c r="J389" s="216">
        <f t="shared" si="85"/>
        <v>95.483999999999995</v>
      </c>
      <c r="K389" s="457">
        <v>15100</v>
      </c>
      <c r="L389" s="217">
        <f t="shared" si="91"/>
        <v>1897.7001382430565</v>
      </c>
      <c r="M389" s="214">
        <f t="shared" si="96"/>
        <v>645.2180470026392</v>
      </c>
      <c r="N389" s="212">
        <f t="shared" si="97"/>
        <v>37.95400276486113</v>
      </c>
      <c r="O389" s="169">
        <v>44</v>
      </c>
      <c r="P389" s="170">
        <f t="shared" si="98"/>
        <v>2624.8721880105572</v>
      </c>
      <c r="Q389" s="215">
        <f t="shared" si="89"/>
        <v>362</v>
      </c>
      <c r="R389" s="216">
        <f t="shared" si="86"/>
        <v>177.32742857142858</v>
      </c>
      <c r="S389" s="457">
        <v>15100</v>
      </c>
      <c r="T389" s="217">
        <f t="shared" si="92"/>
        <v>1021.8385359770302</v>
      </c>
      <c r="U389" s="214">
        <f t="shared" si="99"/>
        <v>347.42510223219028</v>
      </c>
      <c r="V389" s="212">
        <f t="shared" si="100"/>
        <v>20.436770719540604</v>
      </c>
      <c r="W389" s="169">
        <v>24</v>
      </c>
      <c r="X389" s="170">
        <f t="shared" si="101"/>
        <v>1413.7004089287611</v>
      </c>
    </row>
    <row r="390" spans="1:24" s="445" customFormat="1" ht="15.75" customHeight="1" x14ac:dyDescent="0.2">
      <c r="A390" s="215">
        <f t="shared" si="103"/>
        <v>363</v>
      </c>
      <c r="B390" s="216">
        <f t="shared" si="102"/>
        <v>62.097899999999996</v>
      </c>
      <c r="C390" s="457">
        <v>15100</v>
      </c>
      <c r="D390" s="217">
        <f t="shared" si="90"/>
        <v>2917.9730715531446</v>
      </c>
      <c r="E390" s="212">
        <f t="shared" si="93"/>
        <v>992.11084432806922</v>
      </c>
      <c r="F390" s="168">
        <f t="shared" si="94"/>
        <v>58.35946143106289</v>
      </c>
      <c r="G390" s="169">
        <v>68</v>
      </c>
      <c r="H390" s="170">
        <f t="shared" si="95"/>
        <v>4036.4433773122764</v>
      </c>
      <c r="I390" s="215">
        <f t="shared" si="88"/>
        <v>363</v>
      </c>
      <c r="J390" s="216">
        <f t="shared" si="85"/>
        <v>95.535230769230765</v>
      </c>
      <c r="K390" s="457">
        <v>15100</v>
      </c>
      <c r="L390" s="217">
        <f t="shared" si="91"/>
        <v>1896.6824965095439</v>
      </c>
      <c r="M390" s="214">
        <f t="shared" si="96"/>
        <v>644.87204881324499</v>
      </c>
      <c r="N390" s="212">
        <f t="shared" si="97"/>
        <v>37.933649930190874</v>
      </c>
      <c r="O390" s="169">
        <v>44</v>
      </c>
      <c r="P390" s="170">
        <f t="shared" si="98"/>
        <v>2623.4881952529795</v>
      </c>
      <c r="Q390" s="215">
        <f t="shared" si="89"/>
        <v>363</v>
      </c>
      <c r="R390" s="216">
        <f t="shared" si="86"/>
        <v>177.42257142857142</v>
      </c>
      <c r="S390" s="457">
        <v>15100</v>
      </c>
      <c r="T390" s="217">
        <f t="shared" si="92"/>
        <v>1021.2905750436006</v>
      </c>
      <c r="U390" s="214">
        <f t="shared" si="99"/>
        <v>347.23879551482423</v>
      </c>
      <c r="V390" s="212">
        <f t="shared" si="100"/>
        <v>20.425811500872012</v>
      </c>
      <c r="W390" s="169">
        <v>24</v>
      </c>
      <c r="X390" s="170">
        <f t="shared" si="101"/>
        <v>1412.9551820592969</v>
      </c>
    </row>
    <row r="391" spans="1:24" s="445" customFormat="1" ht="15.75" customHeight="1" x14ac:dyDescent="0.2">
      <c r="A391" s="215">
        <f t="shared" si="103"/>
        <v>364</v>
      </c>
      <c r="B391" s="216">
        <f t="shared" si="102"/>
        <v>62.1312</v>
      </c>
      <c r="C391" s="457">
        <v>15100</v>
      </c>
      <c r="D391" s="217">
        <f t="shared" si="90"/>
        <v>2916.4091470951794</v>
      </c>
      <c r="E391" s="212">
        <f t="shared" si="93"/>
        <v>991.57911001236107</v>
      </c>
      <c r="F391" s="168">
        <f t="shared" si="94"/>
        <v>58.328182941903592</v>
      </c>
      <c r="G391" s="169">
        <v>68</v>
      </c>
      <c r="H391" s="170">
        <f t="shared" si="95"/>
        <v>4034.3164400494438</v>
      </c>
      <c r="I391" s="215">
        <f t="shared" si="88"/>
        <v>364</v>
      </c>
      <c r="J391" s="216">
        <f t="shared" si="85"/>
        <v>95.586461538461535</v>
      </c>
      <c r="K391" s="457">
        <v>15100</v>
      </c>
      <c r="L391" s="217">
        <f t="shared" si="91"/>
        <v>1895.6659456118666</v>
      </c>
      <c r="M391" s="214">
        <f t="shared" si="96"/>
        <v>644.52642150803467</v>
      </c>
      <c r="N391" s="212">
        <f t="shared" si="97"/>
        <v>37.913318912237337</v>
      </c>
      <c r="O391" s="169">
        <v>44</v>
      </c>
      <c r="P391" s="170">
        <f t="shared" si="98"/>
        <v>2622.1056860321382</v>
      </c>
      <c r="Q391" s="215">
        <f t="shared" si="89"/>
        <v>364</v>
      </c>
      <c r="R391" s="216">
        <f t="shared" si="86"/>
        <v>177.51771428571431</v>
      </c>
      <c r="S391" s="457">
        <v>15100</v>
      </c>
      <c r="T391" s="217">
        <f t="shared" si="92"/>
        <v>1020.7432014833125</v>
      </c>
      <c r="U391" s="214">
        <f t="shared" si="99"/>
        <v>347.05268850432628</v>
      </c>
      <c r="V391" s="212">
        <f t="shared" si="100"/>
        <v>20.414864029666251</v>
      </c>
      <c r="W391" s="169">
        <v>24</v>
      </c>
      <c r="X391" s="170">
        <f t="shared" si="101"/>
        <v>1412.2107540173051</v>
      </c>
    </row>
    <row r="392" spans="1:24" s="445" customFormat="1" ht="15.75" customHeight="1" x14ac:dyDescent="0.2">
      <c r="A392" s="215">
        <v>365</v>
      </c>
      <c r="B392" s="216">
        <f t="shared" ref="B392:B423" si="104">0.0333*A392+50.01</f>
        <v>62.164499999999997</v>
      </c>
      <c r="C392" s="457">
        <v>15100</v>
      </c>
      <c r="D392" s="217">
        <f t="shared" si="90"/>
        <v>2914.8468981492656</v>
      </c>
      <c r="E392" s="212">
        <f t="shared" si="93"/>
        <v>991.04794537075043</v>
      </c>
      <c r="F392" s="168">
        <f t="shared" si="94"/>
        <v>58.296937962985311</v>
      </c>
      <c r="G392" s="169">
        <v>68</v>
      </c>
      <c r="H392" s="170">
        <f t="shared" si="95"/>
        <v>4032.1917814830013</v>
      </c>
      <c r="I392" s="215">
        <v>365</v>
      </c>
      <c r="J392" s="216">
        <f t="shared" ref="J392:J455" si="105">(0.0333*I392+50.01)/0.65</f>
        <v>95.637692307692305</v>
      </c>
      <c r="K392" s="457">
        <v>15100</v>
      </c>
      <c r="L392" s="217">
        <f t="shared" si="91"/>
        <v>1894.6504837970226</v>
      </c>
      <c r="M392" s="214">
        <f t="shared" si="96"/>
        <v>644.18116449098773</v>
      </c>
      <c r="N392" s="212">
        <f t="shared" si="97"/>
        <v>37.893009675940455</v>
      </c>
      <c r="O392" s="169">
        <v>44</v>
      </c>
      <c r="P392" s="170">
        <f t="shared" si="98"/>
        <v>2620.7246579639509</v>
      </c>
      <c r="Q392" s="215">
        <v>365</v>
      </c>
      <c r="R392" s="216">
        <f t="shared" ref="R392:R455" si="106">(0.0333*Q392+50.01)/0.35</f>
        <v>177.61285714285714</v>
      </c>
      <c r="S392" s="457">
        <v>15100</v>
      </c>
      <c r="T392" s="217">
        <f t="shared" si="92"/>
        <v>1020.1964143522429</v>
      </c>
      <c r="U392" s="214">
        <f t="shared" si="99"/>
        <v>346.86678087976259</v>
      </c>
      <c r="V392" s="212">
        <f t="shared" si="100"/>
        <v>20.40392828704486</v>
      </c>
      <c r="W392" s="169">
        <v>24</v>
      </c>
      <c r="X392" s="170">
        <f t="shared" si="101"/>
        <v>1411.4671235190503</v>
      </c>
    </row>
    <row r="393" spans="1:24" s="445" customFormat="1" ht="15.75" customHeight="1" x14ac:dyDescent="0.2">
      <c r="A393" s="215">
        <f t="shared" ref="A393:A424" si="107">1+A392</f>
        <v>366</v>
      </c>
      <c r="B393" s="216">
        <f t="shared" si="104"/>
        <v>62.197800000000001</v>
      </c>
      <c r="C393" s="457">
        <v>15100</v>
      </c>
      <c r="D393" s="217">
        <f t="shared" si="90"/>
        <v>2913.2863220242516</v>
      </c>
      <c r="E393" s="212">
        <f t="shared" si="93"/>
        <v>990.5173494882456</v>
      </c>
      <c r="F393" s="168">
        <f t="shared" si="94"/>
        <v>58.265726440485032</v>
      </c>
      <c r="G393" s="169">
        <v>68</v>
      </c>
      <c r="H393" s="170">
        <f t="shared" si="95"/>
        <v>4030.0693979529824</v>
      </c>
      <c r="I393" s="215">
        <f t="shared" ref="I393:I446" si="108">1+I392</f>
        <v>366</v>
      </c>
      <c r="J393" s="216">
        <f t="shared" si="105"/>
        <v>95.688923076923075</v>
      </c>
      <c r="K393" s="457">
        <v>15100</v>
      </c>
      <c r="L393" s="217">
        <f t="shared" si="91"/>
        <v>1893.6361093157636</v>
      </c>
      <c r="M393" s="214">
        <f t="shared" si="96"/>
        <v>643.83627716735964</v>
      </c>
      <c r="N393" s="212">
        <f t="shared" si="97"/>
        <v>37.872722186315272</v>
      </c>
      <c r="O393" s="169">
        <v>44</v>
      </c>
      <c r="P393" s="170">
        <f t="shared" si="98"/>
        <v>2619.3451086694381</v>
      </c>
      <c r="Q393" s="215">
        <f t="shared" ref="Q393:Q446" si="109">1+Q392</f>
        <v>366</v>
      </c>
      <c r="R393" s="216">
        <f t="shared" si="106"/>
        <v>177.70800000000003</v>
      </c>
      <c r="S393" s="457">
        <v>15100</v>
      </c>
      <c r="T393" s="217">
        <f t="shared" si="92"/>
        <v>1019.650212708488</v>
      </c>
      <c r="U393" s="214">
        <f t="shared" si="99"/>
        <v>346.68107232088596</v>
      </c>
      <c r="V393" s="212">
        <f t="shared" si="100"/>
        <v>20.39300425416976</v>
      </c>
      <c r="W393" s="169">
        <v>24</v>
      </c>
      <c r="X393" s="170">
        <f t="shared" si="101"/>
        <v>1410.7242892835436</v>
      </c>
    </row>
    <row r="394" spans="1:24" s="445" customFormat="1" ht="15.75" customHeight="1" x14ac:dyDescent="0.2">
      <c r="A394" s="215">
        <f t="shared" si="107"/>
        <v>367</v>
      </c>
      <c r="B394" s="216">
        <f t="shared" si="104"/>
        <v>62.231099999999998</v>
      </c>
      <c r="C394" s="457">
        <v>15100</v>
      </c>
      <c r="D394" s="217">
        <f t="shared" si="90"/>
        <v>2911.7274160347479</v>
      </c>
      <c r="E394" s="212">
        <f t="shared" si="93"/>
        <v>989.9873214518143</v>
      </c>
      <c r="F394" s="168">
        <f t="shared" si="94"/>
        <v>58.234548320694955</v>
      </c>
      <c r="G394" s="169">
        <v>68</v>
      </c>
      <c r="H394" s="170">
        <f t="shared" si="95"/>
        <v>4027.9492858072572</v>
      </c>
      <c r="I394" s="215">
        <f t="shared" si="108"/>
        <v>367</v>
      </c>
      <c r="J394" s="216">
        <f t="shared" si="105"/>
        <v>95.740153846153845</v>
      </c>
      <c r="K394" s="457">
        <v>15100</v>
      </c>
      <c r="L394" s="217">
        <f t="shared" si="91"/>
        <v>1892.6228204225863</v>
      </c>
      <c r="M394" s="214">
        <f t="shared" si="96"/>
        <v>643.49175894367943</v>
      </c>
      <c r="N394" s="212">
        <f t="shared" si="97"/>
        <v>37.852456408451729</v>
      </c>
      <c r="O394" s="169">
        <v>44</v>
      </c>
      <c r="P394" s="170">
        <f t="shared" si="98"/>
        <v>2617.9670357747177</v>
      </c>
      <c r="Q394" s="215">
        <f t="shared" si="109"/>
        <v>367</v>
      </c>
      <c r="R394" s="216">
        <f t="shared" si="106"/>
        <v>177.80314285714286</v>
      </c>
      <c r="S394" s="457">
        <v>15100</v>
      </c>
      <c r="T394" s="217">
        <f t="shared" si="92"/>
        <v>1019.1045956121617</v>
      </c>
      <c r="U394" s="214">
        <f t="shared" si="99"/>
        <v>346.49556250813498</v>
      </c>
      <c r="V394" s="212">
        <f t="shared" si="100"/>
        <v>20.382091912243233</v>
      </c>
      <c r="W394" s="169">
        <v>24</v>
      </c>
      <c r="X394" s="170">
        <f t="shared" si="101"/>
        <v>1409.9822500325399</v>
      </c>
    </row>
    <row r="395" spans="1:24" s="445" customFormat="1" ht="15.75" customHeight="1" x14ac:dyDescent="0.2">
      <c r="A395" s="215">
        <f t="shared" si="107"/>
        <v>368</v>
      </c>
      <c r="B395" s="216">
        <f t="shared" si="104"/>
        <v>62.264399999999995</v>
      </c>
      <c r="C395" s="457">
        <v>15100</v>
      </c>
      <c r="D395" s="217">
        <f t="shared" si="90"/>
        <v>2910.1701775011084</v>
      </c>
      <c r="E395" s="212">
        <f t="shared" si="93"/>
        <v>989.4578603503769</v>
      </c>
      <c r="F395" s="168">
        <f t="shared" si="94"/>
        <v>58.203403550022166</v>
      </c>
      <c r="G395" s="169">
        <v>68</v>
      </c>
      <c r="H395" s="170">
        <f t="shared" si="95"/>
        <v>4025.8314414015076</v>
      </c>
      <c r="I395" s="215">
        <f t="shared" si="108"/>
        <v>368</v>
      </c>
      <c r="J395" s="216">
        <f t="shared" si="105"/>
        <v>95.791384615384601</v>
      </c>
      <c r="K395" s="457">
        <v>15100</v>
      </c>
      <c r="L395" s="217">
        <f t="shared" si="91"/>
        <v>1891.6106153757205</v>
      </c>
      <c r="M395" s="214">
        <f t="shared" si="96"/>
        <v>643.14760922774497</v>
      </c>
      <c r="N395" s="212">
        <f t="shared" si="97"/>
        <v>37.832212307514411</v>
      </c>
      <c r="O395" s="169">
        <v>44</v>
      </c>
      <c r="P395" s="170">
        <f t="shared" si="98"/>
        <v>2616.5904369109799</v>
      </c>
      <c r="Q395" s="215">
        <f t="shared" si="109"/>
        <v>368</v>
      </c>
      <c r="R395" s="216">
        <f t="shared" si="106"/>
        <v>177.89828571428572</v>
      </c>
      <c r="S395" s="457">
        <v>15100</v>
      </c>
      <c r="T395" s="217">
        <f t="shared" si="92"/>
        <v>1018.5595621253877</v>
      </c>
      <c r="U395" s="214">
        <f t="shared" si="99"/>
        <v>346.31025112263188</v>
      </c>
      <c r="V395" s="212">
        <f t="shared" si="100"/>
        <v>20.371191242507756</v>
      </c>
      <c r="W395" s="169">
        <v>24</v>
      </c>
      <c r="X395" s="170">
        <f t="shared" si="101"/>
        <v>1409.2410044905275</v>
      </c>
    </row>
    <row r="396" spans="1:24" s="445" customFormat="1" ht="15.75" customHeight="1" x14ac:dyDescent="0.2">
      <c r="A396" s="215">
        <f t="shared" si="107"/>
        <v>369</v>
      </c>
      <c r="B396" s="216">
        <f t="shared" si="104"/>
        <v>62.297699999999999</v>
      </c>
      <c r="C396" s="457">
        <v>15100</v>
      </c>
      <c r="D396" s="217">
        <f t="shared" si="90"/>
        <v>2908.6146037494163</v>
      </c>
      <c r="E396" s="212">
        <f t="shared" si="93"/>
        <v>988.92896527480161</v>
      </c>
      <c r="F396" s="168">
        <f t="shared" si="94"/>
        <v>58.172292074988327</v>
      </c>
      <c r="G396" s="169">
        <v>68</v>
      </c>
      <c r="H396" s="170">
        <f t="shared" si="95"/>
        <v>4023.7158610992064</v>
      </c>
      <c r="I396" s="215">
        <f t="shared" si="108"/>
        <v>369</v>
      </c>
      <c r="J396" s="216">
        <f t="shared" si="105"/>
        <v>95.842615384615385</v>
      </c>
      <c r="K396" s="457">
        <v>15100</v>
      </c>
      <c r="L396" s="217">
        <f t="shared" si="91"/>
        <v>1890.5994924371205</v>
      </c>
      <c r="M396" s="214">
        <f t="shared" si="96"/>
        <v>642.80382742862105</v>
      </c>
      <c r="N396" s="212">
        <f t="shared" si="97"/>
        <v>37.811989848742414</v>
      </c>
      <c r="O396" s="169">
        <v>44</v>
      </c>
      <c r="P396" s="170">
        <f t="shared" si="98"/>
        <v>2615.2153097144842</v>
      </c>
      <c r="Q396" s="215">
        <f t="shared" si="109"/>
        <v>369</v>
      </c>
      <c r="R396" s="216">
        <f t="shared" si="106"/>
        <v>177.99342857142858</v>
      </c>
      <c r="S396" s="457">
        <v>15100</v>
      </c>
      <c r="T396" s="217">
        <f t="shared" si="92"/>
        <v>1018.0151113122956</v>
      </c>
      <c r="U396" s="214">
        <f t="shared" si="99"/>
        <v>346.12513784618056</v>
      </c>
      <c r="V396" s="212">
        <f t="shared" si="100"/>
        <v>20.360302226245913</v>
      </c>
      <c r="W396" s="169">
        <v>24</v>
      </c>
      <c r="X396" s="170">
        <f t="shared" si="101"/>
        <v>1408.5005513847223</v>
      </c>
    </row>
    <row r="397" spans="1:24" s="445" customFormat="1" ht="15.75" customHeight="1" x14ac:dyDescent="0.2">
      <c r="A397" s="218">
        <f t="shared" si="107"/>
        <v>370</v>
      </c>
      <c r="B397" s="216">
        <f t="shared" si="104"/>
        <v>62.331000000000003</v>
      </c>
      <c r="C397" s="457">
        <v>15100</v>
      </c>
      <c r="D397" s="217">
        <f t="shared" si="90"/>
        <v>2907.0606921114691</v>
      </c>
      <c r="E397" s="212">
        <f t="shared" si="93"/>
        <v>988.40063531789951</v>
      </c>
      <c r="F397" s="168">
        <f t="shared" si="94"/>
        <v>58.141213842229384</v>
      </c>
      <c r="G397" s="169">
        <v>68</v>
      </c>
      <c r="H397" s="170">
        <f t="shared" si="95"/>
        <v>4021.6025412715981</v>
      </c>
      <c r="I397" s="218">
        <f t="shared" si="108"/>
        <v>370</v>
      </c>
      <c r="J397" s="216">
        <f t="shared" si="105"/>
        <v>95.893846153846155</v>
      </c>
      <c r="K397" s="457">
        <v>15100</v>
      </c>
      <c r="L397" s="217">
        <f t="shared" si="91"/>
        <v>1889.5894498724549</v>
      </c>
      <c r="M397" s="214">
        <f t="shared" si="96"/>
        <v>642.46041295663474</v>
      </c>
      <c r="N397" s="212">
        <f t="shared" si="97"/>
        <v>37.791788997449096</v>
      </c>
      <c r="O397" s="169">
        <v>44</v>
      </c>
      <c r="P397" s="170">
        <f t="shared" si="98"/>
        <v>2613.841651826539</v>
      </c>
      <c r="Q397" s="218">
        <f t="shared" si="109"/>
        <v>370</v>
      </c>
      <c r="R397" s="216">
        <f t="shared" si="106"/>
        <v>178.08857142857144</v>
      </c>
      <c r="S397" s="457">
        <v>15100</v>
      </c>
      <c r="T397" s="217">
        <f t="shared" si="92"/>
        <v>1017.4712422390143</v>
      </c>
      <c r="U397" s="214">
        <f t="shared" si="99"/>
        <v>345.94022236126489</v>
      </c>
      <c r="V397" s="212">
        <f t="shared" si="100"/>
        <v>20.349424844780284</v>
      </c>
      <c r="W397" s="169">
        <v>24</v>
      </c>
      <c r="X397" s="170">
        <f t="shared" si="101"/>
        <v>1407.7608894450593</v>
      </c>
    </row>
    <row r="398" spans="1:24" s="445" customFormat="1" ht="15.75" customHeight="1" x14ac:dyDescent="0.2">
      <c r="A398" s="215">
        <f t="shared" si="107"/>
        <v>371</v>
      </c>
      <c r="B398" s="216">
        <f t="shared" si="104"/>
        <v>62.3643</v>
      </c>
      <c r="C398" s="457">
        <v>15100</v>
      </c>
      <c r="D398" s="217">
        <f t="shared" si="90"/>
        <v>2905.5084399247644</v>
      </c>
      <c r="E398" s="212">
        <f t="shared" si="93"/>
        <v>987.87286957441995</v>
      </c>
      <c r="F398" s="168">
        <f t="shared" si="94"/>
        <v>58.110168798495287</v>
      </c>
      <c r="G398" s="169">
        <v>68</v>
      </c>
      <c r="H398" s="170">
        <f t="shared" si="95"/>
        <v>4019.4914782976794</v>
      </c>
      <c r="I398" s="215">
        <f t="shared" si="108"/>
        <v>371</v>
      </c>
      <c r="J398" s="216">
        <f t="shared" si="105"/>
        <v>95.945076923076925</v>
      </c>
      <c r="K398" s="457">
        <v>15100</v>
      </c>
      <c r="L398" s="217">
        <f t="shared" si="91"/>
        <v>1888.5804859510968</v>
      </c>
      <c r="M398" s="214">
        <f t="shared" si="96"/>
        <v>642.11736522337299</v>
      </c>
      <c r="N398" s="212">
        <f t="shared" si="97"/>
        <v>37.771609719021939</v>
      </c>
      <c r="O398" s="169">
        <v>44</v>
      </c>
      <c r="P398" s="170">
        <f t="shared" si="98"/>
        <v>2612.4694608934915</v>
      </c>
      <c r="Q398" s="215">
        <f t="shared" si="109"/>
        <v>371</v>
      </c>
      <c r="R398" s="216">
        <f t="shared" si="106"/>
        <v>178.1837142857143</v>
      </c>
      <c r="S398" s="457">
        <v>15100</v>
      </c>
      <c r="T398" s="217">
        <f t="shared" si="92"/>
        <v>1016.9279539736675</v>
      </c>
      <c r="U398" s="214">
        <f t="shared" si="99"/>
        <v>345.75550435104697</v>
      </c>
      <c r="V398" s="212">
        <f t="shared" si="100"/>
        <v>20.338559079473352</v>
      </c>
      <c r="W398" s="169">
        <v>24</v>
      </c>
      <c r="X398" s="170">
        <f t="shared" si="101"/>
        <v>1407.0220174041879</v>
      </c>
    </row>
    <row r="399" spans="1:24" s="445" customFormat="1" ht="15.75" customHeight="1" x14ac:dyDescent="0.2">
      <c r="A399" s="215">
        <f t="shared" si="107"/>
        <v>372</v>
      </c>
      <c r="B399" s="216">
        <f t="shared" si="104"/>
        <v>62.397599999999997</v>
      </c>
      <c r="C399" s="457">
        <v>15100</v>
      </c>
      <c r="D399" s="217">
        <f t="shared" si="90"/>
        <v>2903.9578445324823</v>
      </c>
      <c r="E399" s="212">
        <f t="shared" si="93"/>
        <v>987.34566714104403</v>
      </c>
      <c r="F399" s="168">
        <f t="shared" si="94"/>
        <v>58.079156890649649</v>
      </c>
      <c r="G399" s="169">
        <v>68</v>
      </c>
      <c r="H399" s="170">
        <f t="shared" si="95"/>
        <v>4017.3826685641761</v>
      </c>
      <c r="I399" s="215">
        <f t="shared" si="108"/>
        <v>372</v>
      </c>
      <c r="J399" s="216">
        <f t="shared" si="105"/>
        <v>95.996307692307681</v>
      </c>
      <c r="K399" s="457">
        <v>15100</v>
      </c>
      <c r="L399" s="217">
        <f t="shared" si="91"/>
        <v>1887.5725989461137</v>
      </c>
      <c r="M399" s="214">
        <f t="shared" si="96"/>
        <v>641.77468364167873</v>
      </c>
      <c r="N399" s="212">
        <f t="shared" si="97"/>
        <v>37.751451978922276</v>
      </c>
      <c r="O399" s="169">
        <v>44</v>
      </c>
      <c r="P399" s="170">
        <f t="shared" si="98"/>
        <v>2611.0987345667149</v>
      </c>
      <c r="Q399" s="215">
        <f t="shared" si="109"/>
        <v>372</v>
      </c>
      <c r="R399" s="216">
        <f t="shared" si="106"/>
        <v>178.27885714285713</v>
      </c>
      <c r="S399" s="457">
        <v>15100</v>
      </c>
      <c r="T399" s="217">
        <f t="shared" si="92"/>
        <v>1016.3852455863688</v>
      </c>
      <c r="U399" s="214">
        <f t="shared" si="99"/>
        <v>345.57098349936541</v>
      </c>
      <c r="V399" s="212">
        <f t="shared" si="100"/>
        <v>20.327704911727377</v>
      </c>
      <c r="W399" s="169">
        <v>24</v>
      </c>
      <c r="X399" s="170">
        <f t="shared" si="101"/>
        <v>1406.2839339974616</v>
      </c>
    </row>
    <row r="400" spans="1:24" s="445" customFormat="1" ht="15.75" customHeight="1" x14ac:dyDescent="0.2">
      <c r="A400" s="215">
        <f t="shared" si="107"/>
        <v>373</v>
      </c>
      <c r="B400" s="216">
        <f t="shared" si="104"/>
        <v>62.430900000000001</v>
      </c>
      <c r="C400" s="457">
        <v>15100</v>
      </c>
      <c r="D400" s="217">
        <f t="shared" si="90"/>
        <v>2902.40890328347</v>
      </c>
      <c r="E400" s="212">
        <f t="shared" si="93"/>
        <v>986.81902711637986</v>
      </c>
      <c r="F400" s="168">
        <f t="shared" si="94"/>
        <v>58.048178065669397</v>
      </c>
      <c r="G400" s="169">
        <v>68</v>
      </c>
      <c r="H400" s="170">
        <f t="shared" si="95"/>
        <v>4015.2761084655194</v>
      </c>
      <c r="I400" s="215">
        <f t="shared" si="108"/>
        <v>373</v>
      </c>
      <c r="J400" s="216">
        <f t="shared" si="105"/>
        <v>96.047538461538466</v>
      </c>
      <c r="K400" s="457">
        <v>15100</v>
      </c>
      <c r="L400" s="217">
        <f t="shared" si="91"/>
        <v>1886.5657871342555</v>
      </c>
      <c r="M400" s="214">
        <f t="shared" si="96"/>
        <v>641.43236762564698</v>
      </c>
      <c r="N400" s="212">
        <f t="shared" si="97"/>
        <v>37.731315742685112</v>
      </c>
      <c r="O400" s="169">
        <v>44</v>
      </c>
      <c r="P400" s="170">
        <f t="shared" si="98"/>
        <v>2609.7294705025879</v>
      </c>
      <c r="Q400" s="215">
        <f t="shared" si="109"/>
        <v>373</v>
      </c>
      <c r="R400" s="216">
        <f t="shared" si="106"/>
        <v>178.37400000000002</v>
      </c>
      <c r="S400" s="457">
        <v>15100</v>
      </c>
      <c r="T400" s="217">
        <f t="shared" si="92"/>
        <v>1015.8431161492143</v>
      </c>
      <c r="U400" s="214">
        <f t="shared" si="99"/>
        <v>345.38665949073288</v>
      </c>
      <c r="V400" s="212">
        <f t="shared" si="100"/>
        <v>20.316862322984289</v>
      </c>
      <c r="W400" s="169">
        <v>24</v>
      </c>
      <c r="X400" s="170">
        <f t="shared" si="101"/>
        <v>1405.5466379629313</v>
      </c>
    </row>
    <row r="401" spans="1:24" s="445" customFormat="1" ht="15.75" customHeight="1" x14ac:dyDescent="0.2">
      <c r="A401" s="215">
        <f t="shared" si="107"/>
        <v>374</v>
      </c>
      <c r="B401" s="216">
        <f t="shared" si="104"/>
        <v>62.464199999999998</v>
      </c>
      <c r="C401" s="457">
        <v>15100</v>
      </c>
      <c r="D401" s="217">
        <f t="shared" si="90"/>
        <v>2900.8616135322313</v>
      </c>
      <c r="E401" s="212">
        <f t="shared" si="93"/>
        <v>986.29294860095877</v>
      </c>
      <c r="F401" s="168">
        <f t="shared" si="94"/>
        <v>58.017232270644627</v>
      </c>
      <c r="G401" s="169">
        <v>68</v>
      </c>
      <c r="H401" s="170">
        <f t="shared" si="95"/>
        <v>4013.1717944038346</v>
      </c>
      <c r="I401" s="215">
        <f t="shared" si="108"/>
        <v>374</v>
      </c>
      <c r="J401" s="216">
        <f t="shared" si="105"/>
        <v>96.098769230769221</v>
      </c>
      <c r="K401" s="457">
        <v>15100</v>
      </c>
      <c r="L401" s="217">
        <f t="shared" si="91"/>
        <v>1885.5600487959505</v>
      </c>
      <c r="M401" s="214">
        <f t="shared" si="96"/>
        <v>641.09041659062325</v>
      </c>
      <c r="N401" s="212">
        <f t="shared" si="97"/>
        <v>37.711200975919013</v>
      </c>
      <c r="O401" s="169">
        <v>44</v>
      </c>
      <c r="P401" s="170">
        <f t="shared" si="98"/>
        <v>2608.3616663624925</v>
      </c>
      <c r="Q401" s="215">
        <f t="shared" si="109"/>
        <v>374</v>
      </c>
      <c r="R401" s="216">
        <f t="shared" si="106"/>
        <v>178.46914285714286</v>
      </c>
      <c r="S401" s="457">
        <v>15100</v>
      </c>
      <c r="T401" s="217">
        <f t="shared" si="92"/>
        <v>1015.301564736281</v>
      </c>
      <c r="U401" s="214">
        <f t="shared" si="99"/>
        <v>345.20253201033557</v>
      </c>
      <c r="V401" s="212">
        <f t="shared" si="100"/>
        <v>20.306031294725621</v>
      </c>
      <c r="W401" s="169">
        <v>24</v>
      </c>
      <c r="X401" s="170">
        <f t="shared" si="101"/>
        <v>1404.8101280413423</v>
      </c>
    </row>
    <row r="402" spans="1:24" s="445" customFormat="1" ht="15.75" customHeight="1" x14ac:dyDescent="0.2">
      <c r="A402" s="215">
        <f t="shared" si="107"/>
        <v>375</v>
      </c>
      <c r="B402" s="216">
        <f t="shared" si="104"/>
        <v>62.497500000000002</v>
      </c>
      <c r="C402" s="457">
        <v>15100</v>
      </c>
      <c r="D402" s="217">
        <f t="shared" si="90"/>
        <v>2899.3159726389054</v>
      </c>
      <c r="E402" s="212">
        <f t="shared" si="93"/>
        <v>985.76743069722784</v>
      </c>
      <c r="F402" s="168">
        <f t="shared" si="94"/>
        <v>57.986319452778105</v>
      </c>
      <c r="G402" s="169">
        <v>68</v>
      </c>
      <c r="H402" s="170">
        <f t="shared" si="95"/>
        <v>4011.0697227889113</v>
      </c>
      <c r="I402" s="215">
        <f t="shared" si="108"/>
        <v>375</v>
      </c>
      <c r="J402" s="216">
        <f t="shared" si="105"/>
        <v>96.15</v>
      </c>
      <c r="K402" s="457">
        <v>15100</v>
      </c>
      <c r="L402" s="217">
        <f t="shared" si="91"/>
        <v>1884.5553822152885</v>
      </c>
      <c r="M402" s="214">
        <f t="shared" si="96"/>
        <v>640.7488299531982</v>
      </c>
      <c r="N402" s="212">
        <f t="shared" si="97"/>
        <v>37.691107644305774</v>
      </c>
      <c r="O402" s="169">
        <v>44</v>
      </c>
      <c r="P402" s="170">
        <f t="shared" si="98"/>
        <v>2606.9953198127923</v>
      </c>
      <c r="Q402" s="215">
        <f t="shared" si="109"/>
        <v>375</v>
      </c>
      <c r="R402" s="216">
        <f t="shared" si="106"/>
        <v>178.56428571428575</v>
      </c>
      <c r="S402" s="457">
        <v>15100</v>
      </c>
      <c r="T402" s="217">
        <f t="shared" si="92"/>
        <v>1014.7605904236168</v>
      </c>
      <c r="U402" s="214">
        <f t="shared" si="99"/>
        <v>345.01860074402975</v>
      </c>
      <c r="V402" s="212">
        <f t="shared" si="100"/>
        <v>20.295211808472338</v>
      </c>
      <c r="W402" s="169">
        <v>24</v>
      </c>
      <c r="X402" s="170">
        <f t="shared" si="101"/>
        <v>1404.0744029761188</v>
      </c>
    </row>
    <row r="403" spans="1:24" s="445" customFormat="1" ht="15.75" customHeight="1" x14ac:dyDescent="0.2">
      <c r="A403" s="215">
        <f t="shared" si="107"/>
        <v>376</v>
      </c>
      <c r="B403" s="216">
        <f t="shared" si="104"/>
        <v>62.530799999999999</v>
      </c>
      <c r="C403" s="457">
        <v>15100</v>
      </c>
      <c r="D403" s="217">
        <f t="shared" si="90"/>
        <v>2897.7719779692566</v>
      </c>
      <c r="E403" s="212">
        <f t="shared" si="93"/>
        <v>985.24247250954727</v>
      </c>
      <c r="F403" s="168">
        <f t="shared" si="94"/>
        <v>57.955439559385134</v>
      </c>
      <c r="G403" s="169">
        <v>68</v>
      </c>
      <c r="H403" s="170">
        <f t="shared" si="95"/>
        <v>4008.9698900381891</v>
      </c>
      <c r="I403" s="215">
        <f t="shared" si="108"/>
        <v>376</v>
      </c>
      <c r="J403" s="216">
        <f t="shared" si="105"/>
        <v>96.201230769230762</v>
      </c>
      <c r="K403" s="457">
        <v>15100</v>
      </c>
      <c r="L403" s="217">
        <f t="shared" si="91"/>
        <v>1883.551785680017</v>
      </c>
      <c r="M403" s="214">
        <f t="shared" si="96"/>
        <v>640.40760713120585</v>
      </c>
      <c r="N403" s="212">
        <f t="shared" si="97"/>
        <v>37.67103571360034</v>
      </c>
      <c r="O403" s="169">
        <v>44</v>
      </c>
      <c r="P403" s="170">
        <f t="shared" si="98"/>
        <v>2605.6304285248229</v>
      </c>
      <c r="Q403" s="215">
        <f t="shared" si="109"/>
        <v>376</v>
      </c>
      <c r="R403" s="216">
        <f t="shared" si="106"/>
        <v>178.65942857142858</v>
      </c>
      <c r="S403" s="457">
        <v>15100</v>
      </c>
      <c r="T403" s="217">
        <f t="shared" si="92"/>
        <v>1014.2201922892398</v>
      </c>
      <c r="U403" s="214">
        <f t="shared" si="99"/>
        <v>344.83486537834153</v>
      </c>
      <c r="V403" s="212">
        <f t="shared" si="100"/>
        <v>20.284403845784794</v>
      </c>
      <c r="W403" s="169">
        <v>24</v>
      </c>
      <c r="X403" s="170">
        <f t="shared" si="101"/>
        <v>1403.3394615133661</v>
      </c>
    </row>
    <row r="404" spans="1:24" s="445" customFormat="1" ht="15.75" customHeight="1" x14ac:dyDescent="0.2">
      <c r="A404" s="215">
        <f t="shared" si="107"/>
        <v>377</v>
      </c>
      <c r="B404" s="216">
        <f t="shared" si="104"/>
        <v>62.564099999999996</v>
      </c>
      <c r="C404" s="457">
        <v>15100</v>
      </c>
      <c r="D404" s="217">
        <f t="shared" si="90"/>
        <v>2896.229626894657</v>
      </c>
      <c r="E404" s="212">
        <f t="shared" si="93"/>
        <v>984.71807314418345</v>
      </c>
      <c r="F404" s="168">
        <f t="shared" si="94"/>
        <v>57.92459253789314</v>
      </c>
      <c r="G404" s="169">
        <v>68</v>
      </c>
      <c r="H404" s="170">
        <f t="shared" si="95"/>
        <v>4006.8722925767338</v>
      </c>
      <c r="I404" s="215">
        <f t="shared" si="108"/>
        <v>377</v>
      </c>
      <c r="J404" s="216">
        <f t="shared" si="105"/>
        <v>96.252461538461532</v>
      </c>
      <c r="K404" s="457">
        <v>15100</v>
      </c>
      <c r="L404" s="217">
        <f t="shared" si="91"/>
        <v>1882.5492574815271</v>
      </c>
      <c r="M404" s="214">
        <f t="shared" si="96"/>
        <v>640.0667475437192</v>
      </c>
      <c r="N404" s="212">
        <f t="shared" si="97"/>
        <v>37.650985149630543</v>
      </c>
      <c r="O404" s="169">
        <v>44</v>
      </c>
      <c r="P404" s="170">
        <f t="shared" si="98"/>
        <v>2604.2669901748773</v>
      </c>
      <c r="Q404" s="215">
        <f t="shared" si="109"/>
        <v>377</v>
      </c>
      <c r="R404" s="216">
        <f t="shared" si="106"/>
        <v>178.75457142857144</v>
      </c>
      <c r="S404" s="457">
        <v>15100</v>
      </c>
      <c r="T404" s="217">
        <f t="shared" si="92"/>
        <v>1013.6803694131299</v>
      </c>
      <c r="U404" s="214">
        <f t="shared" si="99"/>
        <v>344.65132560046419</v>
      </c>
      <c r="V404" s="212">
        <f t="shared" si="100"/>
        <v>20.273607388262601</v>
      </c>
      <c r="W404" s="169">
        <v>24</v>
      </c>
      <c r="X404" s="170">
        <f t="shared" si="101"/>
        <v>1402.6053024018568</v>
      </c>
    </row>
    <row r="405" spans="1:24" s="445" customFormat="1" ht="15.75" customHeight="1" x14ac:dyDescent="0.2">
      <c r="A405" s="215">
        <f t="shared" si="107"/>
        <v>378</v>
      </c>
      <c r="B405" s="216">
        <f t="shared" si="104"/>
        <v>62.5974</v>
      </c>
      <c r="C405" s="457">
        <v>15100</v>
      </c>
      <c r="D405" s="217">
        <f t="shared" si="90"/>
        <v>2894.6889167920713</v>
      </c>
      <c r="E405" s="212">
        <f t="shared" si="93"/>
        <v>984.19423170930429</v>
      </c>
      <c r="F405" s="168">
        <f t="shared" si="94"/>
        <v>57.893778335841425</v>
      </c>
      <c r="G405" s="169">
        <v>68</v>
      </c>
      <c r="H405" s="170">
        <f t="shared" si="95"/>
        <v>4004.7769268372172</v>
      </c>
      <c r="I405" s="215">
        <f t="shared" si="108"/>
        <v>378</v>
      </c>
      <c r="J405" s="216">
        <f t="shared" si="105"/>
        <v>96.303692307692302</v>
      </c>
      <c r="K405" s="457">
        <v>15100</v>
      </c>
      <c r="L405" s="217">
        <f t="shared" si="91"/>
        <v>1881.5477959148463</v>
      </c>
      <c r="M405" s="214">
        <f t="shared" si="96"/>
        <v>639.72625061104782</v>
      </c>
      <c r="N405" s="212">
        <f t="shared" si="97"/>
        <v>37.630955918296927</v>
      </c>
      <c r="O405" s="169">
        <v>44</v>
      </c>
      <c r="P405" s="170">
        <f t="shared" si="98"/>
        <v>2602.9050024441908</v>
      </c>
      <c r="Q405" s="215">
        <f t="shared" si="109"/>
        <v>378</v>
      </c>
      <c r="R405" s="216">
        <f t="shared" si="106"/>
        <v>178.8497142857143</v>
      </c>
      <c r="S405" s="457">
        <v>15100</v>
      </c>
      <c r="T405" s="217">
        <f t="shared" si="92"/>
        <v>1013.1411208772248</v>
      </c>
      <c r="U405" s="214">
        <f t="shared" si="99"/>
        <v>344.46798109825647</v>
      </c>
      <c r="V405" s="212">
        <f t="shared" si="100"/>
        <v>20.262822417544495</v>
      </c>
      <c r="W405" s="169">
        <v>24</v>
      </c>
      <c r="X405" s="170">
        <f t="shared" si="101"/>
        <v>1401.8719243930257</v>
      </c>
    </row>
    <row r="406" spans="1:24" s="445" customFormat="1" ht="15.75" customHeight="1" x14ac:dyDescent="0.2">
      <c r="A406" s="215">
        <f t="shared" si="107"/>
        <v>379</v>
      </c>
      <c r="B406" s="216">
        <f t="shared" si="104"/>
        <v>62.630699999999997</v>
      </c>
      <c r="C406" s="457">
        <v>15100</v>
      </c>
      <c r="D406" s="217">
        <f t="shared" si="90"/>
        <v>2893.149845044044</v>
      </c>
      <c r="E406" s="212">
        <f t="shared" si="93"/>
        <v>983.67094731497502</v>
      </c>
      <c r="F406" s="168">
        <f t="shared" si="94"/>
        <v>57.86299690088088</v>
      </c>
      <c r="G406" s="169">
        <v>68</v>
      </c>
      <c r="H406" s="170">
        <f t="shared" si="95"/>
        <v>4002.6837892598996</v>
      </c>
      <c r="I406" s="215">
        <f t="shared" si="108"/>
        <v>379</v>
      </c>
      <c r="J406" s="216">
        <f t="shared" si="105"/>
        <v>96.354923076923072</v>
      </c>
      <c r="K406" s="457">
        <v>15100</v>
      </c>
      <c r="L406" s="217">
        <f t="shared" si="91"/>
        <v>1880.5473992786287</v>
      </c>
      <c r="M406" s="214">
        <f t="shared" si="96"/>
        <v>639.38611575473385</v>
      </c>
      <c r="N406" s="212">
        <f t="shared" si="97"/>
        <v>37.610947985572572</v>
      </c>
      <c r="O406" s="169">
        <v>44</v>
      </c>
      <c r="P406" s="170">
        <f t="shared" si="98"/>
        <v>2601.5444630189354</v>
      </c>
      <c r="Q406" s="215">
        <f t="shared" si="109"/>
        <v>379</v>
      </c>
      <c r="R406" s="216">
        <f t="shared" si="106"/>
        <v>178.94485714285716</v>
      </c>
      <c r="S406" s="457">
        <v>15100</v>
      </c>
      <c r="T406" s="217">
        <f t="shared" si="92"/>
        <v>1012.6024457654152</v>
      </c>
      <c r="U406" s="214">
        <f t="shared" si="99"/>
        <v>344.28483156024117</v>
      </c>
      <c r="V406" s="212">
        <f t="shared" si="100"/>
        <v>20.252048915308304</v>
      </c>
      <c r="W406" s="169">
        <v>24</v>
      </c>
      <c r="X406" s="170">
        <f t="shared" si="101"/>
        <v>1401.1393262409645</v>
      </c>
    </row>
    <row r="407" spans="1:24" s="445" customFormat="1" ht="15.75" customHeight="1" x14ac:dyDescent="0.2">
      <c r="A407" s="218">
        <f t="shared" si="107"/>
        <v>380</v>
      </c>
      <c r="B407" s="216">
        <f t="shared" si="104"/>
        <v>62.664000000000001</v>
      </c>
      <c r="C407" s="457">
        <v>15100</v>
      </c>
      <c r="D407" s="217">
        <f t="shared" si="90"/>
        <v>2891.6124090386825</v>
      </c>
      <c r="E407" s="212">
        <f t="shared" si="93"/>
        <v>983.14821907315206</v>
      </c>
      <c r="F407" s="168">
        <f t="shared" si="94"/>
        <v>57.832248180773654</v>
      </c>
      <c r="G407" s="169">
        <v>68</v>
      </c>
      <c r="H407" s="170">
        <f t="shared" si="95"/>
        <v>4000.5928762926083</v>
      </c>
      <c r="I407" s="218">
        <f t="shared" si="108"/>
        <v>380</v>
      </c>
      <c r="J407" s="216">
        <f t="shared" si="105"/>
        <v>96.406153846153842</v>
      </c>
      <c r="K407" s="457">
        <v>15100</v>
      </c>
      <c r="L407" s="217">
        <f t="shared" si="91"/>
        <v>1879.5480658751437</v>
      </c>
      <c r="M407" s="214">
        <f t="shared" si="96"/>
        <v>639.04634239754887</v>
      </c>
      <c r="N407" s="212">
        <f t="shared" si="97"/>
        <v>37.590961317502874</v>
      </c>
      <c r="O407" s="169">
        <v>44</v>
      </c>
      <c r="P407" s="170">
        <f t="shared" si="98"/>
        <v>2600.1853695901955</v>
      </c>
      <c r="Q407" s="218">
        <f t="shared" si="109"/>
        <v>380</v>
      </c>
      <c r="R407" s="216">
        <f t="shared" si="106"/>
        <v>179.04000000000002</v>
      </c>
      <c r="S407" s="457">
        <v>15100</v>
      </c>
      <c r="T407" s="217">
        <f t="shared" si="92"/>
        <v>1012.0643431635388</v>
      </c>
      <c r="U407" s="214">
        <f t="shared" si="99"/>
        <v>344.10187667560319</v>
      </c>
      <c r="V407" s="212">
        <f t="shared" si="100"/>
        <v>20.241286863270776</v>
      </c>
      <c r="W407" s="169">
        <v>24</v>
      </c>
      <c r="X407" s="170">
        <f t="shared" si="101"/>
        <v>1400.4075067024125</v>
      </c>
    </row>
    <row r="408" spans="1:24" s="445" customFormat="1" ht="15.75" customHeight="1" x14ac:dyDescent="0.2">
      <c r="A408" s="215">
        <f t="shared" si="107"/>
        <v>381</v>
      </c>
      <c r="B408" s="216">
        <f t="shared" si="104"/>
        <v>62.697299999999998</v>
      </c>
      <c r="C408" s="457">
        <v>15100</v>
      </c>
      <c r="D408" s="217">
        <f t="shared" si="90"/>
        <v>2890.0766061696436</v>
      </c>
      <c r="E408" s="212">
        <f t="shared" si="93"/>
        <v>982.62604609767891</v>
      </c>
      <c r="F408" s="168">
        <f t="shared" si="94"/>
        <v>57.801532123392874</v>
      </c>
      <c r="G408" s="169">
        <v>68</v>
      </c>
      <c r="H408" s="170">
        <f t="shared" si="95"/>
        <v>3998.5041843907152</v>
      </c>
      <c r="I408" s="215">
        <f t="shared" si="108"/>
        <v>381</v>
      </c>
      <c r="J408" s="216">
        <f t="shared" si="105"/>
        <v>96.457384615384612</v>
      </c>
      <c r="K408" s="457">
        <v>15100</v>
      </c>
      <c r="L408" s="217">
        <f t="shared" si="91"/>
        <v>1878.5497940102684</v>
      </c>
      <c r="M408" s="214">
        <f t="shared" si="96"/>
        <v>638.70692996349135</v>
      </c>
      <c r="N408" s="212">
        <f t="shared" si="97"/>
        <v>37.570995880205366</v>
      </c>
      <c r="O408" s="169">
        <v>44</v>
      </c>
      <c r="P408" s="170">
        <f t="shared" si="98"/>
        <v>2598.8277198539654</v>
      </c>
      <c r="Q408" s="215">
        <f t="shared" si="109"/>
        <v>381</v>
      </c>
      <c r="R408" s="216">
        <f t="shared" si="106"/>
        <v>179.13514285714285</v>
      </c>
      <c r="S408" s="457">
        <v>15100</v>
      </c>
      <c r="T408" s="217">
        <f t="shared" si="92"/>
        <v>1011.5268121593754</v>
      </c>
      <c r="U408" s="214">
        <f t="shared" si="99"/>
        <v>343.91911613418768</v>
      </c>
      <c r="V408" s="212">
        <f t="shared" si="100"/>
        <v>20.230536243187508</v>
      </c>
      <c r="W408" s="169">
        <v>24</v>
      </c>
      <c r="X408" s="170">
        <f t="shared" si="101"/>
        <v>1399.6764645367507</v>
      </c>
    </row>
    <row r="409" spans="1:24" s="445" customFormat="1" ht="15.75" customHeight="1" x14ac:dyDescent="0.2">
      <c r="A409" s="215">
        <f t="shared" si="107"/>
        <v>382</v>
      </c>
      <c r="B409" s="216">
        <f t="shared" si="104"/>
        <v>62.730599999999995</v>
      </c>
      <c r="C409" s="457">
        <v>15100</v>
      </c>
      <c r="D409" s="217">
        <f t="shared" si="90"/>
        <v>2888.5424338361186</v>
      </c>
      <c r="E409" s="212">
        <f t="shared" si="93"/>
        <v>982.10442750428035</v>
      </c>
      <c r="F409" s="168">
        <f t="shared" si="94"/>
        <v>57.770848676722373</v>
      </c>
      <c r="G409" s="169">
        <v>68</v>
      </c>
      <c r="H409" s="170">
        <f t="shared" si="95"/>
        <v>3996.4177100171214</v>
      </c>
      <c r="I409" s="215">
        <f t="shared" si="108"/>
        <v>382</v>
      </c>
      <c r="J409" s="216">
        <f t="shared" si="105"/>
        <v>96.508615384615368</v>
      </c>
      <c r="K409" s="457">
        <v>15100</v>
      </c>
      <c r="L409" s="217">
        <f t="shared" si="91"/>
        <v>1877.5525819934771</v>
      </c>
      <c r="M409" s="214">
        <f t="shared" si="96"/>
        <v>638.36787787778223</v>
      </c>
      <c r="N409" s="212">
        <f t="shared" si="97"/>
        <v>37.551051639869542</v>
      </c>
      <c r="O409" s="169">
        <v>44</v>
      </c>
      <c r="P409" s="170">
        <f t="shared" si="98"/>
        <v>2597.4715115111289</v>
      </c>
      <c r="Q409" s="215">
        <f t="shared" si="109"/>
        <v>382</v>
      </c>
      <c r="R409" s="216">
        <f t="shared" si="106"/>
        <v>179.23028571428571</v>
      </c>
      <c r="S409" s="457">
        <v>15100</v>
      </c>
      <c r="T409" s="217">
        <f t="shared" si="92"/>
        <v>1010.9898518426414</v>
      </c>
      <c r="U409" s="214">
        <f t="shared" si="99"/>
        <v>343.73654962649812</v>
      </c>
      <c r="V409" s="212">
        <f t="shared" si="100"/>
        <v>20.219797036852828</v>
      </c>
      <c r="W409" s="169">
        <v>24</v>
      </c>
      <c r="X409" s="170">
        <f t="shared" si="101"/>
        <v>1398.9461985059925</v>
      </c>
    </row>
    <row r="410" spans="1:24" s="445" customFormat="1" ht="15.75" customHeight="1" x14ac:dyDescent="0.2">
      <c r="A410" s="215">
        <f t="shared" si="107"/>
        <v>383</v>
      </c>
      <c r="B410" s="216">
        <f t="shared" si="104"/>
        <v>62.7639</v>
      </c>
      <c r="C410" s="457">
        <v>15100</v>
      </c>
      <c r="D410" s="217">
        <f t="shared" si="90"/>
        <v>2887.0098894428165</v>
      </c>
      <c r="E410" s="212">
        <f t="shared" si="93"/>
        <v>981.5833624105577</v>
      </c>
      <c r="F410" s="168">
        <f t="shared" si="94"/>
        <v>57.740197788856335</v>
      </c>
      <c r="G410" s="169">
        <v>68</v>
      </c>
      <c r="H410" s="170">
        <f t="shared" si="95"/>
        <v>3994.3334496422303</v>
      </c>
      <c r="I410" s="215">
        <f t="shared" si="108"/>
        <v>383</v>
      </c>
      <c r="J410" s="216">
        <f t="shared" si="105"/>
        <v>96.559846153846152</v>
      </c>
      <c r="K410" s="457">
        <v>15100</v>
      </c>
      <c r="L410" s="217">
        <f t="shared" si="91"/>
        <v>1876.5564281378308</v>
      </c>
      <c r="M410" s="214">
        <f t="shared" si="96"/>
        <v>638.02918556686257</v>
      </c>
      <c r="N410" s="212">
        <f t="shared" si="97"/>
        <v>37.531128562756621</v>
      </c>
      <c r="O410" s="169">
        <v>44</v>
      </c>
      <c r="P410" s="170">
        <f t="shared" si="98"/>
        <v>2596.1167422674503</v>
      </c>
      <c r="Q410" s="215">
        <f t="shared" si="109"/>
        <v>383</v>
      </c>
      <c r="R410" s="216">
        <f t="shared" si="106"/>
        <v>179.32542857142857</v>
      </c>
      <c r="S410" s="457">
        <v>15100</v>
      </c>
      <c r="T410" s="217">
        <f t="shared" si="92"/>
        <v>1010.4534613049858</v>
      </c>
      <c r="U410" s="214">
        <f t="shared" si="99"/>
        <v>343.55417684369519</v>
      </c>
      <c r="V410" s="212">
        <f t="shared" si="100"/>
        <v>20.209069226099718</v>
      </c>
      <c r="W410" s="169">
        <v>24</v>
      </c>
      <c r="X410" s="170">
        <f t="shared" si="101"/>
        <v>1398.2167073747808</v>
      </c>
    </row>
    <row r="411" spans="1:24" s="445" customFormat="1" ht="15.75" customHeight="1" x14ac:dyDescent="0.2">
      <c r="A411" s="215">
        <f t="shared" si="107"/>
        <v>384</v>
      </c>
      <c r="B411" s="216">
        <f t="shared" si="104"/>
        <v>62.797200000000004</v>
      </c>
      <c r="C411" s="457">
        <v>15100</v>
      </c>
      <c r="D411" s="217">
        <f t="shared" si="90"/>
        <v>2885.4789703999541</v>
      </c>
      <c r="E411" s="212">
        <f t="shared" si="93"/>
        <v>981.06284993598445</v>
      </c>
      <c r="F411" s="168">
        <f t="shared" si="94"/>
        <v>57.70957940799908</v>
      </c>
      <c r="G411" s="169">
        <v>68</v>
      </c>
      <c r="H411" s="170">
        <f t="shared" si="95"/>
        <v>3992.2513997439378</v>
      </c>
      <c r="I411" s="215">
        <f t="shared" si="108"/>
        <v>384</v>
      </c>
      <c r="J411" s="216">
        <f t="shared" si="105"/>
        <v>96.611076923076922</v>
      </c>
      <c r="K411" s="457">
        <v>15100</v>
      </c>
      <c r="L411" s="217">
        <f t="shared" si="91"/>
        <v>1875.5613307599704</v>
      </c>
      <c r="M411" s="214">
        <f t="shared" si="96"/>
        <v>637.69085245838994</v>
      </c>
      <c r="N411" s="212">
        <f t="shared" si="97"/>
        <v>37.511226615199405</v>
      </c>
      <c r="O411" s="169">
        <v>44</v>
      </c>
      <c r="P411" s="170">
        <f t="shared" si="98"/>
        <v>2594.7634098335598</v>
      </c>
      <c r="Q411" s="215">
        <f t="shared" si="109"/>
        <v>384</v>
      </c>
      <c r="R411" s="216">
        <f t="shared" si="106"/>
        <v>179.42057142857146</v>
      </c>
      <c r="S411" s="457">
        <v>15100</v>
      </c>
      <c r="T411" s="217">
        <f t="shared" si="92"/>
        <v>1009.9176396399838</v>
      </c>
      <c r="U411" s="214">
        <f t="shared" si="99"/>
        <v>343.3719974775945</v>
      </c>
      <c r="V411" s="212">
        <f t="shared" si="100"/>
        <v>20.198352792799678</v>
      </c>
      <c r="W411" s="169">
        <v>24</v>
      </c>
      <c r="X411" s="170">
        <f t="shared" si="101"/>
        <v>1397.487989910378</v>
      </c>
    </row>
    <row r="412" spans="1:24" s="445" customFormat="1" ht="15.75" customHeight="1" x14ac:dyDescent="0.2">
      <c r="A412" s="215">
        <f t="shared" si="107"/>
        <v>385</v>
      </c>
      <c r="B412" s="216">
        <f t="shared" si="104"/>
        <v>62.830500000000001</v>
      </c>
      <c r="C412" s="457">
        <v>15100</v>
      </c>
      <c r="D412" s="217">
        <f t="shared" ref="D412:D475" si="110">12*1/B412*C412</f>
        <v>2883.9496741232365</v>
      </c>
      <c r="E412" s="212">
        <f t="shared" si="93"/>
        <v>980.54288920190049</v>
      </c>
      <c r="F412" s="168">
        <f t="shared" si="94"/>
        <v>57.678993482464733</v>
      </c>
      <c r="G412" s="169">
        <v>68</v>
      </c>
      <c r="H412" s="170">
        <f t="shared" si="95"/>
        <v>3990.1715568076015</v>
      </c>
      <c r="I412" s="215">
        <f t="shared" si="108"/>
        <v>385</v>
      </c>
      <c r="J412" s="216">
        <f t="shared" si="105"/>
        <v>96.662307692307692</v>
      </c>
      <c r="K412" s="457">
        <v>15100</v>
      </c>
      <c r="L412" s="217">
        <f t="shared" ref="L412:L475" si="111">12*1/J412*K412</f>
        <v>1874.5672881801038</v>
      </c>
      <c r="M412" s="214">
        <f t="shared" si="96"/>
        <v>637.35287798123534</v>
      </c>
      <c r="N412" s="212">
        <f t="shared" si="97"/>
        <v>37.491345763602077</v>
      </c>
      <c r="O412" s="169">
        <v>44</v>
      </c>
      <c r="P412" s="170">
        <f t="shared" si="98"/>
        <v>2593.4115119249414</v>
      </c>
      <c r="Q412" s="215">
        <f t="shared" si="109"/>
        <v>385</v>
      </c>
      <c r="R412" s="216">
        <f t="shared" si="106"/>
        <v>179.5157142857143</v>
      </c>
      <c r="S412" s="457">
        <v>15100</v>
      </c>
      <c r="T412" s="217">
        <f t="shared" ref="T412:T475" si="112">12*1/R412*S412</f>
        <v>1009.3823859431327</v>
      </c>
      <c r="U412" s="214">
        <f t="shared" si="99"/>
        <v>343.19001122066516</v>
      </c>
      <c r="V412" s="212">
        <f t="shared" si="100"/>
        <v>20.187647718862653</v>
      </c>
      <c r="W412" s="169">
        <v>24</v>
      </c>
      <c r="X412" s="170">
        <f t="shared" si="101"/>
        <v>1396.7600448826606</v>
      </c>
    </row>
    <row r="413" spans="1:24" s="445" customFormat="1" ht="15.75" customHeight="1" x14ac:dyDescent="0.2">
      <c r="A413" s="215">
        <f t="shared" si="107"/>
        <v>386</v>
      </c>
      <c r="B413" s="216">
        <f t="shared" si="104"/>
        <v>62.863799999999998</v>
      </c>
      <c r="C413" s="457">
        <v>15100</v>
      </c>
      <c r="D413" s="217">
        <f t="shared" si="110"/>
        <v>2882.4219980338448</v>
      </c>
      <c r="E413" s="212">
        <f t="shared" ref="E413:E476" si="113">D413*34%</f>
        <v>980.02347933150736</v>
      </c>
      <c r="F413" s="168">
        <f t="shared" ref="F413:F476" si="114">D413*2%</f>
        <v>57.648439960676896</v>
      </c>
      <c r="G413" s="169">
        <v>68</v>
      </c>
      <c r="H413" s="170">
        <f t="shared" ref="H413:H476" si="115">SUM(D413:G413)</f>
        <v>3988.0939173260294</v>
      </c>
      <c r="I413" s="215">
        <f t="shared" si="108"/>
        <v>386</v>
      </c>
      <c r="J413" s="216">
        <f t="shared" si="105"/>
        <v>96.713538461538448</v>
      </c>
      <c r="K413" s="457">
        <v>15100</v>
      </c>
      <c r="L413" s="217">
        <f t="shared" si="111"/>
        <v>1873.5742987219992</v>
      </c>
      <c r="M413" s="214">
        <f t="shared" ref="M413:M476" si="116">L413*34%</f>
        <v>637.01526156547982</v>
      </c>
      <c r="N413" s="212">
        <f t="shared" ref="N413:N476" si="117">L413*2%</f>
        <v>37.471485974439986</v>
      </c>
      <c r="O413" s="169">
        <v>44</v>
      </c>
      <c r="P413" s="170">
        <f t="shared" ref="P413:P476" si="118">SUM(L413:O413)</f>
        <v>2592.0610462619188</v>
      </c>
      <c r="Q413" s="215">
        <f t="shared" si="109"/>
        <v>386</v>
      </c>
      <c r="R413" s="216">
        <f t="shared" si="106"/>
        <v>179.61085714285716</v>
      </c>
      <c r="S413" s="457">
        <v>15100</v>
      </c>
      <c r="T413" s="217">
        <f t="shared" si="112"/>
        <v>1008.8476993118456</v>
      </c>
      <c r="U413" s="214">
        <f t="shared" ref="U413:U476" si="119">T413*34%</f>
        <v>343.00821776602754</v>
      </c>
      <c r="V413" s="212">
        <f t="shared" ref="V413:V476" si="120">T413*2%</f>
        <v>20.176953986236914</v>
      </c>
      <c r="W413" s="169">
        <v>24</v>
      </c>
      <c r="X413" s="170">
        <f t="shared" ref="X413:X476" si="121">SUM(T413:W413)</f>
        <v>1396.0328710641099</v>
      </c>
    </row>
    <row r="414" spans="1:24" s="445" customFormat="1" ht="15.75" customHeight="1" x14ac:dyDescent="0.2">
      <c r="A414" s="215">
        <f t="shared" si="107"/>
        <v>387</v>
      </c>
      <c r="B414" s="216">
        <f t="shared" si="104"/>
        <v>62.897100000000002</v>
      </c>
      <c r="C414" s="457">
        <v>15100</v>
      </c>
      <c r="D414" s="217">
        <f t="shared" si="110"/>
        <v>2880.8959395584216</v>
      </c>
      <c r="E414" s="212">
        <f t="shared" si="113"/>
        <v>979.50461944986341</v>
      </c>
      <c r="F414" s="168">
        <f t="shared" si="114"/>
        <v>57.617918791168435</v>
      </c>
      <c r="G414" s="169">
        <v>68</v>
      </c>
      <c r="H414" s="170">
        <f t="shared" si="115"/>
        <v>3986.0184777994536</v>
      </c>
      <c r="I414" s="215">
        <f t="shared" si="108"/>
        <v>387</v>
      </c>
      <c r="J414" s="216">
        <f t="shared" si="105"/>
        <v>96.764769230769232</v>
      </c>
      <c r="K414" s="457">
        <v>15100</v>
      </c>
      <c r="L414" s="217">
        <f t="shared" si="111"/>
        <v>1872.5823607129739</v>
      </c>
      <c r="M414" s="214">
        <f t="shared" si="116"/>
        <v>636.67800264241123</v>
      </c>
      <c r="N414" s="212">
        <f t="shared" si="117"/>
        <v>37.451647214259481</v>
      </c>
      <c r="O414" s="169">
        <v>44</v>
      </c>
      <c r="P414" s="170">
        <f t="shared" si="118"/>
        <v>2590.7120105696449</v>
      </c>
      <c r="Q414" s="215">
        <f t="shared" si="109"/>
        <v>387</v>
      </c>
      <c r="R414" s="216">
        <f t="shared" si="106"/>
        <v>179.70600000000002</v>
      </c>
      <c r="S414" s="457">
        <v>15100</v>
      </c>
      <c r="T414" s="217">
        <f t="shared" si="112"/>
        <v>1008.3135788454474</v>
      </c>
      <c r="U414" s="214">
        <f t="shared" si="119"/>
        <v>342.82661680745213</v>
      </c>
      <c r="V414" s="212">
        <f t="shared" si="120"/>
        <v>20.166271576908947</v>
      </c>
      <c r="W414" s="169">
        <v>24</v>
      </c>
      <c r="X414" s="170">
        <f t="shared" si="121"/>
        <v>1395.3064672298085</v>
      </c>
    </row>
    <row r="415" spans="1:24" s="445" customFormat="1" ht="15.75" customHeight="1" x14ac:dyDescent="0.2">
      <c r="A415" s="215">
        <f t="shared" si="107"/>
        <v>388</v>
      </c>
      <c r="B415" s="216">
        <f t="shared" si="104"/>
        <v>62.930399999999999</v>
      </c>
      <c r="C415" s="457">
        <v>15100</v>
      </c>
      <c r="D415" s="217">
        <f t="shared" si="110"/>
        <v>2879.371496129057</v>
      </c>
      <c r="E415" s="212">
        <f t="shared" si="113"/>
        <v>978.98630868387943</v>
      </c>
      <c r="F415" s="168">
        <f t="shared" si="114"/>
        <v>57.587429922581144</v>
      </c>
      <c r="G415" s="169">
        <v>68</v>
      </c>
      <c r="H415" s="170">
        <f t="shared" si="115"/>
        <v>3983.9452347355177</v>
      </c>
      <c r="I415" s="215">
        <f t="shared" si="108"/>
        <v>388</v>
      </c>
      <c r="J415" s="216">
        <f t="shared" si="105"/>
        <v>96.815999999999988</v>
      </c>
      <c r="K415" s="457">
        <v>15100</v>
      </c>
      <c r="L415" s="217">
        <f t="shared" si="111"/>
        <v>1871.5914724838872</v>
      </c>
      <c r="M415" s="214">
        <f t="shared" si="116"/>
        <v>636.3411006445217</v>
      </c>
      <c r="N415" s="212">
        <f t="shared" si="117"/>
        <v>37.431829449677743</v>
      </c>
      <c r="O415" s="169">
        <v>44</v>
      </c>
      <c r="P415" s="170">
        <f t="shared" si="118"/>
        <v>2589.3644025780868</v>
      </c>
      <c r="Q415" s="215">
        <f t="shared" si="109"/>
        <v>388</v>
      </c>
      <c r="R415" s="216">
        <f t="shared" si="106"/>
        <v>179.80114285714288</v>
      </c>
      <c r="S415" s="457">
        <v>15100</v>
      </c>
      <c r="T415" s="217">
        <f t="shared" si="112"/>
        <v>1007.7800236451698</v>
      </c>
      <c r="U415" s="214">
        <f t="shared" si="119"/>
        <v>342.64520803935773</v>
      </c>
      <c r="V415" s="212">
        <f t="shared" si="120"/>
        <v>20.155600472903394</v>
      </c>
      <c r="W415" s="169">
        <v>24</v>
      </c>
      <c r="X415" s="170">
        <f t="shared" si="121"/>
        <v>1394.5808321574309</v>
      </c>
    </row>
    <row r="416" spans="1:24" s="445" customFormat="1" ht="15.75" customHeight="1" x14ac:dyDescent="0.2">
      <c r="A416" s="215">
        <f t="shared" si="107"/>
        <v>389</v>
      </c>
      <c r="B416" s="216">
        <f t="shared" si="104"/>
        <v>62.963700000000003</v>
      </c>
      <c r="C416" s="457">
        <v>15100</v>
      </c>
      <c r="D416" s="217">
        <f t="shared" si="110"/>
        <v>2877.8486651832723</v>
      </c>
      <c r="E416" s="212">
        <f t="shared" si="113"/>
        <v>978.46854616231269</v>
      </c>
      <c r="F416" s="168">
        <f t="shared" si="114"/>
        <v>57.556973303665444</v>
      </c>
      <c r="G416" s="169">
        <v>68</v>
      </c>
      <c r="H416" s="170">
        <f t="shared" si="115"/>
        <v>3981.8741846492503</v>
      </c>
      <c r="I416" s="215">
        <f t="shared" si="108"/>
        <v>389</v>
      </c>
      <c r="J416" s="216">
        <f t="shared" si="105"/>
        <v>96.867230769230773</v>
      </c>
      <c r="K416" s="457">
        <v>15100</v>
      </c>
      <c r="L416" s="217">
        <f t="shared" si="111"/>
        <v>1870.6016323691269</v>
      </c>
      <c r="M416" s="214">
        <f t="shared" si="116"/>
        <v>636.00455500550322</v>
      </c>
      <c r="N416" s="212">
        <f t="shared" si="117"/>
        <v>37.412032647382539</v>
      </c>
      <c r="O416" s="169">
        <v>44</v>
      </c>
      <c r="P416" s="170">
        <f t="shared" si="118"/>
        <v>2588.0182200220129</v>
      </c>
      <c r="Q416" s="215">
        <f t="shared" si="109"/>
        <v>389</v>
      </c>
      <c r="R416" s="216">
        <f t="shared" si="106"/>
        <v>179.89628571428574</v>
      </c>
      <c r="S416" s="457">
        <v>15100</v>
      </c>
      <c r="T416" s="217">
        <f t="shared" si="112"/>
        <v>1007.2470328141452</v>
      </c>
      <c r="U416" s="214">
        <f t="shared" si="119"/>
        <v>342.46399115680941</v>
      </c>
      <c r="V416" s="212">
        <f t="shared" si="120"/>
        <v>20.144940656282905</v>
      </c>
      <c r="W416" s="169">
        <v>24</v>
      </c>
      <c r="X416" s="170">
        <f t="shared" si="121"/>
        <v>1393.8559646272374</v>
      </c>
    </row>
    <row r="417" spans="1:24" s="445" customFormat="1" ht="15.75" customHeight="1" x14ac:dyDescent="0.2">
      <c r="A417" s="218">
        <f t="shared" si="107"/>
        <v>390</v>
      </c>
      <c r="B417" s="216">
        <f t="shared" si="104"/>
        <v>62.997</v>
      </c>
      <c r="C417" s="457">
        <v>15100</v>
      </c>
      <c r="D417" s="217">
        <f t="shared" si="110"/>
        <v>2876.3274441640078</v>
      </c>
      <c r="E417" s="212">
        <f t="shared" si="113"/>
        <v>977.95133101576278</v>
      </c>
      <c r="F417" s="168">
        <f t="shared" si="114"/>
        <v>57.526548883280157</v>
      </c>
      <c r="G417" s="169">
        <v>68</v>
      </c>
      <c r="H417" s="170">
        <f t="shared" si="115"/>
        <v>3979.8053240630506</v>
      </c>
      <c r="I417" s="218">
        <f t="shared" si="108"/>
        <v>390</v>
      </c>
      <c r="J417" s="216">
        <f t="shared" si="105"/>
        <v>96.918461538461528</v>
      </c>
      <c r="K417" s="457">
        <v>15100</v>
      </c>
      <c r="L417" s="217">
        <f t="shared" si="111"/>
        <v>1869.6128387066053</v>
      </c>
      <c r="M417" s="214">
        <f t="shared" si="116"/>
        <v>635.6683651602458</v>
      </c>
      <c r="N417" s="212">
        <f t="shared" si="117"/>
        <v>37.392256774132107</v>
      </c>
      <c r="O417" s="169">
        <v>44</v>
      </c>
      <c r="P417" s="170">
        <f t="shared" si="118"/>
        <v>2586.6734606409832</v>
      </c>
      <c r="Q417" s="218">
        <f t="shared" si="109"/>
        <v>390</v>
      </c>
      <c r="R417" s="216">
        <f t="shared" si="106"/>
        <v>179.99142857142857</v>
      </c>
      <c r="S417" s="457">
        <v>15100</v>
      </c>
      <c r="T417" s="217">
        <f t="shared" si="112"/>
        <v>1006.7146054574027</v>
      </c>
      <c r="U417" s="214">
        <f t="shared" si="119"/>
        <v>342.28296585551698</v>
      </c>
      <c r="V417" s="212">
        <f t="shared" si="120"/>
        <v>20.134292109148056</v>
      </c>
      <c r="W417" s="169">
        <v>24</v>
      </c>
      <c r="X417" s="170">
        <f t="shared" si="121"/>
        <v>1393.1318634220677</v>
      </c>
    </row>
    <row r="418" spans="1:24" s="445" customFormat="1" ht="15.75" customHeight="1" x14ac:dyDescent="0.2">
      <c r="A418" s="215">
        <f t="shared" si="107"/>
        <v>391</v>
      </c>
      <c r="B418" s="216">
        <f t="shared" si="104"/>
        <v>63.030299999999997</v>
      </c>
      <c r="C418" s="457">
        <v>15100</v>
      </c>
      <c r="D418" s="217">
        <f t="shared" si="110"/>
        <v>2874.8078305196073</v>
      </c>
      <c r="E418" s="212">
        <f t="shared" si="113"/>
        <v>977.43466237666655</v>
      </c>
      <c r="F418" s="168">
        <f t="shared" si="114"/>
        <v>57.496156610392148</v>
      </c>
      <c r="G418" s="169">
        <v>68</v>
      </c>
      <c r="H418" s="170">
        <f t="shared" si="115"/>
        <v>3977.7386495066658</v>
      </c>
      <c r="I418" s="215">
        <f t="shared" si="108"/>
        <v>391</v>
      </c>
      <c r="J418" s="216">
        <f t="shared" si="105"/>
        <v>96.969692307692299</v>
      </c>
      <c r="K418" s="457">
        <v>15100</v>
      </c>
      <c r="L418" s="217">
        <f t="shared" si="111"/>
        <v>1868.6250898377448</v>
      </c>
      <c r="M418" s="214">
        <f t="shared" si="116"/>
        <v>635.33253054483328</v>
      </c>
      <c r="N418" s="212">
        <f t="shared" si="117"/>
        <v>37.372501796754896</v>
      </c>
      <c r="O418" s="169">
        <v>44</v>
      </c>
      <c r="P418" s="170">
        <f t="shared" si="118"/>
        <v>2585.3301221793331</v>
      </c>
      <c r="Q418" s="215">
        <f t="shared" si="109"/>
        <v>391</v>
      </c>
      <c r="R418" s="216">
        <f t="shared" si="106"/>
        <v>180.08657142857143</v>
      </c>
      <c r="S418" s="457">
        <v>15100</v>
      </c>
      <c r="T418" s="217">
        <f t="shared" si="112"/>
        <v>1006.1827406818625</v>
      </c>
      <c r="U418" s="214">
        <f t="shared" si="119"/>
        <v>342.10213183183328</v>
      </c>
      <c r="V418" s="212">
        <f t="shared" si="120"/>
        <v>20.123654813637248</v>
      </c>
      <c r="W418" s="169">
        <v>24</v>
      </c>
      <c r="X418" s="170">
        <f t="shared" si="121"/>
        <v>1392.4085273273331</v>
      </c>
    </row>
    <row r="419" spans="1:24" s="445" customFormat="1" ht="15.75" customHeight="1" x14ac:dyDescent="0.2">
      <c r="A419" s="215">
        <f t="shared" si="107"/>
        <v>392</v>
      </c>
      <c r="B419" s="216">
        <f t="shared" si="104"/>
        <v>63.063600000000001</v>
      </c>
      <c r="C419" s="457">
        <v>15100</v>
      </c>
      <c r="D419" s="217">
        <f t="shared" si="110"/>
        <v>2873.2898217038037</v>
      </c>
      <c r="E419" s="212">
        <f t="shared" si="113"/>
        <v>976.91853937929329</v>
      </c>
      <c r="F419" s="168">
        <f t="shared" si="114"/>
        <v>57.465796434076076</v>
      </c>
      <c r="G419" s="169">
        <v>68</v>
      </c>
      <c r="H419" s="170">
        <f t="shared" si="115"/>
        <v>3975.6741575171727</v>
      </c>
      <c r="I419" s="215">
        <f t="shared" si="108"/>
        <v>392</v>
      </c>
      <c r="J419" s="216">
        <f t="shared" si="105"/>
        <v>97.020923076923069</v>
      </c>
      <c r="K419" s="457">
        <v>15100</v>
      </c>
      <c r="L419" s="217">
        <f t="shared" si="111"/>
        <v>1867.6383841074726</v>
      </c>
      <c r="M419" s="214">
        <f t="shared" si="116"/>
        <v>634.9970505965407</v>
      </c>
      <c r="N419" s="212">
        <f t="shared" si="117"/>
        <v>37.352767682149455</v>
      </c>
      <c r="O419" s="169">
        <v>44</v>
      </c>
      <c r="P419" s="170">
        <f t="shared" si="118"/>
        <v>2583.9882023861628</v>
      </c>
      <c r="Q419" s="215">
        <f t="shared" si="109"/>
        <v>392</v>
      </c>
      <c r="R419" s="216">
        <f t="shared" si="106"/>
        <v>180.18171428571429</v>
      </c>
      <c r="S419" s="457">
        <v>15100</v>
      </c>
      <c r="T419" s="217">
        <f t="shared" si="112"/>
        <v>1005.6514375963313</v>
      </c>
      <c r="U419" s="214">
        <f t="shared" si="119"/>
        <v>341.9214887827527</v>
      </c>
      <c r="V419" s="212">
        <f t="shared" si="120"/>
        <v>20.113028751926628</v>
      </c>
      <c r="W419" s="169">
        <v>24</v>
      </c>
      <c r="X419" s="170">
        <f t="shared" si="121"/>
        <v>1391.6859551310106</v>
      </c>
    </row>
    <row r="420" spans="1:24" s="445" customFormat="1" ht="15.75" customHeight="1" x14ac:dyDescent="0.2">
      <c r="A420" s="215">
        <f t="shared" si="107"/>
        <v>393</v>
      </c>
      <c r="B420" s="216">
        <f t="shared" si="104"/>
        <v>63.096899999999998</v>
      </c>
      <c r="C420" s="457">
        <v>15100</v>
      </c>
      <c r="D420" s="217">
        <f t="shared" si="110"/>
        <v>2871.7734151757063</v>
      </c>
      <c r="E420" s="212">
        <f t="shared" si="113"/>
        <v>976.40296115974024</v>
      </c>
      <c r="F420" s="168">
        <f t="shared" si="114"/>
        <v>57.435468303514128</v>
      </c>
      <c r="G420" s="169">
        <v>68</v>
      </c>
      <c r="H420" s="170">
        <f t="shared" si="115"/>
        <v>3973.6118446389605</v>
      </c>
      <c r="I420" s="215">
        <f t="shared" si="108"/>
        <v>393</v>
      </c>
      <c r="J420" s="216">
        <f t="shared" si="105"/>
        <v>97.072153846153839</v>
      </c>
      <c r="K420" s="457">
        <v>15100</v>
      </c>
      <c r="L420" s="217">
        <f t="shared" si="111"/>
        <v>1866.6527198642091</v>
      </c>
      <c r="M420" s="214">
        <f t="shared" si="116"/>
        <v>634.66192475383116</v>
      </c>
      <c r="N420" s="212">
        <f t="shared" si="117"/>
        <v>37.33305439728418</v>
      </c>
      <c r="O420" s="169">
        <v>44</v>
      </c>
      <c r="P420" s="170">
        <f t="shared" si="118"/>
        <v>2582.6476990153246</v>
      </c>
      <c r="Q420" s="215">
        <f t="shared" si="109"/>
        <v>393</v>
      </c>
      <c r="R420" s="216">
        <f t="shared" si="106"/>
        <v>180.27685714285715</v>
      </c>
      <c r="S420" s="457">
        <v>15100</v>
      </c>
      <c r="T420" s="217">
        <f t="shared" si="112"/>
        <v>1005.120695311497</v>
      </c>
      <c r="U420" s="214">
        <f t="shared" si="119"/>
        <v>341.74103640590903</v>
      </c>
      <c r="V420" s="212">
        <f t="shared" si="120"/>
        <v>20.102413906229941</v>
      </c>
      <c r="W420" s="169">
        <v>24</v>
      </c>
      <c r="X420" s="170">
        <f t="shared" si="121"/>
        <v>1390.9641456236359</v>
      </c>
    </row>
    <row r="421" spans="1:24" s="445" customFormat="1" ht="15.75" customHeight="1" x14ac:dyDescent="0.2">
      <c r="A421" s="215">
        <f t="shared" si="107"/>
        <v>394</v>
      </c>
      <c r="B421" s="216">
        <f t="shared" si="104"/>
        <v>63.130200000000002</v>
      </c>
      <c r="C421" s="457">
        <v>15100</v>
      </c>
      <c r="D421" s="217">
        <f t="shared" si="110"/>
        <v>2870.2586083997835</v>
      </c>
      <c r="E421" s="212">
        <f t="shared" si="113"/>
        <v>975.88792685592648</v>
      </c>
      <c r="F421" s="168">
        <f t="shared" si="114"/>
        <v>57.405172167995673</v>
      </c>
      <c r="G421" s="169">
        <v>68</v>
      </c>
      <c r="H421" s="170">
        <f t="shared" si="115"/>
        <v>3971.5517074237055</v>
      </c>
      <c r="I421" s="215">
        <f t="shared" si="108"/>
        <v>394</v>
      </c>
      <c r="J421" s="216">
        <f t="shared" si="105"/>
        <v>97.123384615384609</v>
      </c>
      <c r="K421" s="457">
        <v>15100</v>
      </c>
      <c r="L421" s="217">
        <f t="shared" si="111"/>
        <v>1865.6680954598592</v>
      </c>
      <c r="M421" s="214">
        <f t="shared" si="116"/>
        <v>634.32715245635211</v>
      </c>
      <c r="N421" s="212">
        <f t="shared" si="117"/>
        <v>37.313361909197184</v>
      </c>
      <c r="O421" s="169">
        <v>44</v>
      </c>
      <c r="P421" s="170">
        <f t="shared" si="118"/>
        <v>2581.3086098254084</v>
      </c>
      <c r="Q421" s="215">
        <f t="shared" si="109"/>
        <v>394</v>
      </c>
      <c r="R421" s="216">
        <f t="shared" si="106"/>
        <v>180.37200000000001</v>
      </c>
      <c r="S421" s="457">
        <v>15100</v>
      </c>
      <c r="T421" s="217">
        <f t="shared" si="112"/>
        <v>1004.5905129399241</v>
      </c>
      <c r="U421" s="214">
        <f t="shared" si="119"/>
        <v>341.5607743995742</v>
      </c>
      <c r="V421" s="212">
        <f t="shared" si="120"/>
        <v>20.091810258798482</v>
      </c>
      <c r="W421" s="169">
        <v>24</v>
      </c>
      <c r="X421" s="170">
        <f t="shared" si="121"/>
        <v>1390.2430975982968</v>
      </c>
    </row>
    <row r="422" spans="1:24" s="445" customFormat="1" ht="15.75" customHeight="1" x14ac:dyDescent="0.2">
      <c r="A422" s="215">
        <f t="shared" si="107"/>
        <v>395</v>
      </c>
      <c r="B422" s="216">
        <f t="shared" si="104"/>
        <v>63.163499999999999</v>
      </c>
      <c r="C422" s="457">
        <v>15100</v>
      </c>
      <c r="D422" s="217">
        <f t="shared" si="110"/>
        <v>2868.7453988458524</v>
      </c>
      <c r="E422" s="212">
        <f t="shared" si="113"/>
        <v>975.37343560758984</v>
      </c>
      <c r="F422" s="168">
        <f t="shared" si="114"/>
        <v>57.374907976917051</v>
      </c>
      <c r="G422" s="169">
        <v>68</v>
      </c>
      <c r="H422" s="170">
        <f t="shared" si="115"/>
        <v>3969.4937424303594</v>
      </c>
      <c r="I422" s="215">
        <f t="shared" si="108"/>
        <v>395</v>
      </c>
      <c r="J422" s="216">
        <f t="shared" si="105"/>
        <v>97.174615384615379</v>
      </c>
      <c r="K422" s="457">
        <v>15100</v>
      </c>
      <c r="L422" s="217">
        <f t="shared" si="111"/>
        <v>1864.6845092498043</v>
      </c>
      <c r="M422" s="214">
        <f t="shared" si="116"/>
        <v>633.99273314493348</v>
      </c>
      <c r="N422" s="212">
        <f t="shared" si="117"/>
        <v>37.293690184996088</v>
      </c>
      <c r="O422" s="169">
        <v>44</v>
      </c>
      <c r="P422" s="170">
        <f t="shared" si="118"/>
        <v>2579.9709325797339</v>
      </c>
      <c r="Q422" s="215">
        <f t="shared" si="109"/>
        <v>395</v>
      </c>
      <c r="R422" s="216">
        <f t="shared" si="106"/>
        <v>180.46714285714287</v>
      </c>
      <c r="S422" s="457">
        <v>15100</v>
      </c>
      <c r="T422" s="217">
        <f t="shared" si="112"/>
        <v>1004.0608895960482</v>
      </c>
      <c r="U422" s="214">
        <f t="shared" si="119"/>
        <v>341.38070246265642</v>
      </c>
      <c r="V422" s="212">
        <f t="shared" si="120"/>
        <v>20.081217791920967</v>
      </c>
      <c r="W422" s="169">
        <v>24</v>
      </c>
      <c r="X422" s="170">
        <f t="shared" si="121"/>
        <v>1389.5228098506257</v>
      </c>
    </row>
    <row r="423" spans="1:24" s="445" customFormat="1" ht="15.75" customHeight="1" x14ac:dyDescent="0.2">
      <c r="A423" s="215">
        <f t="shared" si="107"/>
        <v>396</v>
      </c>
      <c r="B423" s="216">
        <f t="shared" si="104"/>
        <v>63.196799999999996</v>
      </c>
      <c r="C423" s="457">
        <v>15100</v>
      </c>
      <c r="D423" s="217">
        <f t="shared" si="110"/>
        <v>2867.2337839890629</v>
      </c>
      <c r="E423" s="212">
        <f t="shared" si="113"/>
        <v>974.85948655628147</v>
      </c>
      <c r="F423" s="168">
        <f t="shared" si="114"/>
        <v>57.344675679781261</v>
      </c>
      <c r="G423" s="169">
        <v>68</v>
      </c>
      <c r="H423" s="170">
        <f t="shared" si="115"/>
        <v>3967.4379462251254</v>
      </c>
      <c r="I423" s="215">
        <f t="shared" si="108"/>
        <v>396</v>
      </c>
      <c r="J423" s="216">
        <f t="shared" si="105"/>
        <v>97.225846153846149</v>
      </c>
      <c r="K423" s="457">
        <v>15100</v>
      </c>
      <c r="L423" s="217">
        <f t="shared" si="111"/>
        <v>1863.7019595928907</v>
      </c>
      <c r="M423" s="214">
        <f t="shared" si="116"/>
        <v>633.65866626158288</v>
      </c>
      <c r="N423" s="212">
        <f t="shared" si="117"/>
        <v>37.274039191857817</v>
      </c>
      <c r="O423" s="169">
        <v>44</v>
      </c>
      <c r="P423" s="170">
        <f t="shared" si="118"/>
        <v>2578.6346650463315</v>
      </c>
      <c r="Q423" s="215">
        <f t="shared" si="109"/>
        <v>396</v>
      </c>
      <c r="R423" s="216">
        <f t="shared" si="106"/>
        <v>180.56228571428571</v>
      </c>
      <c r="S423" s="457">
        <v>15100</v>
      </c>
      <c r="T423" s="217">
        <f t="shared" si="112"/>
        <v>1003.5318243961721</v>
      </c>
      <c r="U423" s="214">
        <f t="shared" si="119"/>
        <v>341.20082029469853</v>
      </c>
      <c r="V423" s="212">
        <f t="shared" si="120"/>
        <v>20.070636487923441</v>
      </c>
      <c r="W423" s="169">
        <v>24</v>
      </c>
      <c r="X423" s="170">
        <f t="shared" si="121"/>
        <v>1388.8032811787939</v>
      </c>
    </row>
    <row r="424" spans="1:24" s="445" customFormat="1" ht="15.75" customHeight="1" x14ac:dyDescent="0.2">
      <c r="A424" s="215">
        <f t="shared" si="107"/>
        <v>397</v>
      </c>
      <c r="B424" s="216">
        <f t="shared" ref="B424:B455" si="122">0.0333*A424+50.01</f>
        <v>63.2301</v>
      </c>
      <c r="C424" s="457">
        <v>15100</v>
      </c>
      <c r="D424" s="217">
        <f t="shared" si="110"/>
        <v>2865.7237613098823</v>
      </c>
      <c r="E424" s="212">
        <f t="shared" si="113"/>
        <v>974.34607884536001</v>
      </c>
      <c r="F424" s="168">
        <f t="shared" si="114"/>
        <v>57.314475226197651</v>
      </c>
      <c r="G424" s="169">
        <v>68</v>
      </c>
      <c r="H424" s="170">
        <f t="shared" si="115"/>
        <v>3965.38431538144</v>
      </c>
      <c r="I424" s="215">
        <f t="shared" si="108"/>
        <v>397</v>
      </c>
      <c r="J424" s="216">
        <f t="shared" si="105"/>
        <v>97.277076923076919</v>
      </c>
      <c r="K424" s="457">
        <v>15100</v>
      </c>
      <c r="L424" s="217">
        <f t="shared" si="111"/>
        <v>1862.7204448514237</v>
      </c>
      <c r="M424" s="214">
        <f t="shared" si="116"/>
        <v>633.32495124948412</v>
      </c>
      <c r="N424" s="212">
        <f t="shared" si="117"/>
        <v>37.254408897028476</v>
      </c>
      <c r="O424" s="169">
        <v>44</v>
      </c>
      <c r="P424" s="170">
        <f t="shared" si="118"/>
        <v>2577.2998049979365</v>
      </c>
      <c r="Q424" s="215">
        <f t="shared" si="109"/>
        <v>397</v>
      </c>
      <c r="R424" s="216">
        <f t="shared" si="106"/>
        <v>180.6574285714286</v>
      </c>
      <c r="S424" s="457">
        <v>15100</v>
      </c>
      <c r="T424" s="217">
        <f t="shared" si="112"/>
        <v>1003.0033164584586</v>
      </c>
      <c r="U424" s="214">
        <f t="shared" si="119"/>
        <v>341.02112759587595</v>
      </c>
      <c r="V424" s="212">
        <f t="shared" si="120"/>
        <v>20.060066329169171</v>
      </c>
      <c r="W424" s="169">
        <v>24</v>
      </c>
      <c r="X424" s="170">
        <f t="shared" si="121"/>
        <v>1388.0845103835036</v>
      </c>
    </row>
    <row r="425" spans="1:24" s="445" customFormat="1" ht="15.75" customHeight="1" x14ac:dyDescent="0.2">
      <c r="A425" s="215">
        <f t="shared" ref="A425:A446" si="123">1+A424</f>
        <v>398</v>
      </c>
      <c r="B425" s="216">
        <f t="shared" si="122"/>
        <v>63.263399999999997</v>
      </c>
      <c r="C425" s="457">
        <v>15100</v>
      </c>
      <c r="D425" s="217">
        <f t="shared" si="110"/>
        <v>2864.2153282940849</v>
      </c>
      <c r="E425" s="212">
        <f t="shared" si="113"/>
        <v>973.8332116199889</v>
      </c>
      <c r="F425" s="168">
        <f t="shared" si="114"/>
        <v>57.2843065658817</v>
      </c>
      <c r="G425" s="169">
        <v>68</v>
      </c>
      <c r="H425" s="170">
        <f t="shared" si="115"/>
        <v>3963.3328464799556</v>
      </c>
      <c r="I425" s="215">
        <f t="shared" si="108"/>
        <v>398</v>
      </c>
      <c r="J425" s="216">
        <f t="shared" si="105"/>
        <v>97.328307692307689</v>
      </c>
      <c r="K425" s="457">
        <v>15100</v>
      </c>
      <c r="L425" s="217">
        <f t="shared" si="111"/>
        <v>1861.739963391155</v>
      </c>
      <c r="M425" s="214">
        <f t="shared" si="116"/>
        <v>632.99158755299277</v>
      </c>
      <c r="N425" s="212">
        <f t="shared" si="117"/>
        <v>37.234799267823099</v>
      </c>
      <c r="O425" s="169">
        <v>44</v>
      </c>
      <c r="P425" s="170">
        <f t="shared" si="118"/>
        <v>2575.9663502119711</v>
      </c>
      <c r="Q425" s="215">
        <f t="shared" si="109"/>
        <v>398</v>
      </c>
      <c r="R425" s="216">
        <f t="shared" si="106"/>
        <v>180.75257142857143</v>
      </c>
      <c r="S425" s="457">
        <v>15100</v>
      </c>
      <c r="T425" s="217">
        <f t="shared" si="112"/>
        <v>1002.4753649029296</v>
      </c>
      <c r="U425" s="214">
        <f t="shared" si="119"/>
        <v>340.84162406699608</v>
      </c>
      <c r="V425" s="212">
        <f t="shared" si="120"/>
        <v>20.049507298058593</v>
      </c>
      <c r="W425" s="169">
        <v>24</v>
      </c>
      <c r="X425" s="170">
        <f t="shared" si="121"/>
        <v>1387.3664962679843</v>
      </c>
    </row>
    <row r="426" spans="1:24" s="445" customFormat="1" ht="15.75" customHeight="1" x14ac:dyDescent="0.2">
      <c r="A426" s="215">
        <f t="shared" si="123"/>
        <v>399</v>
      </c>
      <c r="B426" s="216">
        <f t="shared" si="122"/>
        <v>63.296700000000001</v>
      </c>
      <c r="C426" s="457">
        <v>15100</v>
      </c>
      <c r="D426" s="217">
        <f t="shared" si="110"/>
        <v>2862.7084824327335</v>
      </c>
      <c r="E426" s="212">
        <f t="shared" si="113"/>
        <v>973.32088402712941</v>
      </c>
      <c r="F426" s="168">
        <f t="shared" si="114"/>
        <v>57.254169648654674</v>
      </c>
      <c r="G426" s="169">
        <v>68</v>
      </c>
      <c r="H426" s="170">
        <f t="shared" si="115"/>
        <v>3961.2835361085176</v>
      </c>
      <c r="I426" s="215">
        <f t="shared" si="108"/>
        <v>399</v>
      </c>
      <c r="J426" s="216">
        <f t="shared" si="105"/>
        <v>97.379538461538459</v>
      </c>
      <c r="K426" s="457">
        <v>15100</v>
      </c>
      <c r="L426" s="217">
        <f t="shared" si="111"/>
        <v>1860.7605135812767</v>
      </c>
      <c r="M426" s="214">
        <f t="shared" si="116"/>
        <v>632.65857461763414</v>
      </c>
      <c r="N426" s="212">
        <f t="shared" si="117"/>
        <v>37.215210271625537</v>
      </c>
      <c r="O426" s="169">
        <v>44</v>
      </c>
      <c r="P426" s="170">
        <f t="shared" si="118"/>
        <v>2574.6342984705361</v>
      </c>
      <c r="Q426" s="215">
        <f t="shared" si="109"/>
        <v>399</v>
      </c>
      <c r="R426" s="216">
        <f t="shared" si="106"/>
        <v>180.84771428571429</v>
      </c>
      <c r="S426" s="457">
        <v>15100</v>
      </c>
      <c r="T426" s="217">
        <f t="shared" si="112"/>
        <v>1001.9479688514566</v>
      </c>
      <c r="U426" s="214">
        <f t="shared" si="119"/>
        <v>340.66230940949526</v>
      </c>
      <c r="V426" s="212">
        <f t="shared" si="120"/>
        <v>20.038959377029133</v>
      </c>
      <c r="W426" s="169">
        <v>24</v>
      </c>
      <c r="X426" s="170">
        <f t="shared" si="121"/>
        <v>1386.6492376379811</v>
      </c>
    </row>
    <row r="427" spans="1:24" s="445" customFormat="1" ht="15.75" customHeight="1" x14ac:dyDescent="0.2">
      <c r="A427" s="218">
        <f t="shared" si="123"/>
        <v>400</v>
      </c>
      <c r="B427" s="216">
        <f t="shared" si="122"/>
        <v>63.33</v>
      </c>
      <c r="C427" s="457">
        <v>15100</v>
      </c>
      <c r="D427" s="217">
        <f t="shared" si="110"/>
        <v>2861.2032212221698</v>
      </c>
      <c r="E427" s="212">
        <f t="shared" si="113"/>
        <v>972.80909521553781</v>
      </c>
      <c r="F427" s="168">
        <f t="shared" si="114"/>
        <v>57.224064424443398</v>
      </c>
      <c r="G427" s="169">
        <v>68</v>
      </c>
      <c r="H427" s="170">
        <f t="shared" si="115"/>
        <v>3959.2363808621508</v>
      </c>
      <c r="I427" s="218">
        <f t="shared" si="108"/>
        <v>400</v>
      </c>
      <c r="J427" s="216">
        <f t="shared" si="105"/>
        <v>97.430769230769229</v>
      </c>
      <c r="K427" s="457">
        <v>15100</v>
      </c>
      <c r="L427" s="217">
        <f t="shared" si="111"/>
        <v>1859.7820937944102</v>
      </c>
      <c r="M427" s="214">
        <f t="shared" si="116"/>
        <v>632.32591189009952</v>
      </c>
      <c r="N427" s="212">
        <f t="shared" si="117"/>
        <v>37.195641875888207</v>
      </c>
      <c r="O427" s="169">
        <v>44</v>
      </c>
      <c r="P427" s="170">
        <f t="shared" si="118"/>
        <v>2573.3036475603981</v>
      </c>
      <c r="Q427" s="218">
        <f t="shared" si="109"/>
        <v>400</v>
      </c>
      <c r="R427" s="216">
        <f t="shared" si="106"/>
        <v>180.94285714285715</v>
      </c>
      <c r="S427" s="457">
        <v>15100</v>
      </c>
      <c r="T427" s="217">
        <f t="shared" si="112"/>
        <v>1001.4211274277593</v>
      </c>
      <c r="U427" s="214">
        <f t="shared" si="119"/>
        <v>340.48318332543818</v>
      </c>
      <c r="V427" s="212">
        <f t="shared" si="120"/>
        <v>20.028422548555188</v>
      </c>
      <c r="W427" s="169">
        <v>24</v>
      </c>
      <c r="X427" s="170">
        <f t="shared" si="121"/>
        <v>1385.9327333017527</v>
      </c>
    </row>
    <row r="428" spans="1:24" s="445" customFormat="1" ht="15.75" customHeight="1" x14ac:dyDescent="0.2">
      <c r="A428" s="215">
        <f t="shared" si="123"/>
        <v>401</v>
      </c>
      <c r="B428" s="216">
        <f t="shared" si="122"/>
        <v>63.363299999999995</v>
      </c>
      <c r="C428" s="457">
        <v>15100</v>
      </c>
      <c r="D428" s="217">
        <f t="shared" si="110"/>
        <v>2859.6995421639972</v>
      </c>
      <c r="E428" s="212">
        <f t="shared" si="113"/>
        <v>972.29784433575912</v>
      </c>
      <c r="F428" s="168">
        <f t="shared" si="114"/>
        <v>57.193990843279948</v>
      </c>
      <c r="G428" s="169">
        <v>68</v>
      </c>
      <c r="H428" s="170">
        <f t="shared" si="115"/>
        <v>3957.1913773430365</v>
      </c>
      <c r="I428" s="215">
        <f t="shared" si="108"/>
        <v>401</v>
      </c>
      <c r="J428" s="216">
        <f t="shared" si="105"/>
        <v>97.481999999999985</v>
      </c>
      <c r="K428" s="457">
        <v>15100</v>
      </c>
      <c r="L428" s="217">
        <f t="shared" si="111"/>
        <v>1858.8047024065984</v>
      </c>
      <c r="M428" s="214">
        <f t="shared" si="116"/>
        <v>631.99359881824353</v>
      </c>
      <c r="N428" s="212">
        <f t="shared" si="117"/>
        <v>37.176094048131965</v>
      </c>
      <c r="O428" s="169">
        <v>44</v>
      </c>
      <c r="P428" s="170">
        <f t="shared" si="118"/>
        <v>2571.9743952729737</v>
      </c>
      <c r="Q428" s="215">
        <f t="shared" si="109"/>
        <v>401</v>
      </c>
      <c r="R428" s="216">
        <f t="shared" si="106"/>
        <v>181.03800000000001</v>
      </c>
      <c r="S428" s="457">
        <v>15100</v>
      </c>
      <c r="T428" s="217">
        <f t="shared" si="112"/>
        <v>1000.8948397573989</v>
      </c>
      <c r="U428" s="214">
        <f t="shared" si="119"/>
        <v>340.30424551751565</v>
      </c>
      <c r="V428" s="212">
        <f t="shared" si="120"/>
        <v>20.01789679514798</v>
      </c>
      <c r="W428" s="169">
        <v>24</v>
      </c>
      <c r="X428" s="170">
        <f t="shared" si="121"/>
        <v>1385.2169820700626</v>
      </c>
    </row>
    <row r="429" spans="1:24" s="445" customFormat="1" ht="15.75" customHeight="1" x14ac:dyDescent="0.2">
      <c r="A429" s="215">
        <f t="shared" si="123"/>
        <v>402</v>
      </c>
      <c r="B429" s="216">
        <f t="shared" si="122"/>
        <v>63.396599999999999</v>
      </c>
      <c r="C429" s="457">
        <v>15100</v>
      </c>
      <c r="D429" s="217">
        <f t="shared" si="110"/>
        <v>2858.1974427650694</v>
      </c>
      <c r="E429" s="212">
        <f t="shared" si="113"/>
        <v>971.7871305401236</v>
      </c>
      <c r="F429" s="168">
        <f t="shared" si="114"/>
        <v>57.163948855301385</v>
      </c>
      <c r="G429" s="169">
        <v>68</v>
      </c>
      <c r="H429" s="170">
        <f t="shared" si="115"/>
        <v>3955.1485221604944</v>
      </c>
      <c r="I429" s="215">
        <f t="shared" si="108"/>
        <v>402</v>
      </c>
      <c r="J429" s="216">
        <f t="shared" si="105"/>
        <v>97.533230769230769</v>
      </c>
      <c r="K429" s="457">
        <v>15100</v>
      </c>
      <c r="L429" s="217">
        <f t="shared" si="111"/>
        <v>1857.828337797295</v>
      </c>
      <c r="M429" s="214">
        <f t="shared" si="116"/>
        <v>631.66163485108041</v>
      </c>
      <c r="N429" s="212">
        <f t="shared" si="117"/>
        <v>37.156566755945903</v>
      </c>
      <c r="O429" s="169">
        <v>44</v>
      </c>
      <c r="P429" s="170">
        <f t="shared" si="118"/>
        <v>2570.6465394043212</v>
      </c>
      <c r="Q429" s="215">
        <f t="shared" si="109"/>
        <v>402</v>
      </c>
      <c r="R429" s="216">
        <f t="shared" si="106"/>
        <v>181.13314285714287</v>
      </c>
      <c r="S429" s="457">
        <v>15100</v>
      </c>
      <c r="T429" s="217">
        <f t="shared" si="112"/>
        <v>1000.3691049677742</v>
      </c>
      <c r="U429" s="214">
        <f t="shared" si="119"/>
        <v>340.12549568904325</v>
      </c>
      <c r="V429" s="212">
        <f t="shared" si="120"/>
        <v>20.007382099355485</v>
      </c>
      <c r="W429" s="169">
        <v>24</v>
      </c>
      <c r="X429" s="170">
        <f t="shared" si="121"/>
        <v>1384.501982756173</v>
      </c>
    </row>
    <row r="430" spans="1:24" s="445" customFormat="1" ht="15.75" customHeight="1" x14ac:dyDescent="0.2">
      <c r="A430" s="215">
        <f t="shared" si="123"/>
        <v>403</v>
      </c>
      <c r="B430" s="216">
        <f t="shared" si="122"/>
        <v>63.429900000000004</v>
      </c>
      <c r="C430" s="457">
        <v>15100</v>
      </c>
      <c r="D430" s="217">
        <f t="shared" si="110"/>
        <v>2856.6969205374753</v>
      </c>
      <c r="E430" s="212">
        <f t="shared" si="113"/>
        <v>971.2769529827417</v>
      </c>
      <c r="F430" s="168">
        <f t="shared" si="114"/>
        <v>57.133938410749508</v>
      </c>
      <c r="G430" s="169">
        <v>68</v>
      </c>
      <c r="H430" s="170">
        <f t="shared" si="115"/>
        <v>3953.1078119309668</v>
      </c>
      <c r="I430" s="215">
        <f t="shared" si="108"/>
        <v>403</v>
      </c>
      <c r="J430" s="216">
        <f t="shared" si="105"/>
        <v>97.584461538461539</v>
      </c>
      <c r="K430" s="457">
        <v>15100</v>
      </c>
      <c r="L430" s="217">
        <f t="shared" si="111"/>
        <v>1856.8529983493588</v>
      </c>
      <c r="M430" s="214">
        <f t="shared" si="116"/>
        <v>631.33001943878207</v>
      </c>
      <c r="N430" s="212">
        <f t="shared" si="117"/>
        <v>37.137059966987174</v>
      </c>
      <c r="O430" s="169">
        <v>44</v>
      </c>
      <c r="P430" s="170">
        <f t="shared" si="118"/>
        <v>2569.3200777551283</v>
      </c>
      <c r="Q430" s="215">
        <f t="shared" si="109"/>
        <v>403</v>
      </c>
      <c r="R430" s="216">
        <f t="shared" si="106"/>
        <v>181.22828571428573</v>
      </c>
      <c r="S430" s="457">
        <v>15100</v>
      </c>
      <c r="T430" s="217">
        <f t="shared" si="112"/>
        <v>999.84392218811615</v>
      </c>
      <c r="U430" s="214">
        <f t="shared" si="119"/>
        <v>339.94693354395952</v>
      </c>
      <c r="V430" s="212">
        <f t="shared" si="120"/>
        <v>19.996878443762323</v>
      </c>
      <c r="W430" s="169">
        <v>24</v>
      </c>
      <c r="X430" s="170">
        <f t="shared" si="121"/>
        <v>1383.7877341758381</v>
      </c>
    </row>
    <row r="431" spans="1:24" s="445" customFormat="1" ht="15.75" customHeight="1" x14ac:dyDescent="0.2">
      <c r="A431" s="215">
        <f t="shared" si="123"/>
        <v>404</v>
      </c>
      <c r="B431" s="216">
        <f t="shared" si="122"/>
        <v>63.463200000000001</v>
      </c>
      <c r="C431" s="457">
        <v>15100</v>
      </c>
      <c r="D431" s="217">
        <f t="shared" si="110"/>
        <v>2855.1979729985251</v>
      </c>
      <c r="E431" s="212">
        <f t="shared" si="113"/>
        <v>970.76731081949856</v>
      </c>
      <c r="F431" s="168">
        <f t="shared" si="114"/>
        <v>57.103959459970504</v>
      </c>
      <c r="G431" s="169">
        <v>68</v>
      </c>
      <c r="H431" s="170">
        <f t="shared" si="115"/>
        <v>3951.0692432779942</v>
      </c>
      <c r="I431" s="215">
        <f t="shared" si="108"/>
        <v>404</v>
      </c>
      <c r="J431" s="216">
        <f t="shared" si="105"/>
        <v>97.63569230769231</v>
      </c>
      <c r="K431" s="457">
        <v>15100</v>
      </c>
      <c r="L431" s="217">
        <f t="shared" si="111"/>
        <v>1855.8786824490412</v>
      </c>
      <c r="M431" s="214">
        <f t="shared" si="116"/>
        <v>630.99875203267402</v>
      </c>
      <c r="N431" s="212">
        <f t="shared" si="117"/>
        <v>37.117573648980823</v>
      </c>
      <c r="O431" s="169">
        <v>44</v>
      </c>
      <c r="P431" s="170">
        <f t="shared" si="118"/>
        <v>2567.9950081306961</v>
      </c>
      <c r="Q431" s="215">
        <f t="shared" si="109"/>
        <v>404</v>
      </c>
      <c r="R431" s="216">
        <f t="shared" si="106"/>
        <v>181.32342857142859</v>
      </c>
      <c r="S431" s="457">
        <v>15100</v>
      </c>
      <c r="T431" s="217">
        <f t="shared" si="112"/>
        <v>999.31929054948364</v>
      </c>
      <c r="U431" s="214">
        <f t="shared" si="119"/>
        <v>339.76855878682449</v>
      </c>
      <c r="V431" s="212">
        <f t="shared" si="120"/>
        <v>19.986385810989674</v>
      </c>
      <c r="W431" s="169">
        <v>24</v>
      </c>
      <c r="X431" s="170">
        <f t="shared" si="121"/>
        <v>1383.0742351472979</v>
      </c>
    </row>
    <row r="432" spans="1:24" s="445" customFormat="1" ht="15.75" customHeight="1" x14ac:dyDescent="0.2">
      <c r="A432" s="215">
        <f t="shared" si="123"/>
        <v>405</v>
      </c>
      <c r="B432" s="216">
        <f t="shared" si="122"/>
        <v>63.496499999999997</v>
      </c>
      <c r="C432" s="457">
        <v>15100</v>
      </c>
      <c r="D432" s="217">
        <f t="shared" si="110"/>
        <v>2853.7005976707378</v>
      </c>
      <c r="E432" s="212">
        <f t="shared" si="113"/>
        <v>970.25820320805087</v>
      </c>
      <c r="F432" s="168">
        <f t="shared" si="114"/>
        <v>57.074011953414754</v>
      </c>
      <c r="G432" s="169">
        <v>68</v>
      </c>
      <c r="H432" s="170">
        <f t="shared" si="115"/>
        <v>3949.0328128322035</v>
      </c>
      <c r="I432" s="215">
        <f t="shared" si="108"/>
        <v>405</v>
      </c>
      <c r="J432" s="216">
        <f t="shared" si="105"/>
        <v>97.686923076923065</v>
      </c>
      <c r="K432" s="457">
        <v>15100</v>
      </c>
      <c r="L432" s="217">
        <f t="shared" si="111"/>
        <v>1854.9053884859798</v>
      </c>
      <c r="M432" s="214">
        <f t="shared" si="116"/>
        <v>630.66783208523316</v>
      </c>
      <c r="N432" s="212">
        <f t="shared" si="117"/>
        <v>37.098107769719597</v>
      </c>
      <c r="O432" s="169">
        <v>44</v>
      </c>
      <c r="P432" s="170">
        <f t="shared" si="118"/>
        <v>2566.6713283409326</v>
      </c>
      <c r="Q432" s="215">
        <f t="shared" si="109"/>
        <v>405</v>
      </c>
      <c r="R432" s="216">
        <f t="shared" si="106"/>
        <v>181.41857142857143</v>
      </c>
      <c r="S432" s="457">
        <v>15100</v>
      </c>
      <c r="T432" s="217">
        <f t="shared" si="112"/>
        <v>998.79520918475816</v>
      </c>
      <c r="U432" s="214">
        <f t="shared" si="119"/>
        <v>339.59037112281783</v>
      </c>
      <c r="V432" s="212">
        <f t="shared" si="120"/>
        <v>19.975904183695164</v>
      </c>
      <c r="W432" s="169">
        <v>24</v>
      </c>
      <c r="X432" s="170">
        <f t="shared" si="121"/>
        <v>1382.3614844912711</v>
      </c>
    </row>
    <row r="433" spans="1:24" s="445" customFormat="1" ht="15.75" customHeight="1" x14ac:dyDescent="0.2">
      <c r="A433" s="215">
        <f t="shared" si="123"/>
        <v>406</v>
      </c>
      <c r="B433" s="216">
        <f t="shared" si="122"/>
        <v>63.529800000000002</v>
      </c>
      <c r="C433" s="457">
        <v>15100</v>
      </c>
      <c r="D433" s="217">
        <f t="shared" si="110"/>
        <v>2852.2047920818259</v>
      </c>
      <c r="E433" s="212">
        <f t="shared" si="113"/>
        <v>969.7496293078209</v>
      </c>
      <c r="F433" s="168">
        <f t="shared" si="114"/>
        <v>57.044095841636519</v>
      </c>
      <c r="G433" s="169">
        <v>68</v>
      </c>
      <c r="H433" s="170">
        <f t="shared" si="115"/>
        <v>3946.9985172312836</v>
      </c>
      <c r="I433" s="215">
        <f t="shared" si="108"/>
        <v>406</v>
      </c>
      <c r="J433" s="216">
        <f t="shared" si="105"/>
        <v>97.73815384615385</v>
      </c>
      <c r="K433" s="457">
        <v>15100</v>
      </c>
      <c r="L433" s="217">
        <f t="shared" si="111"/>
        <v>1853.9331148531869</v>
      </c>
      <c r="M433" s="214">
        <f t="shared" si="116"/>
        <v>630.33725905008362</v>
      </c>
      <c r="N433" s="212">
        <f t="shared" si="117"/>
        <v>37.078662297063737</v>
      </c>
      <c r="O433" s="169">
        <v>44</v>
      </c>
      <c r="P433" s="170">
        <f t="shared" si="118"/>
        <v>2565.349036200334</v>
      </c>
      <c r="Q433" s="215">
        <f t="shared" si="109"/>
        <v>406</v>
      </c>
      <c r="R433" s="216">
        <f t="shared" si="106"/>
        <v>181.51371428571431</v>
      </c>
      <c r="S433" s="457">
        <v>15100</v>
      </c>
      <c r="T433" s="217">
        <f t="shared" si="112"/>
        <v>998.27167722863908</v>
      </c>
      <c r="U433" s="214">
        <f t="shared" si="119"/>
        <v>339.41237025773734</v>
      </c>
      <c r="V433" s="212">
        <f t="shared" si="120"/>
        <v>19.965433544572782</v>
      </c>
      <c r="W433" s="169">
        <v>24</v>
      </c>
      <c r="X433" s="170">
        <f t="shared" si="121"/>
        <v>1381.6494810309491</v>
      </c>
    </row>
    <row r="434" spans="1:24" s="445" customFormat="1" ht="15.75" customHeight="1" x14ac:dyDescent="0.2">
      <c r="A434" s="215">
        <f t="shared" si="123"/>
        <v>407</v>
      </c>
      <c r="B434" s="216">
        <f t="shared" si="122"/>
        <v>63.563099999999999</v>
      </c>
      <c r="C434" s="457">
        <v>15100</v>
      </c>
      <c r="D434" s="217">
        <f t="shared" si="110"/>
        <v>2850.7105537646844</v>
      </c>
      <c r="E434" s="212">
        <f t="shared" si="113"/>
        <v>969.24158827999281</v>
      </c>
      <c r="F434" s="168">
        <f t="shared" si="114"/>
        <v>57.014211075293687</v>
      </c>
      <c r="G434" s="169">
        <v>68</v>
      </c>
      <c r="H434" s="170">
        <f t="shared" si="115"/>
        <v>3944.9663531199708</v>
      </c>
      <c r="I434" s="215">
        <f t="shared" si="108"/>
        <v>407</v>
      </c>
      <c r="J434" s="216">
        <f t="shared" si="105"/>
        <v>97.789384615384606</v>
      </c>
      <c r="K434" s="457">
        <v>15100</v>
      </c>
      <c r="L434" s="217">
        <f t="shared" si="111"/>
        <v>1852.961859947045</v>
      </c>
      <c r="M434" s="214">
        <f t="shared" si="116"/>
        <v>630.00703238199537</v>
      </c>
      <c r="N434" s="212">
        <f t="shared" si="117"/>
        <v>37.059237198940899</v>
      </c>
      <c r="O434" s="169">
        <v>44</v>
      </c>
      <c r="P434" s="170">
        <f t="shared" si="118"/>
        <v>2564.0281295279815</v>
      </c>
      <c r="Q434" s="215">
        <f t="shared" si="109"/>
        <v>407</v>
      </c>
      <c r="R434" s="216">
        <f t="shared" si="106"/>
        <v>181.60885714285715</v>
      </c>
      <c r="S434" s="457">
        <v>15100</v>
      </c>
      <c r="T434" s="217">
        <f t="shared" si="112"/>
        <v>997.74869381763938</v>
      </c>
      <c r="U434" s="214">
        <f t="shared" si="119"/>
        <v>339.23455589799744</v>
      </c>
      <c r="V434" s="212">
        <f t="shared" si="120"/>
        <v>19.954973876352788</v>
      </c>
      <c r="W434" s="169">
        <v>24</v>
      </c>
      <c r="X434" s="170">
        <f t="shared" si="121"/>
        <v>1380.9382235919895</v>
      </c>
    </row>
    <row r="435" spans="1:24" s="445" customFormat="1" ht="15.75" customHeight="1" x14ac:dyDescent="0.2">
      <c r="A435" s="215">
        <f t="shared" si="123"/>
        <v>408</v>
      </c>
      <c r="B435" s="216">
        <f t="shared" si="122"/>
        <v>63.596400000000003</v>
      </c>
      <c r="C435" s="457">
        <v>15100</v>
      </c>
      <c r="D435" s="217">
        <f t="shared" si="110"/>
        <v>2849.2178802573731</v>
      </c>
      <c r="E435" s="212">
        <f t="shared" si="113"/>
        <v>968.73407928750692</v>
      </c>
      <c r="F435" s="168">
        <f t="shared" si="114"/>
        <v>56.984357605147466</v>
      </c>
      <c r="G435" s="169">
        <v>68</v>
      </c>
      <c r="H435" s="170">
        <f t="shared" si="115"/>
        <v>3942.9363171500277</v>
      </c>
      <c r="I435" s="215">
        <f t="shared" si="108"/>
        <v>408</v>
      </c>
      <c r="J435" s="216">
        <f t="shared" si="105"/>
        <v>97.84061538461539</v>
      </c>
      <c r="K435" s="457">
        <v>15100</v>
      </c>
      <c r="L435" s="217">
        <f t="shared" si="111"/>
        <v>1851.9916221672925</v>
      </c>
      <c r="M435" s="214">
        <f t="shared" si="116"/>
        <v>629.67715153687948</v>
      </c>
      <c r="N435" s="212">
        <f t="shared" si="117"/>
        <v>37.039832443345851</v>
      </c>
      <c r="O435" s="169">
        <v>44</v>
      </c>
      <c r="P435" s="170">
        <f t="shared" si="118"/>
        <v>2562.7086061475179</v>
      </c>
      <c r="Q435" s="215">
        <f t="shared" si="109"/>
        <v>408</v>
      </c>
      <c r="R435" s="216">
        <f t="shared" si="106"/>
        <v>181.70400000000001</v>
      </c>
      <c r="S435" s="457">
        <v>15100</v>
      </c>
      <c r="T435" s="217">
        <f t="shared" si="112"/>
        <v>997.22625809008048</v>
      </c>
      <c r="U435" s="214">
        <f t="shared" si="119"/>
        <v>339.05692775062738</v>
      </c>
      <c r="V435" s="212">
        <f t="shared" si="120"/>
        <v>19.944525161801611</v>
      </c>
      <c r="W435" s="169">
        <v>24</v>
      </c>
      <c r="X435" s="170">
        <f t="shared" si="121"/>
        <v>1380.2277110025095</v>
      </c>
    </row>
    <row r="436" spans="1:24" s="445" customFormat="1" ht="15.75" customHeight="1" x14ac:dyDescent="0.2">
      <c r="A436" s="215">
        <f t="shared" si="123"/>
        <v>409</v>
      </c>
      <c r="B436" s="216">
        <f t="shared" si="122"/>
        <v>63.6297</v>
      </c>
      <c r="C436" s="457">
        <v>15100</v>
      </c>
      <c r="D436" s="217">
        <f t="shared" si="110"/>
        <v>2847.7267691031075</v>
      </c>
      <c r="E436" s="212">
        <f t="shared" si="113"/>
        <v>968.22710149505656</v>
      </c>
      <c r="F436" s="168">
        <f t="shared" si="114"/>
        <v>56.954535382062147</v>
      </c>
      <c r="G436" s="169">
        <v>68</v>
      </c>
      <c r="H436" s="170">
        <f t="shared" si="115"/>
        <v>3940.9084059802262</v>
      </c>
      <c r="I436" s="215">
        <f t="shared" si="108"/>
        <v>409</v>
      </c>
      <c r="J436" s="216">
        <f t="shared" si="105"/>
        <v>97.891846153846146</v>
      </c>
      <c r="K436" s="457">
        <v>15100</v>
      </c>
      <c r="L436" s="217">
        <f t="shared" si="111"/>
        <v>1851.02239991702</v>
      </c>
      <c r="M436" s="214">
        <f t="shared" si="116"/>
        <v>629.34761597178681</v>
      </c>
      <c r="N436" s="212">
        <f t="shared" si="117"/>
        <v>37.020447998340401</v>
      </c>
      <c r="O436" s="169">
        <v>44</v>
      </c>
      <c r="P436" s="170">
        <f t="shared" si="118"/>
        <v>2561.3904638871472</v>
      </c>
      <c r="Q436" s="215">
        <f t="shared" si="109"/>
        <v>409</v>
      </c>
      <c r="R436" s="216">
        <f t="shared" si="106"/>
        <v>181.79914285714287</v>
      </c>
      <c r="S436" s="457">
        <v>15100</v>
      </c>
      <c r="T436" s="217">
        <f t="shared" si="112"/>
        <v>996.70436918608755</v>
      </c>
      <c r="U436" s="214">
        <f t="shared" si="119"/>
        <v>338.87948552326981</v>
      </c>
      <c r="V436" s="212">
        <f t="shared" si="120"/>
        <v>19.934087383721753</v>
      </c>
      <c r="W436" s="169">
        <v>24</v>
      </c>
      <c r="X436" s="170">
        <f t="shared" si="121"/>
        <v>1379.5179420930792</v>
      </c>
    </row>
    <row r="437" spans="1:24" s="445" customFormat="1" ht="15.75" customHeight="1" x14ac:dyDescent="0.2">
      <c r="A437" s="218">
        <f t="shared" si="123"/>
        <v>410</v>
      </c>
      <c r="B437" s="216">
        <f t="shared" si="122"/>
        <v>63.662999999999997</v>
      </c>
      <c r="C437" s="457">
        <v>15100</v>
      </c>
      <c r="D437" s="217">
        <f t="shared" si="110"/>
        <v>2846.2372178502428</v>
      </c>
      <c r="E437" s="212">
        <f t="shared" si="113"/>
        <v>967.72065406908257</v>
      </c>
      <c r="F437" s="168">
        <f t="shared" si="114"/>
        <v>56.924744357004855</v>
      </c>
      <c r="G437" s="169">
        <v>68</v>
      </c>
      <c r="H437" s="170">
        <f t="shared" si="115"/>
        <v>3938.8826162763303</v>
      </c>
      <c r="I437" s="218">
        <f t="shared" si="108"/>
        <v>410</v>
      </c>
      <c r="J437" s="216">
        <f t="shared" si="105"/>
        <v>97.943076923076916</v>
      </c>
      <c r="K437" s="457">
        <v>15100</v>
      </c>
      <c r="L437" s="217">
        <f t="shared" si="111"/>
        <v>1850.0541916026577</v>
      </c>
      <c r="M437" s="214">
        <f t="shared" si="116"/>
        <v>629.01842514490363</v>
      </c>
      <c r="N437" s="212">
        <f t="shared" si="117"/>
        <v>37.001083832053155</v>
      </c>
      <c r="O437" s="169">
        <v>44</v>
      </c>
      <c r="P437" s="170">
        <f t="shared" si="118"/>
        <v>2560.0737005796145</v>
      </c>
      <c r="Q437" s="218">
        <f t="shared" si="109"/>
        <v>410</v>
      </c>
      <c r="R437" s="216">
        <f t="shared" si="106"/>
        <v>181.89428571428573</v>
      </c>
      <c r="S437" s="457">
        <v>15100</v>
      </c>
      <c r="T437" s="217">
        <f t="shared" si="112"/>
        <v>996.18302624758485</v>
      </c>
      <c r="U437" s="214">
        <f t="shared" si="119"/>
        <v>338.70222892417888</v>
      </c>
      <c r="V437" s="212">
        <f t="shared" si="120"/>
        <v>19.923660524951696</v>
      </c>
      <c r="W437" s="169">
        <v>24</v>
      </c>
      <c r="X437" s="170">
        <f t="shared" si="121"/>
        <v>1378.8089156967153</v>
      </c>
    </row>
    <row r="438" spans="1:24" s="445" customFormat="1" ht="15.75" customHeight="1" x14ac:dyDescent="0.2">
      <c r="A438" s="215">
        <f t="shared" si="123"/>
        <v>411</v>
      </c>
      <c r="B438" s="216">
        <f t="shared" si="122"/>
        <v>63.696300000000001</v>
      </c>
      <c r="C438" s="457">
        <v>15100</v>
      </c>
      <c r="D438" s="217">
        <f t="shared" si="110"/>
        <v>2844.7492240522606</v>
      </c>
      <c r="E438" s="212">
        <f t="shared" si="113"/>
        <v>967.21473617776871</v>
      </c>
      <c r="F438" s="168">
        <f t="shared" si="114"/>
        <v>56.894984481045213</v>
      </c>
      <c r="G438" s="169">
        <v>68</v>
      </c>
      <c r="H438" s="170">
        <f t="shared" si="115"/>
        <v>3936.8589447110749</v>
      </c>
      <c r="I438" s="215">
        <f t="shared" si="108"/>
        <v>411</v>
      </c>
      <c r="J438" s="216">
        <f t="shared" si="105"/>
        <v>97.994307692307686</v>
      </c>
      <c r="K438" s="457">
        <v>15100</v>
      </c>
      <c r="L438" s="217">
        <f t="shared" si="111"/>
        <v>1849.0869956339695</v>
      </c>
      <c r="M438" s="214">
        <f t="shared" si="116"/>
        <v>628.68957851554967</v>
      </c>
      <c r="N438" s="212">
        <f t="shared" si="117"/>
        <v>36.981739912679394</v>
      </c>
      <c r="O438" s="169">
        <v>44</v>
      </c>
      <c r="P438" s="170">
        <f t="shared" si="118"/>
        <v>2558.7583140621987</v>
      </c>
      <c r="Q438" s="215">
        <f t="shared" si="109"/>
        <v>411</v>
      </c>
      <c r="R438" s="216">
        <f t="shared" si="106"/>
        <v>181.98942857142859</v>
      </c>
      <c r="S438" s="457">
        <v>15100</v>
      </c>
      <c r="T438" s="217">
        <f t="shared" si="112"/>
        <v>995.66222841829097</v>
      </c>
      <c r="U438" s="214">
        <f t="shared" si="119"/>
        <v>338.52515766221893</v>
      </c>
      <c r="V438" s="212">
        <f t="shared" si="120"/>
        <v>19.913244568365819</v>
      </c>
      <c r="W438" s="169">
        <v>24</v>
      </c>
      <c r="X438" s="170">
        <f t="shared" si="121"/>
        <v>1378.1006306488757</v>
      </c>
    </row>
    <row r="439" spans="1:24" s="445" customFormat="1" ht="15.75" customHeight="1" x14ac:dyDescent="0.2">
      <c r="A439" s="215">
        <f t="shared" si="123"/>
        <v>412</v>
      </c>
      <c r="B439" s="216">
        <f t="shared" si="122"/>
        <v>63.729599999999998</v>
      </c>
      <c r="C439" s="457">
        <v>15100</v>
      </c>
      <c r="D439" s="217">
        <f t="shared" si="110"/>
        <v>2843.2627852677565</v>
      </c>
      <c r="E439" s="212">
        <f t="shared" si="113"/>
        <v>966.70934699103725</v>
      </c>
      <c r="F439" s="168">
        <f t="shared" si="114"/>
        <v>56.865255705355132</v>
      </c>
      <c r="G439" s="169">
        <v>68</v>
      </c>
      <c r="H439" s="170">
        <f t="shared" si="115"/>
        <v>3934.837387964149</v>
      </c>
      <c r="I439" s="215">
        <f t="shared" si="108"/>
        <v>412</v>
      </c>
      <c r="J439" s="216">
        <f t="shared" si="105"/>
        <v>98.045538461538456</v>
      </c>
      <c r="K439" s="457">
        <v>15100</v>
      </c>
      <c r="L439" s="217">
        <f t="shared" si="111"/>
        <v>1848.1208104240416</v>
      </c>
      <c r="M439" s="214">
        <f t="shared" si="116"/>
        <v>628.36107554417413</v>
      </c>
      <c r="N439" s="212">
        <f t="shared" si="117"/>
        <v>36.962416208480832</v>
      </c>
      <c r="O439" s="169">
        <v>44</v>
      </c>
      <c r="P439" s="170">
        <f t="shared" si="118"/>
        <v>2557.4443021766965</v>
      </c>
      <c r="Q439" s="215">
        <f t="shared" si="109"/>
        <v>412</v>
      </c>
      <c r="R439" s="216">
        <f t="shared" si="106"/>
        <v>182.08457142857142</v>
      </c>
      <c r="S439" s="457">
        <v>15100</v>
      </c>
      <c r="T439" s="217">
        <f t="shared" si="112"/>
        <v>995.14197484371471</v>
      </c>
      <c r="U439" s="214">
        <f t="shared" si="119"/>
        <v>338.34827144686301</v>
      </c>
      <c r="V439" s="212">
        <f t="shared" si="120"/>
        <v>19.902839496874293</v>
      </c>
      <c r="W439" s="169">
        <v>24</v>
      </c>
      <c r="X439" s="170">
        <f t="shared" si="121"/>
        <v>1377.393085787452</v>
      </c>
    </row>
    <row r="440" spans="1:24" s="445" customFormat="1" ht="15.75" customHeight="1" x14ac:dyDescent="0.2">
      <c r="A440" s="215">
        <f t="shared" si="123"/>
        <v>413</v>
      </c>
      <c r="B440" s="216">
        <f t="shared" si="122"/>
        <v>63.762900000000002</v>
      </c>
      <c r="C440" s="457">
        <v>15100</v>
      </c>
      <c r="D440" s="217">
        <f t="shared" si="110"/>
        <v>2841.7778990604256</v>
      </c>
      <c r="E440" s="212">
        <f t="shared" si="113"/>
        <v>966.20448568054474</v>
      </c>
      <c r="F440" s="168">
        <f t="shared" si="114"/>
        <v>56.835557981208517</v>
      </c>
      <c r="G440" s="169">
        <v>68</v>
      </c>
      <c r="H440" s="170">
        <f t="shared" si="115"/>
        <v>3932.8179427221789</v>
      </c>
      <c r="I440" s="215">
        <f t="shared" si="108"/>
        <v>413</v>
      </c>
      <c r="J440" s="216">
        <f t="shared" si="105"/>
        <v>98.096769230769226</v>
      </c>
      <c r="K440" s="457">
        <v>15100</v>
      </c>
      <c r="L440" s="217">
        <f t="shared" si="111"/>
        <v>1847.1556343892767</v>
      </c>
      <c r="M440" s="214">
        <f t="shared" si="116"/>
        <v>628.03291569235409</v>
      </c>
      <c r="N440" s="212">
        <f t="shared" si="117"/>
        <v>36.943112687785536</v>
      </c>
      <c r="O440" s="169">
        <v>44</v>
      </c>
      <c r="P440" s="170">
        <f t="shared" si="118"/>
        <v>2556.1316627694164</v>
      </c>
      <c r="Q440" s="215">
        <f t="shared" si="109"/>
        <v>413</v>
      </c>
      <c r="R440" s="216">
        <f t="shared" si="106"/>
        <v>182.17971428571431</v>
      </c>
      <c r="S440" s="457">
        <v>15100</v>
      </c>
      <c r="T440" s="217">
        <f t="shared" si="112"/>
        <v>994.62226467114874</v>
      </c>
      <c r="U440" s="214">
        <f t="shared" si="119"/>
        <v>338.17156998819058</v>
      </c>
      <c r="V440" s="212">
        <f t="shared" si="120"/>
        <v>19.892445293422977</v>
      </c>
      <c r="W440" s="169">
        <v>24</v>
      </c>
      <c r="X440" s="170">
        <f t="shared" si="121"/>
        <v>1376.6862799527623</v>
      </c>
    </row>
    <row r="441" spans="1:24" s="445" customFormat="1" ht="15.75" customHeight="1" x14ac:dyDescent="0.2">
      <c r="A441" s="215">
        <f t="shared" si="123"/>
        <v>414</v>
      </c>
      <c r="B441" s="216">
        <f t="shared" si="122"/>
        <v>63.796199999999999</v>
      </c>
      <c r="C441" s="457">
        <v>15100</v>
      </c>
      <c r="D441" s="217">
        <f t="shared" si="110"/>
        <v>2840.29456299905</v>
      </c>
      <c r="E441" s="212">
        <f t="shared" si="113"/>
        <v>965.70015141967701</v>
      </c>
      <c r="F441" s="168">
        <f t="shared" si="114"/>
        <v>56.805891259981003</v>
      </c>
      <c r="G441" s="169">
        <v>68</v>
      </c>
      <c r="H441" s="170">
        <f t="shared" si="115"/>
        <v>3930.8006056787081</v>
      </c>
      <c r="I441" s="215">
        <f t="shared" si="108"/>
        <v>414</v>
      </c>
      <c r="J441" s="216">
        <f t="shared" si="105"/>
        <v>98.147999999999996</v>
      </c>
      <c r="K441" s="457">
        <v>15100</v>
      </c>
      <c r="L441" s="217">
        <f t="shared" si="111"/>
        <v>1846.1914659493825</v>
      </c>
      <c r="M441" s="214">
        <f t="shared" si="116"/>
        <v>627.70509842279012</v>
      </c>
      <c r="N441" s="212">
        <f t="shared" si="117"/>
        <v>36.92382931898765</v>
      </c>
      <c r="O441" s="169">
        <v>44</v>
      </c>
      <c r="P441" s="170">
        <f t="shared" si="118"/>
        <v>2554.8203936911605</v>
      </c>
      <c r="Q441" s="215">
        <f t="shared" si="109"/>
        <v>414</v>
      </c>
      <c r="R441" s="216">
        <f t="shared" si="106"/>
        <v>182.27485714285714</v>
      </c>
      <c r="S441" s="457">
        <v>15100</v>
      </c>
      <c r="T441" s="217">
        <f t="shared" si="112"/>
        <v>994.10309704966755</v>
      </c>
      <c r="U441" s="214">
        <f t="shared" si="119"/>
        <v>337.99505299688701</v>
      </c>
      <c r="V441" s="212">
        <f t="shared" si="120"/>
        <v>19.882061940993353</v>
      </c>
      <c r="W441" s="169">
        <v>24</v>
      </c>
      <c r="X441" s="170">
        <f t="shared" si="121"/>
        <v>1375.9802119875478</v>
      </c>
    </row>
    <row r="442" spans="1:24" s="445" customFormat="1" ht="15.75" customHeight="1" x14ac:dyDescent="0.2">
      <c r="A442" s="215">
        <f t="shared" si="123"/>
        <v>415</v>
      </c>
      <c r="B442" s="216">
        <f t="shared" si="122"/>
        <v>63.829499999999996</v>
      </c>
      <c r="C442" s="457">
        <v>15100</v>
      </c>
      <c r="D442" s="217">
        <f t="shared" si="110"/>
        <v>2838.8127746574864</v>
      </c>
      <c r="E442" s="212">
        <f t="shared" si="113"/>
        <v>965.19634338354547</v>
      </c>
      <c r="F442" s="168">
        <f t="shared" si="114"/>
        <v>56.776255493149733</v>
      </c>
      <c r="G442" s="169">
        <v>68</v>
      </c>
      <c r="H442" s="170">
        <f t="shared" si="115"/>
        <v>3928.7853735341814</v>
      </c>
      <c r="I442" s="215">
        <f t="shared" si="108"/>
        <v>415</v>
      </c>
      <c r="J442" s="216">
        <f t="shared" si="105"/>
        <v>98.199230769230766</v>
      </c>
      <c r="K442" s="457">
        <v>15100</v>
      </c>
      <c r="L442" s="217">
        <f t="shared" si="111"/>
        <v>1845.2283035273658</v>
      </c>
      <c r="M442" s="214">
        <f t="shared" si="116"/>
        <v>627.37762319930448</v>
      </c>
      <c r="N442" s="212">
        <f t="shared" si="117"/>
        <v>36.904566070547318</v>
      </c>
      <c r="O442" s="169">
        <v>44</v>
      </c>
      <c r="P442" s="170">
        <f t="shared" si="118"/>
        <v>2553.5104927972175</v>
      </c>
      <c r="Q442" s="215">
        <f t="shared" si="109"/>
        <v>415</v>
      </c>
      <c r="R442" s="216">
        <f t="shared" si="106"/>
        <v>182.37</v>
      </c>
      <c r="S442" s="457">
        <v>15100</v>
      </c>
      <c r="T442" s="217">
        <f t="shared" si="112"/>
        <v>993.58447113012005</v>
      </c>
      <c r="U442" s="214">
        <f t="shared" si="119"/>
        <v>337.81872018424082</v>
      </c>
      <c r="V442" s="212">
        <f t="shared" si="120"/>
        <v>19.871689422602401</v>
      </c>
      <c r="W442" s="169">
        <v>24</v>
      </c>
      <c r="X442" s="170">
        <f t="shared" si="121"/>
        <v>1375.2748807369633</v>
      </c>
    </row>
    <row r="443" spans="1:24" s="445" customFormat="1" ht="15.75" customHeight="1" x14ac:dyDescent="0.2">
      <c r="A443" s="215">
        <f t="shared" si="123"/>
        <v>416</v>
      </c>
      <c r="B443" s="216">
        <f t="shared" si="122"/>
        <v>63.8628</v>
      </c>
      <c r="C443" s="457">
        <v>15100</v>
      </c>
      <c r="D443" s="217">
        <f t="shared" si="110"/>
        <v>2837.3325316146488</v>
      </c>
      <c r="E443" s="212">
        <f t="shared" si="113"/>
        <v>964.69306074898066</v>
      </c>
      <c r="F443" s="168">
        <f t="shared" si="114"/>
        <v>56.746650632292976</v>
      </c>
      <c r="G443" s="169">
        <v>68</v>
      </c>
      <c r="H443" s="170">
        <f t="shared" si="115"/>
        <v>3926.7722429959226</v>
      </c>
      <c r="I443" s="215">
        <f t="shared" si="108"/>
        <v>416</v>
      </c>
      <c r="J443" s="216">
        <f t="shared" si="105"/>
        <v>98.250461538461536</v>
      </c>
      <c r="K443" s="457">
        <v>15100</v>
      </c>
      <c r="L443" s="217">
        <f t="shared" si="111"/>
        <v>1844.266145549522</v>
      </c>
      <c r="M443" s="214">
        <f t="shared" si="116"/>
        <v>627.05048948683748</v>
      </c>
      <c r="N443" s="212">
        <f t="shared" si="117"/>
        <v>36.885322910990439</v>
      </c>
      <c r="O443" s="169">
        <v>44</v>
      </c>
      <c r="P443" s="170">
        <f t="shared" si="118"/>
        <v>2552.2019579473499</v>
      </c>
      <c r="Q443" s="215">
        <f t="shared" si="109"/>
        <v>416</v>
      </c>
      <c r="R443" s="216">
        <f t="shared" si="106"/>
        <v>182.46514285714287</v>
      </c>
      <c r="S443" s="457">
        <v>15100</v>
      </c>
      <c r="T443" s="217">
        <f t="shared" si="112"/>
        <v>993.06638606512695</v>
      </c>
      <c r="U443" s="214">
        <f t="shared" si="119"/>
        <v>337.64257126214318</v>
      </c>
      <c r="V443" s="212">
        <f t="shared" si="120"/>
        <v>19.861327721302541</v>
      </c>
      <c r="W443" s="169">
        <v>24</v>
      </c>
      <c r="X443" s="170">
        <f t="shared" si="121"/>
        <v>1374.5702850485727</v>
      </c>
    </row>
    <row r="444" spans="1:24" s="445" customFormat="1" ht="15.75" customHeight="1" x14ac:dyDescent="0.2">
      <c r="A444" s="215">
        <f t="shared" si="123"/>
        <v>417</v>
      </c>
      <c r="B444" s="216">
        <f t="shared" si="122"/>
        <v>63.896099999999997</v>
      </c>
      <c r="C444" s="457">
        <v>15100</v>
      </c>
      <c r="D444" s="217">
        <f t="shared" si="110"/>
        <v>2835.8538314545017</v>
      </c>
      <c r="E444" s="212">
        <f t="shared" si="113"/>
        <v>964.1903026945306</v>
      </c>
      <c r="F444" s="168">
        <f t="shared" si="114"/>
        <v>56.717076629090037</v>
      </c>
      <c r="G444" s="169">
        <v>68</v>
      </c>
      <c r="H444" s="170">
        <f t="shared" si="115"/>
        <v>3924.7612107781224</v>
      </c>
      <c r="I444" s="215">
        <f t="shared" si="108"/>
        <v>417</v>
      </c>
      <c r="J444" s="216">
        <f t="shared" si="105"/>
        <v>98.301692307692306</v>
      </c>
      <c r="K444" s="457">
        <v>15100</v>
      </c>
      <c r="L444" s="217">
        <f t="shared" si="111"/>
        <v>1843.3049904454263</v>
      </c>
      <c r="M444" s="214">
        <f t="shared" si="116"/>
        <v>626.723696751445</v>
      </c>
      <c r="N444" s="212">
        <f t="shared" si="117"/>
        <v>36.866099808908523</v>
      </c>
      <c r="O444" s="169">
        <v>44</v>
      </c>
      <c r="P444" s="170">
        <f t="shared" si="118"/>
        <v>2550.8947870057796</v>
      </c>
      <c r="Q444" s="215">
        <f t="shared" si="109"/>
        <v>417</v>
      </c>
      <c r="R444" s="216">
        <f t="shared" si="106"/>
        <v>182.56028571428573</v>
      </c>
      <c r="S444" s="457">
        <v>15100</v>
      </c>
      <c r="T444" s="217">
        <f t="shared" si="112"/>
        <v>992.54884100907555</v>
      </c>
      <c r="U444" s="214">
        <f t="shared" si="119"/>
        <v>337.46660594308571</v>
      </c>
      <c r="V444" s="212">
        <f t="shared" si="120"/>
        <v>19.850976820181511</v>
      </c>
      <c r="W444" s="169">
        <v>24</v>
      </c>
      <c r="X444" s="170">
        <f t="shared" si="121"/>
        <v>1373.8664237723428</v>
      </c>
    </row>
    <row r="445" spans="1:24" s="445" customFormat="1" ht="15.75" customHeight="1" x14ac:dyDescent="0.2">
      <c r="A445" s="215">
        <f t="shared" si="123"/>
        <v>418</v>
      </c>
      <c r="B445" s="216">
        <f t="shared" si="122"/>
        <v>63.929400000000001</v>
      </c>
      <c r="C445" s="457">
        <v>15100</v>
      </c>
      <c r="D445" s="217">
        <f t="shared" si="110"/>
        <v>2834.3766717660419</v>
      </c>
      <c r="E445" s="212">
        <f t="shared" si="113"/>
        <v>963.68806840045431</v>
      </c>
      <c r="F445" s="168">
        <f t="shared" si="114"/>
        <v>56.687533435320837</v>
      </c>
      <c r="G445" s="169">
        <v>68</v>
      </c>
      <c r="H445" s="170">
        <f t="shared" si="115"/>
        <v>3922.7522736018173</v>
      </c>
      <c r="I445" s="215">
        <f t="shared" si="108"/>
        <v>418</v>
      </c>
      <c r="J445" s="216">
        <f t="shared" si="105"/>
        <v>98.352923076923076</v>
      </c>
      <c r="K445" s="457">
        <v>15100</v>
      </c>
      <c r="L445" s="217">
        <f t="shared" si="111"/>
        <v>1842.3448366479272</v>
      </c>
      <c r="M445" s="214">
        <f t="shared" si="116"/>
        <v>626.39724446029527</v>
      </c>
      <c r="N445" s="212">
        <f t="shared" si="117"/>
        <v>36.846896732958548</v>
      </c>
      <c r="O445" s="169">
        <v>44</v>
      </c>
      <c r="P445" s="170">
        <f t="shared" si="118"/>
        <v>2549.5889778411811</v>
      </c>
      <c r="Q445" s="215">
        <f t="shared" si="109"/>
        <v>418</v>
      </c>
      <c r="R445" s="216">
        <f t="shared" si="106"/>
        <v>182.65542857142859</v>
      </c>
      <c r="S445" s="457">
        <v>15100</v>
      </c>
      <c r="T445" s="217">
        <f t="shared" si="112"/>
        <v>992.0318351181146</v>
      </c>
      <c r="U445" s="214">
        <f t="shared" si="119"/>
        <v>337.29082394015899</v>
      </c>
      <c r="V445" s="212">
        <f t="shared" si="120"/>
        <v>19.840636702362293</v>
      </c>
      <c r="W445" s="169">
        <v>24</v>
      </c>
      <c r="X445" s="170">
        <f t="shared" si="121"/>
        <v>1373.1632957606357</v>
      </c>
    </row>
    <row r="446" spans="1:24" s="445" customFormat="1" ht="15.75" customHeight="1" x14ac:dyDescent="0.2">
      <c r="A446" s="215">
        <f t="shared" si="123"/>
        <v>419</v>
      </c>
      <c r="B446" s="216">
        <f t="shared" si="122"/>
        <v>63.962699999999998</v>
      </c>
      <c r="C446" s="457">
        <v>15100</v>
      </c>
      <c r="D446" s="217">
        <f t="shared" si="110"/>
        <v>2832.9010501432867</v>
      </c>
      <c r="E446" s="212">
        <f t="shared" si="113"/>
        <v>963.18635704871758</v>
      </c>
      <c r="F446" s="168">
        <f t="shared" si="114"/>
        <v>56.658021002865738</v>
      </c>
      <c r="G446" s="169">
        <v>68</v>
      </c>
      <c r="H446" s="170">
        <f t="shared" si="115"/>
        <v>3920.7454281948699</v>
      </c>
      <c r="I446" s="215">
        <f t="shared" si="108"/>
        <v>419</v>
      </c>
      <c r="J446" s="216">
        <f t="shared" si="105"/>
        <v>98.404153846153847</v>
      </c>
      <c r="K446" s="457">
        <v>15100</v>
      </c>
      <c r="L446" s="217">
        <f t="shared" si="111"/>
        <v>1841.3856825931364</v>
      </c>
      <c r="M446" s="214">
        <f t="shared" si="116"/>
        <v>626.07113208166641</v>
      </c>
      <c r="N446" s="212">
        <f t="shared" si="117"/>
        <v>36.82771365186273</v>
      </c>
      <c r="O446" s="169">
        <v>44</v>
      </c>
      <c r="P446" s="170">
        <f t="shared" si="118"/>
        <v>2548.2845283266656</v>
      </c>
      <c r="Q446" s="215">
        <f t="shared" si="109"/>
        <v>419</v>
      </c>
      <c r="R446" s="216">
        <f t="shared" si="106"/>
        <v>182.75057142857145</v>
      </c>
      <c r="S446" s="457">
        <v>15100</v>
      </c>
      <c r="T446" s="217">
        <f t="shared" si="112"/>
        <v>991.51536755015036</v>
      </c>
      <c r="U446" s="214">
        <f t="shared" si="119"/>
        <v>337.11522496705112</v>
      </c>
      <c r="V446" s="212">
        <f t="shared" si="120"/>
        <v>19.830307351003007</v>
      </c>
      <c r="W446" s="169">
        <v>24</v>
      </c>
      <c r="X446" s="170">
        <f t="shared" si="121"/>
        <v>1372.4608998682045</v>
      </c>
    </row>
    <row r="447" spans="1:24" s="445" customFormat="1" ht="15.75" customHeight="1" x14ac:dyDescent="0.2">
      <c r="A447" s="218">
        <v>420</v>
      </c>
      <c r="B447" s="216">
        <f t="shared" si="122"/>
        <v>63.995999999999995</v>
      </c>
      <c r="C447" s="457">
        <v>15100</v>
      </c>
      <c r="D447" s="217">
        <f t="shared" si="110"/>
        <v>2831.426964185262</v>
      </c>
      <c r="E447" s="212">
        <f t="shared" si="113"/>
        <v>962.68516782298911</v>
      </c>
      <c r="F447" s="168">
        <f t="shared" si="114"/>
        <v>56.628539283705244</v>
      </c>
      <c r="G447" s="169">
        <v>68</v>
      </c>
      <c r="H447" s="170">
        <f t="shared" si="115"/>
        <v>3918.7406712919565</v>
      </c>
      <c r="I447" s="218">
        <v>420</v>
      </c>
      <c r="J447" s="216">
        <f t="shared" si="105"/>
        <v>98.455384615384602</v>
      </c>
      <c r="K447" s="457">
        <v>15100</v>
      </c>
      <c r="L447" s="217">
        <f t="shared" si="111"/>
        <v>1840.4275267204202</v>
      </c>
      <c r="M447" s="214">
        <f t="shared" si="116"/>
        <v>625.74535908494295</v>
      </c>
      <c r="N447" s="212">
        <f t="shared" si="117"/>
        <v>36.808550534408404</v>
      </c>
      <c r="O447" s="169">
        <v>44</v>
      </c>
      <c r="P447" s="170">
        <f t="shared" si="118"/>
        <v>2546.9814363397713</v>
      </c>
      <c r="Q447" s="218">
        <v>420</v>
      </c>
      <c r="R447" s="216">
        <f t="shared" si="106"/>
        <v>182.84571428571428</v>
      </c>
      <c r="S447" s="457">
        <v>15100</v>
      </c>
      <c r="T447" s="217">
        <f t="shared" si="112"/>
        <v>990.99943746484155</v>
      </c>
      <c r="U447" s="214">
        <f t="shared" si="119"/>
        <v>336.93980873804617</v>
      </c>
      <c r="V447" s="212">
        <f t="shared" si="120"/>
        <v>19.819988749296833</v>
      </c>
      <c r="W447" s="169">
        <v>24</v>
      </c>
      <c r="X447" s="170">
        <f t="shared" si="121"/>
        <v>1371.7592349521844</v>
      </c>
    </row>
    <row r="448" spans="1:24" s="445" customFormat="1" ht="15.75" customHeight="1" x14ac:dyDescent="0.2">
      <c r="A448" s="215">
        <f t="shared" ref="A448:A511" si="124">1+A447</f>
        <v>421</v>
      </c>
      <c r="B448" s="216">
        <f t="shared" si="122"/>
        <v>64.029300000000006</v>
      </c>
      <c r="C448" s="457">
        <v>15100</v>
      </c>
      <c r="D448" s="217">
        <f t="shared" si="110"/>
        <v>2829.9544114959867</v>
      </c>
      <c r="E448" s="212">
        <f t="shared" si="113"/>
        <v>962.18449990863553</v>
      </c>
      <c r="F448" s="168">
        <f t="shared" si="114"/>
        <v>56.599088229919737</v>
      </c>
      <c r="G448" s="169">
        <v>68</v>
      </c>
      <c r="H448" s="170">
        <f t="shared" si="115"/>
        <v>3916.7379996345421</v>
      </c>
      <c r="I448" s="215">
        <f t="shared" ref="I448:I511" si="125">1+I447</f>
        <v>421</v>
      </c>
      <c r="J448" s="216">
        <f t="shared" si="105"/>
        <v>98.506615384615387</v>
      </c>
      <c r="K448" s="457">
        <v>15100</v>
      </c>
      <c r="L448" s="217">
        <f t="shared" si="111"/>
        <v>1839.4703674723914</v>
      </c>
      <c r="M448" s="214">
        <f t="shared" si="116"/>
        <v>625.4199249406131</v>
      </c>
      <c r="N448" s="212">
        <f t="shared" si="117"/>
        <v>36.789407349447828</v>
      </c>
      <c r="O448" s="169">
        <v>44</v>
      </c>
      <c r="P448" s="170">
        <f t="shared" si="118"/>
        <v>2545.6796997624519</v>
      </c>
      <c r="Q448" s="215">
        <f t="shared" ref="Q448:Q511" si="126">1+Q447</f>
        <v>421</v>
      </c>
      <c r="R448" s="216">
        <f t="shared" si="106"/>
        <v>182.94085714285717</v>
      </c>
      <c r="S448" s="457">
        <v>15100</v>
      </c>
      <c r="T448" s="217">
        <f t="shared" si="112"/>
        <v>990.48404402359529</v>
      </c>
      <c r="U448" s="214">
        <f t="shared" si="119"/>
        <v>336.76457496802243</v>
      </c>
      <c r="V448" s="212">
        <f t="shared" si="120"/>
        <v>19.809680880471905</v>
      </c>
      <c r="W448" s="169">
        <v>24</v>
      </c>
      <c r="X448" s="170">
        <f t="shared" si="121"/>
        <v>1371.0582998720895</v>
      </c>
    </row>
    <row r="449" spans="1:24" s="445" customFormat="1" ht="15.75" customHeight="1" x14ac:dyDescent="0.2">
      <c r="A449" s="215">
        <f t="shared" si="124"/>
        <v>422</v>
      </c>
      <c r="B449" s="216">
        <f t="shared" si="122"/>
        <v>64.062600000000003</v>
      </c>
      <c r="C449" s="457">
        <v>15100</v>
      </c>
      <c r="D449" s="217">
        <f t="shared" si="110"/>
        <v>2828.4833896844648</v>
      </c>
      <c r="E449" s="212">
        <f t="shared" si="113"/>
        <v>961.68435249271806</v>
      </c>
      <c r="F449" s="168">
        <f t="shared" si="114"/>
        <v>56.569667793689298</v>
      </c>
      <c r="G449" s="169">
        <v>68</v>
      </c>
      <c r="H449" s="170">
        <f t="shared" si="115"/>
        <v>3914.7374099708722</v>
      </c>
      <c r="I449" s="215">
        <f t="shared" si="125"/>
        <v>422</v>
      </c>
      <c r="J449" s="216">
        <f t="shared" si="105"/>
        <v>98.557846153846157</v>
      </c>
      <c r="K449" s="457">
        <v>15100</v>
      </c>
      <c r="L449" s="217">
        <f t="shared" si="111"/>
        <v>1838.514203294902</v>
      </c>
      <c r="M449" s="214">
        <f t="shared" si="116"/>
        <v>625.0948291202667</v>
      </c>
      <c r="N449" s="212">
        <f t="shared" si="117"/>
        <v>36.770284065898039</v>
      </c>
      <c r="O449" s="169">
        <v>44</v>
      </c>
      <c r="P449" s="170">
        <f t="shared" si="118"/>
        <v>2544.3793164810668</v>
      </c>
      <c r="Q449" s="215">
        <f t="shared" si="126"/>
        <v>422</v>
      </c>
      <c r="R449" s="216">
        <f t="shared" si="106"/>
        <v>183.03600000000003</v>
      </c>
      <c r="S449" s="457">
        <v>15100</v>
      </c>
      <c r="T449" s="217">
        <f t="shared" si="112"/>
        <v>989.96918638956254</v>
      </c>
      <c r="U449" s="214">
        <f t="shared" si="119"/>
        <v>336.58952337245131</v>
      </c>
      <c r="V449" s="212">
        <f t="shared" si="120"/>
        <v>19.799383727791252</v>
      </c>
      <c r="W449" s="169">
        <v>24</v>
      </c>
      <c r="X449" s="170">
        <f t="shared" si="121"/>
        <v>1370.3580934898052</v>
      </c>
    </row>
    <row r="450" spans="1:24" s="445" customFormat="1" ht="15.75" customHeight="1" x14ac:dyDescent="0.2">
      <c r="A450" s="215">
        <f t="shared" si="124"/>
        <v>423</v>
      </c>
      <c r="B450" s="216">
        <f t="shared" si="122"/>
        <v>64.0959</v>
      </c>
      <c r="C450" s="457">
        <v>15100</v>
      </c>
      <c r="D450" s="217">
        <f t="shared" si="110"/>
        <v>2827.0138963646659</v>
      </c>
      <c r="E450" s="212">
        <f t="shared" si="113"/>
        <v>961.18472476398654</v>
      </c>
      <c r="F450" s="168">
        <f t="shared" si="114"/>
        <v>56.540277927293317</v>
      </c>
      <c r="G450" s="169">
        <v>68</v>
      </c>
      <c r="H450" s="170">
        <f t="shared" si="115"/>
        <v>3912.7388990559457</v>
      </c>
      <c r="I450" s="215">
        <f t="shared" si="125"/>
        <v>423</v>
      </c>
      <c r="J450" s="216">
        <f t="shared" si="105"/>
        <v>98.609076923076927</v>
      </c>
      <c r="K450" s="457">
        <v>15100</v>
      </c>
      <c r="L450" s="217">
        <f t="shared" si="111"/>
        <v>1837.5590326370329</v>
      </c>
      <c r="M450" s="214">
        <f t="shared" si="116"/>
        <v>624.77007109659121</v>
      </c>
      <c r="N450" s="212">
        <f t="shared" si="117"/>
        <v>36.751180652740658</v>
      </c>
      <c r="O450" s="169">
        <v>44</v>
      </c>
      <c r="P450" s="170">
        <f t="shared" si="118"/>
        <v>2543.0802843863644</v>
      </c>
      <c r="Q450" s="215">
        <f t="shared" si="126"/>
        <v>423</v>
      </c>
      <c r="R450" s="216">
        <f t="shared" si="106"/>
        <v>183.13114285714286</v>
      </c>
      <c r="S450" s="457">
        <v>15100</v>
      </c>
      <c r="T450" s="217">
        <f t="shared" si="112"/>
        <v>989.4548637276331</v>
      </c>
      <c r="U450" s="214">
        <f t="shared" si="119"/>
        <v>336.41465366739527</v>
      </c>
      <c r="V450" s="212">
        <f t="shared" si="120"/>
        <v>19.789097274552663</v>
      </c>
      <c r="W450" s="169">
        <v>24</v>
      </c>
      <c r="X450" s="170">
        <f t="shared" si="121"/>
        <v>1369.6586146695811</v>
      </c>
    </row>
    <row r="451" spans="1:24" s="445" customFormat="1" ht="15.75" customHeight="1" x14ac:dyDescent="0.2">
      <c r="A451" s="215">
        <f t="shared" si="124"/>
        <v>424</v>
      </c>
      <c r="B451" s="216">
        <f t="shared" si="122"/>
        <v>64.129199999999997</v>
      </c>
      <c r="C451" s="457">
        <v>15100</v>
      </c>
      <c r="D451" s="217">
        <f t="shared" si="110"/>
        <v>2825.5459291555176</v>
      </c>
      <c r="E451" s="212">
        <f t="shared" si="113"/>
        <v>960.68561591287607</v>
      </c>
      <c r="F451" s="168">
        <f t="shared" si="114"/>
        <v>56.510918583110353</v>
      </c>
      <c r="G451" s="169">
        <v>68</v>
      </c>
      <c r="H451" s="170">
        <f t="shared" si="115"/>
        <v>3910.7424636515038</v>
      </c>
      <c r="I451" s="215">
        <f t="shared" si="125"/>
        <v>424</v>
      </c>
      <c r="J451" s="216">
        <f t="shared" si="105"/>
        <v>98.660307692307683</v>
      </c>
      <c r="K451" s="457">
        <v>15100</v>
      </c>
      <c r="L451" s="217">
        <f t="shared" si="111"/>
        <v>1836.6048539510864</v>
      </c>
      <c r="M451" s="214">
        <f t="shared" si="116"/>
        <v>624.44565034336938</v>
      </c>
      <c r="N451" s="212">
        <f t="shared" si="117"/>
        <v>36.732097079021727</v>
      </c>
      <c r="O451" s="169">
        <v>44</v>
      </c>
      <c r="P451" s="170">
        <f t="shared" si="118"/>
        <v>2541.7826013734775</v>
      </c>
      <c r="Q451" s="215">
        <f t="shared" si="126"/>
        <v>424</v>
      </c>
      <c r="R451" s="216">
        <f t="shared" si="106"/>
        <v>183.22628571428572</v>
      </c>
      <c r="S451" s="457">
        <v>15100</v>
      </c>
      <c r="T451" s="217">
        <f t="shared" si="112"/>
        <v>988.94107520443094</v>
      </c>
      <c r="U451" s="214">
        <f t="shared" si="119"/>
        <v>336.23996556950652</v>
      </c>
      <c r="V451" s="212">
        <f t="shared" si="120"/>
        <v>19.778821504088619</v>
      </c>
      <c r="W451" s="169">
        <v>24</v>
      </c>
      <c r="X451" s="170">
        <f t="shared" si="121"/>
        <v>1368.9598622780261</v>
      </c>
    </row>
    <row r="452" spans="1:24" s="445" customFormat="1" ht="15.75" customHeight="1" x14ac:dyDescent="0.2">
      <c r="A452" s="215">
        <f t="shared" si="124"/>
        <v>425</v>
      </c>
      <c r="B452" s="216">
        <f t="shared" si="122"/>
        <v>64.162499999999994</v>
      </c>
      <c r="C452" s="457">
        <v>15100</v>
      </c>
      <c r="D452" s="217">
        <f t="shared" si="110"/>
        <v>2824.0794856808889</v>
      </c>
      <c r="E452" s="212">
        <f t="shared" si="113"/>
        <v>960.18702513150231</v>
      </c>
      <c r="F452" s="168">
        <f t="shared" si="114"/>
        <v>56.48158971361778</v>
      </c>
      <c r="G452" s="169">
        <v>68</v>
      </c>
      <c r="H452" s="170">
        <f t="shared" si="115"/>
        <v>3908.7481005260088</v>
      </c>
      <c r="I452" s="215">
        <f t="shared" si="125"/>
        <v>425</v>
      </c>
      <c r="J452" s="216">
        <f t="shared" si="105"/>
        <v>98.711538461538453</v>
      </c>
      <c r="K452" s="457">
        <v>15100</v>
      </c>
      <c r="L452" s="217">
        <f t="shared" si="111"/>
        <v>1835.6516656925776</v>
      </c>
      <c r="M452" s="214">
        <f t="shared" si="116"/>
        <v>624.12156633547647</v>
      </c>
      <c r="N452" s="212">
        <f t="shared" si="117"/>
        <v>36.713033313851554</v>
      </c>
      <c r="O452" s="169">
        <v>44</v>
      </c>
      <c r="P452" s="170">
        <f t="shared" si="118"/>
        <v>2540.4862653419054</v>
      </c>
      <c r="Q452" s="215">
        <f t="shared" si="126"/>
        <v>425</v>
      </c>
      <c r="R452" s="216">
        <f t="shared" si="106"/>
        <v>183.32142857142856</v>
      </c>
      <c r="S452" s="457">
        <v>15100</v>
      </c>
      <c r="T452" s="217">
        <f t="shared" si="112"/>
        <v>988.42781998831094</v>
      </c>
      <c r="U452" s="214">
        <f t="shared" si="119"/>
        <v>336.06545879602572</v>
      </c>
      <c r="V452" s="212">
        <f t="shared" si="120"/>
        <v>19.768556399766219</v>
      </c>
      <c r="W452" s="169">
        <v>24</v>
      </c>
      <c r="X452" s="170">
        <f t="shared" si="121"/>
        <v>1368.2618351841029</v>
      </c>
    </row>
    <row r="453" spans="1:24" s="445" customFormat="1" ht="15.75" customHeight="1" x14ac:dyDescent="0.2">
      <c r="A453" s="215">
        <f t="shared" si="124"/>
        <v>426</v>
      </c>
      <c r="B453" s="216">
        <f t="shared" si="122"/>
        <v>64.195800000000006</v>
      </c>
      <c r="C453" s="457">
        <v>15100</v>
      </c>
      <c r="D453" s="217">
        <f t="shared" si="110"/>
        <v>2822.6145635695793</v>
      </c>
      <c r="E453" s="212">
        <f t="shared" si="113"/>
        <v>959.68895161365708</v>
      </c>
      <c r="F453" s="168">
        <f t="shared" si="114"/>
        <v>56.452291271391587</v>
      </c>
      <c r="G453" s="169">
        <v>68</v>
      </c>
      <c r="H453" s="170">
        <f t="shared" si="115"/>
        <v>3906.7558064546279</v>
      </c>
      <c r="I453" s="215">
        <f t="shared" si="125"/>
        <v>426</v>
      </c>
      <c r="J453" s="216">
        <f t="shared" si="105"/>
        <v>98.762769230769237</v>
      </c>
      <c r="K453" s="457">
        <v>15100</v>
      </c>
      <c r="L453" s="217">
        <f t="shared" si="111"/>
        <v>1834.6994663202265</v>
      </c>
      <c r="M453" s="214">
        <f t="shared" si="116"/>
        <v>623.7978185488771</v>
      </c>
      <c r="N453" s="212">
        <f t="shared" si="117"/>
        <v>36.693989326404534</v>
      </c>
      <c r="O453" s="169">
        <v>44</v>
      </c>
      <c r="P453" s="170">
        <f t="shared" si="118"/>
        <v>2539.191274195508</v>
      </c>
      <c r="Q453" s="215">
        <f t="shared" si="126"/>
        <v>426</v>
      </c>
      <c r="R453" s="216">
        <f t="shared" si="106"/>
        <v>183.41657142857144</v>
      </c>
      <c r="S453" s="457">
        <v>15100</v>
      </c>
      <c r="T453" s="217">
        <f t="shared" si="112"/>
        <v>987.9150972493527</v>
      </c>
      <c r="U453" s="214">
        <f t="shared" si="119"/>
        <v>335.89113306477992</v>
      </c>
      <c r="V453" s="212">
        <f t="shared" si="120"/>
        <v>19.758301944987053</v>
      </c>
      <c r="W453" s="169">
        <v>24</v>
      </c>
      <c r="X453" s="170">
        <f t="shared" si="121"/>
        <v>1367.5645322591197</v>
      </c>
    </row>
    <row r="454" spans="1:24" s="445" customFormat="1" ht="15.75" customHeight="1" x14ac:dyDescent="0.2">
      <c r="A454" s="215">
        <f t="shared" si="124"/>
        <v>427</v>
      </c>
      <c r="B454" s="216">
        <f t="shared" si="122"/>
        <v>64.229100000000003</v>
      </c>
      <c r="C454" s="457">
        <v>15100</v>
      </c>
      <c r="D454" s="217">
        <f t="shared" si="110"/>
        <v>2821.1511604553079</v>
      </c>
      <c r="E454" s="212">
        <f t="shared" si="113"/>
        <v>959.19139455480479</v>
      </c>
      <c r="F454" s="168">
        <f t="shared" si="114"/>
        <v>56.423023209106162</v>
      </c>
      <c r="G454" s="169">
        <v>68</v>
      </c>
      <c r="H454" s="170">
        <f t="shared" si="115"/>
        <v>3904.7655782192192</v>
      </c>
      <c r="I454" s="215">
        <f t="shared" si="125"/>
        <v>427</v>
      </c>
      <c r="J454" s="216">
        <f t="shared" si="105"/>
        <v>98.814000000000007</v>
      </c>
      <c r="K454" s="457">
        <v>15100</v>
      </c>
      <c r="L454" s="217">
        <f t="shared" si="111"/>
        <v>1833.7482542959499</v>
      </c>
      <c r="M454" s="214">
        <f t="shared" si="116"/>
        <v>623.47440646062296</v>
      </c>
      <c r="N454" s="212">
        <f t="shared" si="117"/>
        <v>36.674965085918998</v>
      </c>
      <c r="O454" s="169">
        <v>44</v>
      </c>
      <c r="P454" s="170">
        <f t="shared" si="118"/>
        <v>2537.8976258424918</v>
      </c>
      <c r="Q454" s="215">
        <f t="shared" si="126"/>
        <v>427</v>
      </c>
      <c r="R454" s="216">
        <f t="shared" si="106"/>
        <v>183.51171428571431</v>
      </c>
      <c r="S454" s="457">
        <v>15100</v>
      </c>
      <c r="T454" s="217">
        <f t="shared" si="112"/>
        <v>987.40290615935749</v>
      </c>
      <c r="U454" s="214">
        <f t="shared" si="119"/>
        <v>335.71698809418154</v>
      </c>
      <c r="V454" s="212">
        <f t="shared" si="120"/>
        <v>19.74805812318715</v>
      </c>
      <c r="W454" s="169">
        <v>24</v>
      </c>
      <c r="X454" s="170">
        <f t="shared" si="121"/>
        <v>1366.8679523767262</v>
      </c>
    </row>
    <row r="455" spans="1:24" s="445" customFormat="1" ht="15.75" customHeight="1" x14ac:dyDescent="0.2">
      <c r="A455" s="215">
        <f t="shared" si="124"/>
        <v>428</v>
      </c>
      <c r="B455" s="216">
        <f t="shared" si="122"/>
        <v>64.2624</v>
      </c>
      <c r="C455" s="457">
        <v>15100</v>
      </c>
      <c r="D455" s="217">
        <f t="shared" si="110"/>
        <v>2819.6892739766959</v>
      </c>
      <c r="E455" s="212">
        <f t="shared" si="113"/>
        <v>958.6943531520767</v>
      </c>
      <c r="F455" s="168">
        <f t="shared" si="114"/>
        <v>56.393785479533918</v>
      </c>
      <c r="G455" s="169">
        <v>68</v>
      </c>
      <c r="H455" s="170">
        <f t="shared" si="115"/>
        <v>3902.7774126083068</v>
      </c>
      <c r="I455" s="215">
        <f t="shared" si="125"/>
        <v>428</v>
      </c>
      <c r="J455" s="216">
        <f t="shared" si="105"/>
        <v>98.865230769230763</v>
      </c>
      <c r="K455" s="457">
        <v>15100</v>
      </c>
      <c r="L455" s="217">
        <f t="shared" si="111"/>
        <v>1832.7980280848521</v>
      </c>
      <c r="M455" s="214">
        <f t="shared" si="116"/>
        <v>623.15132954884973</v>
      </c>
      <c r="N455" s="212">
        <f t="shared" si="117"/>
        <v>36.655960561697043</v>
      </c>
      <c r="O455" s="169">
        <v>44</v>
      </c>
      <c r="P455" s="170">
        <f t="shared" si="118"/>
        <v>2536.6053181953989</v>
      </c>
      <c r="Q455" s="215">
        <f t="shared" si="126"/>
        <v>428</v>
      </c>
      <c r="R455" s="216">
        <f t="shared" si="106"/>
        <v>183.60685714285717</v>
      </c>
      <c r="S455" s="457">
        <v>15100</v>
      </c>
      <c r="T455" s="217">
        <f t="shared" si="112"/>
        <v>986.89124589184337</v>
      </c>
      <c r="U455" s="214">
        <f t="shared" si="119"/>
        <v>335.54302360322674</v>
      </c>
      <c r="V455" s="212">
        <f t="shared" si="120"/>
        <v>19.737824917836868</v>
      </c>
      <c r="W455" s="169">
        <v>24</v>
      </c>
      <c r="X455" s="170">
        <f t="shared" si="121"/>
        <v>1366.172094412907</v>
      </c>
    </row>
    <row r="456" spans="1:24" s="445" customFormat="1" ht="15.75" customHeight="1" x14ac:dyDescent="0.2">
      <c r="A456" s="215">
        <f t="shared" si="124"/>
        <v>429</v>
      </c>
      <c r="B456" s="216">
        <f t="shared" ref="B456:B487" si="127">0.0333*A456+50.01</f>
        <v>64.295699999999997</v>
      </c>
      <c r="C456" s="457">
        <v>15100</v>
      </c>
      <c r="D456" s="217">
        <f t="shared" si="110"/>
        <v>2818.2289017772573</v>
      </c>
      <c r="E456" s="212">
        <f t="shared" si="113"/>
        <v>958.19782660426756</v>
      </c>
      <c r="F456" s="168">
        <f t="shared" si="114"/>
        <v>56.364578035545151</v>
      </c>
      <c r="G456" s="169">
        <v>68</v>
      </c>
      <c r="H456" s="170">
        <f t="shared" si="115"/>
        <v>3900.7913064170698</v>
      </c>
      <c r="I456" s="215">
        <f t="shared" si="125"/>
        <v>429</v>
      </c>
      <c r="J456" s="216">
        <f t="shared" ref="J456:J519" si="128">(0.0333*I456+50.01)/0.65</f>
        <v>98.916461538461533</v>
      </c>
      <c r="K456" s="457">
        <v>15100</v>
      </c>
      <c r="L456" s="217">
        <f t="shared" si="111"/>
        <v>1831.8487861552173</v>
      </c>
      <c r="M456" s="214">
        <f t="shared" si="116"/>
        <v>622.82858729277393</v>
      </c>
      <c r="N456" s="212">
        <f t="shared" si="117"/>
        <v>36.636975723104349</v>
      </c>
      <c r="O456" s="169">
        <v>44</v>
      </c>
      <c r="P456" s="170">
        <f t="shared" si="118"/>
        <v>2535.3143491710957</v>
      </c>
      <c r="Q456" s="215">
        <f t="shared" si="126"/>
        <v>429</v>
      </c>
      <c r="R456" s="216">
        <f t="shared" ref="R456:R519" si="129">(0.0333*Q456+50.01)/0.35</f>
        <v>183.702</v>
      </c>
      <c r="S456" s="457">
        <v>15100</v>
      </c>
      <c r="T456" s="217">
        <f t="shared" si="112"/>
        <v>986.38011562204008</v>
      </c>
      <c r="U456" s="214">
        <f t="shared" si="119"/>
        <v>335.36923931149363</v>
      </c>
      <c r="V456" s="212">
        <f t="shared" si="120"/>
        <v>19.727602312440801</v>
      </c>
      <c r="W456" s="169">
        <v>24</v>
      </c>
      <c r="X456" s="170">
        <f t="shared" si="121"/>
        <v>1365.4769572459743</v>
      </c>
    </row>
    <row r="457" spans="1:24" s="445" customFormat="1" ht="15.75" customHeight="1" x14ac:dyDescent="0.2">
      <c r="A457" s="218">
        <f t="shared" si="124"/>
        <v>430</v>
      </c>
      <c r="B457" s="216">
        <f t="shared" si="127"/>
        <v>64.328999999999994</v>
      </c>
      <c r="C457" s="457">
        <v>15100</v>
      </c>
      <c r="D457" s="217">
        <f t="shared" si="110"/>
        <v>2816.7700415053869</v>
      </c>
      <c r="E457" s="212">
        <f t="shared" si="113"/>
        <v>957.7018141118316</v>
      </c>
      <c r="F457" s="168">
        <f t="shared" si="114"/>
        <v>56.335400830107737</v>
      </c>
      <c r="G457" s="169">
        <v>68</v>
      </c>
      <c r="H457" s="170">
        <f t="shared" si="115"/>
        <v>3898.8072564473259</v>
      </c>
      <c r="I457" s="218">
        <f t="shared" si="125"/>
        <v>430</v>
      </c>
      <c r="J457" s="216">
        <f t="shared" si="128"/>
        <v>98.967692307692289</v>
      </c>
      <c r="K457" s="457">
        <v>15100</v>
      </c>
      <c r="L457" s="217">
        <f t="shared" si="111"/>
        <v>1830.9005269785016</v>
      </c>
      <c r="M457" s="214">
        <f t="shared" si="116"/>
        <v>622.50617917269062</v>
      </c>
      <c r="N457" s="212">
        <f t="shared" si="117"/>
        <v>36.618010539570029</v>
      </c>
      <c r="O457" s="169">
        <v>44</v>
      </c>
      <c r="P457" s="170">
        <f t="shared" si="118"/>
        <v>2534.0247166907625</v>
      </c>
      <c r="Q457" s="235">
        <f t="shared" si="126"/>
        <v>430</v>
      </c>
      <c r="R457" s="216">
        <f t="shared" si="129"/>
        <v>183.79714285714286</v>
      </c>
      <c r="S457" s="457">
        <v>15100</v>
      </c>
      <c r="T457" s="217">
        <f t="shared" si="112"/>
        <v>985.86951452688527</v>
      </c>
      <c r="U457" s="214">
        <f t="shared" si="119"/>
        <v>335.19563493914103</v>
      </c>
      <c r="V457" s="212">
        <f t="shared" si="120"/>
        <v>19.717390290537704</v>
      </c>
      <c r="W457" s="169">
        <v>24</v>
      </c>
      <c r="X457" s="170">
        <f t="shared" si="121"/>
        <v>1364.7825397565639</v>
      </c>
    </row>
    <row r="458" spans="1:24" s="445" customFormat="1" ht="15.75" customHeight="1" x14ac:dyDescent="0.2">
      <c r="A458" s="215">
        <f t="shared" si="124"/>
        <v>431</v>
      </c>
      <c r="B458" s="216">
        <f t="shared" si="127"/>
        <v>64.362300000000005</v>
      </c>
      <c r="C458" s="457">
        <v>15100</v>
      </c>
      <c r="D458" s="217">
        <f t="shared" si="110"/>
        <v>2815.3126908143431</v>
      </c>
      <c r="E458" s="212">
        <f t="shared" si="113"/>
        <v>957.20631487687672</v>
      </c>
      <c r="F458" s="168">
        <f t="shared" si="114"/>
        <v>56.306253816286862</v>
      </c>
      <c r="G458" s="169">
        <v>68</v>
      </c>
      <c r="H458" s="170">
        <f t="shared" si="115"/>
        <v>3896.8252595075064</v>
      </c>
      <c r="I458" s="215">
        <f t="shared" si="125"/>
        <v>431</v>
      </c>
      <c r="J458" s="216">
        <f t="shared" si="128"/>
        <v>99.018923076923087</v>
      </c>
      <c r="K458" s="457">
        <v>15100</v>
      </c>
      <c r="L458" s="217">
        <f t="shared" si="111"/>
        <v>1829.9532490293229</v>
      </c>
      <c r="M458" s="214">
        <f t="shared" si="116"/>
        <v>622.18410466996988</v>
      </c>
      <c r="N458" s="212">
        <f t="shared" si="117"/>
        <v>36.599064980586462</v>
      </c>
      <c r="O458" s="169">
        <v>44</v>
      </c>
      <c r="P458" s="170">
        <f t="shared" si="118"/>
        <v>2532.7364186798791</v>
      </c>
      <c r="Q458" s="215">
        <f t="shared" si="126"/>
        <v>431</v>
      </c>
      <c r="R458" s="216">
        <f t="shared" si="129"/>
        <v>183.89228571428575</v>
      </c>
      <c r="S458" s="457">
        <v>15100</v>
      </c>
      <c r="T458" s="217">
        <f t="shared" si="112"/>
        <v>985.35944178501984</v>
      </c>
      <c r="U458" s="214">
        <f t="shared" si="119"/>
        <v>335.02221020690678</v>
      </c>
      <c r="V458" s="212">
        <f t="shared" si="120"/>
        <v>19.707188835700396</v>
      </c>
      <c r="W458" s="169">
        <v>24</v>
      </c>
      <c r="X458" s="170">
        <f t="shared" si="121"/>
        <v>1364.0888408276271</v>
      </c>
    </row>
    <row r="459" spans="1:24" s="445" customFormat="1" ht="15.75" customHeight="1" x14ac:dyDescent="0.2">
      <c r="A459" s="215">
        <f t="shared" si="124"/>
        <v>432</v>
      </c>
      <c r="B459" s="216">
        <f t="shared" si="127"/>
        <v>64.395600000000002</v>
      </c>
      <c r="C459" s="457">
        <v>15100</v>
      </c>
      <c r="D459" s="217">
        <f t="shared" si="110"/>
        <v>2813.8568473622418</v>
      </c>
      <c r="E459" s="212">
        <f t="shared" si="113"/>
        <v>956.71132810316226</v>
      </c>
      <c r="F459" s="168">
        <f t="shared" si="114"/>
        <v>56.277136947244834</v>
      </c>
      <c r="G459" s="169">
        <v>68</v>
      </c>
      <c r="H459" s="170">
        <f t="shared" si="115"/>
        <v>3894.845312412649</v>
      </c>
      <c r="I459" s="215">
        <f t="shared" si="125"/>
        <v>432</v>
      </c>
      <c r="J459" s="216">
        <f t="shared" si="128"/>
        <v>99.070153846153843</v>
      </c>
      <c r="K459" s="457">
        <v>15100</v>
      </c>
      <c r="L459" s="217">
        <f t="shared" si="111"/>
        <v>1829.0069507854575</v>
      </c>
      <c r="M459" s="214">
        <f t="shared" si="116"/>
        <v>621.86236326705557</v>
      </c>
      <c r="N459" s="212">
        <f t="shared" si="117"/>
        <v>36.58013901570915</v>
      </c>
      <c r="O459" s="169">
        <v>44</v>
      </c>
      <c r="P459" s="170">
        <f t="shared" si="118"/>
        <v>2531.4494530682218</v>
      </c>
      <c r="Q459" s="215">
        <f t="shared" si="126"/>
        <v>432</v>
      </c>
      <c r="R459" s="216">
        <f t="shared" si="129"/>
        <v>183.98742857142858</v>
      </c>
      <c r="S459" s="457">
        <v>15100</v>
      </c>
      <c r="T459" s="217">
        <f t="shared" si="112"/>
        <v>984.84989657678466</v>
      </c>
      <c r="U459" s="214">
        <f t="shared" si="119"/>
        <v>334.8489648361068</v>
      </c>
      <c r="V459" s="212">
        <f t="shared" si="120"/>
        <v>19.696997931535694</v>
      </c>
      <c r="W459" s="169">
        <v>24</v>
      </c>
      <c r="X459" s="170">
        <f t="shared" si="121"/>
        <v>1363.395859344427</v>
      </c>
    </row>
    <row r="460" spans="1:24" s="445" customFormat="1" ht="15.75" customHeight="1" x14ac:dyDescent="0.2">
      <c r="A460" s="215">
        <f t="shared" si="124"/>
        <v>433</v>
      </c>
      <c r="B460" s="216">
        <f t="shared" si="127"/>
        <v>64.428899999999999</v>
      </c>
      <c r="C460" s="457">
        <v>15100</v>
      </c>
      <c r="D460" s="217">
        <f t="shared" si="110"/>
        <v>2812.4025088120393</v>
      </c>
      <c r="E460" s="212">
        <f t="shared" si="113"/>
        <v>956.21685299609339</v>
      </c>
      <c r="F460" s="168">
        <f t="shared" si="114"/>
        <v>56.248050176240788</v>
      </c>
      <c r="G460" s="169">
        <v>68</v>
      </c>
      <c r="H460" s="170">
        <f t="shared" si="115"/>
        <v>3892.8674119843731</v>
      </c>
      <c r="I460" s="215">
        <f t="shared" si="125"/>
        <v>433</v>
      </c>
      <c r="J460" s="216">
        <f t="shared" si="128"/>
        <v>99.121384615384613</v>
      </c>
      <c r="K460" s="457">
        <v>15100</v>
      </c>
      <c r="L460" s="217">
        <f t="shared" si="111"/>
        <v>1828.0616307278256</v>
      </c>
      <c r="M460" s="214">
        <f t="shared" si="116"/>
        <v>621.54095444746076</v>
      </c>
      <c r="N460" s="212">
        <f t="shared" si="117"/>
        <v>36.561232614556509</v>
      </c>
      <c r="O460" s="169">
        <v>44</v>
      </c>
      <c r="P460" s="170">
        <f t="shared" si="118"/>
        <v>2530.1638177898431</v>
      </c>
      <c r="Q460" s="215">
        <f t="shared" si="126"/>
        <v>433</v>
      </c>
      <c r="R460" s="216">
        <f t="shared" si="129"/>
        <v>184.08257142857144</v>
      </c>
      <c r="S460" s="457">
        <v>15100</v>
      </c>
      <c r="T460" s="217">
        <f t="shared" si="112"/>
        <v>984.34087808421361</v>
      </c>
      <c r="U460" s="214">
        <f t="shared" si="119"/>
        <v>334.67589854863263</v>
      </c>
      <c r="V460" s="212">
        <f t="shared" si="120"/>
        <v>19.686817561684272</v>
      </c>
      <c r="W460" s="169">
        <v>24</v>
      </c>
      <c r="X460" s="170">
        <f t="shared" si="121"/>
        <v>1362.7035941945305</v>
      </c>
    </row>
    <row r="461" spans="1:24" s="445" customFormat="1" ht="15.75" customHeight="1" x14ac:dyDescent="0.2">
      <c r="A461" s="215">
        <f t="shared" si="124"/>
        <v>434</v>
      </c>
      <c r="B461" s="216">
        <f t="shared" si="127"/>
        <v>64.462199999999996</v>
      </c>
      <c r="C461" s="457">
        <v>15100</v>
      </c>
      <c r="D461" s="217">
        <f t="shared" si="110"/>
        <v>2810.9496728315203</v>
      </c>
      <c r="E461" s="212">
        <f t="shared" si="113"/>
        <v>955.72288876271693</v>
      </c>
      <c r="F461" s="168">
        <f t="shared" si="114"/>
        <v>56.218993456630407</v>
      </c>
      <c r="G461" s="169">
        <v>68</v>
      </c>
      <c r="H461" s="170">
        <f t="shared" si="115"/>
        <v>3890.8915550508677</v>
      </c>
      <c r="I461" s="215">
        <f t="shared" si="125"/>
        <v>434</v>
      </c>
      <c r="J461" s="216">
        <f t="shared" si="128"/>
        <v>99.172615384615369</v>
      </c>
      <c r="K461" s="457">
        <v>15100</v>
      </c>
      <c r="L461" s="217">
        <f t="shared" si="111"/>
        <v>1827.1172873404882</v>
      </c>
      <c r="M461" s="214">
        <f t="shared" si="116"/>
        <v>621.21987769576606</v>
      </c>
      <c r="N461" s="212">
        <f t="shared" si="117"/>
        <v>36.542345746809765</v>
      </c>
      <c r="O461" s="169">
        <v>44</v>
      </c>
      <c r="P461" s="170">
        <f t="shared" si="118"/>
        <v>2528.8795107830638</v>
      </c>
      <c r="Q461" s="215">
        <f t="shared" si="126"/>
        <v>434</v>
      </c>
      <c r="R461" s="216">
        <f t="shared" si="129"/>
        <v>184.17771428571427</v>
      </c>
      <c r="S461" s="457">
        <v>15100</v>
      </c>
      <c r="T461" s="217">
        <f t="shared" si="112"/>
        <v>983.83238549103214</v>
      </c>
      <c r="U461" s="214">
        <f t="shared" si="119"/>
        <v>334.50301106695093</v>
      </c>
      <c r="V461" s="212">
        <f t="shared" si="120"/>
        <v>19.676647709820642</v>
      </c>
      <c r="W461" s="169">
        <v>24</v>
      </c>
      <c r="X461" s="170">
        <f t="shared" si="121"/>
        <v>1362.0120442678037</v>
      </c>
    </row>
    <row r="462" spans="1:24" s="445" customFormat="1" ht="15.75" customHeight="1" x14ac:dyDescent="0.2">
      <c r="A462" s="215">
        <f t="shared" si="124"/>
        <v>435</v>
      </c>
      <c r="B462" s="216">
        <f t="shared" si="127"/>
        <v>64.495499999999993</v>
      </c>
      <c r="C462" s="457">
        <v>15100</v>
      </c>
      <c r="D462" s="217">
        <f t="shared" si="110"/>
        <v>2809.498337093286</v>
      </c>
      <c r="E462" s="212">
        <f t="shared" si="113"/>
        <v>955.22943461171724</v>
      </c>
      <c r="F462" s="168">
        <f t="shared" si="114"/>
        <v>56.189966741865717</v>
      </c>
      <c r="G462" s="169">
        <v>68</v>
      </c>
      <c r="H462" s="170">
        <f t="shared" si="115"/>
        <v>3888.917738446869</v>
      </c>
      <c r="I462" s="215">
        <f t="shared" si="125"/>
        <v>435</v>
      </c>
      <c r="J462" s="216">
        <f t="shared" si="128"/>
        <v>99.223846153846139</v>
      </c>
      <c r="K462" s="457">
        <v>15100</v>
      </c>
      <c r="L462" s="217">
        <f t="shared" si="111"/>
        <v>1826.173919110636</v>
      </c>
      <c r="M462" s="214">
        <f t="shared" si="116"/>
        <v>620.89913249761628</v>
      </c>
      <c r="N462" s="212">
        <f t="shared" si="117"/>
        <v>36.523478382212723</v>
      </c>
      <c r="O462" s="169">
        <v>44</v>
      </c>
      <c r="P462" s="170">
        <f t="shared" si="118"/>
        <v>2527.5965299904651</v>
      </c>
      <c r="Q462" s="215">
        <f t="shared" si="126"/>
        <v>435</v>
      </c>
      <c r="R462" s="216">
        <f t="shared" si="129"/>
        <v>184.27285714285713</v>
      </c>
      <c r="S462" s="457">
        <v>15100</v>
      </c>
      <c r="T462" s="217">
        <f t="shared" si="112"/>
        <v>983.32441798264995</v>
      </c>
      <c r="U462" s="214">
        <f t="shared" si="119"/>
        <v>334.33030211410102</v>
      </c>
      <c r="V462" s="212">
        <f t="shared" si="120"/>
        <v>19.666488359652998</v>
      </c>
      <c r="W462" s="169">
        <v>24</v>
      </c>
      <c r="X462" s="170">
        <f t="shared" si="121"/>
        <v>1361.3212084564038</v>
      </c>
    </row>
    <row r="463" spans="1:24" s="445" customFormat="1" ht="15.75" customHeight="1" x14ac:dyDescent="0.2">
      <c r="A463" s="215">
        <f t="shared" si="124"/>
        <v>436</v>
      </c>
      <c r="B463" s="216">
        <f t="shared" si="127"/>
        <v>64.528800000000004</v>
      </c>
      <c r="C463" s="457">
        <v>15100</v>
      </c>
      <c r="D463" s="217">
        <f t="shared" si="110"/>
        <v>2808.0484992747424</v>
      </c>
      <c r="E463" s="212">
        <f t="shared" si="113"/>
        <v>954.73648975341246</v>
      </c>
      <c r="F463" s="168">
        <f t="shared" si="114"/>
        <v>56.160969985494852</v>
      </c>
      <c r="G463" s="169">
        <v>68</v>
      </c>
      <c r="H463" s="170">
        <f t="shared" si="115"/>
        <v>3886.9459590136498</v>
      </c>
      <c r="I463" s="215">
        <f t="shared" si="125"/>
        <v>436</v>
      </c>
      <c r="J463" s="216">
        <f t="shared" si="128"/>
        <v>99.275076923076924</v>
      </c>
      <c r="K463" s="457">
        <v>15100</v>
      </c>
      <c r="L463" s="217">
        <f t="shared" si="111"/>
        <v>1825.2315245285827</v>
      </c>
      <c r="M463" s="214">
        <f t="shared" si="116"/>
        <v>620.57871833971819</v>
      </c>
      <c r="N463" s="212">
        <f t="shared" si="117"/>
        <v>36.504630490571657</v>
      </c>
      <c r="O463" s="169">
        <v>44</v>
      </c>
      <c r="P463" s="170">
        <f t="shared" si="118"/>
        <v>2526.3148733588728</v>
      </c>
      <c r="Q463" s="215">
        <f t="shared" si="126"/>
        <v>436</v>
      </c>
      <c r="R463" s="216">
        <f t="shared" si="129"/>
        <v>184.36800000000002</v>
      </c>
      <c r="S463" s="457">
        <v>15100</v>
      </c>
      <c r="T463" s="217">
        <f t="shared" si="112"/>
        <v>982.81697474615976</v>
      </c>
      <c r="U463" s="214">
        <f t="shared" si="119"/>
        <v>334.15777141369432</v>
      </c>
      <c r="V463" s="212">
        <f t="shared" si="120"/>
        <v>19.656339494923195</v>
      </c>
      <c r="W463" s="169">
        <v>24</v>
      </c>
      <c r="X463" s="170">
        <f t="shared" si="121"/>
        <v>1360.6310856547773</v>
      </c>
    </row>
    <row r="464" spans="1:24" s="445" customFormat="1" ht="15.75" customHeight="1" x14ac:dyDescent="0.2">
      <c r="A464" s="215">
        <f t="shared" si="124"/>
        <v>437</v>
      </c>
      <c r="B464" s="216">
        <f t="shared" si="127"/>
        <v>64.562100000000001</v>
      </c>
      <c r="C464" s="457">
        <v>15100</v>
      </c>
      <c r="D464" s="217">
        <f t="shared" si="110"/>
        <v>2806.6001570580884</v>
      </c>
      <c r="E464" s="212">
        <f t="shared" si="113"/>
        <v>954.2440533997501</v>
      </c>
      <c r="F464" s="168">
        <f t="shared" si="114"/>
        <v>56.132003141161768</v>
      </c>
      <c r="G464" s="169">
        <v>68</v>
      </c>
      <c r="H464" s="170">
        <f t="shared" si="115"/>
        <v>3884.9762135990004</v>
      </c>
      <c r="I464" s="215">
        <f t="shared" si="125"/>
        <v>437</v>
      </c>
      <c r="J464" s="216">
        <f t="shared" si="128"/>
        <v>99.326307692307694</v>
      </c>
      <c r="K464" s="457">
        <v>15100</v>
      </c>
      <c r="L464" s="217">
        <f t="shared" si="111"/>
        <v>1824.2901020877573</v>
      </c>
      <c r="M464" s="214">
        <f t="shared" si="116"/>
        <v>620.25863470983757</v>
      </c>
      <c r="N464" s="212">
        <f t="shared" si="117"/>
        <v>36.48580204175515</v>
      </c>
      <c r="O464" s="169">
        <v>44</v>
      </c>
      <c r="P464" s="170">
        <f t="shared" si="118"/>
        <v>2525.0345388393498</v>
      </c>
      <c r="Q464" s="215">
        <f t="shared" si="126"/>
        <v>437</v>
      </c>
      <c r="R464" s="216">
        <f t="shared" si="129"/>
        <v>184.46314285714288</v>
      </c>
      <c r="S464" s="457">
        <v>15100</v>
      </c>
      <c r="T464" s="217">
        <f t="shared" si="112"/>
        <v>982.31005497033084</v>
      </c>
      <c r="U464" s="214">
        <f t="shared" si="119"/>
        <v>333.98541868991254</v>
      </c>
      <c r="V464" s="212">
        <f t="shared" si="120"/>
        <v>19.646201099406618</v>
      </c>
      <c r="W464" s="169">
        <v>24</v>
      </c>
      <c r="X464" s="170">
        <f t="shared" si="121"/>
        <v>1359.9416747596499</v>
      </c>
    </row>
    <row r="465" spans="1:24" s="445" customFormat="1" ht="15.75" customHeight="1" x14ac:dyDescent="0.2">
      <c r="A465" s="215">
        <f t="shared" si="124"/>
        <v>438</v>
      </c>
      <c r="B465" s="216">
        <f t="shared" si="127"/>
        <v>64.595399999999998</v>
      </c>
      <c r="C465" s="457">
        <v>15100</v>
      </c>
      <c r="D465" s="217">
        <f t="shared" si="110"/>
        <v>2805.1533081303</v>
      </c>
      <c r="E465" s="212">
        <f t="shared" si="113"/>
        <v>953.75212476430204</v>
      </c>
      <c r="F465" s="168">
        <f t="shared" si="114"/>
        <v>56.103066162606005</v>
      </c>
      <c r="G465" s="169">
        <v>68</v>
      </c>
      <c r="H465" s="170">
        <f t="shared" si="115"/>
        <v>3883.0084990572082</v>
      </c>
      <c r="I465" s="215">
        <f t="shared" si="125"/>
        <v>438</v>
      </c>
      <c r="J465" s="216">
        <f t="shared" si="128"/>
        <v>99.37753846153845</v>
      </c>
      <c r="K465" s="457">
        <v>15100</v>
      </c>
      <c r="L465" s="217">
        <f t="shared" si="111"/>
        <v>1823.3496502846956</v>
      </c>
      <c r="M465" s="214">
        <f t="shared" si="116"/>
        <v>619.93888109679654</v>
      </c>
      <c r="N465" s="212">
        <f t="shared" si="117"/>
        <v>36.466993005693915</v>
      </c>
      <c r="O465" s="169">
        <v>44</v>
      </c>
      <c r="P465" s="170">
        <f t="shared" si="118"/>
        <v>2523.7555243871861</v>
      </c>
      <c r="Q465" s="215">
        <f t="shared" si="126"/>
        <v>438</v>
      </c>
      <c r="R465" s="216">
        <f t="shared" si="129"/>
        <v>184.55828571428572</v>
      </c>
      <c r="S465" s="457">
        <v>15100</v>
      </c>
      <c r="T465" s="217">
        <f t="shared" si="112"/>
        <v>981.80365784560513</v>
      </c>
      <c r="U465" s="214">
        <f t="shared" si="119"/>
        <v>333.81324366750579</v>
      </c>
      <c r="V465" s="212">
        <f t="shared" si="120"/>
        <v>19.636073156912104</v>
      </c>
      <c r="W465" s="169">
        <v>24</v>
      </c>
      <c r="X465" s="170">
        <f t="shared" si="121"/>
        <v>1359.2529746700229</v>
      </c>
    </row>
    <row r="466" spans="1:24" s="445" customFormat="1" ht="15.75" customHeight="1" x14ac:dyDescent="0.2">
      <c r="A466" s="215">
        <f t="shared" si="124"/>
        <v>439</v>
      </c>
      <c r="B466" s="216">
        <f t="shared" si="127"/>
        <v>64.628699999999995</v>
      </c>
      <c r="C466" s="457">
        <v>15100</v>
      </c>
      <c r="D466" s="217">
        <f t="shared" si="110"/>
        <v>2803.7079501831231</v>
      </c>
      <c r="E466" s="212">
        <f t="shared" si="113"/>
        <v>953.26070306226188</v>
      </c>
      <c r="F466" s="168">
        <f t="shared" si="114"/>
        <v>56.074159003662466</v>
      </c>
      <c r="G466" s="169">
        <v>68</v>
      </c>
      <c r="H466" s="170">
        <f t="shared" si="115"/>
        <v>3881.0428122490475</v>
      </c>
      <c r="I466" s="215">
        <f t="shared" si="125"/>
        <v>439</v>
      </c>
      <c r="J466" s="216">
        <f t="shared" si="128"/>
        <v>99.42876923076922</v>
      </c>
      <c r="K466" s="457">
        <v>15100</v>
      </c>
      <c r="L466" s="217">
        <f t="shared" si="111"/>
        <v>1822.4101676190301</v>
      </c>
      <c r="M466" s="214">
        <f t="shared" si="116"/>
        <v>619.61945699047021</v>
      </c>
      <c r="N466" s="212">
        <f t="shared" si="117"/>
        <v>36.448203352380602</v>
      </c>
      <c r="O466" s="169">
        <v>44</v>
      </c>
      <c r="P466" s="170">
        <f t="shared" si="118"/>
        <v>2522.4778279618808</v>
      </c>
      <c r="Q466" s="215">
        <f t="shared" si="126"/>
        <v>439</v>
      </c>
      <c r="R466" s="216">
        <f t="shared" si="129"/>
        <v>184.65342857142858</v>
      </c>
      <c r="S466" s="457">
        <v>15100</v>
      </c>
      <c r="T466" s="217">
        <f t="shared" si="112"/>
        <v>981.29778256409304</v>
      </c>
      <c r="U466" s="214">
        <f t="shared" si="119"/>
        <v>333.64124607179167</v>
      </c>
      <c r="V466" s="212">
        <f t="shared" si="120"/>
        <v>19.62595565128186</v>
      </c>
      <c r="W466" s="169">
        <v>24</v>
      </c>
      <c r="X466" s="170">
        <f t="shared" si="121"/>
        <v>1358.5649842871667</v>
      </c>
    </row>
    <row r="467" spans="1:24" s="445" customFormat="1" ht="15.75" customHeight="1" x14ac:dyDescent="0.2">
      <c r="A467" s="218">
        <f t="shared" si="124"/>
        <v>440</v>
      </c>
      <c r="B467" s="216">
        <f t="shared" si="127"/>
        <v>64.662000000000006</v>
      </c>
      <c r="C467" s="457">
        <v>15100</v>
      </c>
      <c r="D467" s="217">
        <f t="shared" si="110"/>
        <v>2802.2640809130553</v>
      </c>
      <c r="E467" s="212">
        <f t="shared" si="113"/>
        <v>952.76978751043885</v>
      </c>
      <c r="F467" s="168">
        <f t="shared" si="114"/>
        <v>56.045281618261107</v>
      </c>
      <c r="G467" s="169">
        <v>68</v>
      </c>
      <c r="H467" s="170">
        <f t="shared" si="115"/>
        <v>3879.0791500417549</v>
      </c>
      <c r="I467" s="218">
        <f t="shared" si="125"/>
        <v>440</v>
      </c>
      <c r="J467" s="216">
        <f t="shared" si="128"/>
        <v>99.48</v>
      </c>
      <c r="K467" s="457">
        <v>15100</v>
      </c>
      <c r="L467" s="217">
        <f t="shared" si="111"/>
        <v>1821.4716525934859</v>
      </c>
      <c r="M467" s="214">
        <f t="shared" si="116"/>
        <v>619.30036188178531</v>
      </c>
      <c r="N467" s="212">
        <f t="shared" si="117"/>
        <v>36.429433051869722</v>
      </c>
      <c r="O467" s="169">
        <v>44</v>
      </c>
      <c r="P467" s="170">
        <f t="shared" si="118"/>
        <v>2521.2014475271408</v>
      </c>
      <c r="Q467" s="218">
        <f t="shared" si="126"/>
        <v>440</v>
      </c>
      <c r="R467" s="216">
        <f t="shared" si="129"/>
        <v>184.74857142857147</v>
      </c>
      <c r="S467" s="457">
        <v>15100</v>
      </c>
      <c r="T467" s="217">
        <f t="shared" si="112"/>
        <v>980.79242831956935</v>
      </c>
      <c r="U467" s="214">
        <f t="shared" si="119"/>
        <v>333.4694256286536</v>
      </c>
      <c r="V467" s="212">
        <f t="shared" si="120"/>
        <v>19.615848566391389</v>
      </c>
      <c r="W467" s="169">
        <v>24</v>
      </c>
      <c r="X467" s="170">
        <f t="shared" si="121"/>
        <v>1357.8777025146144</v>
      </c>
    </row>
    <row r="468" spans="1:24" s="445" customFormat="1" ht="15.75" customHeight="1" x14ac:dyDescent="0.2">
      <c r="A468" s="215">
        <f t="shared" si="124"/>
        <v>441</v>
      </c>
      <c r="B468" s="216">
        <f t="shared" si="127"/>
        <v>64.695300000000003</v>
      </c>
      <c r="C468" s="457">
        <v>15100</v>
      </c>
      <c r="D468" s="217">
        <f t="shared" si="110"/>
        <v>2800.8216980213397</v>
      </c>
      <c r="E468" s="212">
        <f t="shared" si="113"/>
        <v>952.27937732725559</v>
      </c>
      <c r="F468" s="168">
        <f t="shared" si="114"/>
        <v>56.016433960426795</v>
      </c>
      <c r="G468" s="169">
        <v>68</v>
      </c>
      <c r="H468" s="170">
        <f t="shared" si="115"/>
        <v>3877.1175093090219</v>
      </c>
      <c r="I468" s="215">
        <f t="shared" si="125"/>
        <v>441</v>
      </c>
      <c r="J468" s="216">
        <f t="shared" si="128"/>
        <v>99.531230769230774</v>
      </c>
      <c r="K468" s="457">
        <v>15100</v>
      </c>
      <c r="L468" s="217">
        <f t="shared" si="111"/>
        <v>1820.534103713871</v>
      </c>
      <c r="M468" s="214">
        <f t="shared" si="116"/>
        <v>618.98159526271616</v>
      </c>
      <c r="N468" s="212">
        <f t="shared" si="117"/>
        <v>36.410682074277418</v>
      </c>
      <c r="O468" s="169">
        <v>44</v>
      </c>
      <c r="P468" s="170">
        <f t="shared" si="118"/>
        <v>2519.9263810508646</v>
      </c>
      <c r="Q468" s="215">
        <f t="shared" si="126"/>
        <v>441</v>
      </c>
      <c r="R468" s="216">
        <f t="shared" si="129"/>
        <v>184.8437142857143</v>
      </c>
      <c r="S468" s="457">
        <v>15100</v>
      </c>
      <c r="T468" s="217">
        <f t="shared" si="112"/>
        <v>980.28759430746902</v>
      </c>
      <c r="U468" s="214">
        <f t="shared" si="119"/>
        <v>333.29778206453949</v>
      </c>
      <c r="V468" s="212">
        <f t="shared" si="120"/>
        <v>19.605751886149381</v>
      </c>
      <c r="W468" s="169">
        <v>24</v>
      </c>
      <c r="X468" s="170">
        <f t="shared" si="121"/>
        <v>1357.191128258158</v>
      </c>
    </row>
    <row r="469" spans="1:24" s="445" customFormat="1" ht="15.75" customHeight="1" x14ac:dyDescent="0.2">
      <c r="A469" s="215">
        <f t="shared" si="124"/>
        <v>442</v>
      </c>
      <c r="B469" s="216">
        <f t="shared" si="127"/>
        <v>64.7286</v>
      </c>
      <c r="C469" s="457">
        <v>15100</v>
      </c>
      <c r="D469" s="217">
        <f t="shared" si="110"/>
        <v>2799.3807992139486</v>
      </c>
      <c r="E469" s="212">
        <f t="shared" si="113"/>
        <v>951.78947173274264</v>
      </c>
      <c r="F469" s="168">
        <f t="shared" si="114"/>
        <v>55.987615984278975</v>
      </c>
      <c r="G469" s="169">
        <v>68</v>
      </c>
      <c r="H469" s="170">
        <f t="shared" si="115"/>
        <v>3875.1578869309701</v>
      </c>
      <c r="I469" s="215">
        <f t="shared" si="125"/>
        <v>442</v>
      </c>
      <c r="J469" s="216">
        <f t="shared" si="128"/>
        <v>99.58246153846153</v>
      </c>
      <c r="K469" s="457">
        <v>15100</v>
      </c>
      <c r="L469" s="217">
        <f t="shared" si="111"/>
        <v>1819.5975194890668</v>
      </c>
      <c r="M469" s="214">
        <f t="shared" si="116"/>
        <v>618.66315662628278</v>
      </c>
      <c r="N469" s="212">
        <f t="shared" si="117"/>
        <v>36.391950389781336</v>
      </c>
      <c r="O469" s="169">
        <v>44</v>
      </c>
      <c r="P469" s="170">
        <f t="shared" si="118"/>
        <v>2518.6526265051311</v>
      </c>
      <c r="Q469" s="215">
        <f t="shared" si="126"/>
        <v>442</v>
      </c>
      <c r="R469" s="216">
        <f t="shared" si="129"/>
        <v>184.93885714285716</v>
      </c>
      <c r="S469" s="457">
        <v>15100</v>
      </c>
      <c r="T469" s="217">
        <f t="shared" si="112"/>
        <v>979.78327972488194</v>
      </c>
      <c r="U469" s="214">
        <f t="shared" si="119"/>
        <v>333.12631510645986</v>
      </c>
      <c r="V469" s="212">
        <f t="shared" si="120"/>
        <v>19.595665594497639</v>
      </c>
      <c r="W469" s="169">
        <v>24</v>
      </c>
      <c r="X469" s="170">
        <f t="shared" si="121"/>
        <v>1356.5052604258394</v>
      </c>
    </row>
    <row r="470" spans="1:24" s="445" customFormat="1" ht="15.75" customHeight="1" x14ac:dyDescent="0.2">
      <c r="A470" s="215">
        <f t="shared" si="124"/>
        <v>443</v>
      </c>
      <c r="B470" s="216">
        <f t="shared" si="127"/>
        <v>64.761899999999997</v>
      </c>
      <c r="C470" s="457">
        <v>15100</v>
      </c>
      <c r="D470" s="217">
        <f t="shared" si="110"/>
        <v>2797.9413822015722</v>
      </c>
      <c r="E470" s="212">
        <f t="shared" si="113"/>
        <v>951.30006994853466</v>
      </c>
      <c r="F470" s="168">
        <f t="shared" si="114"/>
        <v>55.958827644031444</v>
      </c>
      <c r="G470" s="169">
        <v>68</v>
      </c>
      <c r="H470" s="170">
        <f t="shared" si="115"/>
        <v>3873.2002797941382</v>
      </c>
      <c r="I470" s="215">
        <f t="shared" si="125"/>
        <v>443</v>
      </c>
      <c r="J470" s="216">
        <f t="shared" si="128"/>
        <v>99.6336923076923</v>
      </c>
      <c r="K470" s="457">
        <v>15100</v>
      </c>
      <c r="L470" s="217">
        <f t="shared" si="111"/>
        <v>1818.6618984310221</v>
      </c>
      <c r="M470" s="214">
        <f t="shared" si="116"/>
        <v>618.34504546654762</v>
      </c>
      <c r="N470" s="212">
        <f t="shared" si="117"/>
        <v>36.373237968620444</v>
      </c>
      <c r="O470" s="169">
        <v>44</v>
      </c>
      <c r="P470" s="170">
        <f t="shared" si="118"/>
        <v>2517.38018186619</v>
      </c>
      <c r="Q470" s="215">
        <f t="shared" si="126"/>
        <v>443</v>
      </c>
      <c r="R470" s="216">
        <f t="shared" si="129"/>
        <v>185.03399999999999</v>
      </c>
      <c r="S470" s="457">
        <v>15100</v>
      </c>
      <c r="T470" s="217">
        <f t="shared" si="112"/>
        <v>979.27948377055031</v>
      </c>
      <c r="U470" s="214">
        <f t="shared" si="119"/>
        <v>332.95502448198715</v>
      </c>
      <c r="V470" s="212">
        <f t="shared" si="120"/>
        <v>19.585589675411008</v>
      </c>
      <c r="W470" s="169">
        <v>24</v>
      </c>
      <c r="X470" s="170">
        <f t="shared" si="121"/>
        <v>1355.8200979279486</v>
      </c>
    </row>
    <row r="471" spans="1:24" s="445" customFormat="1" ht="15.75" customHeight="1" x14ac:dyDescent="0.2">
      <c r="A471" s="215">
        <f t="shared" si="124"/>
        <v>444</v>
      </c>
      <c r="B471" s="216">
        <f t="shared" si="127"/>
        <v>64.795199999999994</v>
      </c>
      <c r="C471" s="457">
        <v>15100</v>
      </c>
      <c r="D471" s="217">
        <f t="shared" si="110"/>
        <v>2796.5034446996078</v>
      </c>
      <c r="E471" s="212">
        <f t="shared" si="113"/>
        <v>950.81117119786677</v>
      </c>
      <c r="F471" s="168">
        <f t="shared" si="114"/>
        <v>55.930068893992157</v>
      </c>
      <c r="G471" s="169">
        <v>68</v>
      </c>
      <c r="H471" s="170">
        <f t="shared" si="115"/>
        <v>3871.2446847914666</v>
      </c>
      <c r="I471" s="215">
        <f t="shared" si="125"/>
        <v>444</v>
      </c>
      <c r="J471" s="216">
        <f t="shared" si="128"/>
        <v>99.68492307692307</v>
      </c>
      <c r="K471" s="457">
        <v>15100</v>
      </c>
      <c r="L471" s="217">
        <f t="shared" si="111"/>
        <v>1817.7272390547448</v>
      </c>
      <c r="M471" s="214">
        <f t="shared" si="116"/>
        <v>618.02726127861331</v>
      </c>
      <c r="N471" s="212">
        <f t="shared" si="117"/>
        <v>36.354544781094894</v>
      </c>
      <c r="O471" s="169">
        <v>44</v>
      </c>
      <c r="P471" s="170">
        <f t="shared" si="118"/>
        <v>2516.1090451144528</v>
      </c>
      <c r="Q471" s="215">
        <f t="shared" si="126"/>
        <v>444</v>
      </c>
      <c r="R471" s="216">
        <f t="shared" si="129"/>
        <v>185.12914285714285</v>
      </c>
      <c r="S471" s="457">
        <v>15100</v>
      </c>
      <c r="T471" s="217">
        <f t="shared" si="112"/>
        <v>978.77620564486256</v>
      </c>
      <c r="U471" s="214">
        <f t="shared" si="119"/>
        <v>332.78390991925329</v>
      </c>
      <c r="V471" s="212">
        <f t="shared" si="120"/>
        <v>19.575524112897252</v>
      </c>
      <c r="W471" s="169">
        <v>24</v>
      </c>
      <c r="X471" s="170">
        <f t="shared" si="121"/>
        <v>1355.1356396770132</v>
      </c>
    </row>
    <row r="472" spans="1:24" s="445" customFormat="1" ht="15.75" customHeight="1" x14ac:dyDescent="0.2">
      <c r="A472" s="215">
        <f t="shared" si="124"/>
        <v>445</v>
      </c>
      <c r="B472" s="216">
        <f t="shared" si="127"/>
        <v>64.828500000000005</v>
      </c>
      <c r="C472" s="457">
        <v>15100</v>
      </c>
      <c r="D472" s="217">
        <f t="shared" si="110"/>
        <v>2795.0669844281447</v>
      </c>
      <c r="E472" s="212">
        <f t="shared" si="113"/>
        <v>950.32277470556926</v>
      </c>
      <c r="F472" s="168">
        <f t="shared" si="114"/>
        <v>55.901339688562892</v>
      </c>
      <c r="G472" s="169">
        <v>68</v>
      </c>
      <c r="H472" s="170">
        <f t="shared" si="115"/>
        <v>3869.291098822277</v>
      </c>
      <c r="I472" s="215">
        <f t="shared" si="125"/>
        <v>445</v>
      </c>
      <c r="J472" s="216">
        <f t="shared" si="128"/>
        <v>99.736153846153854</v>
      </c>
      <c r="K472" s="457">
        <v>15100</v>
      </c>
      <c r="L472" s="217">
        <f t="shared" si="111"/>
        <v>1816.793539878294</v>
      </c>
      <c r="M472" s="214">
        <f t="shared" si="116"/>
        <v>617.70980355862002</v>
      </c>
      <c r="N472" s="212">
        <f t="shared" si="117"/>
        <v>36.335870797565882</v>
      </c>
      <c r="O472" s="169">
        <v>44</v>
      </c>
      <c r="P472" s="170">
        <f t="shared" si="118"/>
        <v>2514.8392142344801</v>
      </c>
      <c r="Q472" s="215">
        <f t="shared" si="126"/>
        <v>445</v>
      </c>
      <c r="R472" s="216">
        <f t="shared" si="129"/>
        <v>185.22428571428574</v>
      </c>
      <c r="S472" s="457">
        <v>15100</v>
      </c>
      <c r="T472" s="217">
        <f t="shared" si="112"/>
        <v>978.27344454985064</v>
      </c>
      <c r="U472" s="214">
        <f t="shared" si="119"/>
        <v>332.61297114694923</v>
      </c>
      <c r="V472" s="212">
        <f t="shared" si="120"/>
        <v>19.565468890997014</v>
      </c>
      <c r="W472" s="169">
        <v>24</v>
      </c>
      <c r="X472" s="170">
        <f t="shared" si="121"/>
        <v>1354.4518845877967</v>
      </c>
    </row>
    <row r="473" spans="1:24" s="445" customFormat="1" ht="15.75" customHeight="1" x14ac:dyDescent="0.2">
      <c r="A473" s="215">
        <f t="shared" si="124"/>
        <v>446</v>
      </c>
      <c r="B473" s="216">
        <f t="shared" si="127"/>
        <v>64.861800000000002</v>
      </c>
      <c r="C473" s="457">
        <v>15100</v>
      </c>
      <c r="D473" s="217">
        <f t="shared" si="110"/>
        <v>2793.6319991119581</v>
      </c>
      <c r="E473" s="212">
        <f t="shared" si="113"/>
        <v>949.83487969806583</v>
      </c>
      <c r="F473" s="168">
        <f t="shared" si="114"/>
        <v>55.872639982239164</v>
      </c>
      <c r="G473" s="169">
        <v>68</v>
      </c>
      <c r="H473" s="170">
        <f t="shared" si="115"/>
        <v>3867.3395187922629</v>
      </c>
      <c r="I473" s="215">
        <f t="shared" si="125"/>
        <v>446</v>
      </c>
      <c r="J473" s="216">
        <f t="shared" si="128"/>
        <v>99.78738461538461</v>
      </c>
      <c r="K473" s="457">
        <v>15100</v>
      </c>
      <c r="L473" s="217">
        <f t="shared" si="111"/>
        <v>1815.860799422773</v>
      </c>
      <c r="M473" s="214">
        <f t="shared" si="116"/>
        <v>617.39267180374281</v>
      </c>
      <c r="N473" s="212">
        <f t="shared" si="117"/>
        <v>36.317215988455459</v>
      </c>
      <c r="O473" s="169">
        <v>44</v>
      </c>
      <c r="P473" s="170">
        <f t="shared" si="118"/>
        <v>2513.5706872149713</v>
      </c>
      <c r="Q473" s="215">
        <f t="shared" si="126"/>
        <v>446</v>
      </c>
      <c r="R473" s="216">
        <f t="shared" si="129"/>
        <v>185.3194285714286</v>
      </c>
      <c r="S473" s="457">
        <v>15100</v>
      </c>
      <c r="T473" s="217">
        <f t="shared" si="112"/>
        <v>977.77119968918521</v>
      </c>
      <c r="U473" s="214">
        <f t="shared" si="119"/>
        <v>332.44220789432302</v>
      </c>
      <c r="V473" s="212">
        <f t="shared" si="120"/>
        <v>19.555423993783705</v>
      </c>
      <c r="W473" s="169">
        <v>24</v>
      </c>
      <c r="X473" s="170">
        <f t="shared" si="121"/>
        <v>1353.7688315772921</v>
      </c>
    </row>
    <row r="474" spans="1:24" s="445" customFormat="1" ht="15.75" customHeight="1" x14ac:dyDescent="0.2">
      <c r="A474" s="215">
        <f t="shared" si="124"/>
        <v>447</v>
      </c>
      <c r="B474" s="216">
        <f t="shared" si="127"/>
        <v>64.895099999999999</v>
      </c>
      <c r="C474" s="457">
        <v>15100</v>
      </c>
      <c r="D474" s="217">
        <f t="shared" si="110"/>
        <v>2792.198486480489</v>
      </c>
      <c r="E474" s="212">
        <f t="shared" si="113"/>
        <v>949.34748540336636</v>
      </c>
      <c r="F474" s="168">
        <f t="shared" si="114"/>
        <v>55.843969729609782</v>
      </c>
      <c r="G474" s="169">
        <v>68</v>
      </c>
      <c r="H474" s="170">
        <f t="shared" si="115"/>
        <v>3865.3899416134655</v>
      </c>
      <c r="I474" s="215">
        <f t="shared" si="125"/>
        <v>447</v>
      </c>
      <c r="J474" s="216">
        <f t="shared" si="128"/>
        <v>99.83861538461538</v>
      </c>
      <c r="K474" s="457">
        <v>15100</v>
      </c>
      <c r="L474" s="217">
        <f t="shared" si="111"/>
        <v>1814.9290162123179</v>
      </c>
      <c r="M474" s="214">
        <f t="shared" si="116"/>
        <v>617.0758655121881</v>
      </c>
      <c r="N474" s="212">
        <f t="shared" si="117"/>
        <v>36.298580324246359</v>
      </c>
      <c r="O474" s="169">
        <v>44</v>
      </c>
      <c r="P474" s="170">
        <f t="shared" si="118"/>
        <v>2512.3034620487524</v>
      </c>
      <c r="Q474" s="215">
        <f t="shared" si="126"/>
        <v>447</v>
      </c>
      <c r="R474" s="216">
        <f t="shared" si="129"/>
        <v>185.41457142857143</v>
      </c>
      <c r="S474" s="457">
        <v>15100</v>
      </c>
      <c r="T474" s="217">
        <f t="shared" si="112"/>
        <v>977.26947026817118</v>
      </c>
      <c r="U474" s="214">
        <f t="shared" si="119"/>
        <v>332.2716198911782</v>
      </c>
      <c r="V474" s="212">
        <f t="shared" si="120"/>
        <v>19.545389405363423</v>
      </c>
      <c r="W474" s="169">
        <v>24</v>
      </c>
      <c r="X474" s="170">
        <f t="shared" si="121"/>
        <v>1353.0864795647128</v>
      </c>
    </row>
    <row r="475" spans="1:24" s="445" customFormat="1" ht="15.75" customHeight="1" x14ac:dyDescent="0.2">
      <c r="A475" s="215">
        <f t="shared" si="124"/>
        <v>448</v>
      </c>
      <c r="B475" s="216">
        <f t="shared" si="127"/>
        <v>64.928399999999996</v>
      </c>
      <c r="C475" s="457">
        <v>15100</v>
      </c>
      <c r="D475" s="217">
        <f t="shared" si="110"/>
        <v>2790.7664442678397</v>
      </c>
      <c r="E475" s="212">
        <f t="shared" si="113"/>
        <v>948.86059105106551</v>
      </c>
      <c r="F475" s="168">
        <f t="shared" si="114"/>
        <v>55.815328885356791</v>
      </c>
      <c r="G475" s="169">
        <v>68</v>
      </c>
      <c r="H475" s="170">
        <f t="shared" si="115"/>
        <v>3863.442364204262</v>
      </c>
      <c r="I475" s="215">
        <f t="shared" si="125"/>
        <v>448</v>
      </c>
      <c r="J475" s="216">
        <f t="shared" si="128"/>
        <v>99.88984615384615</v>
      </c>
      <c r="K475" s="457">
        <v>15100</v>
      </c>
      <c r="L475" s="217">
        <f t="shared" si="111"/>
        <v>1813.9981887740958</v>
      </c>
      <c r="M475" s="214">
        <f t="shared" si="116"/>
        <v>616.75938418319265</v>
      </c>
      <c r="N475" s="212">
        <f t="shared" si="117"/>
        <v>36.279963775481917</v>
      </c>
      <c r="O475" s="169">
        <v>44</v>
      </c>
      <c r="P475" s="170">
        <f t="shared" si="118"/>
        <v>2511.0375367327701</v>
      </c>
      <c r="Q475" s="215">
        <f t="shared" si="126"/>
        <v>448</v>
      </c>
      <c r="R475" s="216">
        <f t="shared" si="129"/>
        <v>185.5097142857143</v>
      </c>
      <c r="S475" s="457">
        <v>15100</v>
      </c>
      <c r="T475" s="217">
        <f t="shared" si="112"/>
        <v>976.76825549374371</v>
      </c>
      <c r="U475" s="214">
        <f t="shared" si="119"/>
        <v>332.10120686787286</v>
      </c>
      <c r="V475" s="212">
        <f t="shared" si="120"/>
        <v>19.535365109874874</v>
      </c>
      <c r="W475" s="169">
        <v>24</v>
      </c>
      <c r="X475" s="170">
        <f t="shared" si="121"/>
        <v>1352.4048274714914</v>
      </c>
    </row>
    <row r="476" spans="1:24" s="445" customFormat="1" ht="15.75" customHeight="1" x14ac:dyDescent="0.2">
      <c r="A476" s="215">
        <f t="shared" si="124"/>
        <v>449</v>
      </c>
      <c r="B476" s="216">
        <f t="shared" si="127"/>
        <v>64.961699999999993</v>
      </c>
      <c r="C476" s="457">
        <v>15100</v>
      </c>
      <c r="D476" s="217">
        <f t="shared" ref="D476:D539" si="130">12*1/B476*C476</f>
        <v>2789.3358702127566</v>
      </c>
      <c r="E476" s="212">
        <f t="shared" si="113"/>
        <v>948.37419587233728</v>
      </c>
      <c r="F476" s="168">
        <f t="shared" si="114"/>
        <v>55.786717404255135</v>
      </c>
      <c r="G476" s="169">
        <v>68</v>
      </c>
      <c r="H476" s="170">
        <f t="shared" si="115"/>
        <v>3861.4967834893491</v>
      </c>
      <c r="I476" s="215">
        <f t="shared" si="125"/>
        <v>449</v>
      </c>
      <c r="J476" s="216">
        <f t="shared" si="128"/>
        <v>99.941076923076906</v>
      </c>
      <c r="K476" s="457">
        <v>15100</v>
      </c>
      <c r="L476" s="217">
        <f t="shared" ref="L476:L539" si="131">12*1/J476*K476</f>
        <v>1813.0683156382918</v>
      </c>
      <c r="M476" s="214">
        <f t="shared" si="116"/>
        <v>616.44322731701925</v>
      </c>
      <c r="N476" s="212">
        <f t="shared" si="117"/>
        <v>36.261366312765837</v>
      </c>
      <c r="O476" s="169">
        <v>44</v>
      </c>
      <c r="P476" s="170">
        <f t="shared" si="118"/>
        <v>2509.772909268077</v>
      </c>
      <c r="Q476" s="215">
        <f t="shared" si="126"/>
        <v>449</v>
      </c>
      <c r="R476" s="216">
        <f t="shared" si="129"/>
        <v>185.60485714285713</v>
      </c>
      <c r="S476" s="457">
        <v>15100</v>
      </c>
      <c r="T476" s="217">
        <f t="shared" ref="T476:T539" si="132">12*1/R476*S476</f>
        <v>976.26755457446461</v>
      </c>
      <c r="U476" s="214">
        <f t="shared" si="119"/>
        <v>331.93096855531797</v>
      </c>
      <c r="V476" s="212">
        <f t="shared" si="120"/>
        <v>19.525351091489291</v>
      </c>
      <c r="W476" s="169">
        <v>24</v>
      </c>
      <c r="X476" s="170">
        <f t="shared" si="121"/>
        <v>1351.7238742212719</v>
      </c>
    </row>
    <row r="477" spans="1:24" s="445" customFormat="1" ht="15.75" customHeight="1" x14ac:dyDescent="0.2">
      <c r="A477" s="218">
        <f t="shared" si="124"/>
        <v>450</v>
      </c>
      <c r="B477" s="216">
        <f t="shared" si="127"/>
        <v>64.995000000000005</v>
      </c>
      <c r="C477" s="457">
        <v>15100</v>
      </c>
      <c r="D477" s="217">
        <f t="shared" si="130"/>
        <v>2787.9067620586197</v>
      </c>
      <c r="E477" s="212">
        <f t="shared" ref="E477:E540" si="133">D477*34%</f>
        <v>947.8882990999308</v>
      </c>
      <c r="F477" s="168">
        <f t="shared" ref="F477:F540" si="134">D477*2%</f>
        <v>55.758135241172397</v>
      </c>
      <c r="G477" s="169">
        <v>68</v>
      </c>
      <c r="H477" s="170">
        <f t="shared" ref="H477:H540" si="135">SUM(D477:G477)</f>
        <v>3859.5531963997232</v>
      </c>
      <c r="I477" s="218">
        <f t="shared" si="125"/>
        <v>450</v>
      </c>
      <c r="J477" s="216">
        <f t="shared" si="128"/>
        <v>99.992307692307691</v>
      </c>
      <c r="K477" s="457">
        <v>15100</v>
      </c>
      <c r="L477" s="217">
        <f t="shared" si="131"/>
        <v>1812.139395338103</v>
      </c>
      <c r="M477" s="214">
        <f t="shared" ref="M477:M540" si="136">L477*34%</f>
        <v>616.12739441495501</v>
      </c>
      <c r="N477" s="212">
        <f t="shared" ref="N477:N540" si="137">L477*2%</f>
        <v>36.242787906762061</v>
      </c>
      <c r="O477" s="169">
        <v>44</v>
      </c>
      <c r="P477" s="170">
        <f t="shared" ref="P477:P540" si="138">SUM(L477:O477)</f>
        <v>2508.5095776598205</v>
      </c>
      <c r="Q477" s="218">
        <f t="shared" si="126"/>
        <v>450</v>
      </c>
      <c r="R477" s="216">
        <f t="shared" si="129"/>
        <v>185.70000000000002</v>
      </c>
      <c r="S477" s="457">
        <v>15100</v>
      </c>
      <c r="T477" s="217">
        <f t="shared" si="132"/>
        <v>975.76736672051697</v>
      </c>
      <c r="U477" s="214">
        <f t="shared" ref="U477:U540" si="139">T477*34%</f>
        <v>331.7609046849758</v>
      </c>
      <c r="V477" s="212">
        <f t="shared" ref="V477:V540" si="140">T477*2%</f>
        <v>19.51534733441034</v>
      </c>
      <c r="W477" s="169">
        <v>24</v>
      </c>
      <c r="X477" s="170">
        <f t="shared" ref="X477:X540" si="141">SUM(T477:W477)</f>
        <v>1351.0436187399032</v>
      </c>
    </row>
    <row r="478" spans="1:24" s="445" customFormat="1" ht="15.75" customHeight="1" x14ac:dyDescent="0.2">
      <c r="A478" s="215">
        <f t="shared" si="124"/>
        <v>451</v>
      </c>
      <c r="B478" s="216">
        <f t="shared" si="127"/>
        <v>65.028300000000002</v>
      </c>
      <c r="C478" s="457">
        <v>15100</v>
      </c>
      <c r="D478" s="217">
        <f t="shared" si="130"/>
        <v>2786.4791175534347</v>
      </c>
      <c r="E478" s="212">
        <f t="shared" si="133"/>
        <v>947.40289996816784</v>
      </c>
      <c r="F478" s="168">
        <f t="shared" si="134"/>
        <v>55.729582351068693</v>
      </c>
      <c r="G478" s="169">
        <v>68</v>
      </c>
      <c r="H478" s="170">
        <f t="shared" si="135"/>
        <v>3857.6115998726709</v>
      </c>
      <c r="I478" s="215">
        <f t="shared" si="125"/>
        <v>451</v>
      </c>
      <c r="J478" s="216">
        <f t="shared" si="128"/>
        <v>100.04353846153846</v>
      </c>
      <c r="K478" s="457">
        <v>15100</v>
      </c>
      <c r="L478" s="217">
        <f t="shared" si="131"/>
        <v>1811.2114264097322</v>
      </c>
      <c r="M478" s="214">
        <f t="shared" si="136"/>
        <v>615.81188497930896</v>
      </c>
      <c r="N478" s="212">
        <f t="shared" si="137"/>
        <v>36.224228528194644</v>
      </c>
      <c r="O478" s="169">
        <v>44</v>
      </c>
      <c r="P478" s="170">
        <f t="shared" si="138"/>
        <v>2507.2475399172358</v>
      </c>
      <c r="Q478" s="215">
        <f t="shared" si="126"/>
        <v>451</v>
      </c>
      <c r="R478" s="216">
        <f t="shared" si="129"/>
        <v>185.79514285714288</v>
      </c>
      <c r="S478" s="457">
        <v>15100</v>
      </c>
      <c r="T478" s="217">
        <f t="shared" si="132"/>
        <v>975.26769114370188</v>
      </c>
      <c r="U478" s="214">
        <f t="shared" si="139"/>
        <v>331.59101498885866</v>
      </c>
      <c r="V478" s="212">
        <f t="shared" si="140"/>
        <v>19.505353822874039</v>
      </c>
      <c r="W478" s="169">
        <v>24</v>
      </c>
      <c r="X478" s="170">
        <f t="shared" si="141"/>
        <v>1350.3640599554346</v>
      </c>
    </row>
    <row r="479" spans="1:24" s="445" customFormat="1" ht="15.75" customHeight="1" x14ac:dyDescent="0.2">
      <c r="A479" s="215">
        <f t="shared" si="124"/>
        <v>452</v>
      </c>
      <c r="B479" s="216">
        <f t="shared" si="127"/>
        <v>65.061599999999999</v>
      </c>
      <c r="C479" s="457">
        <v>15100</v>
      </c>
      <c r="D479" s="217">
        <f t="shared" si="130"/>
        <v>2785.0529344498136</v>
      </c>
      <c r="E479" s="212">
        <f t="shared" si="133"/>
        <v>946.91799771293665</v>
      </c>
      <c r="F479" s="168">
        <f t="shared" si="134"/>
        <v>55.701058688996277</v>
      </c>
      <c r="G479" s="169">
        <v>68</v>
      </c>
      <c r="H479" s="170">
        <f t="shared" si="135"/>
        <v>3855.6719908517466</v>
      </c>
      <c r="I479" s="215">
        <f t="shared" si="125"/>
        <v>452</v>
      </c>
      <c r="J479" s="216">
        <f t="shared" si="128"/>
        <v>100.09476923076923</v>
      </c>
      <c r="K479" s="457">
        <v>15100</v>
      </c>
      <c r="L479" s="217">
        <f t="shared" si="131"/>
        <v>1810.2844073923789</v>
      </c>
      <c r="M479" s="214">
        <f t="shared" si="136"/>
        <v>615.49669851340889</v>
      </c>
      <c r="N479" s="212">
        <f t="shared" si="137"/>
        <v>36.205688147847574</v>
      </c>
      <c r="O479" s="169">
        <v>44</v>
      </c>
      <c r="P479" s="170">
        <f t="shared" si="138"/>
        <v>2505.9867940536351</v>
      </c>
      <c r="Q479" s="215">
        <f t="shared" si="126"/>
        <v>452</v>
      </c>
      <c r="R479" s="216">
        <f t="shared" si="129"/>
        <v>185.89028571428571</v>
      </c>
      <c r="S479" s="457">
        <v>15100</v>
      </c>
      <c r="T479" s="217">
        <f t="shared" si="132"/>
        <v>974.76852705743477</v>
      </c>
      <c r="U479" s="214">
        <f t="shared" si="139"/>
        <v>331.42129919952782</v>
      </c>
      <c r="V479" s="212">
        <f t="shared" si="140"/>
        <v>19.495370541148695</v>
      </c>
      <c r="W479" s="169">
        <v>24</v>
      </c>
      <c r="X479" s="170">
        <f t="shared" si="141"/>
        <v>1349.6851967981113</v>
      </c>
    </row>
    <row r="480" spans="1:24" s="445" customFormat="1" ht="15.75" customHeight="1" x14ac:dyDescent="0.2">
      <c r="A480" s="215">
        <f t="shared" si="124"/>
        <v>453</v>
      </c>
      <c r="B480" s="216">
        <f t="shared" si="127"/>
        <v>65.094899999999996</v>
      </c>
      <c r="C480" s="457">
        <v>15100</v>
      </c>
      <c r="D480" s="217">
        <f t="shared" si="130"/>
        <v>2783.6282105049704</v>
      </c>
      <c r="E480" s="212">
        <f t="shared" si="133"/>
        <v>946.43359157169004</v>
      </c>
      <c r="F480" s="168">
        <f t="shared" si="134"/>
        <v>55.672564210099409</v>
      </c>
      <c r="G480" s="169">
        <v>68</v>
      </c>
      <c r="H480" s="170">
        <f t="shared" si="135"/>
        <v>3853.7343662867602</v>
      </c>
      <c r="I480" s="215">
        <f t="shared" si="125"/>
        <v>453</v>
      </c>
      <c r="J480" s="216">
        <f t="shared" si="128"/>
        <v>100.14599999999999</v>
      </c>
      <c r="K480" s="457">
        <v>15100</v>
      </c>
      <c r="L480" s="217">
        <f t="shared" si="131"/>
        <v>1809.3583368282311</v>
      </c>
      <c r="M480" s="214">
        <f t="shared" si="136"/>
        <v>615.1818345215986</v>
      </c>
      <c r="N480" s="212">
        <f t="shared" si="137"/>
        <v>36.18716673656462</v>
      </c>
      <c r="O480" s="169">
        <v>44</v>
      </c>
      <c r="P480" s="170">
        <f t="shared" si="138"/>
        <v>2504.727338086394</v>
      </c>
      <c r="Q480" s="215">
        <f t="shared" si="126"/>
        <v>453</v>
      </c>
      <c r="R480" s="216">
        <f t="shared" si="129"/>
        <v>185.98542857142857</v>
      </c>
      <c r="S480" s="457">
        <v>15100</v>
      </c>
      <c r="T480" s="217">
        <f t="shared" si="132"/>
        <v>974.26987367673973</v>
      </c>
      <c r="U480" s="214">
        <f t="shared" si="139"/>
        <v>331.25175705009156</v>
      </c>
      <c r="V480" s="212">
        <f t="shared" si="140"/>
        <v>19.485397473534796</v>
      </c>
      <c r="W480" s="169">
        <v>24</v>
      </c>
      <c r="X480" s="170">
        <f t="shared" si="141"/>
        <v>1349.007028200366</v>
      </c>
    </row>
    <row r="481" spans="1:24" s="445" customFormat="1" ht="15.75" customHeight="1" x14ac:dyDescent="0.2">
      <c r="A481" s="215">
        <f t="shared" si="124"/>
        <v>454</v>
      </c>
      <c r="B481" s="216">
        <f t="shared" si="127"/>
        <v>65.128199999999993</v>
      </c>
      <c r="C481" s="457">
        <v>15100</v>
      </c>
      <c r="D481" s="217">
        <f t="shared" si="130"/>
        <v>2782.2049434807045</v>
      </c>
      <c r="E481" s="212">
        <f t="shared" si="133"/>
        <v>945.94968078343959</v>
      </c>
      <c r="F481" s="168">
        <f t="shared" si="134"/>
        <v>55.644098869614091</v>
      </c>
      <c r="G481" s="169">
        <v>68</v>
      </c>
      <c r="H481" s="170">
        <f t="shared" si="135"/>
        <v>3851.7987231337584</v>
      </c>
      <c r="I481" s="215">
        <f t="shared" si="125"/>
        <v>454</v>
      </c>
      <c r="J481" s="216">
        <f t="shared" si="128"/>
        <v>100.19723076923076</v>
      </c>
      <c r="K481" s="457">
        <v>15100</v>
      </c>
      <c r="L481" s="217">
        <f t="shared" si="131"/>
        <v>1808.4332132624579</v>
      </c>
      <c r="M481" s="214">
        <f t="shared" si="136"/>
        <v>614.86729250923577</v>
      </c>
      <c r="N481" s="212">
        <f t="shared" si="137"/>
        <v>36.168664265249156</v>
      </c>
      <c r="O481" s="169">
        <v>44</v>
      </c>
      <c r="P481" s="170">
        <f t="shared" si="138"/>
        <v>2503.4691700369426</v>
      </c>
      <c r="Q481" s="215">
        <f t="shared" si="126"/>
        <v>454</v>
      </c>
      <c r="R481" s="216">
        <f t="shared" si="129"/>
        <v>186.08057142857143</v>
      </c>
      <c r="S481" s="457">
        <v>15100</v>
      </c>
      <c r="T481" s="217">
        <f t="shared" si="132"/>
        <v>973.7717302182466</v>
      </c>
      <c r="U481" s="214">
        <f t="shared" si="139"/>
        <v>331.08238827420388</v>
      </c>
      <c r="V481" s="212">
        <f t="shared" si="140"/>
        <v>19.475434604364931</v>
      </c>
      <c r="W481" s="169">
        <v>24</v>
      </c>
      <c r="X481" s="170">
        <f t="shared" si="141"/>
        <v>1348.3295530968153</v>
      </c>
    </row>
    <row r="482" spans="1:24" s="445" customFormat="1" ht="15.75" customHeight="1" x14ac:dyDescent="0.2">
      <c r="A482" s="215">
        <f t="shared" si="124"/>
        <v>455</v>
      </c>
      <c r="B482" s="216">
        <f t="shared" si="127"/>
        <v>65.161500000000004</v>
      </c>
      <c r="C482" s="457">
        <v>15100</v>
      </c>
      <c r="D482" s="217">
        <f t="shared" si="130"/>
        <v>2780.7831311433897</v>
      </c>
      <c r="E482" s="212">
        <f t="shared" si="133"/>
        <v>945.46626458875255</v>
      </c>
      <c r="F482" s="168">
        <f t="shared" si="134"/>
        <v>55.615662622867795</v>
      </c>
      <c r="G482" s="169">
        <v>68</v>
      </c>
      <c r="H482" s="170">
        <f t="shared" si="135"/>
        <v>3849.8650583550098</v>
      </c>
      <c r="I482" s="215">
        <f t="shared" si="125"/>
        <v>455</v>
      </c>
      <c r="J482" s="216">
        <f t="shared" si="128"/>
        <v>100.24846153846154</v>
      </c>
      <c r="K482" s="457">
        <v>15100</v>
      </c>
      <c r="L482" s="217">
        <f t="shared" si="131"/>
        <v>1807.5090352432035</v>
      </c>
      <c r="M482" s="214">
        <f t="shared" si="136"/>
        <v>614.55307198268918</v>
      </c>
      <c r="N482" s="212">
        <f t="shared" si="137"/>
        <v>36.15018070486407</v>
      </c>
      <c r="O482" s="169">
        <v>44</v>
      </c>
      <c r="P482" s="170">
        <f t="shared" si="138"/>
        <v>2502.2122879307567</v>
      </c>
      <c r="Q482" s="215">
        <f t="shared" si="126"/>
        <v>455</v>
      </c>
      <c r="R482" s="216">
        <f t="shared" si="129"/>
        <v>186.17571428571432</v>
      </c>
      <c r="S482" s="457">
        <v>15100</v>
      </c>
      <c r="T482" s="217">
        <f t="shared" si="132"/>
        <v>973.27409590018635</v>
      </c>
      <c r="U482" s="214">
        <f t="shared" si="139"/>
        <v>330.91319260606338</v>
      </c>
      <c r="V482" s="212">
        <f t="shared" si="140"/>
        <v>19.465481918003729</v>
      </c>
      <c r="W482" s="169">
        <v>24</v>
      </c>
      <c r="X482" s="170">
        <f t="shared" si="141"/>
        <v>1347.6527704242535</v>
      </c>
    </row>
    <row r="483" spans="1:24" s="445" customFormat="1" ht="15.75" customHeight="1" x14ac:dyDescent="0.2">
      <c r="A483" s="215">
        <f t="shared" si="124"/>
        <v>456</v>
      </c>
      <c r="B483" s="216">
        <f t="shared" si="127"/>
        <v>65.194800000000001</v>
      </c>
      <c r="C483" s="457">
        <v>15100</v>
      </c>
      <c r="D483" s="217">
        <f t="shared" si="130"/>
        <v>2779.3627712639659</v>
      </c>
      <c r="E483" s="212">
        <f t="shared" si="133"/>
        <v>944.98334222974847</v>
      </c>
      <c r="F483" s="168">
        <f t="shared" si="134"/>
        <v>55.587255425279317</v>
      </c>
      <c r="G483" s="169">
        <v>68</v>
      </c>
      <c r="H483" s="170">
        <f t="shared" si="135"/>
        <v>3847.9333689189934</v>
      </c>
      <c r="I483" s="215">
        <f t="shared" si="125"/>
        <v>456</v>
      </c>
      <c r="J483" s="216">
        <f t="shared" si="128"/>
        <v>100.29969230769231</v>
      </c>
      <c r="K483" s="457">
        <v>15100</v>
      </c>
      <c r="L483" s="217">
        <f t="shared" si="131"/>
        <v>1806.5858013215777</v>
      </c>
      <c r="M483" s="214">
        <f t="shared" si="136"/>
        <v>614.23917244933648</v>
      </c>
      <c r="N483" s="212">
        <f t="shared" si="137"/>
        <v>36.131716026431555</v>
      </c>
      <c r="O483" s="169">
        <v>44</v>
      </c>
      <c r="P483" s="170">
        <f t="shared" si="138"/>
        <v>2500.9566897973459</v>
      </c>
      <c r="Q483" s="215">
        <f t="shared" si="126"/>
        <v>456</v>
      </c>
      <c r="R483" s="216">
        <f t="shared" si="129"/>
        <v>186.27085714285715</v>
      </c>
      <c r="S483" s="457">
        <v>15100</v>
      </c>
      <c r="T483" s="217">
        <f t="shared" si="132"/>
        <v>972.77696994238806</v>
      </c>
      <c r="U483" s="214">
        <f t="shared" si="139"/>
        <v>330.74416978041194</v>
      </c>
      <c r="V483" s="212">
        <f t="shared" si="140"/>
        <v>19.455539398847762</v>
      </c>
      <c r="W483" s="169">
        <v>24</v>
      </c>
      <c r="X483" s="170">
        <f t="shared" si="141"/>
        <v>1346.9766791216477</v>
      </c>
    </row>
    <row r="484" spans="1:24" s="445" customFormat="1" ht="15.75" customHeight="1" x14ac:dyDescent="0.2">
      <c r="A484" s="215">
        <f t="shared" si="124"/>
        <v>457</v>
      </c>
      <c r="B484" s="216">
        <f t="shared" si="127"/>
        <v>65.228099999999998</v>
      </c>
      <c r="C484" s="457">
        <v>15100</v>
      </c>
      <c r="D484" s="217">
        <f t="shared" si="130"/>
        <v>2777.9438616179227</v>
      </c>
      <c r="E484" s="212">
        <f t="shared" si="133"/>
        <v>944.50091295009383</v>
      </c>
      <c r="F484" s="168">
        <f t="shared" si="134"/>
        <v>55.558877232358455</v>
      </c>
      <c r="G484" s="169">
        <v>68</v>
      </c>
      <c r="H484" s="170">
        <f t="shared" si="135"/>
        <v>3846.0036518003749</v>
      </c>
      <c r="I484" s="215">
        <f t="shared" si="125"/>
        <v>457</v>
      </c>
      <c r="J484" s="216">
        <f t="shared" si="128"/>
        <v>100.35092307692307</v>
      </c>
      <c r="K484" s="457">
        <v>15100</v>
      </c>
      <c r="L484" s="217">
        <f t="shared" si="131"/>
        <v>1805.6635100516496</v>
      </c>
      <c r="M484" s="214">
        <f t="shared" si="136"/>
        <v>613.92559341756089</v>
      </c>
      <c r="N484" s="212">
        <f t="shared" si="137"/>
        <v>36.113270201032996</v>
      </c>
      <c r="O484" s="169">
        <v>44</v>
      </c>
      <c r="P484" s="170">
        <f t="shared" si="138"/>
        <v>2499.7023736702436</v>
      </c>
      <c r="Q484" s="215">
        <f t="shared" si="126"/>
        <v>457</v>
      </c>
      <c r="R484" s="216">
        <f t="shared" si="129"/>
        <v>186.36600000000001</v>
      </c>
      <c r="S484" s="457">
        <v>15100</v>
      </c>
      <c r="T484" s="217">
        <f t="shared" si="132"/>
        <v>972.28035156627266</v>
      </c>
      <c r="U484" s="214">
        <f t="shared" si="139"/>
        <v>330.57531953253272</v>
      </c>
      <c r="V484" s="212">
        <f t="shared" si="140"/>
        <v>19.445607031325455</v>
      </c>
      <c r="W484" s="169">
        <v>24</v>
      </c>
      <c r="X484" s="170">
        <f t="shared" si="141"/>
        <v>1346.3012781301309</v>
      </c>
    </row>
    <row r="485" spans="1:24" s="445" customFormat="1" ht="15.75" customHeight="1" x14ac:dyDescent="0.2">
      <c r="A485" s="215">
        <f t="shared" si="124"/>
        <v>458</v>
      </c>
      <c r="B485" s="216">
        <f t="shared" si="127"/>
        <v>65.261399999999995</v>
      </c>
      <c r="C485" s="457">
        <v>15100</v>
      </c>
      <c r="D485" s="217">
        <f t="shared" si="130"/>
        <v>2776.5263999852905</v>
      </c>
      <c r="E485" s="212">
        <f t="shared" si="133"/>
        <v>944.01897599499887</v>
      </c>
      <c r="F485" s="168">
        <f t="shared" si="134"/>
        <v>55.530527999705811</v>
      </c>
      <c r="G485" s="169">
        <v>68</v>
      </c>
      <c r="H485" s="170">
        <f t="shared" si="135"/>
        <v>3844.0759039799955</v>
      </c>
      <c r="I485" s="215">
        <f t="shared" si="125"/>
        <v>458</v>
      </c>
      <c r="J485" s="216">
        <f t="shared" si="128"/>
        <v>100.40215384615384</v>
      </c>
      <c r="K485" s="457">
        <v>15100</v>
      </c>
      <c r="L485" s="217">
        <f t="shared" si="131"/>
        <v>1804.7421599904387</v>
      </c>
      <c r="M485" s="214">
        <f t="shared" si="136"/>
        <v>613.61233439674925</v>
      </c>
      <c r="N485" s="212">
        <f t="shared" si="137"/>
        <v>36.094843199808778</v>
      </c>
      <c r="O485" s="169">
        <v>44</v>
      </c>
      <c r="P485" s="170">
        <f t="shared" si="138"/>
        <v>2498.4493375869965</v>
      </c>
      <c r="Q485" s="215">
        <f t="shared" si="126"/>
        <v>458</v>
      </c>
      <c r="R485" s="216">
        <f t="shared" si="129"/>
        <v>186.46114285714285</v>
      </c>
      <c r="S485" s="457">
        <v>15100</v>
      </c>
      <c r="T485" s="217">
        <f t="shared" si="132"/>
        <v>971.78423999485142</v>
      </c>
      <c r="U485" s="214">
        <f t="shared" si="139"/>
        <v>330.40664159824951</v>
      </c>
      <c r="V485" s="212">
        <f t="shared" si="140"/>
        <v>19.435684799897029</v>
      </c>
      <c r="W485" s="169">
        <v>24</v>
      </c>
      <c r="X485" s="170">
        <f t="shared" si="141"/>
        <v>1345.626566392998</v>
      </c>
    </row>
    <row r="486" spans="1:24" s="445" customFormat="1" ht="15.75" customHeight="1" x14ac:dyDescent="0.2">
      <c r="A486" s="215">
        <f t="shared" si="124"/>
        <v>459</v>
      </c>
      <c r="B486" s="216">
        <f t="shared" si="127"/>
        <v>65.294700000000006</v>
      </c>
      <c r="C486" s="457">
        <v>15100</v>
      </c>
      <c r="D486" s="217">
        <f t="shared" si="130"/>
        <v>2775.1103841506274</v>
      </c>
      <c r="E486" s="212">
        <f t="shared" si="133"/>
        <v>943.53753061121336</v>
      </c>
      <c r="F486" s="168">
        <f t="shared" si="134"/>
        <v>55.50220768301255</v>
      </c>
      <c r="G486" s="169">
        <v>68</v>
      </c>
      <c r="H486" s="170">
        <f t="shared" si="135"/>
        <v>3842.150122444853</v>
      </c>
      <c r="I486" s="215">
        <f t="shared" si="125"/>
        <v>459</v>
      </c>
      <c r="J486" s="216">
        <f t="shared" si="128"/>
        <v>100.45338461538462</v>
      </c>
      <c r="K486" s="457">
        <v>15100</v>
      </c>
      <c r="L486" s="217">
        <f t="shared" si="131"/>
        <v>1803.821749697908</v>
      </c>
      <c r="M486" s="214">
        <f t="shared" si="136"/>
        <v>613.29939489728872</v>
      </c>
      <c r="N486" s="212">
        <f t="shared" si="137"/>
        <v>36.076434993958159</v>
      </c>
      <c r="O486" s="169">
        <v>44</v>
      </c>
      <c r="P486" s="170">
        <f t="shared" si="138"/>
        <v>2497.1975795891549</v>
      </c>
      <c r="Q486" s="215">
        <f t="shared" si="126"/>
        <v>459</v>
      </c>
      <c r="R486" s="216">
        <f t="shared" si="129"/>
        <v>186.55628571428574</v>
      </c>
      <c r="S486" s="457">
        <v>15100</v>
      </c>
      <c r="T486" s="217">
        <f t="shared" si="132"/>
        <v>971.28863445271963</v>
      </c>
      <c r="U486" s="214">
        <f t="shared" si="139"/>
        <v>330.23813571392469</v>
      </c>
      <c r="V486" s="212">
        <f t="shared" si="140"/>
        <v>19.425772689054394</v>
      </c>
      <c r="W486" s="169">
        <v>24</v>
      </c>
      <c r="X486" s="170">
        <f t="shared" si="141"/>
        <v>1344.9525428556988</v>
      </c>
    </row>
    <row r="487" spans="1:24" s="445" customFormat="1" ht="15.75" customHeight="1" x14ac:dyDescent="0.2">
      <c r="A487" s="218">
        <f t="shared" si="124"/>
        <v>460</v>
      </c>
      <c r="B487" s="216">
        <f t="shared" si="127"/>
        <v>65.328000000000003</v>
      </c>
      <c r="C487" s="457">
        <v>15100</v>
      </c>
      <c r="D487" s="217">
        <f t="shared" si="130"/>
        <v>2773.6958119030123</v>
      </c>
      <c r="E487" s="212">
        <f t="shared" si="133"/>
        <v>943.05657604702424</v>
      </c>
      <c r="F487" s="168">
        <f t="shared" si="134"/>
        <v>55.473916238060248</v>
      </c>
      <c r="G487" s="169">
        <v>68</v>
      </c>
      <c r="H487" s="170">
        <f t="shared" si="135"/>
        <v>3840.2263041880969</v>
      </c>
      <c r="I487" s="218">
        <f t="shared" si="125"/>
        <v>460</v>
      </c>
      <c r="J487" s="216">
        <f t="shared" si="128"/>
        <v>100.50461538461539</v>
      </c>
      <c r="K487" s="457">
        <v>15100</v>
      </c>
      <c r="L487" s="217">
        <f t="shared" si="131"/>
        <v>1802.902277736958</v>
      </c>
      <c r="M487" s="214">
        <f t="shared" si="136"/>
        <v>612.98677443056579</v>
      </c>
      <c r="N487" s="212">
        <f t="shared" si="137"/>
        <v>36.058045554739159</v>
      </c>
      <c r="O487" s="169">
        <v>44</v>
      </c>
      <c r="P487" s="170">
        <f t="shared" si="138"/>
        <v>2495.9470977222632</v>
      </c>
      <c r="Q487" s="218">
        <f t="shared" si="126"/>
        <v>460</v>
      </c>
      <c r="R487" s="216">
        <f t="shared" si="129"/>
        <v>186.6514285714286</v>
      </c>
      <c r="S487" s="457">
        <v>15100</v>
      </c>
      <c r="T487" s="217">
        <f t="shared" si="132"/>
        <v>970.7935341660542</v>
      </c>
      <c r="U487" s="214">
        <f t="shared" si="139"/>
        <v>330.06980161645845</v>
      </c>
      <c r="V487" s="212">
        <f t="shared" si="140"/>
        <v>19.415870683321085</v>
      </c>
      <c r="W487" s="169">
        <v>24</v>
      </c>
      <c r="X487" s="170">
        <f t="shared" si="141"/>
        <v>1344.2792064658338</v>
      </c>
    </row>
    <row r="488" spans="1:24" s="445" customFormat="1" ht="15.75" customHeight="1" x14ac:dyDescent="0.2">
      <c r="A488" s="215">
        <f t="shared" si="124"/>
        <v>461</v>
      </c>
      <c r="B488" s="216">
        <f t="shared" ref="B488:B519" si="142">0.0333*A488+50.01</f>
        <v>65.3613</v>
      </c>
      <c r="C488" s="457">
        <v>15100</v>
      </c>
      <c r="D488" s="217">
        <f t="shared" si="130"/>
        <v>2772.2826810360257</v>
      </c>
      <c r="E488" s="212">
        <f t="shared" si="133"/>
        <v>942.57611155224879</v>
      </c>
      <c r="F488" s="168">
        <f t="shared" si="134"/>
        <v>55.445653620720513</v>
      </c>
      <c r="G488" s="169">
        <v>68</v>
      </c>
      <c r="H488" s="170">
        <f t="shared" si="135"/>
        <v>3838.3044462089947</v>
      </c>
      <c r="I488" s="215">
        <f t="shared" si="125"/>
        <v>461</v>
      </c>
      <c r="J488" s="216">
        <f t="shared" si="128"/>
        <v>100.55584615384615</v>
      </c>
      <c r="K488" s="457">
        <v>15100</v>
      </c>
      <c r="L488" s="217">
        <f t="shared" si="131"/>
        <v>1801.9837426734168</v>
      </c>
      <c r="M488" s="214">
        <f t="shared" si="136"/>
        <v>612.6744725089618</v>
      </c>
      <c r="N488" s="212">
        <f t="shared" si="137"/>
        <v>36.039674853468334</v>
      </c>
      <c r="O488" s="169">
        <v>44</v>
      </c>
      <c r="P488" s="170">
        <f t="shared" si="138"/>
        <v>2494.6978900358467</v>
      </c>
      <c r="Q488" s="215">
        <f t="shared" si="126"/>
        <v>461</v>
      </c>
      <c r="R488" s="216">
        <f t="shared" si="129"/>
        <v>186.74657142857143</v>
      </c>
      <c r="S488" s="457">
        <v>15100</v>
      </c>
      <c r="T488" s="217">
        <f t="shared" si="132"/>
        <v>970.29893836260908</v>
      </c>
      <c r="U488" s="214">
        <f t="shared" si="139"/>
        <v>329.9016390432871</v>
      </c>
      <c r="V488" s="212">
        <f t="shared" si="140"/>
        <v>19.405978767252183</v>
      </c>
      <c r="W488" s="169">
        <v>24</v>
      </c>
      <c r="X488" s="170">
        <f t="shared" si="141"/>
        <v>1343.6065561731484</v>
      </c>
    </row>
    <row r="489" spans="1:24" s="445" customFormat="1" ht="15.75" customHeight="1" x14ac:dyDescent="0.2">
      <c r="A489" s="215">
        <f t="shared" si="124"/>
        <v>462</v>
      </c>
      <c r="B489" s="216">
        <f t="shared" si="142"/>
        <v>65.394599999999997</v>
      </c>
      <c r="C489" s="457">
        <v>15100</v>
      </c>
      <c r="D489" s="217">
        <f t="shared" si="130"/>
        <v>2770.8709893477444</v>
      </c>
      <c r="E489" s="212">
        <f t="shared" si="133"/>
        <v>942.09613637823315</v>
      </c>
      <c r="F489" s="168">
        <f t="shared" si="134"/>
        <v>55.417419786954888</v>
      </c>
      <c r="G489" s="169">
        <v>68</v>
      </c>
      <c r="H489" s="170">
        <f t="shared" si="135"/>
        <v>3836.3845455129322</v>
      </c>
      <c r="I489" s="215">
        <f t="shared" si="125"/>
        <v>462</v>
      </c>
      <c r="J489" s="216">
        <f t="shared" si="128"/>
        <v>100.60707692307692</v>
      </c>
      <c r="K489" s="457">
        <v>15100</v>
      </c>
      <c r="L489" s="217">
        <f t="shared" si="131"/>
        <v>1801.066143076034</v>
      </c>
      <c r="M489" s="214">
        <f t="shared" si="136"/>
        <v>612.36248864585161</v>
      </c>
      <c r="N489" s="212">
        <f t="shared" si="137"/>
        <v>36.02132286152068</v>
      </c>
      <c r="O489" s="169">
        <v>44</v>
      </c>
      <c r="P489" s="170">
        <f t="shared" si="138"/>
        <v>2493.4499545834065</v>
      </c>
      <c r="Q489" s="215">
        <f t="shared" si="126"/>
        <v>462</v>
      </c>
      <c r="R489" s="216">
        <f t="shared" si="129"/>
        <v>186.84171428571429</v>
      </c>
      <c r="S489" s="457">
        <v>15100</v>
      </c>
      <c r="T489" s="217">
        <f t="shared" si="132"/>
        <v>969.80484627171052</v>
      </c>
      <c r="U489" s="214">
        <f t="shared" si="139"/>
        <v>329.7336477323816</v>
      </c>
      <c r="V489" s="212">
        <f t="shared" si="140"/>
        <v>19.396096925434211</v>
      </c>
      <c r="W489" s="169">
        <v>24</v>
      </c>
      <c r="X489" s="170">
        <f t="shared" si="141"/>
        <v>1342.9345909295264</v>
      </c>
    </row>
    <row r="490" spans="1:24" s="445" customFormat="1" ht="15.75" customHeight="1" x14ac:dyDescent="0.2">
      <c r="A490" s="215">
        <f t="shared" si="124"/>
        <v>463</v>
      </c>
      <c r="B490" s="216">
        <f t="shared" si="142"/>
        <v>65.427899999999994</v>
      </c>
      <c r="C490" s="457">
        <v>15100</v>
      </c>
      <c r="D490" s="217">
        <f t="shared" si="130"/>
        <v>2769.460734640727</v>
      </c>
      <c r="E490" s="212">
        <f t="shared" si="133"/>
        <v>941.61664977784721</v>
      </c>
      <c r="F490" s="168">
        <f t="shared" si="134"/>
        <v>55.389214692814541</v>
      </c>
      <c r="G490" s="169">
        <v>68</v>
      </c>
      <c r="H490" s="170">
        <f t="shared" si="135"/>
        <v>3834.4665991113889</v>
      </c>
      <c r="I490" s="215">
        <f t="shared" si="125"/>
        <v>463</v>
      </c>
      <c r="J490" s="216">
        <f t="shared" si="128"/>
        <v>100.65830769230767</v>
      </c>
      <c r="K490" s="457">
        <v>15100</v>
      </c>
      <c r="L490" s="217">
        <f t="shared" si="131"/>
        <v>1800.1494775164726</v>
      </c>
      <c r="M490" s="214">
        <f t="shared" si="136"/>
        <v>612.05082235560076</v>
      </c>
      <c r="N490" s="212">
        <f t="shared" si="137"/>
        <v>36.002989550329453</v>
      </c>
      <c r="O490" s="169">
        <v>44</v>
      </c>
      <c r="P490" s="170">
        <f t="shared" si="138"/>
        <v>2492.203289422403</v>
      </c>
      <c r="Q490" s="215">
        <f t="shared" si="126"/>
        <v>463</v>
      </c>
      <c r="R490" s="216">
        <f t="shared" si="129"/>
        <v>186.93685714285715</v>
      </c>
      <c r="S490" s="457">
        <v>15100</v>
      </c>
      <c r="T490" s="217">
        <f t="shared" si="132"/>
        <v>969.31125712425433</v>
      </c>
      <c r="U490" s="214">
        <f t="shared" si="139"/>
        <v>329.56582742224651</v>
      </c>
      <c r="V490" s="212">
        <f t="shared" si="140"/>
        <v>19.386225142485088</v>
      </c>
      <c r="W490" s="169">
        <v>24</v>
      </c>
      <c r="X490" s="170">
        <f t="shared" si="141"/>
        <v>1342.2633096889858</v>
      </c>
    </row>
    <row r="491" spans="1:24" s="445" customFormat="1" ht="15.75" customHeight="1" x14ac:dyDescent="0.2">
      <c r="A491" s="215">
        <f t="shared" si="124"/>
        <v>464</v>
      </c>
      <c r="B491" s="216">
        <f t="shared" si="142"/>
        <v>65.461200000000005</v>
      </c>
      <c r="C491" s="457">
        <v>15100</v>
      </c>
      <c r="D491" s="217">
        <f t="shared" si="130"/>
        <v>2768.0519147220029</v>
      </c>
      <c r="E491" s="212">
        <f t="shared" si="133"/>
        <v>941.13765100548108</v>
      </c>
      <c r="F491" s="168">
        <f t="shared" si="134"/>
        <v>55.361038294440057</v>
      </c>
      <c r="G491" s="169">
        <v>68</v>
      </c>
      <c r="H491" s="170">
        <f t="shared" si="135"/>
        <v>3832.5506040219243</v>
      </c>
      <c r="I491" s="215">
        <f t="shared" si="125"/>
        <v>464</v>
      </c>
      <c r="J491" s="216">
        <f t="shared" si="128"/>
        <v>100.70953846153847</v>
      </c>
      <c r="K491" s="457">
        <v>15100</v>
      </c>
      <c r="L491" s="217">
        <f t="shared" si="131"/>
        <v>1799.233744569302</v>
      </c>
      <c r="M491" s="214">
        <f t="shared" si="136"/>
        <v>611.7394731535627</v>
      </c>
      <c r="N491" s="212">
        <f t="shared" si="137"/>
        <v>35.984674891386042</v>
      </c>
      <c r="O491" s="169">
        <v>44</v>
      </c>
      <c r="P491" s="170">
        <f t="shared" si="138"/>
        <v>2490.9578926142508</v>
      </c>
      <c r="Q491" s="215">
        <f t="shared" si="126"/>
        <v>464</v>
      </c>
      <c r="R491" s="216">
        <f t="shared" si="129"/>
        <v>187.03200000000004</v>
      </c>
      <c r="S491" s="457">
        <v>15100</v>
      </c>
      <c r="T491" s="217">
        <f t="shared" si="132"/>
        <v>968.81817015270099</v>
      </c>
      <c r="U491" s="214">
        <f t="shared" si="139"/>
        <v>329.39817785191838</v>
      </c>
      <c r="V491" s="212">
        <f t="shared" si="140"/>
        <v>19.376363403054022</v>
      </c>
      <c r="W491" s="169">
        <v>24</v>
      </c>
      <c r="X491" s="170">
        <f t="shared" si="141"/>
        <v>1341.5927114076733</v>
      </c>
    </row>
    <row r="492" spans="1:24" s="445" customFormat="1" ht="15.75" customHeight="1" x14ac:dyDescent="0.2">
      <c r="A492" s="215">
        <f t="shared" si="124"/>
        <v>465</v>
      </c>
      <c r="B492" s="216">
        <f t="shared" si="142"/>
        <v>65.494500000000002</v>
      </c>
      <c r="C492" s="457">
        <v>15100</v>
      </c>
      <c r="D492" s="217">
        <f t="shared" si="130"/>
        <v>2766.6445274030639</v>
      </c>
      <c r="E492" s="212">
        <f t="shared" si="133"/>
        <v>940.65913931704176</v>
      </c>
      <c r="F492" s="168">
        <f t="shared" si="134"/>
        <v>55.332890548061279</v>
      </c>
      <c r="G492" s="169">
        <v>68</v>
      </c>
      <c r="H492" s="170">
        <f t="shared" si="135"/>
        <v>3830.6365572681671</v>
      </c>
      <c r="I492" s="215">
        <f t="shared" si="125"/>
        <v>465</v>
      </c>
      <c r="J492" s="216">
        <f t="shared" si="128"/>
        <v>100.76076923076923</v>
      </c>
      <c r="K492" s="457">
        <v>15100</v>
      </c>
      <c r="L492" s="217">
        <f t="shared" si="131"/>
        <v>1798.318942811992</v>
      </c>
      <c r="M492" s="214">
        <f t="shared" si="136"/>
        <v>611.42844055607736</v>
      </c>
      <c r="N492" s="212">
        <f t="shared" si="137"/>
        <v>35.966378856239842</v>
      </c>
      <c r="O492" s="169">
        <v>44</v>
      </c>
      <c r="P492" s="170">
        <f t="shared" si="138"/>
        <v>2489.713762224309</v>
      </c>
      <c r="Q492" s="215">
        <f t="shared" si="126"/>
        <v>465</v>
      </c>
      <c r="R492" s="216">
        <f t="shared" si="129"/>
        <v>187.12714285714287</v>
      </c>
      <c r="S492" s="457">
        <v>15100</v>
      </c>
      <c r="T492" s="217">
        <f t="shared" si="132"/>
        <v>968.32558459107247</v>
      </c>
      <c r="U492" s="214">
        <f t="shared" si="139"/>
        <v>329.23069876096469</v>
      </c>
      <c r="V492" s="212">
        <f t="shared" si="140"/>
        <v>19.366511691821451</v>
      </c>
      <c r="W492" s="169">
        <v>24</v>
      </c>
      <c r="X492" s="170">
        <f t="shared" si="141"/>
        <v>1340.9227950438585</v>
      </c>
    </row>
    <row r="493" spans="1:24" s="445" customFormat="1" ht="15.75" customHeight="1" x14ac:dyDescent="0.2">
      <c r="A493" s="215">
        <f t="shared" si="124"/>
        <v>466</v>
      </c>
      <c r="B493" s="216">
        <f t="shared" si="142"/>
        <v>65.527799999999999</v>
      </c>
      <c r="C493" s="457">
        <v>15100</v>
      </c>
      <c r="D493" s="217">
        <f t="shared" si="130"/>
        <v>2765.2385704998487</v>
      </c>
      <c r="E493" s="212">
        <f t="shared" si="133"/>
        <v>940.18111396994868</v>
      </c>
      <c r="F493" s="168">
        <f t="shared" si="134"/>
        <v>55.304771409996974</v>
      </c>
      <c r="G493" s="169">
        <v>68</v>
      </c>
      <c r="H493" s="170">
        <f t="shared" si="135"/>
        <v>3828.7244558797943</v>
      </c>
      <c r="I493" s="215">
        <f t="shared" si="125"/>
        <v>466</v>
      </c>
      <c r="J493" s="216">
        <f t="shared" si="128"/>
        <v>100.812</v>
      </c>
      <c r="K493" s="457">
        <v>15100</v>
      </c>
      <c r="L493" s="217">
        <f t="shared" si="131"/>
        <v>1797.4050708249019</v>
      </c>
      <c r="M493" s="214">
        <f t="shared" si="136"/>
        <v>611.1177240804667</v>
      </c>
      <c r="N493" s="212">
        <f t="shared" si="137"/>
        <v>35.948101416498041</v>
      </c>
      <c r="O493" s="169">
        <v>44</v>
      </c>
      <c r="P493" s="170">
        <f t="shared" si="138"/>
        <v>2488.4708963218668</v>
      </c>
      <c r="Q493" s="215">
        <f t="shared" si="126"/>
        <v>466</v>
      </c>
      <c r="R493" s="216">
        <f t="shared" si="129"/>
        <v>187.22228571428573</v>
      </c>
      <c r="S493" s="457">
        <v>15100</v>
      </c>
      <c r="T493" s="217">
        <f t="shared" si="132"/>
        <v>967.83349967494712</v>
      </c>
      <c r="U493" s="214">
        <f t="shared" si="139"/>
        <v>329.06338988948204</v>
      </c>
      <c r="V493" s="212">
        <f t="shared" si="140"/>
        <v>19.356669993498944</v>
      </c>
      <c r="W493" s="169">
        <v>24</v>
      </c>
      <c r="X493" s="170">
        <f t="shared" si="141"/>
        <v>1340.2535595579282</v>
      </c>
    </row>
    <row r="494" spans="1:24" s="445" customFormat="1" ht="15.75" customHeight="1" x14ac:dyDescent="0.2">
      <c r="A494" s="215">
        <f t="shared" si="124"/>
        <v>467</v>
      </c>
      <c r="B494" s="216">
        <f t="shared" si="142"/>
        <v>65.561099999999996</v>
      </c>
      <c r="C494" s="457">
        <v>15100</v>
      </c>
      <c r="D494" s="217">
        <f t="shared" si="130"/>
        <v>2763.8340418327334</v>
      </c>
      <c r="E494" s="212">
        <f t="shared" si="133"/>
        <v>939.70357422312941</v>
      </c>
      <c r="F494" s="168">
        <f t="shared" si="134"/>
        <v>55.27668083665467</v>
      </c>
      <c r="G494" s="169">
        <v>68</v>
      </c>
      <c r="H494" s="170">
        <f t="shared" si="135"/>
        <v>3826.8142968925172</v>
      </c>
      <c r="I494" s="215">
        <f t="shared" si="125"/>
        <v>467</v>
      </c>
      <c r="J494" s="216">
        <f t="shared" si="128"/>
        <v>100.86323076923075</v>
      </c>
      <c r="K494" s="457">
        <v>15100</v>
      </c>
      <c r="L494" s="217">
        <f t="shared" si="131"/>
        <v>1796.4921271912769</v>
      </c>
      <c r="M494" s="214">
        <f t="shared" si="136"/>
        <v>610.80732324503424</v>
      </c>
      <c r="N494" s="212">
        <f t="shared" si="137"/>
        <v>35.929842543825536</v>
      </c>
      <c r="O494" s="169">
        <v>44</v>
      </c>
      <c r="P494" s="170">
        <f t="shared" si="138"/>
        <v>2487.229292980137</v>
      </c>
      <c r="Q494" s="215">
        <f t="shared" si="126"/>
        <v>467</v>
      </c>
      <c r="R494" s="216">
        <f t="shared" si="129"/>
        <v>187.31742857142856</v>
      </c>
      <c r="S494" s="457">
        <v>15100</v>
      </c>
      <c r="T494" s="217">
        <f t="shared" si="132"/>
        <v>967.34191464145658</v>
      </c>
      <c r="U494" s="214">
        <f t="shared" si="139"/>
        <v>328.89625097809528</v>
      </c>
      <c r="V494" s="212">
        <f t="shared" si="140"/>
        <v>19.346838292829133</v>
      </c>
      <c r="W494" s="169">
        <v>24</v>
      </c>
      <c r="X494" s="170">
        <f t="shared" si="141"/>
        <v>1339.5850039123809</v>
      </c>
    </row>
    <row r="495" spans="1:24" s="445" customFormat="1" ht="15.75" customHeight="1" x14ac:dyDescent="0.2">
      <c r="A495" s="215">
        <f t="shared" si="124"/>
        <v>468</v>
      </c>
      <c r="B495" s="216">
        <f t="shared" si="142"/>
        <v>65.594400000000007</v>
      </c>
      <c r="C495" s="457">
        <v>15100</v>
      </c>
      <c r="D495" s="217">
        <f t="shared" si="130"/>
        <v>2762.4309392265191</v>
      </c>
      <c r="E495" s="212">
        <f t="shared" si="133"/>
        <v>939.2265193370165</v>
      </c>
      <c r="F495" s="168">
        <f t="shared" si="134"/>
        <v>55.248618784530379</v>
      </c>
      <c r="G495" s="169">
        <v>68</v>
      </c>
      <c r="H495" s="170">
        <f t="shared" si="135"/>
        <v>3824.9060773480655</v>
      </c>
      <c r="I495" s="215">
        <f t="shared" si="125"/>
        <v>468</v>
      </c>
      <c r="J495" s="216">
        <f t="shared" si="128"/>
        <v>100.91446153846155</v>
      </c>
      <c r="K495" s="457">
        <v>15100</v>
      </c>
      <c r="L495" s="217">
        <f t="shared" si="131"/>
        <v>1795.5801104972375</v>
      </c>
      <c r="M495" s="214">
        <f t="shared" si="136"/>
        <v>610.49723756906076</v>
      </c>
      <c r="N495" s="212">
        <f t="shared" si="137"/>
        <v>35.911602209944753</v>
      </c>
      <c r="O495" s="169">
        <v>44</v>
      </c>
      <c r="P495" s="170">
        <f t="shared" si="138"/>
        <v>2485.988950276243</v>
      </c>
      <c r="Q495" s="215">
        <f t="shared" si="126"/>
        <v>468</v>
      </c>
      <c r="R495" s="216">
        <f t="shared" si="129"/>
        <v>187.41257142857145</v>
      </c>
      <c r="S495" s="457">
        <v>15100</v>
      </c>
      <c r="T495" s="217">
        <f t="shared" si="132"/>
        <v>966.8508287292816</v>
      </c>
      <c r="U495" s="214">
        <f t="shared" si="139"/>
        <v>328.72928176795574</v>
      </c>
      <c r="V495" s="212">
        <f t="shared" si="140"/>
        <v>19.337016574585633</v>
      </c>
      <c r="W495" s="169">
        <v>24</v>
      </c>
      <c r="X495" s="170">
        <f t="shared" si="141"/>
        <v>1338.9171270718232</v>
      </c>
    </row>
    <row r="496" spans="1:24" s="445" customFormat="1" ht="15.75" customHeight="1" x14ac:dyDescent="0.2">
      <c r="A496" s="215">
        <f t="shared" si="124"/>
        <v>469</v>
      </c>
      <c r="B496" s="216">
        <f t="shared" si="142"/>
        <v>65.627700000000004</v>
      </c>
      <c r="C496" s="457">
        <v>15100</v>
      </c>
      <c r="D496" s="217">
        <f t="shared" si="130"/>
        <v>2761.0292605104246</v>
      </c>
      <c r="E496" s="212">
        <f t="shared" si="133"/>
        <v>938.74994857354443</v>
      </c>
      <c r="F496" s="168">
        <f t="shared" si="134"/>
        <v>55.22058521020849</v>
      </c>
      <c r="G496" s="169">
        <v>68</v>
      </c>
      <c r="H496" s="170">
        <f t="shared" si="135"/>
        <v>3822.9997942941773</v>
      </c>
      <c r="I496" s="215">
        <f t="shared" si="125"/>
        <v>469</v>
      </c>
      <c r="J496" s="216">
        <f t="shared" si="128"/>
        <v>100.96569230769231</v>
      </c>
      <c r="K496" s="457">
        <v>15100</v>
      </c>
      <c r="L496" s="217">
        <f t="shared" si="131"/>
        <v>1794.6690193317761</v>
      </c>
      <c r="M496" s="214">
        <f t="shared" si="136"/>
        <v>610.18746657280394</v>
      </c>
      <c r="N496" s="212">
        <f t="shared" si="137"/>
        <v>35.893380386635521</v>
      </c>
      <c r="O496" s="169">
        <v>44</v>
      </c>
      <c r="P496" s="170">
        <f t="shared" si="138"/>
        <v>2484.7498662912158</v>
      </c>
      <c r="Q496" s="215">
        <f t="shared" si="126"/>
        <v>469</v>
      </c>
      <c r="R496" s="216">
        <f t="shared" si="129"/>
        <v>187.50771428571431</v>
      </c>
      <c r="S496" s="457">
        <v>15100</v>
      </c>
      <c r="T496" s="217">
        <f t="shared" si="132"/>
        <v>966.36024117864849</v>
      </c>
      <c r="U496" s="214">
        <f t="shared" si="139"/>
        <v>328.56248200074049</v>
      </c>
      <c r="V496" s="212">
        <f t="shared" si="140"/>
        <v>19.32720482357297</v>
      </c>
      <c r="W496" s="169">
        <v>24</v>
      </c>
      <c r="X496" s="170">
        <f t="shared" si="141"/>
        <v>1338.249928002962</v>
      </c>
    </row>
    <row r="497" spans="1:24" s="445" customFormat="1" ht="15.75" customHeight="1" x14ac:dyDescent="0.2">
      <c r="A497" s="218">
        <f t="shared" si="124"/>
        <v>470</v>
      </c>
      <c r="B497" s="216">
        <f t="shared" si="142"/>
        <v>65.661000000000001</v>
      </c>
      <c r="C497" s="457">
        <v>15100</v>
      </c>
      <c r="D497" s="217">
        <f t="shared" si="130"/>
        <v>2759.62900351807</v>
      </c>
      <c r="E497" s="212">
        <f t="shared" si="133"/>
        <v>938.27386119614391</v>
      </c>
      <c r="F497" s="168">
        <f t="shared" si="134"/>
        <v>55.192580070361402</v>
      </c>
      <c r="G497" s="169">
        <v>68</v>
      </c>
      <c r="H497" s="170">
        <f t="shared" si="135"/>
        <v>3821.0954447845756</v>
      </c>
      <c r="I497" s="218">
        <f t="shared" si="125"/>
        <v>470</v>
      </c>
      <c r="J497" s="216">
        <f t="shared" si="128"/>
        <v>101.01692307692308</v>
      </c>
      <c r="K497" s="457">
        <v>15100</v>
      </c>
      <c r="L497" s="217">
        <f t="shared" si="131"/>
        <v>1793.7588522867454</v>
      </c>
      <c r="M497" s="214">
        <f t="shared" si="136"/>
        <v>609.8780097774935</v>
      </c>
      <c r="N497" s="212">
        <f t="shared" si="137"/>
        <v>35.875177045734908</v>
      </c>
      <c r="O497" s="169">
        <v>44</v>
      </c>
      <c r="P497" s="170">
        <f t="shared" si="138"/>
        <v>2483.5120391099736</v>
      </c>
      <c r="Q497" s="218">
        <f t="shared" si="126"/>
        <v>470</v>
      </c>
      <c r="R497" s="216">
        <f t="shared" si="129"/>
        <v>187.60285714285715</v>
      </c>
      <c r="S497" s="457">
        <v>15100</v>
      </c>
      <c r="T497" s="217">
        <f t="shared" si="132"/>
        <v>965.8701512313246</v>
      </c>
      <c r="U497" s="214">
        <f t="shared" si="139"/>
        <v>328.39585141865041</v>
      </c>
      <c r="V497" s="212">
        <f t="shared" si="140"/>
        <v>19.317403024626493</v>
      </c>
      <c r="W497" s="169">
        <v>24</v>
      </c>
      <c r="X497" s="170">
        <f t="shared" si="141"/>
        <v>1337.5834056746014</v>
      </c>
    </row>
    <row r="498" spans="1:24" s="445" customFormat="1" ht="15.75" customHeight="1" x14ac:dyDescent="0.2">
      <c r="A498" s="215">
        <f t="shared" si="124"/>
        <v>471</v>
      </c>
      <c r="B498" s="216">
        <f t="shared" si="142"/>
        <v>65.694299999999998</v>
      </c>
      <c r="C498" s="457">
        <v>15100</v>
      </c>
      <c r="D498" s="217">
        <f t="shared" si="130"/>
        <v>2758.2301660874687</v>
      </c>
      <c r="E498" s="212">
        <f t="shared" si="133"/>
        <v>937.79825646973939</v>
      </c>
      <c r="F498" s="168">
        <f t="shared" si="134"/>
        <v>55.164603321749375</v>
      </c>
      <c r="G498" s="169">
        <v>68</v>
      </c>
      <c r="H498" s="170">
        <f t="shared" si="135"/>
        <v>3819.1930258789575</v>
      </c>
      <c r="I498" s="215">
        <f t="shared" si="125"/>
        <v>471</v>
      </c>
      <c r="J498" s="216">
        <f t="shared" si="128"/>
        <v>101.06815384615383</v>
      </c>
      <c r="K498" s="457">
        <v>15100</v>
      </c>
      <c r="L498" s="217">
        <f t="shared" si="131"/>
        <v>1792.8496079568549</v>
      </c>
      <c r="M498" s="214">
        <f t="shared" si="136"/>
        <v>609.56886670533072</v>
      </c>
      <c r="N498" s="212">
        <f t="shared" si="137"/>
        <v>35.8569921591371</v>
      </c>
      <c r="O498" s="169">
        <v>44</v>
      </c>
      <c r="P498" s="170">
        <f t="shared" si="138"/>
        <v>2482.2754668213229</v>
      </c>
      <c r="Q498" s="215">
        <f t="shared" si="126"/>
        <v>471</v>
      </c>
      <c r="R498" s="216">
        <f t="shared" si="129"/>
        <v>187.69800000000001</v>
      </c>
      <c r="S498" s="457">
        <v>15100</v>
      </c>
      <c r="T498" s="217">
        <f t="shared" si="132"/>
        <v>965.38055813061408</v>
      </c>
      <c r="U498" s="214">
        <f t="shared" si="139"/>
        <v>328.22938976440884</v>
      </c>
      <c r="V498" s="212">
        <f t="shared" si="140"/>
        <v>19.307611162612282</v>
      </c>
      <c r="W498" s="169">
        <v>24</v>
      </c>
      <c r="X498" s="170">
        <f t="shared" si="141"/>
        <v>1336.9175590576353</v>
      </c>
    </row>
    <row r="499" spans="1:24" s="445" customFormat="1" ht="15.75" customHeight="1" x14ac:dyDescent="0.2">
      <c r="A499" s="215">
        <f t="shared" si="124"/>
        <v>472</v>
      </c>
      <c r="B499" s="216">
        <f t="shared" si="142"/>
        <v>65.727599999999995</v>
      </c>
      <c r="C499" s="457">
        <v>15100</v>
      </c>
      <c r="D499" s="217">
        <f t="shared" si="130"/>
        <v>2756.8327460610158</v>
      </c>
      <c r="E499" s="212">
        <f t="shared" si="133"/>
        <v>937.32313366074538</v>
      </c>
      <c r="F499" s="168">
        <f t="shared" si="134"/>
        <v>55.13665492122032</v>
      </c>
      <c r="G499" s="169">
        <v>68</v>
      </c>
      <c r="H499" s="170">
        <f t="shared" si="135"/>
        <v>3817.2925346429815</v>
      </c>
      <c r="I499" s="215">
        <f t="shared" si="125"/>
        <v>472</v>
      </c>
      <c r="J499" s="216">
        <f t="shared" si="128"/>
        <v>101.1193846153846</v>
      </c>
      <c r="K499" s="457">
        <v>15100</v>
      </c>
      <c r="L499" s="217">
        <f t="shared" si="131"/>
        <v>1791.9412849396604</v>
      </c>
      <c r="M499" s="214">
        <f t="shared" si="136"/>
        <v>609.26003687948457</v>
      </c>
      <c r="N499" s="212">
        <f t="shared" si="137"/>
        <v>35.838825698793208</v>
      </c>
      <c r="O499" s="169">
        <v>44</v>
      </c>
      <c r="P499" s="170">
        <f t="shared" si="138"/>
        <v>2481.0401475179383</v>
      </c>
      <c r="Q499" s="215">
        <f t="shared" si="126"/>
        <v>472</v>
      </c>
      <c r="R499" s="216">
        <f t="shared" si="129"/>
        <v>187.79314285714287</v>
      </c>
      <c r="S499" s="457">
        <v>15100</v>
      </c>
      <c r="T499" s="217">
        <f t="shared" si="132"/>
        <v>964.89146112135529</v>
      </c>
      <c r="U499" s="214">
        <f t="shared" si="139"/>
        <v>328.06309678126081</v>
      </c>
      <c r="V499" s="212">
        <f t="shared" si="140"/>
        <v>19.297829222427108</v>
      </c>
      <c r="W499" s="169">
        <v>24</v>
      </c>
      <c r="X499" s="170">
        <f t="shared" si="141"/>
        <v>1336.2523871250432</v>
      </c>
    </row>
    <row r="500" spans="1:24" s="445" customFormat="1" ht="15.75" customHeight="1" x14ac:dyDescent="0.2">
      <c r="A500" s="215">
        <f t="shared" si="124"/>
        <v>473</v>
      </c>
      <c r="B500" s="216">
        <f t="shared" si="142"/>
        <v>65.760899999999992</v>
      </c>
      <c r="C500" s="457">
        <v>15100</v>
      </c>
      <c r="D500" s="217">
        <f t="shared" si="130"/>
        <v>2755.4367412854754</v>
      </c>
      <c r="E500" s="212">
        <f t="shared" si="133"/>
        <v>936.84849203706165</v>
      </c>
      <c r="F500" s="168">
        <f t="shared" si="134"/>
        <v>55.108734825709512</v>
      </c>
      <c r="G500" s="169">
        <v>68</v>
      </c>
      <c r="H500" s="170">
        <f t="shared" si="135"/>
        <v>3815.3939681482466</v>
      </c>
      <c r="I500" s="215">
        <f t="shared" si="125"/>
        <v>473</v>
      </c>
      <c r="J500" s="216">
        <f t="shared" si="128"/>
        <v>101.17061538461537</v>
      </c>
      <c r="K500" s="457">
        <v>15100</v>
      </c>
      <c r="L500" s="217">
        <f t="shared" si="131"/>
        <v>1791.033881835559</v>
      </c>
      <c r="M500" s="214">
        <f t="shared" si="136"/>
        <v>608.95151982409016</v>
      </c>
      <c r="N500" s="212">
        <f t="shared" si="137"/>
        <v>35.820677636711181</v>
      </c>
      <c r="O500" s="169">
        <v>44</v>
      </c>
      <c r="P500" s="170">
        <f t="shared" si="138"/>
        <v>2479.8060792963602</v>
      </c>
      <c r="Q500" s="215">
        <f t="shared" si="126"/>
        <v>473</v>
      </c>
      <c r="R500" s="216">
        <f t="shared" si="129"/>
        <v>187.8882857142857</v>
      </c>
      <c r="S500" s="457">
        <v>15100</v>
      </c>
      <c r="T500" s="217">
        <f t="shared" si="132"/>
        <v>964.40285944991638</v>
      </c>
      <c r="U500" s="214">
        <f t="shared" si="139"/>
        <v>327.8969722129716</v>
      </c>
      <c r="V500" s="212">
        <f t="shared" si="140"/>
        <v>19.288057188998327</v>
      </c>
      <c r="W500" s="169">
        <v>24</v>
      </c>
      <c r="X500" s="170">
        <f t="shared" si="141"/>
        <v>1335.5878888518864</v>
      </c>
    </row>
    <row r="501" spans="1:24" s="445" customFormat="1" ht="15.75" customHeight="1" x14ac:dyDescent="0.2">
      <c r="A501" s="215">
        <f t="shared" si="124"/>
        <v>474</v>
      </c>
      <c r="B501" s="216">
        <f t="shared" si="142"/>
        <v>65.794200000000004</v>
      </c>
      <c r="C501" s="457">
        <v>15100</v>
      </c>
      <c r="D501" s="217">
        <f t="shared" si="130"/>
        <v>2754.0421496119716</v>
      </c>
      <c r="E501" s="212">
        <f t="shared" si="133"/>
        <v>936.37433086807039</v>
      </c>
      <c r="F501" s="168">
        <f t="shared" si="134"/>
        <v>55.080842992239432</v>
      </c>
      <c r="G501" s="169">
        <v>68</v>
      </c>
      <c r="H501" s="170">
        <f t="shared" si="135"/>
        <v>3813.4973234722816</v>
      </c>
      <c r="I501" s="215">
        <f t="shared" si="125"/>
        <v>474</v>
      </c>
      <c r="J501" s="216">
        <f t="shared" si="128"/>
        <v>101.22184615384616</v>
      </c>
      <c r="K501" s="457">
        <v>15100</v>
      </c>
      <c r="L501" s="217">
        <f t="shared" si="131"/>
        <v>1790.1273972477816</v>
      </c>
      <c r="M501" s="214">
        <f t="shared" si="136"/>
        <v>608.64331506424583</v>
      </c>
      <c r="N501" s="212">
        <f t="shared" si="137"/>
        <v>35.802547944955634</v>
      </c>
      <c r="O501" s="169">
        <v>44</v>
      </c>
      <c r="P501" s="170">
        <f t="shared" si="138"/>
        <v>2478.5732602569828</v>
      </c>
      <c r="Q501" s="215">
        <f t="shared" si="126"/>
        <v>474</v>
      </c>
      <c r="R501" s="216">
        <f t="shared" si="129"/>
        <v>187.98342857142859</v>
      </c>
      <c r="S501" s="457">
        <v>15100</v>
      </c>
      <c r="T501" s="217">
        <f t="shared" si="132"/>
        <v>963.91475236419012</v>
      </c>
      <c r="U501" s="214">
        <f t="shared" si="139"/>
        <v>327.73101580382468</v>
      </c>
      <c r="V501" s="212">
        <f t="shared" si="140"/>
        <v>19.278295047283802</v>
      </c>
      <c r="W501" s="169">
        <v>24</v>
      </c>
      <c r="X501" s="170">
        <f t="shared" si="141"/>
        <v>1334.9240632152987</v>
      </c>
    </row>
    <row r="502" spans="1:24" s="445" customFormat="1" ht="15.75" customHeight="1" x14ac:dyDescent="0.2">
      <c r="A502" s="215">
        <f t="shared" si="124"/>
        <v>475</v>
      </c>
      <c r="B502" s="216">
        <f t="shared" si="142"/>
        <v>65.827500000000001</v>
      </c>
      <c r="C502" s="457">
        <v>15100</v>
      </c>
      <c r="D502" s="217">
        <f t="shared" si="130"/>
        <v>2752.6489688959782</v>
      </c>
      <c r="E502" s="212">
        <f t="shared" si="133"/>
        <v>935.90064942463266</v>
      </c>
      <c r="F502" s="168">
        <f t="shared" si="134"/>
        <v>55.052979377919563</v>
      </c>
      <c r="G502" s="169">
        <v>68</v>
      </c>
      <c r="H502" s="170">
        <f t="shared" si="135"/>
        <v>3811.6025976985306</v>
      </c>
      <c r="I502" s="215">
        <f t="shared" si="125"/>
        <v>475</v>
      </c>
      <c r="J502" s="216">
        <f t="shared" si="128"/>
        <v>101.27307692307691</v>
      </c>
      <c r="K502" s="457">
        <v>15100</v>
      </c>
      <c r="L502" s="217">
        <f t="shared" si="131"/>
        <v>1789.2218297823858</v>
      </c>
      <c r="M502" s="214">
        <f t="shared" si="136"/>
        <v>608.33542212601128</v>
      </c>
      <c r="N502" s="212">
        <f t="shared" si="137"/>
        <v>35.784436595647719</v>
      </c>
      <c r="O502" s="169">
        <v>44</v>
      </c>
      <c r="P502" s="170">
        <f t="shared" si="138"/>
        <v>2477.3416885040447</v>
      </c>
      <c r="Q502" s="215">
        <f t="shared" si="126"/>
        <v>475</v>
      </c>
      <c r="R502" s="216">
        <f t="shared" si="129"/>
        <v>188.07857142857145</v>
      </c>
      <c r="S502" s="457">
        <v>15100</v>
      </c>
      <c r="T502" s="217">
        <f t="shared" si="132"/>
        <v>963.42713911359215</v>
      </c>
      <c r="U502" s="214">
        <f t="shared" si="139"/>
        <v>327.56522729862138</v>
      </c>
      <c r="V502" s="212">
        <f t="shared" si="140"/>
        <v>19.268542782271844</v>
      </c>
      <c r="W502" s="169">
        <v>24</v>
      </c>
      <c r="X502" s="170">
        <f t="shared" si="141"/>
        <v>1334.2609091944853</v>
      </c>
    </row>
    <row r="503" spans="1:24" s="445" customFormat="1" ht="15.75" customHeight="1" x14ac:dyDescent="0.2">
      <c r="A503" s="215">
        <f t="shared" si="124"/>
        <v>476</v>
      </c>
      <c r="B503" s="216">
        <f t="shared" si="142"/>
        <v>65.860799999999998</v>
      </c>
      <c r="C503" s="457">
        <v>15100</v>
      </c>
      <c r="D503" s="217">
        <f t="shared" si="130"/>
        <v>2751.2571969973033</v>
      </c>
      <c r="E503" s="212">
        <f t="shared" si="133"/>
        <v>935.42744697908313</v>
      </c>
      <c r="F503" s="168">
        <f t="shared" si="134"/>
        <v>55.025143939946069</v>
      </c>
      <c r="G503" s="169">
        <v>68</v>
      </c>
      <c r="H503" s="170">
        <f t="shared" si="135"/>
        <v>3809.7097879163325</v>
      </c>
      <c r="I503" s="215">
        <f t="shared" si="125"/>
        <v>476</v>
      </c>
      <c r="J503" s="216">
        <f t="shared" si="128"/>
        <v>101.32430769230768</v>
      </c>
      <c r="K503" s="457">
        <v>15100</v>
      </c>
      <c r="L503" s="217">
        <f t="shared" si="131"/>
        <v>1788.3171780482473</v>
      </c>
      <c r="M503" s="214">
        <f t="shared" si="136"/>
        <v>608.02784053640414</v>
      </c>
      <c r="N503" s="212">
        <f t="shared" si="137"/>
        <v>35.766343560964948</v>
      </c>
      <c r="O503" s="169">
        <v>44</v>
      </c>
      <c r="P503" s="170">
        <f t="shared" si="138"/>
        <v>2476.1113621456161</v>
      </c>
      <c r="Q503" s="215">
        <f t="shared" si="126"/>
        <v>476</v>
      </c>
      <c r="R503" s="216">
        <f t="shared" si="129"/>
        <v>188.17371428571428</v>
      </c>
      <c r="S503" s="457">
        <v>15100</v>
      </c>
      <c r="T503" s="217">
        <f t="shared" si="132"/>
        <v>962.94001894905614</v>
      </c>
      <c r="U503" s="214">
        <f t="shared" si="139"/>
        <v>327.3996064426791</v>
      </c>
      <c r="V503" s="212">
        <f t="shared" si="140"/>
        <v>19.258800378981125</v>
      </c>
      <c r="W503" s="169">
        <v>24</v>
      </c>
      <c r="X503" s="170">
        <f t="shared" si="141"/>
        <v>1333.5984257707164</v>
      </c>
    </row>
    <row r="504" spans="1:24" s="445" customFormat="1" ht="15.75" customHeight="1" x14ac:dyDescent="0.2">
      <c r="A504" s="215">
        <f t="shared" si="124"/>
        <v>477</v>
      </c>
      <c r="B504" s="216">
        <f t="shared" si="142"/>
        <v>65.894099999999995</v>
      </c>
      <c r="C504" s="457">
        <v>15100</v>
      </c>
      <c r="D504" s="217">
        <f t="shared" si="130"/>
        <v>2749.8668317800839</v>
      </c>
      <c r="E504" s="212">
        <f t="shared" si="133"/>
        <v>934.95472280522858</v>
      </c>
      <c r="F504" s="168">
        <f t="shared" si="134"/>
        <v>54.997336635601677</v>
      </c>
      <c r="G504" s="169">
        <v>68</v>
      </c>
      <c r="H504" s="170">
        <f t="shared" si="135"/>
        <v>3807.8188912209143</v>
      </c>
      <c r="I504" s="215">
        <f t="shared" si="125"/>
        <v>477</v>
      </c>
      <c r="J504" s="216">
        <f t="shared" si="128"/>
        <v>101.37553846153845</v>
      </c>
      <c r="K504" s="457">
        <v>15100</v>
      </c>
      <c r="L504" s="217">
        <f t="shared" si="131"/>
        <v>1787.4134406570543</v>
      </c>
      <c r="M504" s="214">
        <f t="shared" si="136"/>
        <v>607.72056982339848</v>
      </c>
      <c r="N504" s="212">
        <f t="shared" si="137"/>
        <v>35.748268813141088</v>
      </c>
      <c r="O504" s="169">
        <v>44</v>
      </c>
      <c r="P504" s="170">
        <f t="shared" si="138"/>
        <v>2474.8822792935939</v>
      </c>
      <c r="Q504" s="215">
        <f t="shared" si="126"/>
        <v>477</v>
      </c>
      <c r="R504" s="216">
        <f t="shared" si="129"/>
        <v>188.26885714285714</v>
      </c>
      <c r="S504" s="457">
        <v>15100</v>
      </c>
      <c r="T504" s="217">
        <f t="shared" si="132"/>
        <v>962.45339112302929</v>
      </c>
      <c r="U504" s="214">
        <f t="shared" si="139"/>
        <v>327.23415298182999</v>
      </c>
      <c r="V504" s="212">
        <f t="shared" si="140"/>
        <v>19.249067822460585</v>
      </c>
      <c r="W504" s="169">
        <v>24</v>
      </c>
      <c r="X504" s="170">
        <f t="shared" si="141"/>
        <v>1332.9366119273197</v>
      </c>
    </row>
    <row r="505" spans="1:24" s="445" customFormat="1" ht="15.75" customHeight="1" x14ac:dyDescent="0.2">
      <c r="A505" s="215">
        <f t="shared" si="124"/>
        <v>478</v>
      </c>
      <c r="B505" s="216">
        <f t="shared" si="142"/>
        <v>65.927400000000006</v>
      </c>
      <c r="C505" s="457">
        <v>15100</v>
      </c>
      <c r="D505" s="217">
        <f t="shared" si="130"/>
        <v>2748.4778711127697</v>
      </c>
      <c r="E505" s="212">
        <f t="shared" si="133"/>
        <v>934.4824761783417</v>
      </c>
      <c r="F505" s="168">
        <f t="shared" si="134"/>
        <v>54.969557422255392</v>
      </c>
      <c r="G505" s="169">
        <v>68</v>
      </c>
      <c r="H505" s="170">
        <f t="shared" si="135"/>
        <v>3805.9299047133668</v>
      </c>
      <c r="I505" s="215">
        <f t="shared" si="125"/>
        <v>478</v>
      </c>
      <c r="J505" s="216">
        <f t="shared" si="128"/>
        <v>101.42676923076924</v>
      </c>
      <c r="K505" s="457">
        <v>15100</v>
      </c>
      <c r="L505" s="217">
        <f t="shared" si="131"/>
        <v>1786.5106162233001</v>
      </c>
      <c r="M505" s="214">
        <f t="shared" si="136"/>
        <v>607.41360951592208</v>
      </c>
      <c r="N505" s="212">
        <f t="shared" si="137"/>
        <v>35.730212324466002</v>
      </c>
      <c r="O505" s="169">
        <v>44</v>
      </c>
      <c r="P505" s="170">
        <f t="shared" si="138"/>
        <v>2473.6544380636878</v>
      </c>
      <c r="Q505" s="215">
        <f t="shared" si="126"/>
        <v>478</v>
      </c>
      <c r="R505" s="216">
        <f t="shared" si="129"/>
        <v>188.36400000000003</v>
      </c>
      <c r="S505" s="457">
        <v>15100</v>
      </c>
      <c r="T505" s="217">
        <f t="shared" si="132"/>
        <v>961.96725488946925</v>
      </c>
      <c r="U505" s="214">
        <f t="shared" si="139"/>
        <v>327.06886666241957</v>
      </c>
      <c r="V505" s="212">
        <f t="shared" si="140"/>
        <v>19.239345097789386</v>
      </c>
      <c r="W505" s="169">
        <v>24</v>
      </c>
      <c r="X505" s="170">
        <f t="shared" si="141"/>
        <v>1332.275466649678</v>
      </c>
    </row>
    <row r="506" spans="1:24" s="445" customFormat="1" ht="15.75" customHeight="1" x14ac:dyDescent="0.2">
      <c r="A506" s="215">
        <f t="shared" si="124"/>
        <v>479</v>
      </c>
      <c r="B506" s="216">
        <f t="shared" si="142"/>
        <v>65.960700000000003</v>
      </c>
      <c r="C506" s="457">
        <v>15100</v>
      </c>
      <c r="D506" s="217">
        <f t="shared" si="130"/>
        <v>2747.0903128681166</v>
      </c>
      <c r="E506" s="212">
        <f t="shared" si="133"/>
        <v>934.01070637515966</v>
      </c>
      <c r="F506" s="168">
        <f t="shared" si="134"/>
        <v>54.94180625736233</v>
      </c>
      <c r="G506" s="169">
        <v>68</v>
      </c>
      <c r="H506" s="170">
        <f t="shared" si="135"/>
        <v>3804.0428255006386</v>
      </c>
      <c r="I506" s="215">
        <f t="shared" si="125"/>
        <v>479</v>
      </c>
      <c r="J506" s="216">
        <f t="shared" si="128"/>
        <v>101.47799999999999</v>
      </c>
      <c r="K506" s="457">
        <v>15100</v>
      </c>
      <c r="L506" s="217">
        <f t="shared" si="131"/>
        <v>1785.6087033642762</v>
      </c>
      <c r="M506" s="214">
        <f t="shared" si="136"/>
        <v>607.10695914385394</v>
      </c>
      <c r="N506" s="212">
        <f t="shared" si="137"/>
        <v>35.712174067285524</v>
      </c>
      <c r="O506" s="169">
        <v>44</v>
      </c>
      <c r="P506" s="170">
        <f t="shared" si="138"/>
        <v>2472.4278365754158</v>
      </c>
      <c r="Q506" s="215">
        <f t="shared" si="126"/>
        <v>479</v>
      </c>
      <c r="R506" s="216">
        <f t="shared" si="129"/>
        <v>188.45914285714287</v>
      </c>
      <c r="S506" s="457">
        <v>15100</v>
      </c>
      <c r="T506" s="217">
        <f t="shared" si="132"/>
        <v>961.4816095038409</v>
      </c>
      <c r="U506" s="214">
        <f t="shared" si="139"/>
        <v>326.90374723130594</v>
      </c>
      <c r="V506" s="212">
        <f t="shared" si="140"/>
        <v>19.229632190076817</v>
      </c>
      <c r="W506" s="169">
        <v>24</v>
      </c>
      <c r="X506" s="170">
        <f t="shared" si="141"/>
        <v>1331.6149889252238</v>
      </c>
    </row>
    <row r="507" spans="1:24" s="445" customFormat="1" ht="15.75" customHeight="1" x14ac:dyDescent="0.2">
      <c r="A507" s="218">
        <f t="shared" si="124"/>
        <v>480</v>
      </c>
      <c r="B507" s="216">
        <f t="shared" si="142"/>
        <v>65.994</v>
      </c>
      <c r="C507" s="457">
        <v>15100</v>
      </c>
      <c r="D507" s="217">
        <f t="shared" si="130"/>
        <v>2745.7041549231749</v>
      </c>
      <c r="E507" s="212">
        <f t="shared" si="133"/>
        <v>933.5394126738795</v>
      </c>
      <c r="F507" s="168">
        <f t="shared" si="134"/>
        <v>54.9140830984635</v>
      </c>
      <c r="G507" s="169">
        <v>68</v>
      </c>
      <c r="H507" s="170">
        <f t="shared" si="135"/>
        <v>3802.157650695518</v>
      </c>
      <c r="I507" s="218">
        <f t="shared" si="125"/>
        <v>480</v>
      </c>
      <c r="J507" s="216">
        <f t="shared" si="128"/>
        <v>101.52923076923076</v>
      </c>
      <c r="K507" s="457">
        <v>15100</v>
      </c>
      <c r="L507" s="217">
        <f t="shared" si="131"/>
        <v>1784.7077007000637</v>
      </c>
      <c r="M507" s="214">
        <f t="shared" si="136"/>
        <v>606.80061823802168</v>
      </c>
      <c r="N507" s="212">
        <f t="shared" si="137"/>
        <v>35.694154014001278</v>
      </c>
      <c r="O507" s="169">
        <v>44</v>
      </c>
      <c r="P507" s="170">
        <f t="shared" si="138"/>
        <v>2471.2024729520867</v>
      </c>
      <c r="Q507" s="218">
        <f t="shared" si="126"/>
        <v>480</v>
      </c>
      <c r="R507" s="216">
        <f t="shared" si="129"/>
        <v>188.55428571428573</v>
      </c>
      <c r="S507" s="457">
        <v>15100</v>
      </c>
      <c r="T507" s="217">
        <f t="shared" si="132"/>
        <v>960.99645422311107</v>
      </c>
      <c r="U507" s="214">
        <f t="shared" si="139"/>
        <v>326.73879443585781</v>
      </c>
      <c r="V507" s="212">
        <f t="shared" si="140"/>
        <v>19.219929084462223</v>
      </c>
      <c r="W507" s="169">
        <v>24</v>
      </c>
      <c r="X507" s="170">
        <f t="shared" si="141"/>
        <v>1330.955177743431</v>
      </c>
    </row>
    <row r="508" spans="1:24" s="445" customFormat="1" ht="15.75" customHeight="1" x14ac:dyDescent="0.2">
      <c r="A508" s="215">
        <f t="shared" si="124"/>
        <v>481</v>
      </c>
      <c r="B508" s="216">
        <f t="shared" si="142"/>
        <v>66.027299999999997</v>
      </c>
      <c r="C508" s="457">
        <v>15100</v>
      </c>
      <c r="D508" s="217">
        <f t="shared" si="130"/>
        <v>2744.3193951592752</v>
      </c>
      <c r="E508" s="212">
        <f t="shared" si="133"/>
        <v>933.06859435415367</v>
      </c>
      <c r="F508" s="168">
        <f t="shared" si="134"/>
        <v>54.886387903185508</v>
      </c>
      <c r="G508" s="169">
        <v>68</v>
      </c>
      <c r="H508" s="170">
        <f t="shared" si="135"/>
        <v>3800.2743774166142</v>
      </c>
      <c r="I508" s="215">
        <f t="shared" si="125"/>
        <v>481</v>
      </c>
      <c r="J508" s="216">
        <f t="shared" si="128"/>
        <v>101.58046153846153</v>
      </c>
      <c r="K508" s="457">
        <v>15100</v>
      </c>
      <c r="L508" s="217">
        <f t="shared" si="131"/>
        <v>1783.8076068535288</v>
      </c>
      <c r="M508" s="214">
        <f t="shared" si="136"/>
        <v>606.49458633019981</v>
      </c>
      <c r="N508" s="212">
        <f t="shared" si="137"/>
        <v>35.676152137070574</v>
      </c>
      <c r="O508" s="169">
        <v>44</v>
      </c>
      <c r="P508" s="170">
        <f t="shared" si="138"/>
        <v>2469.9783453207988</v>
      </c>
      <c r="Q508" s="215">
        <f t="shared" si="126"/>
        <v>481</v>
      </c>
      <c r="R508" s="216">
        <f t="shared" si="129"/>
        <v>188.64942857142859</v>
      </c>
      <c r="S508" s="457">
        <v>15100</v>
      </c>
      <c r="T508" s="217">
        <f t="shared" si="132"/>
        <v>960.51178830574622</v>
      </c>
      <c r="U508" s="214">
        <f t="shared" si="139"/>
        <v>326.57400802395375</v>
      </c>
      <c r="V508" s="212">
        <f t="shared" si="140"/>
        <v>19.210235766114923</v>
      </c>
      <c r="W508" s="169">
        <v>24</v>
      </c>
      <c r="X508" s="170">
        <f t="shared" si="141"/>
        <v>1330.2960320958148</v>
      </c>
    </row>
    <row r="509" spans="1:24" s="445" customFormat="1" ht="15.75" customHeight="1" x14ac:dyDescent="0.2">
      <c r="A509" s="215">
        <f t="shared" si="124"/>
        <v>482</v>
      </c>
      <c r="B509" s="216">
        <f t="shared" si="142"/>
        <v>66.060599999999994</v>
      </c>
      <c r="C509" s="457">
        <v>15100</v>
      </c>
      <c r="D509" s="217">
        <f t="shared" si="130"/>
        <v>2742.9360314620212</v>
      </c>
      <c r="E509" s="212">
        <f t="shared" si="133"/>
        <v>932.59825069708734</v>
      </c>
      <c r="F509" s="168">
        <f t="shared" si="134"/>
        <v>54.858720629240423</v>
      </c>
      <c r="G509" s="169">
        <v>68</v>
      </c>
      <c r="H509" s="170">
        <f t="shared" si="135"/>
        <v>3798.3930027883489</v>
      </c>
      <c r="I509" s="215">
        <f t="shared" si="125"/>
        <v>482</v>
      </c>
      <c r="J509" s="216">
        <f t="shared" si="128"/>
        <v>101.63169230769229</v>
      </c>
      <c r="K509" s="457">
        <v>15100</v>
      </c>
      <c r="L509" s="217">
        <f t="shared" si="131"/>
        <v>1782.9084204503142</v>
      </c>
      <c r="M509" s="214">
        <f t="shared" si="136"/>
        <v>606.18886295310688</v>
      </c>
      <c r="N509" s="212">
        <f t="shared" si="137"/>
        <v>35.658168409006286</v>
      </c>
      <c r="O509" s="169">
        <v>44</v>
      </c>
      <c r="P509" s="170">
        <f t="shared" si="138"/>
        <v>2468.7554518124271</v>
      </c>
      <c r="Q509" s="215">
        <f t="shared" si="126"/>
        <v>482</v>
      </c>
      <c r="R509" s="216">
        <f t="shared" si="129"/>
        <v>188.74457142857142</v>
      </c>
      <c r="S509" s="457">
        <v>15100</v>
      </c>
      <c r="T509" s="217">
        <f t="shared" si="132"/>
        <v>960.02761101170756</v>
      </c>
      <c r="U509" s="214">
        <f t="shared" si="139"/>
        <v>326.40938774398057</v>
      </c>
      <c r="V509" s="212">
        <f t="shared" si="140"/>
        <v>19.200552220234151</v>
      </c>
      <c r="W509" s="169">
        <v>24</v>
      </c>
      <c r="X509" s="170">
        <f t="shared" si="141"/>
        <v>1329.6375509759223</v>
      </c>
    </row>
    <row r="510" spans="1:24" s="445" customFormat="1" ht="15.75" customHeight="1" x14ac:dyDescent="0.2">
      <c r="A510" s="215">
        <f t="shared" si="124"/>
        <v>483</v>
      </c>
      <c r="B510" s="216">
        <f t="shared" si="142"/>
        <v>66.093899999999991</v>
      </c>
      <c r="C510" s="457">
        <v>15100</v>
      </c>
      <c r="D510" s="217">
        <f t="shared" si="130"/>
        <v>2741.5540617212787</v>
      </c>
      <c r="E510" s="212">
        <f t="shared" si="133"/>
        <v>932.1283809852348</v>
      </c>
      <c r="F510" s="168">
        <f t="shared" si="134"/>
        <v>54.831081234425575</v>
      </c>
      <c r="G510" s="169">
        <v>68</v>
      </c>
      <c r="H510" s="170">
        <f t="shared" si="135"/>
        <v>3796.5135239409392</v>
      </c>
      <c r="I510" s="215">
        <f t="shared" si="125"/>
        <v>483</v>
      </c>
      <c r="J510" s="216">
        <f t="shared" si="128"/>
        <v>101.68292307692306</v>
      </c>
      <c r="K510" s="457">
        <v>15100</v>
      </c>
      <c r="L510" s="217">
        <f t="shared" si="131"/>
        <v>1782.0101401188313</v>
      </c>
      <c r="M510" s="214">
        <f t="shared" si="136"/>
        <v>605.88344764040266</v>
      </c>
      <c r="N510" s="212">
        <f t="shared" si="137"/>
        <v>35.640202802376628</v>
      </c>
      <c r="O510" s="169">
        <v>44</v>
      </c>
      <c r="P510" s="170">
        <f t="shared" si="138"/>
        <v>2467.5337905616107</v>
      </c>
      <c r="Q510" s="215">
        <f t="shared" si="126"/>
        <v>483</v>
      </c>
      <c r="R510" s="216">
        <f t="shared" si="129"/>
        <v>188.83971428571428</v>
      </c>
      <c r="S510" s="457">
        <v>15100</v>
      </c>
      <c r="T510" s="217">
        <f t="shared" si="132"/>
        <v>959.54392160244743</v>
      </c>
      <c r="U510" s="214">
        <f t="shared" si="139"/>
        <v>326.24493334483213</v>
      </c>
      <c r="V510" s="212">
        <f t="shared" si="140"/>
        <v>19.190878432048947</v>
      </c>
      <c r="W510" s="169">
        <v>24</v>
      </c>
      <c r="X510" s="170">
        <f t="shared" si="141"/>
        <v>1328.9797333793285</v>
      </c>
    </row>
    <row r="511" spans="1:24" s="445" customFormat="1" ht="15.75" customHeight="1" x14ac:dyDescent="0.2">
      <c r="A511" s="215">
        <f t="shared" si="124"/>
        <v>484</v>
      </c>
      <c r="B511" s="216">
        <f t="shared" si="142"/>
        <v>66.127200000000002</v>
      </c>
      <c r="C511" s="457">
        <v>15100</v>
      </c>
      <c r="D511" s="217">
        <f t="shared" si="130"/>
        <v>2740.1734838311618</v>
      </c>
      <c r="E511" s="212">
        <f t="shared" si="133"/>
        <v>931.6589845025951</v>
      </c>
      <c r="F511" s="168">
        <f t="shared" si="134"/>
        <v>54.803469676623237</v>
      </c>
      <c r="G511" s="169">
        <v>68</v>
      </c>
      <c r="H511" s="170">
        <f t="shared" si="135"/>
        <v>3794.63593801038</v>
      </c>
      <c r="I511" s="215">
        <f t="shared" si="125"/>
        <v>484</v>
      </c>
      <c r="J511" s="216">
        <f t="shared" si="128"/>
        <v>101.73415384615384</v>
      </c>
      <c r="K511" s="457">
        <v>15100</v>
      </c>
      <c r="L511" s="217">
        <f t="shared" si="131"/>
        <v>1781.1127644902551</v>
      </c>
      <c r="M511" s="214">
        <f t="shared" si="136"/>
        <v>605.57833992668679</v>
      </c>
      <c r="N511" s="212">
        <f t="shared" si="137"/>
        <v>35.622255289805103</v>
      </c>
      <c r="O511" s="169">
        <v>44</v>
      </c>
      <c r="P511" s="170">
        <f t="shared" si="138"/>
        <v>2466.3133597067472</v>
      </c>
      <c r="Q511" s="215">
        <f t="shared" si="126"/>
        <v>484</v>
      </c>
      <c r="R511" s="216">
        <f t="shared" si="129"/>
        <v>188.93485714285717</v>
      </c>
      <c r="S511" s="457">
        <v>15100</v>
      </c>
      <c r="T511" s="217">
        <f t="shared" si="132"/>
        <v>959.06071934090653</v>
      </c>
      <c r="U511" s="214">
        <f t="shared" si="139"/>
        <v>326.08064457590825</v>
      </c>
      <c r="V511" s="212">
        <f t="shared" si="140"/>
        <v>19.18121438681813</v>
      </c>
      <c r="W511" s="169">
        <v>24</v>
      </c>
      <c r="X511" s="170">
        <f t="shared" si="141"/>
        <v>1328.3225783036328</v>
      </c>
    </row>
    <row r="512" spans="1:24" s="445" customFormat="1" ht="15.75" customHeight="1" x14ac:dyDescent="0.2">
      <c r="A512" s="215">
        <f t="shared" ref="A512:A575" si="143">1+A511</f>
        <v>485</v>
      </c>
      <c r="B512" s="216">
        <f t="shared" si="142"/>
        <v>66.160499999999999</v>
      </c>
      <c r="C512" s="457">
        <v>15100</v>
      </c>
      <c r="D512" s="217">
        <f t="shared" si="130"/>
        <v>2738.7942956900265</v>
      </c>
      <c r="E512" s="212">
        <f t="shared" si="133"/>
        <v>931.19006053460907</v>
      </c>
      <c r="F512" s="168">
        <f t="shared" si="134"/>
        <v>54.775885913800529</v>
      </c>
      <c r="G512" s="169">
        <v>68</v>
      </c>
      <c r="H512" s="170">
        <f t="shared" si="135"/>
        <v>3792.7602421384363</v>
      </c>
      <c r="I512" s="215">
        <f t="shared" ref="I512:I575" si="144">1+I511</f>
        <v>485</v>
      </c>
      <c r="J512" s="216">
        <f t="shared" si="128"/>
        <v>101.78538461538461</v>
      </c>
      <c r="K512" s="457">
        <v>15100</v>
      </c>
      <c r="L512" s="217">
        <f t="shared" si="131"/>
        <v>1780.2162921985173</v>
      </c>
      <c r="M512" s="214">
        <f t="shared" si="136"/>
        <v>605.2735393474959</v>
      </c>
      <c r="N512" s="212">
        <f t="shared" si="137"/>
        <v>35.604325843970344</v>
      </c>
      <c r="O512" s="169">
        <v>44</v>
      </c>
      <c r="P512" s="170">
        <f t="shared" si="138"/>
        <v>2465.0941573899836</v>
      </c>
      <c r="Q512" s="215">
        <f t="shared" ref="Q512:Q575" si="145">1+Q511</f>
        <v>485</v>
      </c>
      <c r="R512" s="216">
        <f t="shared" si="129"/>
        <v>189.03</v>
      </c>
      <c r="S512" s="457">
        <v>15100</v>
      </c>
      <c r="T512" s="217">
        <f t="shared" si="132"/>
        <v>958.57800349150932</v>
      </c>
      <c r="U512" s="214">
        <f t="shared" si="139"/>
        <v>325.91652118711318</v>
      </c>
      <c r="V512" s="212">
        <f t="shared" si="140"/>
        <v>19.171560069830186</v>
      </c>
      <c r="W512" s="169">
        <v>24</v>
      </c>
      <c r="X512" s="170">
        <f t="shared" si="141"/>
        <v>1327.6660847484525</v>
      </c>
    </row>
    <row r="513" spans="1:24" s="445" customFormat="1" ht="15.75" customHeight="1" x14ac:dyDescent="0.2">
      <c r="A513" s="215">
        <f t="shared" si="143"/>
        <v>486</v>
      </c>
      <c r="B513" s="216">
        <f t="shared" si="142"/>
        <v>66.193799999999996</v>
      </c>
      <c r="C513" s="457">
        <v>15100</v>
      </c>
      <c r="D513" s="217">
        <f t="shared" si="130"/>
        <v>2737.4164952004571</v>
      </c>
      <c r="E513" s="212">
        <f t="shared" si="133"/>
        <v>930.72160836815544</v>
      </c>
      <c r="F513" s="168">
        <f t="shared" si="134"/>
        <v>54.748329904009147</v>
      </c>
      <c r="G513" s="169">
        <v>68</v>
      </c>
      <c r="H513" s="170">
        <f t="shared" si="135"/>
        <v>3790.8864334726218</v>
      </c>
      <c r="I513" s="215">
        <f t="shared" si="144"/>
        <v>486</v>
      </c>
      <c r="J513" s="216">
        <f t="shared" si="128"/>
        <v>101.83661538461537</v>
      </c>
      <c r="K513" s="457">
        <v>15100</v>
      </c>
      <c r="L513" s="217">
        <f t="shared" si="131"/>
        <v>1779.3207218802972</v>
      </c>
      <c r="M513" s="214">
        <f t="shared" si="136"/>
        <v>604.96904543930111</v>
      </c>
      <c r="N513" s="212">
        <f t="shared" si="137"/>
        <v>35.586414437605946</v>
      </c>
      <c r="O513" s="169">
        <v>44</v>
      </c>
      <c r="P513" s="170">
        <f t="shared" si="138"/>
        <v>2463.8761817572044</v>
      </c>
      <c r="Q513" s="215">
        <f t="shared" si="145"/>
        <v>486</v>
      </c>
      <c r="R513" s="216">
        <f t="shared" si="129"/>
        <v>189.12514285714286</v>
      </c>
      <c r="S513" s="457">
        <v>15100</v>
      </c>
      <c r="T513" s="217">
        <f t="shared" si="132"/>
        <v>958.09577332015976</v>
      </c>
      <c r="U513" s="214">
        <f t="shared" si="139"/>
        <v>325.75256292885433</v>
      </c>
      <c r="V513" s="212">
        <f t="shared" si="140"/>
        <v>19.161915466403197</v>
      </c>
      <c r="W513" s="169">
        <v>24</v>
      </c>
      <c r="X513" s="170">
        <f t="shared" si="141"/>
        <v>1327.0102517154173</v>
      </c>
    </row>
    <row r="514" spans="1:24" s="445" customFormat="1" ht="15.75" customHeight="1" x14ac:dyDescent="0.2">
      <c r="A514" s="215">
        <f t="shared" si="143"/>
        <v>487</v>
      </c>
      <c r="B514" s="216">
        <f t="shared" si="142"/>
        <v>66.227100000000007</v>
      </c>
      <c r="C514" s="457">
        <v>15100</v>
      </c>
      <c r="D514" s="217">
        <f t="shared" si="130"/>
        <v>2736.0400802692552</v>
      </c>
      <c r="E514" s="212">
        <f t="shared" si="133"/>
        <v>930.25362729154688</v>
      </c>
      <c r="F514" s="168">
        <f t="shared" si="134"/>
        <v>54.720801605385105</v>
      </c>
      <c r="G514" s="169">
        <v>68</v>
      </c>
      <c r="H514" s="170">
        <f t="shared" si="135"/>
        <v>3789.0145091661871</v>
      </c>
      <c r="I514" s="215">
        <f t="shared" si="144"/>
        <v>487</v>
      </c>
      <c r="J514" s="216">
        <f t="shared" si="128"/>
        <v>101.88784615384616</v>
      </c>
      <c r="K514" s="457">
        <v>15100</v>
      </c>
      <c r="L514" s="217">
        <f t="shared" si="131"/>
        <v>1778.4260521750159</v>
      </c>
      <c r="M514" s="214">
        <f t="shared" si="136"/>
        <v>604.66485773950546</v>
      </c>
      <c r="N514" s="212">
        <f t="shared" si="137"/>
        <v>35.568521043500319</v>
      </c>
      <c r="O514" s="169">
        <v>44</v>
      </c>
      <c r="P514" s="170">
        <f t="shared" si="138"/>
        <v>2462.6594309580219</v>
      </c>
      <c r="Q514" s="215">
        <f t="shared" si="145"/>
        <v>487</v>
      </c>
      <c r="R514" s="216">
        <f t="shared" si="129"/>
        <v>189.22028571428575</v>
      </c>
      <c r="S514" s="457">
        <v>15100</v>
      </c>
      <c r="T514" s="217">
        <f t="shared" si="132"/>
        <v>957.61402809423919</v>
      </c>
      <c r="U514" s="214">
        <f t="shared" si="139"/>
        <v>325.58876955204136</v>
      </c>
      <c r="V514" s="212">
        <f t="shared" si="140"/>
        <v>19.152280561884783</v>
      </c>
      <c r="W514" s="169">
        <v>24</v>
      </c>
      <c r="X514" s="170">
        <f t="shared" si="141"/>
        <v>1326.3550782081652</v>
      </c>
    </row>
    <row r="515" spans="1:24" s="445" customFormat="1" ht="15.75" customHeight="1" x14ac:dyDescent="0.2">
      <c r="A515" s="215">
        <f t="shared" si="143"/>
        <v>488</v>
      </c>
      <c r="B515" s="216">
        <f t="shared" si="142"/>
        <v>66.260400000000004</v>
      </c>
      <c r="C515" s="457">
        <v>15100</v>
      </c>
      <c r="D515" s="217">
        <f t="shared" si="130"/>
        <v>2734.6650488074324</v>
      </c>
      <c r="E515" s="212">
        <f t="shared" si="133"/>
        <v>929.78611659452713</v>
      </c>
      <c r="F515" s="168">
        <f t="shared" si="134"/>
        <v>54.693300976148649</v>
      </c>
      <c r="G515" s="169">
        <v>68</v>
      </c>
      <c r="H515" s="170">
        <f t="shared" si="135"/>
        <v>3787.1444663781085</v>
      </c>
      <c r="I515" s="215">
        <f t="shared" si="144"/>
        <v>488</v>
      </c>
      <c r="J515" s="216">
        <f t="shared" si="128"/>
        <v>101.93907692307693</v>
      </c>
      <c r="K515" s="457">
        <v>15100</v>
      </c>
      <c r="L515" s="217">
        <f t="shared" si="131"/>
        <v>1777.5322817248311</v>
      </c>
      <c r="M515" s="214">
        <f t="shared" si="136"/>
        <v>604.36097578644262</v>
      </c>
      <c r="N515" s="212">
        <f t="shared" si="137"/>
        <v>35.550645634496625</v>
      </c>
      <c r="O515" s="169">
        <v>44</v>
      </c>
      <c r="P515" s="170">
        <f t="shared" si="138"/>
        <v>2461.4439031457705</v>
      </c>
      <c r="Q515" s="215">
        <f t="shared" si="145"/>
        <v>488</v>
      </c>
      <c r="R515" s="216">
        <f t="shared" si="129"/>
        <v>189.31542857142858</v>
      </c>
      <c r="S515" s="457">
        <v>15100</v>
      </c>
      <c r="T515" s="217">
        <f t="shared" si="132"/>
        <v>957.13276708260139</v>
      </c>
      <c r="U515" s="214">
        <f t="shared" si="139"/>
        <v>325.42514080808451</v>
      </c>
      <c r="V515" s="212">
        <f t="shared" si="140"/>
        <v>19.142655341652027</v>
      </c>
      <c r="W515" s="169">
        <v>24</v>
      </c>
      <c r="X515" s="170">
        <f t="shared" si="141"/>
        <v>1325.7005632323378</v>
      </c>
    </row>
    <row r="516" spans="1:24" s="445" customFormat="1" ht="15.75" customHeight="1" x14ac:dyDescent="0.2">
      <c r="A516" s="215">
        <f t="shared" si="143"/>
        <v>489</v>
      </c>
      <c r="B516" s="216">
        <f t="shared" si="142"/>
        <v>66.293700000000001</v>
      </c>
      <c r="C516" s="457">
        <v>15100</v>
      </c>
      <c r="D516" s="217">
        <f t="shared" si="130"/>
        <v>2733.2913987301963</v>
      </c>
      <c r="E516" s="212">
        <f t="shared" si="133"/>
        <v>929.31907556826684</v>
      </c>
      <c r="F516" s="168">
        <f t="shared" si="134"/>
        <v>54.665827974603928</v>
      </c>
      <c r="G516" s="169">
        <v>68</v>
      </c>
      <c r="H516" s="170">
        <f t="shared" si="135"/>
        <v>3785.2763022730669</v>
      </c>
      <c r="I516" s="215">
        <f t="shared" si="144"/>
        <v>489</v>
      </c>
      <c r="J516" s="216">
        <f t="shared" si="128"/>
        <v>101.9903076923077</v>
      </c>
      <c r="K516" s="457">
        <v>15100</v>
      </c>
      <c r="L516" s="217">
        <f t="shared" si="131"/>
        <v>1776.6394091746274</v>
      </c>
      <c r="M516" s="214">
        <f t="shared" si="136"/>
        <v>604.05739911937337</v>
      </c>
      <c r="N516" s="212">
        <f t="shared" si="137"/>
        <v>35.532788183492549</v>
      </c>
      <c r="O516" s="169">
        <v>44</v>
      </c>
      <c r="P516" s="170">
        <f t="shared" si="138"/>
        <v>2460.229596477493</v>
      </c>
      <c r="Q516" s="215">
        <f t="shared" si="145"/>
        <v>489</v>
      </c>
      <c r="R516" s="216">
        <f t="shared" si="129"/>
        <v>189.41057142857144</v>
      </c>
      <c r="S516" s="457">
        <v>15100</v>
      </c>
      <c r="T516" s="217">
        <f t="shared" si="132"/>
        <v>956.65198955556866</v>
      </c>
      <c r="U516" s="214">
        <f t="shared" si="139"/>
        <v>325.26167644889335</v>
      </c>
      <c r="V516" s="212">
        <f t="shared" si="140"/>
        <v>19.133039791111372</v>
      </c>
      <c r="W516" s="169">
        <v>24</v>
      </c>
      <c r="X516" s="170">
        <f t="shared" si="141"/>
        <v>1325.0467057955732</v>
      </c>
    </row>
    <row r="517" spans="1:24" s="445" customFormat="1" ht="15.75" customHeight="1" x14ac:dyDescent="0.2">
      <c r="A517" s="218">
        <f t="shared" si="143"/>
        <v>490</v>
      </c>
      <c r="B517" s="216">
        <f t="shared" si="142"/>
        <v>66.326999999999998</v>
      </c>
      <c r="C517" s="457">
        <v>15100</v>
      </c>
      <c r="D517" s="217">
        <f t="shared" si="130"/>
        <v>2731.9191279569409</v>
      </c>
      <c r="E517" s="212">
        <f t="shared" si="133"/>
        <v>928.85250350536</v>
      </c>
      <c r="F517" s="168">
        <f t="shared" si="134"/>
        <v>54.638382559138819</v>
      </c>
      <c r="G517" s="169">
        <v>68</v>
      </c>
      <c r="H517" s="170">
        <f t="shared" si="135"/>
        <v>3783.4100140214396</v>
      </c>
      <c r="I517" s="218">
        <f t="shared" si="144"/>
        <v>490</v>
      </c>
      <c r="J517" s="216">
        <f t="shared" si="128"/>
        <v>102.04153846153845</v>
      </c>
      <c r="K517" s="457">
        <v>15100</v>
      </c>
      <c r="L517" s="217">
        <f t="shared" si="131"/>
        <v>1775.7474331720116</v>
      </c>
      <c r="M517" s="214">
        <f t="shared" si="136"/>
        <v>603.75412727848402</v>
      </c>
      <c r="N517" s="212">
        <f t="shared" si="137"/>
        <v>35.514948663440229</v>
      </c>
      <c r="O517" s="169">
        <v>44</v>
      </c>
      <c r="P517" s="170">
        <f t="shared" si="138"/>
        <v>2459.0165091139356</v>
      </c>
      <c r="Q517" s="218">
        <f t="shared" si="145"/>
        <v>490</v>
      </c>
      <c r="R517" s="216">
        <f t="shared" si="129"/>
        <v>189.5057142857143</v>
      </c>
      <c r="S517" s="457">
        <v>15100</v>
      </c>
      <c r="T517" s="217">
        <f t="shared" si="132"/>
        <v>956.17169478492906</v>
      </c>
      <c r="U517" s="214">
        <f t="shared" si="139"/>
        <v>325.09837622687593</v>
      </c>
      <c r="V517" s="212">
        <f t="shared" si="140"/>
        <v>19.123433895698582</v>
      </c>
      <c r="W517" s="169">
        <v>24</v>
      </c>
      <c r="X517" s="170">
        <f t="shared" si="141"/>
        <v>1324.3935049075035</v>
      </c>
    </row>
    <row r="518" spans="1:24" s="445" customFormat="1" ht="15.75" customHeight="1" x14ac:dyDescent="0.2">
      <c r="A518" s="215">
        <f t="shared" si="143"/>
        <v>491</v>
      </c>
      <c r="B518" s="216">
        <f t="shared" si="142"/>
        <v>66.360299999999995</v>
      </c>
      <c r="C518" s="457">
        <v>15100</v>
      </c>
      <c r="D518" s="217">
        <f t="shared" si="130"/>
        <v>2730.548234411237</v>
      </c>
      <c r="E518" s="212">
        <f t="shared" si="133"/>
        <v>928.38639969982069</v>
      </c>
      <c r="F518" s="168">
        <f t="shared" si="134"/>
        <v>54.61096468822474</v>
      </c>
      <c r="G518" s="169">
        <v>68</v>
      </c>
      <c r="H518" s="170">
        <f t="shared" si="135"/>
        <v>3781.5455987992823</v>
      </c>
      <c r="I518" s="215">
        <f t="shared" si="144"/>
        <v>491</v>
      </c>
      <c r="J518" s="216">
        <f t="shared" si="128"/>
        <v>102.09276923076922</v>
      </c>
      <c r="K518" s="457">
        <v>15100</v>
      </c>
      <c r="L518" s="217">
        <f t="shared" si="131"/>
        <v>1774.856352367304</v>
      </c>
      <c r="M518" s="214">
        <f t="shared" si="136"/>
        <v>603.45115980488345</v>
      </c>
      <c r="N518" s="212">
        <f t="shared" si="137"/>
        <v>35.497127047346083</v>
      </c>
      <c r="O518" s="169">
        <v>44</v>
      </c>
      <c r="P518" s="170">
        <f t="shared" si="138"/>
        <v>2457.8046392195338</v>
      </c>
      <c r="Q518" s="215">
        <f t="shared" si="145"/>
        <v>491</v>
      </c>
      <c r="R518" s="216">
        <f t="shared" si="129"/>
        <v>189.60085714285714</v>
      </c>
      <c r="S518" s="457">
        <v>15100</v>
      </c>
      <c r="T518" s="217">
        <f t="shared" si="132"/>
        <v>955.69188204393299</v>
      </c>
      <c r="U518" s="214">
        <f t="shared" si="139"/>
        <v>324.93523989493724</v>
      </c>
      <c r="V518" s="212">
        <f t="shared" si="140"/>
        <v>19.113837640878661</v>
      </c>
      <c r="W518" s="169">
        <v>24</v>
      </c>
      <c r="X518" s="170">
        <f t="shared" si="141"/>
        <v>1323.740959579749</v>
      </c>
    </row>
    <row r="519" spans="1:24" s="445" customFormat="1" ht="15.75" customHeight="1" x14ac:dyDescent="0.2">
      <c r="A519" s="215">
        <f t="shared" si="143"/>
        <v>492</v>
      </c>
      <c r="B519" s="216">
        <f t="shared" si="142"/>
        <v>66.393599999999992</v>
      </c>
      <c r="C519" s="457">
        <v>15100</v>
      </c>
      <c r="D519" s="217">
        <f t="shared" si="130"/>
        <v>2729.1787160208219</v>
      </c>
      <c r="E519" s="212">
        <f t="shared" si="133"/>
        <v>927.92076344707948</v>
      </c>
      <c r="F519" s="168">
        <f t="shared" si="134"/>
        <v>54.583574320416439</v>
      </c>
      <c r="G519" s="169">
        <v>68</v>
      </c>
      <c r="H519" s="170">
        <f t="shared" si="135"/>
        <v>3779.6830537883179</v>
      </c>
      <c r="I519" s="215">
        <f t="shared" si="144"/>
        <v>492</v>
      </c>
      <c r="J519" s="216">
        <f t="shared" si="128"/>
        <v>102.14399999999999</v>
      </c>
      <c r="K519" s="457">
        <v>15100</v>
      </c>
      <c r="L519" s="217">
        <f t="shared" si="131"/>
        <v>1773.9661654135341</v>
      </c>
      <c r="M519" s="214">
        <f t="shared" si="136"/>
        <v>603.14849624060162</v>
      </c>
      <c r="N519" s="212">
        <f t="shared" si="137"/>
        <v>35.479323308270686</v>
      </c>
      <c r="O519" s="169">
        <v>44</v>
      </c>
      <c r="P519" s="170">
        <f t="shared" si="138"/>
        <v>2456.593984962406</v>
      </c>
      <c r="Q519" s="215">
        <f t="shared" si="145"/>
        <v>492</v>
      </c>
      <c r="R519" s="216">
        <f t="shared" si="129"/>
        <v>189.696</v>
      </c>
      <c r="S519" s="457">
        <v>15100</v>
      </c>
      <c r="T519" s="217">
        <f t="shared" si="132"/>
        <v>955.21255060728743</v>
      </c>
      <c r="U519" s="214">
        <f t="shared" si="139"/>
        <v>324.77226720647775</v>
      </c>
      <c r="V519" s="212">
        <f t="shared" si="140"/>
        <v>19.104251012145749</v>
      </c>
      <c r="W519" s="169">
        <v>24</v>
      </c>
      <c r="X519" s="170">
        <f t="shared" si="141"/>
        <v>1323.089068825911</v>
      </c>
    </row>
    <row r="520" spans="1:24" s="445" customFormat="1" ht="15.75" customHeight="1" x14ac:dyDescent="0.2">
      <c r="A520" s="215">
        <f t="shared" si="143"/>
        <v>493</v>
      </c>
      <c r="B520" s="216">
        <f t="shared" ref="B520:B527" si="146">0.0333*A520+50.01</f>
        <v>66.426900000000003</v>
      </c>
      <c r="C520" s="457">
        <v>15100</v>
      </c>
      <c r="D520" s="217">
        <f t="shared" si="130"/>
        <v>2727.810570717586</v>
      </c>
      <c r="E520" s="212">
        <f t="shared" si="133"/>
        <v>927.45559404397932</v>
      </c>
      <c r="F520" s="168">
        <f t="shared" si="134"/>
        <v>54.556211414351722</v>
      </c>
      <c r="G520" s="169">
        <v>68</v>
      </c>
      <c r="H520" s="170">
        <f t="shared" si="135"/>
        <v>3777.8223761759168</v>
      </c>
      <c r="I520" s="215">
        <f t="shared" si="144"/>
        <v>493</v>
      </c>
      <c r="J520" s="216">
        <f t="shared" ref="J520:J527" si="147">(0.0333*I520+50.01)/0.65</f>
        <v>102.19523076923078</v>
      </c>
      <c r="K520" s="457">
        <v>15100</v>
      </c>
      <c r="L520" s="217">
        <f t="shared" si="131"/>
        <v>1773.0768709664305</v>
      </c>
      <c r="M520" s="214">
        <f t="shared" si="136"/>
        <v>602.84613612858641</v>
      </c>
      <c r="N520" s="212">
        <f t="shared" si="137"/>
        <v>35.461537419328614</v>
      </c>
      <c r="O520" s="169">
        <v>44</v>
      </c>
      <c r="P520" s="170">
        <f t="shared" si="138"/>
        <v>2455.3845445143456</v>
      </c>
      <c r="Q520" s="215">
        <f t="shared" si="145"/>
        <v>493</v>
      </c>
      <c r="R520" s="216">
        <f t="shared" ref="R520:R527" si="148">(0.0333*Q520+50.01)/0.35</f>
        <v>189.79114285714289</v>
      </c>
      <c r="S520" s="457">
        <v>15100</v>
      </c>
      <c r="T520" s="217">
        <f t="shared" si="132"/>
        <v>954.73369975115497</v>
      </c>
      <c r="U520" s="214">
        <f t="shared" si="139"/>
        <v>324.60945791539274</v>
      </c>
      <c r="V520" s="212">
        <f t="shared" si="140"/>
        <v>19.094673995023101</v>
      </c>
      <c r="W520" s="169">
        <v>24</v>
      </c>
      <c r="X520" s="170">
        <f t="shared" si="141"/>
        <v>1322.437831661571</v>
      </c>
    </row>
    <row r="521" spans="1:24" s="445" customFormat="1" ht="15.75" customHeight="1" x14ac:dyDescent="0.2">
      <c r="A521" s="215">
        <f t="shared" si="143"/>
        <v>494</v>
      </c>
      <c r="B521" s="216">
        <f t="shared" si="146"/>
        <v>66.4602</v>
      </c>
      <c r="C521" s="457">
        <v>15100</v>
      </c>
      <c r="D521" s="217">
        <f t="shared" si="130"/>
        <v>2726.443796437567</v>
      </c>
      <c r="E521" s="212">
        <f t="shared" si="133"/>
        <v>926.99089078877284</v>
      </c>
      <c r="F521" s="168">
        <f t="shared" si="134"/>
        <v>54.52887592875134</v>
      </c>
      <c r="G521" s="169">
        <v>68</v>
      </c>
      <c r="H521" s="170">
        <f t="shared" si="135"/>
        <v>3775.9635631550914</v>
      </c>
      <c r="I521" s="215">
        <f t="shared" si="144"/>
        <v>494</v>
      </c>
      <c r="J521" s="216">
        <f t="shared" si="147"/>
        <v>102.24646153846153</v>
      </c>
      <c r="K521" s="457">
        <v>15100</v>
      </c>
      <c r="L521" s="217">
        <f t="shared" si="131"/>
        <v>1772.1884676844188</v>
      </c>
      <c r="M521" s="214">
        <f t="shared" si="136"/>
        <v>602.54407901270247</v>
      </c>
      <c r="N521" s="212">
        <f t="shared" si="137"/>
        <v>35.443769353688374</v>
      </c>
      <c r="O521" s="169">
        <v>44</v>
      </c>
      <c r="P521" s="170">
        <f t="shared" si="138"/>
        <v>2454.1763160508099</v>
      </c>
      <c r="Q521" s="215">
        <f t="shared" si="145"/>
        <v>494</v>
      </c>
      <c r="R521" s="216">
        <f t="shared" si="148"/>
        <v>189.88628571428572</v>
      </c>
      <c r="S521" s="457">
        <v>15100</v>
      </c>
      <c r="T521" s="217">
        <f t="shared" si="132"/>
        <v>954.25532875314843</v>
      </c>
      <c r="U521" s="214">
        <f t="shared" si="139"/>
        <v>324.44681177607049</v>
      </c>
      <c r="V521" s="212">
        <f t="shared" si="140"/>
        <v>19.085106575062969</v>
      </c>
      <c r="W521" s="169">
        <v>24</v>
      </c>
      <c r="X521" s="170">
        <f t="shared" si="141"/>
        <v>1321.787247104282</v>
      </c>
    </row>
    <row r="522" spans="1:24" s="445" customFormat="1" ht="15.75" customHeight="1" x14ac:dyDescent="0.2">
      <c r="A522" s="215">
        <f t="shared" si="143"/>
        <v>495</v>
      </c>
      <c r="B522" s="216">
        <f t="shared" si="146"/>
        <v>66.493499999999997</v>
      </c>
      <c r="C522" s="457">
        <v>15100</v>
      </c>
      <c r="D522" s="217">
        <f t="shared" si="130"/>
        <v>2725.0783911209369</v>
      </c>
      <c r="E522" s="212">
        <f t="shared" si="133"/>
        <v>926.52665298111856</v>
      </c>
      <c r="F522" s="168">
        <f t="shared" si="134"/>
        <v>54.501567822418735</v>
      </c>
      <c r="G522" s="169">
        <v>68</v>
      </c>
      <c r="H522" s="170">
        <f t="shared" si="135"/>
        <v>3774.1066119244738</v>
      </c>
      <c r="I522" s="215">
        <f t="shared" si="144"/>
        <v>495</v>
      </c>
      <c r="J522" s="216">
        <f t="shared" si="147"/>
        <v>102.2976923076923</v>
      </c>
      <c r="K522" s="457">
        <v>15100</v>
      </c>
      <c r="L522" s="217">
        <f t="shared" si="131"/>
        <v>1771.3009542286088</v>
      </c>
      <c r="M522" s="214">
        <f t="shared" si="136"/>
        <v>602.24232443772701</v>
      </c>
      <c r="N522" s="212">
        <f t="shared" si="137"/>
        <v>35.426019084572175</v>
      </c>
      <c r="O522" s="169">
        <v>44</v>
      </c>
      <c r="P522" s="170">
        <f t="shared" si="138"/>
        <v>2452.969297750908</v>
      </c>
      <c r="Q522" s="215">
        <f t="shared" si="145"/>
        <v>495</v>
      </c>
      <c r="R522" s="216">
        <f t="shared" si="148"/>
        <v>189.98142857142858</v>
      </c>
      <c r="S522" s="457">
        <v>15100</v>
      </c>
      <c r="T522" s="217">
        <f t="shared" si="132"/>
        <v>953.77743689232773</v>
      </c>
      <c r="U522" s="214">
        <f t="shared" si="139"/>
        <v>324.28432854339144</v>
      </c>
      <c r="V522" s="212">
        <f t="shared" si="140"/>
        <v>19.075548737846557</v>
      </c>
      <c r="W522" s="169">
        <v>24</v>
      </c>
      <c r="X522" s="170">
        <f t="shared" si="141"/>
        <v>1321.1373141735658</v>
      </c>
    </row>
    <row r="523" spans="1:24" s="445" customFormat="1" ht="15.75" customHeight="1" x14ac:dyDescent="0.2">
      <c r="A523" s="215">
        <f t="shared" si="143"/>
        <v>496</v>
      </c>
      <c r="B523" s="216">
        <f t="shared" si="146"/>
        <v>66.526799999999994</v>
      </c>
      <c r="C523" s="457">
        <v>15100</v>
      </c>
      <c r="D523" s="217">
        <f t="shared" si="130"/>
        <v>2723.7143527119902</v>
      </c>
      <c r="E523" s="212">
        <f t="shared" si="133"/>
        <v>926.06287992207672</v>
      </c>
      <c r="F523" s="168">
        <f t="shared" si="134"/>
        <v>54.474287054239802</v>
      </c>
      <c r="G523" s="169">
        <v>68</v>
      </c>
      <c r="H523" s="170">
        <f t="shared" si="135"/>
        <v>3772.2515196883069</v>
      </c>
      <c r="I523" s="215">
        <f t="shared" si="144"/>
        <v>496</v>
      </c>
      <c r="J523" s="216">
        <f t="shared" si="147"/>
        <v>102.34892307692307</v>
      </c>
      <c r="K523" s="457">
        <v>15100</v>
      </c>
      <c r="L523" s="217">
        <f t="shared" si="131"/>
        <v>1770.4143292627934</v>
      </c>
      <c r="M523" s="214">
        <f t="shared" si="136"/>
        <v>601.9408719493498</v>
      </c>
      <c r="N523" s="212">
        <f t="shared" si="137"/>
        <v>35.408286585255873</v>
      </c>
      <c r="O523" s="169">
        <v>44</v>
      </c>
      <c r="P523" s="170">
        <f t="shared" si="138"/>
        <v>2451.7634877973992</v>
      </c>
      <c r="Q523" s="215">
        <f t="shared" si="145"/>
        <v>496</v>
      </c>
      <c r="R523" s="216">
        <f t="shared" si="148"/>
        <v>190.07657142857141</v>
      </c>
      <c r="S523" s="457">
        <v>15100</v>
      </c>
      <c r="T523" s="217">
        <f t="shared" si="132"/>
        <v>953.3000234491966</v>
      </c>
      <c r="U523" s="214">
        <f t="shared" si="139"/>
        <v>324.12200797272686</v>
      </c>
      <c r="V523" s="212">
        <f t="shared" si="140"/>
        <v>19.066000468983933</v>
      </c>
      <c r="W523" s="169">
        <v>24</v>
      </c>
      <c r="X523" s="170">
        <f t="shared" si="141"/>
        <v>1320.4880318909075</v>
      </c>
    </row>
    <row r="524" spans="1:24" s="445" customFormat="1" ht="15.75" customHeight="1" x14ac:dyDescent="0.2">
      <c r="A524" s="215">
        <f t="shared" si="143"/>
        <v>497</v>
      </c>
      <c r="B524" s="216">
        <f t="shared" si="146"/>
        <v>66.560100000000006</v>
      </c>
      <c r="C524" s="457">
        <v>15100</v>
      </c>
      <c r="D524" s="217">
        <f t="shared" si="130"/>
        <v>2722.351679159136</v>
      </c>
      <c r="E524" s="212">
        <f t="shared" si="133"/>
        <v>925.59957091410627</v>
      </c>
      <c r="F524" s="168">
        <f t="shared" si="134"/>
        <v>54.447033583182723</v>
      </c>
      <c r="G524" s="169">
        <v>68</v>
      </c>
      <c r="H524" s="170">
        <f t="shared" si="135"/>
        <v>3770.3982836564251</v>
      </c>
      <c r="I524" s="215">
        <f t="shared" si="144"/>
        <v>497</v>
      </c>
      <c r="J524" s="216">
        <f t="shared" si="147"/>
        <v>102.40015384615386</v>
      </c>
      <c r="K524" s="457">
        <v>15100</v>
      </c>
      <c r="L524" s="217">
        <f t="shared" si="131"/>
        <v>1769.5285914534381</v>
      </c>
      <c r="M524" s="214">
        <f t="shared" si="136"/>
        <v>601.63972109416898</v>
      </c>
      <c r="N524" s="212">
        <f t="shared" si="137"/>
        <v>35.390571829068762</v>
      </c>
      <c r="O524" s="169">
        <v>44</v>
      </c>
      <c r="P524" s="170">
        <f t="shared" si="138"/>
        <v>2450.5588843766759</v>
      </c>
      <c r="Q524" s="215">
        <f t="shared" si="145"/>
        <v>497</v>
      </c>
      <c r="R524" s="216">
        <f t="shared" si="148"/>
        <v>190.1717142857143</v>
      </c>
      <c r="S524" s="457">
        <v>15100</v>
      </c>
      <c r="T524" s="217">
        <f t="shared" si="132"/>
        <v>952.8230877056975</v>
      </c>
      <c r="U524" s="214">
        <f t="shared" si="139"/>
        <v>323.95984981993718</v>
      </c>
      <c r="V524" s="212">
        <f t="shared" si="140"/>
        <v>19.05646175411395</v>
      </c>
      <c r="W524" s="169">
        <v>24</v>
      </c>
      <c r="X524" s="170">
        <f t="shared" si="141"/>
        <v>1319.8393992797487</v>
      </c>
    </row>
    <row r="525" spans="1:24" s="445" customFormat="1" ht="15.75" customHeight="1" x14ac:dyDescent="0.2">
      <c r="A525" s="215">
        <f t="shared" si="143"/>
        <v>498</v>
      </c>
      <c r="B525" s="216">
        <f t="shared" si="146"/>
        <v>66.593400000000003</v>
      </c>
      <c r="C525" s="457">
        <v>15100</v>
      </c>
      <c r="D525" s="217">
        <f t="shared" si="130"/>
        <v>2720.9903684148881</v>
      </c>
      <c r="E525" s="212">
        <f t="shared" si="133"/>
        <v>925.136725261062</v>
      </c>
      <c r="F525" s="168">
        <f t="shared" si="134"/>
        <v>54.419807368297761</v>
      </c>
      <c r="G525" s="169">
        <v>68</v>
      </c>
      <c r="H525" s="170">
        <f t="shared" si="135"/>
        <v>3768.546901044248</v>
      </c>
      <c r="I525" s="215">
        <f t="shared" si="144"/>
        <v>498</v>
      </c>
      <c r="J525" s="216">
        <f t="shared" si="147"/>
        <v>102.45138461538461</v>
      </c>
      <c r="K525" s="457">
        <v>15100</v>
      </c>
      <c r="L525" s="217">
        <f t="shared" si="131"/>
        <v>1768.6437394696773</v>
      </c>
      <c r="M525" s="214">
        <f t="shared" si="136"/>
        <v>601.33887141969035</v>
      </c>
      <c r="N525" s="212">
        <f t="shared" si="137"/>
        <v>35.372874789393549</v>
      </c>
      <c r="O525" s="169">
        <v>44</v>
      </c>
      <c r="P525" s="170">
        <f t="shared" si="138"/>
        <v>2449.3554856787609</v>
      </c>
      <c r="Q525" s="215">
        <f t="shared" si="145"/>
        <v>498</v>
      </c>
      <c r="R525" s="216">
        <f t="shared" si="148"/>
        <v>190.26685714285716</v>
      </c>
      <c r="S525" s="457">
        <v>15100</v>
      </c>
      <c r="T525" s="217">
        <f t="shared" si="132"/>
        <v>952.34662894521068</v>
      </c>
      <c r="U525" s="214">
        <f t="shared" si="139"/>
        <v>323.79785384137165</v>
      </c>
      <c r="V525" s="212">
        <f t="shared" si="140"/>
        <v>19.046932578904215</v>
      </c>
      <c r="W525" s="169">
        <v>24</v>
      </c>
      <c r="X525" s="170">
        <f t="shared" si="141"/>
        <v>1319.1914153654866</v>
      </c>
    </row>
    <row r="526" spans="1:24" s="445" customFormat="1" ht="15.75" customHeight="1" x14ac:dyDescent="0.2">
      <c r="A526" s="215">
        <f t="shared" si="143"/>
        <v>499</v>
      </c>
      <c r="B526" s="216">
        <f t="shared" si="146"/>
        <v>66.6267</v>
      </c>
      <c r="C526" s="457">
        <v>15100</v>
      </c>
      <c r="D526" s="217">
        <f t="shared" si="130"/>
        <v>2719.6304184358523</v>
      </c>
      <c r="E526" s="212">
        <f t="shared" si="133"/>
        <v>924.67434226818989</v>
      </c>
      <c r="F526" s="168">
        <f t="shared" si="134"/>
        <v>54.392608368717049</v>
      </c>
      <c r="G526" s="169">
        <v>68</v>
      </c>
      <c r="H526" s="170">
        <f t="shared" si="135"/>
        <v>3766.6973690727591</v>
      </c>
      <c r="I526" s="215">
        <f t="shared" si="144"/>
        <v>499</v>
      </c>
      <c r="J526" s="216">
        <f t="shared" si="147"/>
        <v>102.50261538461538</v>
      </c>
      <c r="K526" s="457">
        <v>15100</v>
      </c>
      <c r="L526" s="217">
        <f t="shared" si="131"/>
        <v>1767.7597719833041</v>
      </c>
      <c r="M526" s="214">
        <f t="shared" si="136"/>
        <v>601.03832247432342</v>
      </c>
      <c r="N526" s="212">
        <f t="shared" si="137"/>
        <v>35.355195439666083</v>
      </c>
      <c r="O526" s="169">
        <v>44</v>
      </c>
      <c r="P526" s="170">
        <f t="shared" si="138"/>
        <v>2448.1532898972937</v>
      </c>
      <c r="Q526" s="215">
        <f t="shared" si="145"/>
        <v>499</v>
      </c>
      <c r="R526" s="216">
        <f t="shared" si="148"/>
        <v>190.36200000000002</v>
      </c>
      <c r="S526" s="457">
        <v>15100</v>
      </c>
      <c r="T526" s="217">
        <f t="shared" si="132"/>
        <v>951.87064645254827</v>
      </c>
      <c r="U526" s="214">
        <f t="shared" si="139"/>
        <v>323.63601979386641</v>
      </c>
      <c r="V526" s="212">
        <f t="shared" si="140"/>
        <v>19.037412929050966</v>
      </c>
      <c r="W526" s="169">
        <v>24</v>
      </c>
      <c r="X526" s="170">
        <f t="shared" si="141"/>
        <v>1318.5440791754656</v>
      </c>
    </row>
    <row r="527" spans="1:24" s="445" customFormat="1" ht="15.75" customHeight="1" thickBot="1" x14ac:dyDescent="0.25">
      <c r="A527" s="227">
        <f t="shared" si="143"/>
        <v>500</v>
      </c>
      <c r="B527" s="220">
        <f t="shared" si="146"/>
        <v>66.66</v>
      </c>
      <c r="C527" s="458">
        <v>15100</v>
      </c>
      <c r="D527" s="221">
        <f t="shared" si="130"/>
        <v>2718.2718271827184</v>
      </c>
      <c r="E527" s="231">
        <f t="shared" si="133"/>
        <v>924.21242124212438</v>
      </c>
      <c r="F527" s="186">
        <f t="shared" si="134"/>
        <v>54.365436543654369</v>
      </c>
      <c r="G527" s="232">
        <v>68</v>
      </c>
      <c r="H527" s="233">
        <f t="shared" si="135"/>
        <v>3764.8496849684971</v>
      </c>
      <c r="I527" s="227">
        <f t="shared" si="144"/>
        <v>500</v>
      </c>
      <c r="J527" s="220">
        <f t="shared" si="147"/>
        <v>102.55384615384615</v>
      </c>
      <c r="K527" s="458">
        <v>15100</v>
      </c>
      <c r="L527" s="221">
        <f t="shared" si="131"/>
        <v>1766.8766876687669</v>
      </c>
      <c r="M527" s="234">
        <f t="shared" si="136"/>
        <v>600.73807380738083</v>
      </c>
      <c r="N527" s="231">
        <f t="shared" si="137"/>
        <v>35.33753375337534</v>
      </c>
      <c r="O527" s="232">
        <v>44</v>
      </c>
      <c r="P527" s="233">
        <f t="shared" si="138"/>
        <v>2446.9522952295229</v>
      </c>
      <c r="Q527" s="227">
        <f t="shared" si="145"/>
        <v>500</v>
      </c>
      <c r="R527" s="220">
        <f t="shared" si="148"/>
        <v>190.45714285714286</v>
      </c>
      <c r="S527" s="458">
        <v>15100</v>
      </c>
      <c r="T527" s="221">
        <f t="shared" si="132"/>
        <v>951.39513951395134</v>
      </c>
      <c r="U527" s="234">
        <f t="shared" si="139"/>
        <v>323.47434743474349</v>
      </c>
      <c r="V527" s="231">
        <f t="shared" si="140"/>
        <v>19.027902790279025</v>
      </c>
      <c r="W527" s="232">
        <v>24</v>
      </c>
      <c r="X527" s="233">
        <f t="shared" si="141"/>
        <v>1317.897389738974</v>
      </c>
    </row>
    <row r="528" spans="1:24" s="445" customFormat="1" ht="15.75" customHeight="1" x14ac:dyDescent="0.2">
      <c r="A528" s="228">
        <f t="shared" si="143"/>
        <v>501</v>
      </c>
      <c r="B528" s="216">
        <f t="shared" ref="B528:B591" si="149">0.023489*A528+54.91556</f>
        <v>66.683548999999999</v>
      </c>
      <c r="C528" s="459">
        <v>15100</v>
      </c>
      <c r="D528" s="211">
        <f t="shared" si="130"/>
        <v>2717.3118815256817</v>
      </c>
      <c r="E528" s="212">
        <f t="shared" si="133"/>
        <v>923.88603971873181</v>
      </c>
      <c r="F528" s="168">
        <f t="shared" si="134"/>
        <v>54.346237630513635</v>
      </c>
      <c r="G528" s="169">
        <v>68</v>
      </c>
      <c r="H528" s="170">
        <f t="shared" si="135"/>
        <v>3763.5441588749272</v>
      </c>
      <c r="I528" s="228">
        <f t="shared" si="144"/>
        <v>501</v>
      </c>
      <c r="J528" s="216">
        <f t="shared" ref="J528:J591" si="150">(0.023489*I528+54.91556)/0.65</f>
        <v>102.59007538461537</v>
      </c>
      <c r="K528" s="459">
        <v>15100</v>
      </c>
      <c r="L528" s="211">
        <f t="shared" si="131"/>
        <v>1766.2527229916934</v>
      </c>
      <c r="M528" s="214">
        <f t="shared" si="136"/>
        <v>600.52592581717579</v>
      </c>
      <c r="N528" s="212">
        <f t="shared" si="137"/>
        <v>35.325054459833872</v>
      </c>
      <c r="O528" s="169">
        <v>44</v>
      </c>
      <c r="P528" s="170">
        <f t="shared" si="138"/>
        <v>2446.1037032687032</v>
      </c>
      <c r="Q528" s="228">
        <f t="shared" si="145"/>
        <v>501</v>
      </c>
      <c r="R528" s="216">
        <f t="shared" ref="R528:R591" si="151">(0.023489*Q528+54.91556)/0.35</f>
        <v>190.52442571428571</v>
      </c>
      <c r="S528" s="459">
        <v>15100</v>
      </c>
      <c r="T528" s="211">
        <f t="shared" si="132"/>
        <v>951.05915853398858</v>
      </c>
      <c r="U528" s="214">
        <f t="shared" si="139"/>
        <v>323.36011390155613</v>
      </c>
      <c r="V528" s="212">
        <f t="shared" si="140"/>
        <v>19.021183170679773</v>
      </c>
      <c r="W528" s="169">
        <v>24</v>
      </c>
      <c r="X528" s="170">
        <f t="shared" si="141"/>
        <v>1317.4404556062245</v>
      </c>
    </row>
    <row r="529" spans="1:24" s="445" customFormat="1" ht="15.75" customHeight="1" x14ac:dyDescent="0.2">
      <c r="A529" s="215">
        <f t="shared" si="143"/>
        <v>502</v>
      </c>
      <c r="B529" s="216">
        <f t="shared" si="149"/>
        <v>66.707037999999997</v>
      </c>
      <c r="C529" s="459">
        <v>15100</v>
      </c>
      <c r="D529" s="226">
        <f t="shared" si="130"/>
        <v>2716.3550568682126</v>
      </c>
      <c r="E529" s="212">
        <f t="shared" si="133"/>
        <v>923.5607193351924</v>
      </c>
      <c r="F529" s="168">
        <f t="shared" si="134"/>
        <v>54.327101137364252</v>
      </c>
      <c r="G529" s="169">
        <v>68</v>
      </c>
      <c r="H529" s="170">
        <f t="shared" si="135"/>
        <v>3762.2428773407692</v>
      </c>
      <c r="I529" s="215">
        <f t="shared" si="144"/>
        <v>502</v>
      </c>
      <c r="J529" s="216">
        <f t="shared" si="150"/>
        <v>102.6262123076923</v>
      </c>
      <c r="K529" s="459">
        <v>15100</v>
      </c>
      <c r="L529" s="226">
        <f t="shared" si="131"/>
        <v>1765.6307869643381</v>
      </c>
      <c r="M529" s="214">
        <f t="shared" si="136"/>
        <v>600.314467567875</v>
      </c>
      <c r="N529" s="212">
        <f t="shared" si="137"/>
        <v>35.312615739286763</v>
      </c>
      <c r="O529" s="169">
        <v>44</v>
      </c>
      <c r="P529" s="170">
        <f t="shared" si="138"/>
        <v>2445.2578702714995</v>
      </c>
      <c r="Q529" s="215">
        <f t="shared" si="145"/>
        <v>502</v>
      </c>
      <c r="R529" s="216">
        <f t="shared" si="151"/>
        <v>190.59153714285713</v>
      </c>
      <c r="S529" s="459">
        <v>15100</v>
      </c>
      <c r="T529" s="226">
        <f t="shared" si="132"/>
        <v>950.72426990387441</v>
      </c>
      <c r="U529" s="214">
        <f t="shared" si="139"/>
        <v>323.24625176731735</v>
      </c>
      <c r="V529" s="212">
        <f t="shared" si="140"/>
        <v>19.01448539807749</v>
      </c>
      <c r="W529" s="169">
        <v>24</v>
      </c>
      <c r="X529" s="170">
        <f t="shared" si="141"/>
        <v>1316.9850070692694</v>
      </c>
    </row>
    <row r="530" spans="1:24" s="445" customFormat="1" ht="15.75" customHeight="1" x14ac:dyDescent="0.2">
      <c r="A530" s="215">
        <f t="shared" si="143"/>
        <v>503</v>
      </c>
      <c r="B530" s="216">
        <f t="shared" si="149"/>
        <v>66.730526999999995</v>
      </c>
      <c r="C530" s="457">
        <v>15100</v>
      </c>
      <c r="D530" s="217">
        <f t="shared" si="130"/>
        <v>2715.3989058111292</v>
      </c>
      <c r="E530" s="212">
        <f t="shared" si="133"/>
        <v>923.23562797578404</v>
      </c>
      <c r="F530" s="168">
        <f t="shared" si="134"/>
        <v>54.307978116222586</v>
      </c>
      <c r="G530" s="169">
        <v>68</v>
      </c>
      <c r="H530" s="170">
        <f t="shared" si="135"/>
        <v>3760.9425119031362</v>
      </c>
      <c r="I530" s="215">
        <f t="shared" si="144"/>
        <v>503</v>
      </c>
      <c r="J530" s="216">
        <f t="shared" si="150"/>
        <v>102.66234923076922</v>
      </c>
      <c r="K530" s="457">
        <v>15100</v>
      </c>
      <c r="L530" s="217">
        <f t="shared" si="131"/>
        <v>1765.0092887772339</v>
      </c>
      <c r="M530" s="214">
        <f t="shared" si="136"/>
        <v>600.10315818425954</v>
      </c>
      <c r="N530" s="212">
        <f t="shared" si="137"/>
        <v>35.300185775544676</v>
      </c>
      <c r="O530" s="169">
        <v>44</v>
      </c>
      <c r="P530" s="170">
        <f t="shared" si="138"/>
        <v>2444.4126327370382</v>
      </c>
      <c r="Q530" s="215">
        <f t="shared" si="145"/>
        <v>503</v>
      </c>
      <c r="R530" s="216">
        <f t="shared" si="151"/>
        <v>190.65864857142856</v>
      </c>
      <c r="S530" s="457">
        <v>15100</v>
      </c>
      <c r="T530" s="217">
        <f t="shared" si="132"/>
        <v>950.38961703389532</v>
      </c>
      <c r="U530" s="214">
        <f t="shared" si="139"/>
        <v>323.13246979152444</v>
      </c>
      <c r="V530" s="212">
        <f t="shared" si="140"/>
        <v>19.007792340677906</v>
      </c>
      <c r="W530" s="169">
        <v>24</v>
      </c>
      <c r="X530" s="170">
        <f t="shared" si="141"/>
        <v>1316.5298791660978</v>
      </c>
    </row>
    <row r="531" spans="1:24" s="445" customFormat="1" ht="15.75" customHeight="1" x14ac:dyDescent="0.2">
      <c r="A531" s="215">
        <f t="shared" si="143"/>
        <v>504</v>
      </c>
      <c r="B531" s="216">
        <f t="shared" si="149"/>
        <v>66.754015999999993</v>
      </c>
      <c r="C531" s="457">
        <v>15100</v>
      </c>
      <c r="D531" s="217">
        <f t="shared" si="130"/>
        <v>2714.4434276433649</v>
      </c>
      <c r="E531" s="212">
        <f t="shared" si="133"/>
        <v>922.91076539874416</v>
      </c>
      <c r="F531" s="168">
        <f t="shared" si="134"/>
        <v>54.288868552867299</v>
      </c>
      <c r="G531" s="169">
        <v>68</v>
      </c>
      <c r="H531" s="170">
        <f t="shared" si="135"/>
        <v>3759.6430615949762</v>
      </c>
      <c r="I531" s="215">
        <f t="shared" si="144"/>
        <v>504</v>
      </c>
      <c r="J531" s="216">
        <f t="shared" si="150"/>
        <v>102.69848615384613</v>
      </c>
      <c r="K531" s="457">
        <v>15100</v>
      </c>
      <c r="L531" s="217">
        <f t="shared" si="131"/>
        <v>1764.3882279681873</v>
      </c>
      <c r="M531" s="214">
        <f t="shared" si="136"/>
        <v>599.89199750918374</v>
      </c>
      <c r="N531" s="212">
        <f t="shared" si="137"/>
        <v>35.287764559363744</v>
      </c>
      <c r="O531" s="169">
        <v>44</v>
      </c>
      <c r="P531" s="170">
        <f t="shared" si="138"/>
        <v>2443.567990036735</v>
      </c>
      <c r="Q531" s="215">
        <f t="shared" si="145"/>
        <v>504</v>
      </c>
      <c r="R531" s="216">
        <f t="shared" si="151"/>
        <v>190.72575999999998</v>
      </c>
      <c r="S531" s="457">
        <v>15100</v>
      </c>
      <c r="T531" s="217">
        <f t="shared" si="132"/>
        <v>950.05519967517773</v>
      </c>
      <c r="U531" s="214">
        <f t="shared" si="139"/>
        <v>323.01876788956048</v>
      </c>
      <c r="V531" s="212">
        <f t="shared" si="140"/>
        <v>19.001103993503556</v>
      </c>
      <c r="W531" s="169">
        <v>24</v>
      </c>
      <c r="X531" s="170">
        <f t="shared" si="141"/>
        <v>1316.0750715582419</v>
      </c>
    </row>
    <row r="532" spans="1:24" s="445" customFormat="1" ht="15.75" customHeight="1" x14ac:dyDescent="0.2">
      <c r="A532" s="215">
        <f t="shared" si="143"/>
        <v>505</v>
      </c>
      <c r="B532" s="216">
        <f t="shared" si="149"/>
        <v>66.777505000000005</v>
      </c>
      <c r="C532" s="457">
        <v>15100</v>
      </c>
      <c r="D532" s="217">
        <f t="shared" si="130"/>
        <v>2713.4886216548521</v>
      </c>
      <c r="E532" s="212">
        <f t="shared" si="133"/>
        <v>922.58613136264978</v>
      </c>
      <c r="F532" s="168">
        <f t="shared" si="134"/>
        <v>54.269772433097046</v>
      </c>
      <c r="G532" s="169">
        <v>68</v>
      </c>
      <c r="H532" s="170">
        <f t="shared" si="135"/>
        <v>3758.3445254505987</v>
      </c>
      <c r="I532" s="215">
        <f t="shared" si="144"/>
        <v>505</v>
      </c>
      <c r="J532" s="216">
        <f t="shared" si="150"/>
        <v>102.73462307692309</v>
      </c>
      <c r="K532" s="457">
        <v>15100</v>
      </c>
      <c r="L532" s="217">
        <f t="shared" si="131"/>
        <v>1763.7676040756537</v>
      </c>
      <c r="M532" s="214">
        <f t="shared" si="136"/>
        <v>599.68098538572235</v>
      </c>
      <c r="N532" s="212">
        <f t="shared" si="137"/>
        <v>35.275352081513077</v>
      </c>
      <c r="O532" s="169">
        <v>44</v>
      </c>
      <c r="P532" s="170">
        <f t="shared" si="138"/>
        <v>2442.7239415428894</v>
      </c>
      <c r="Q532" s="215">
        <f t="shared" si="145"/>
        <v>505</v>
      </c>
      <c r="R532" s="216">
        <f t="shared" si="151"/>
        <v>190.79287142857146</v>
      </c>
      <c r="S532" s="457">
        <v>15100</v>
      </c>
      <c r="T532" s="217">
        <f t="shared" si="132"/>
        <v>949.72101757919813</v>
      </c>
      <c r="U532" s="214">
        <f t="shared" si="139"/>
        <v>322.90514597692737</v>
      </c>
      <c r="V532" s="212">
        <f t="shared" si="140"/>
        <v>18.994420351583962</v>
      </c>
      <c r="W532" s="169">
        <v>24</v>
      </c>
      <c r="X532" s="170">
        <f t="shared" si="141"/>
        <v>1315.6205839077095</v>
      </c>
    </row>
    <row r="533" spans="1:24" s="445" customFormat="1" ht="15.75" customHeight="1" x14ac:dyDescent="0.2">
      <c r="A533" s="215">
        <f t="shared" si="143"/>
        <v>506</v>
      </c>
      <c r="B533" s="216">
        <f t="shared" si="149"/>
        <v>66.800994000000003</v>
      </c>
      <c r="C533" s="457">
        <v>15100</v>
      </c>
      <c r="D533" s="217">
        <f t="shared" si="130"/>
        <v>2712.5344871365237</v>
      </c>
      <c r="E533" s="212">
        <f t="shared" si="133"/>
        <v>922.26172562641807</v>
      </c>
      <c r="F533" s="168">
        <f t="shared" si="134"/>
        <v>54.250689742730472</v>
      </c>
      <c r="G533" s="169">
        <v>68</v>
      </c>
      <c r="H533" s="170">
        <f t="shared" si="135"/>
        <v>3757.0469025056723</v>
      </c>
      <c r="I533" s="215">
        <f t="shared" si="144"/>
        <v>506</v>
      </c>
      <c r="J533" s="216">
        <f t="shared" si="150"/>
        <v>102.77076</v>
      </c>
      <c r="K533" s="457">
        <v>15100</v>
      </c>
      <c r="L533" s="217">
        <f t="shared" si="131"/>
        <v>1763.1474166387404</v>
      </c>
      <c r="M533" s="214">
        <f t="shared" si="136"/>
        <v>599.47012165717183</v>
      </c>
      <c r="N533" s="212">
        <f t="shared" si="137"/>
        <v>35.262948332774812</v>
      </c>
      <c r="O533" s="169">
        <v>44</v>
      </c>
      <c r="P533" s="170">
        <f t="shared" si="138"/>
        <v>2441.8804866286869</v>
      </c>
      <c r="Q533" s="215">
        <f t="shared" si="145"/>
        <v>506</v>
      </c>
      <c r="R533" s="216">
        <f t="shared" si="151"/>
        <v>190.85998285714288</v>
      </c>
      <c r="S533" s="457">
        <v>15100</v>
      </c>
      <c r="T533" s="217">
        <f t="shared" si="132"/>
        <v>949.38707049778327</v>
      </c>
      <c r="U533" s="214">
        <f t="shared" si="139"/>
        <v>322.79160396924635</v>
      </c>
      <c r="V533" s="212">
        <f t="shared" si="140"/>
        <v>18.987741409955667</v>
      </c>
      <c r="W533" s="169">
        <v>24</v>
      </c>
      <c r="X533" s="170">
        <f t="shared" si="141"/>
        <v>1315.1664158769852</v>
      </c>
    </row>
    <row r="534" spans="1:24" s="445" customFormat="1" ht="15.75" customHeight="1" x14ac:dyDescent="0.2">
      <c r="A534" s="215">
        <f t="shared" si="143"/>
        <v>507</v>
      </c>
      <c r="B534" s="216">
        <f t="shared" si="149"/>
        <v>66.824483000000001</v>
      </c>
      <c r="C534" s="457">
        <v>15100</v>
      </c>
      <c r="D534" s="217">
        <f t="shared" si="130"/>
        <v>2711.5810233803081</v>
      </c>
      <c r="E534" s="212">
        <f t="shared" si="133"/>
        <v>921.93754794930487</v>
      </c>
      <c r="F534" s="168">
        <f t="shared" si="134"/>
        <v>54.231620467606163</v>
      </c>
      <c r="G534" s="169">
        <v>68</v>
      </c>
      <c r="H534" s="170">
        <f t="shared" si="135"/>
        <v>3755.7501917972195</v>
      </c>
      <c r="I534" s="215">
        <f t="shared" si="144"/>
        <v>507</v>
      </c>
      <c r="J534" s="216">
        <f t="shared" si="150"/>
        <v>102.80689692307692</v>
      </c>
      <c r="K534" s="457">
        <v>15100</v>
      </c>
      <c r="L534" s="217">
        <f t="shared" si="131"/>
        <v>1762.5276651972003</v>
      </c>
      <c r="M534" s="214">
        <f t="shared" si="136"/>
        <v>599.25940616704816</v>
      </c>
      <c r="N534" s="212">
        <f t="shared" si="137"/>
        <v>35.25055330394401</v>
      </c>
      <c r="O534" s="169">
        <v>44</v>
      </c>
      <c r="P534" s="170">
        <f t="shared" si="138"/>
        <v>2441.0376246681926</v>
      </c>
      <c r="Q534" s="215">
        <f t="shared" si="145"/>
        <v>507</v>
      </c>
      <c r="R534" s="216">
        <f t="shared" si="151"/>
        <v>190.9270942857143</v>
      </c>
      <c r="S534" s="457">
        <v>15100</v>
      </c>
      <c r="T534" s="217">
        <f t="shared" si="132"/>
        <v>949.05335818310778</v>
      </c>
      <c r="U534" s="214">
        <f t="shared" si="139"/>
        <v>322.67814178225666</v>
      </c>
      <c r="V534" s="212">
        <f t="shared" si="140"/>
        <v>18.981067163662157</v>
      </c>
      <c r="W534" s="169">
        <v>24</v>
      </c>
      <c r="X534" s="170">
        <f t="shared" si="141"/>
        <v>1314.7125671290266</v>
      </c>
    </row>
    <row r="535" spans="1:24" s="445" customFormat="1" ht="15.75" customHeight="1" x14ac:dyDescent="0.2">
      <c r="A535" s="215">
        <f t="shared" si="143"/>
        <v>508</v>
      </c>
      <c r="B535" s="216">
        <f t="shared" si="149"/>
        <v>66.847971999999999</v>
      </c>
      <c r="C535" s="457">
        <v>15100</v>
      </c>
      <c r="D535" s="217">
        <f t="shared" si="130"/>
        <v>2710.6282296791296</v>
      </c>
      <c r="E535" s="212">
        <f t="shared" si="133"/>
        <v>921.61359809090413</v>
      </c>
      <c r="F535" s="168">
        <f t="shared" si="134"/>
        <v>54.212564593582591</v>
      </c>
      <c r="G535" s="169">
        <v>68</v>
      </c>
      <c r="H535" s="170">
        <f t="shared" si="135"/>
        <v>3754.4543923636161</v>
      </c>
      <c r="I535" s="215">
        <f t="shared" si="144"/>
        <v>508</v>
      </c>
      <c r="J535" s="216">
        <f t="shared" si="150"/>
        <v>102.84303384615384</v>
      </c>
      <c r="K535" s="457">
        <v>15100</v>
      </c>
      <c r="L535" s="217">
        <f t="shared" si="131"/>
        <v>1761.9083492914342</v>
      </c>
      <c r="M535" s="214">
        <f t="shared" si="136"/>
        <v>599.04883875908763</v>
      </c>
      <c r="N535" s="212">
        <f t="shared" si="137"/>
        <v>35.238166985828684</v>
      </c>
      <c r="O535" s="169">
        <v>44</v>
      </c>
      <c r="P535" s="170">
        <f t="shared" si="138"/>
        <v>2440.1953550363505</v>
      </c>
      <c r="Q535" s="215">
        <f t="shared" si="145"/>
        <v>508</v>
      </c>
      <c r="R535" s="216">
        <f t="shared" si="151"/>
        <v>190.99420571428573</v>
      </c>
      <c r="S535" s="457">
        <v>15100</v>
      </c>
      <c r="T535" s="217">
        <f t="shared" si="132"/>
        <v>948.71988038769507</v>
      </c>
      <c r="U535" s="214">
        <f t="shared" si="139"/>
        <v>322.56475933181633</v>
      </c>
      <c r="V535" s="212">
        <f t="shared" si="140"/>
        <v>18.9743976077539</v>
      </c>
      <c r="W535" s="169">
        <v>24</v>
      </c>
      <c r="X535" s="170">
        <f t="shared" si="141"/>
        <v>1314.2590373272653</v>
      </c>
    </row>
    <row r="536" spans="1:24" s="445" customFormat="1" ht="15.75" customHeight="1" x14ac:dyDescent="0.2">
      <c r="A536" s="215">
        <f t="shared" si="143"/>
        <v>509</v>
      </c>
      <c r="B536" s="216">
        <f t="shared" si="149"/>
        <v>66.871460999999996</v>
      </c>
      <c r="C536" s="457">
        <v>15100</v>
      </c>
      <c r="D536" s="217">
        <f t="shared" si="130"/>
        <v>2709.6761053269051</v>
      </c>
      <c r="E536" s="212">
        <f t="shared" si="133"/>
        <v>921.28987581114779</v>
      </c>
      <c r="F536" s="168">
        <f t="shared" si="134"/>
        <v>54.193522106538104</v>
      </c>
      <c r="G536" s="169">
        <v>68</v>
      </c>
      <c r="H536" s="170">
        <f t="shared" si="135"/>
        <v>3753.1595032445912</v>
      </c>
      <c r="I536" s="215">
        <f t="shared" si="144"/>
        <v>509</v>
      </c>
      <c r="J536" s="216">
        <f t="shared" si="150"/>
        <v>102.87917076923075</v>
      </c>
      <c r="K536" s="457">
        <v>15100</v>
      </c>
      <c r="L536" s="217">
        <f t="shared" si="131"/>
        <v>1761.2894684624882</v>
      </c>
      <c r="M536" s="214">
        <f t="shared" si="136"/>
        <v>598.83841927724609</v>
      </c>
      <c r="N536" s="212">
        <f t="shared" si="137"/>
        <v>35.225789369249767</v>
      </c>
      <c r="O536" s="169">
        <v>44</v>
      </c>
      <c r="P536" s="170">
        <f t="shared" si="138"/>
        <v>2439.3536771089844</v>
      </c>
      <c r="Q536" s="215">
        <f t="shared" si="145"/>
        <v>509</v>
      </c>
      <c r="R536" s="216">
        <f t="shared" si="151"/>
        <v>191.06131714285715</v>
      </c>
      <c r="S536" s="457">
        <v>15100</v>
      </c>
      <c r="T536" s="217">
        <f t="shared" si="132"/>
        <v>948.38663686441669</v>
      </c>
      <c r="U536" s="214">
        <f t="shared" si="139"/>
        <v>322.45145653390171</v>
      </c>
      <c r="V536" s="212">
        <f t="shared" si="140"/>
        <v>18.967732737288333</v>
      </c>
      <c r="W536" s="169">
        <v>24</v>
      </c>
      <c r="X536" s="170">
        <f t="shared" si="141"/>
        <v>1313.8058261356068</v>
      </c>
    </row>
    <row r="537" spans="1:24" s="445" customFormat="1" ht="15.75" customHeight="1" x14ac:dyDescent="0.2">
      <c r="A537" s="218">
        <f t="shared" si="143"/>
        <v>510</v>
      </c>
      <c r="B537" s="216">
        <f t="shared" si="149"/>
        <v>66.894949999999994</v>
      </c>
      <c r="C537" s="457">
        <v>15100</v>
      </c>
      <c r="D537" s="217">
        <f t="shared" si="130"/>
        <v>2708.7246496185439</v>
      </c>
      <c r="E537" s="212">
        <f t="shared" si="133"/>
        <v>920.96638087030499</v>
      </c>
      <c r="F537" s="168">
        <f t="shared" si="134"/>
        <v>54.17449299237088</v>
      </c>
      <c r="G537" s="169">
        <v>68</v>
      </c>
      <c r="H537" s="170">
        <f t="shared" si="135"/>
        <v>3751.8655234812195</v>
      </c>
      <c r="I537" s="218">
        <f t="shared" si="144"/>
        <v>510</v>
      </c>
      <c r="J537" s="216">
        <f t="shared" si="150"/>
        <v>102.91530769230768</v>
      </c>
      <c r="K537" s="457">
        <v>15100</v>
      </c>
      <c r="L537" s="217">
        <f t="shared" si="131"/>
        <v>1760.6710222520537</v>
      </c>
      <c r="M537" s="214">
        <f t="shared" si="136"/>
        <v>598.62814756569833</v>
      </c>
      <c r="N537" s="212">
        <f t="shared" si="137"/>
        <v>35.213420445041073</v>
      </c>
      <c r="O537" s="169">
        <v>44</v>
      </c>
      <c r="P537" s="170">
        <f t="shared" si="138"/>
        <v>2438.5125902627933</v>
      </c>
      <c r="Q537" s="218">
        <f t="shared" si="145"/>
        <v>510</v>
      </c>
      <c r="R537" s="216">
        <f t="shared" si="151"/>
        <v>191.12842857142857</v>
      </c>
      <c r="S537" s="457">
        <v>15100</v>
      </c>
      <c r="T537" s="217">
        <f t="shared" si="132"/>
        <v>948.05362736649033</v>
      </c>
      <c r="U537" s="214">
        <f t="shared" si="139"/>
        <v>322.33823330460672</v>
      </c>
      <c r="V537" s="212">
        <f t="shared" si="140"/>
        <v>18.961072547329806</v>
      </c>
      <c r="W537" s="169">
        <v>24</v>
      </c>
      <c r="X537" s="170">
        <f t="shared" si="141"/>
        <v>1313.3529332184269</v>
      </c>
    </row>
    <row r="538" spans="1:24" s="445" customFormat="1" ht="15.75" customHeight="1" x14ac:dyDescent="0.2">
      <c r="A538" s="215">
        <f t="shared" si="143"/>
        <v>511</v>
      </c>
      <c r="B538" s="216">
        <f t="shared" si="149"/>
        <v>66.918439000000006</v>
      </c>
      <c r="C538" s="457">
        <v>15100</v>
      </c>
      <c r="D538" s="217">
        <f t="shared" si="130"/>
        <v>2707.7738618499452</v>
      </c>
      <c r="E538" s="212">
        <f t="shared" si="133"/>
        <v>920.64311302898147</v>
      </c>
      <c r="F538" s="168">
        <f t="shared" si="134"/>
        <v>54.155477236998905</v>
      </c>
      <c r="G538" s="169">
        <v>68</v>
      </c>
      <c r="H538" s="170">
        <f t="shared" si="135"/>
        <v>3750.5724521159259</v>
      </c>
      <c r="I538" s="215">
        <f t="shared" si="144"/>
        <v>511</v>
      </c>
      <c r="J538" s="216">
        <f t="shared" si="150"/>
        <v>102.95144461538462</v>
      </c>
      <c r="K538" s="457">
        <v>15100</v>
      </c>
      <c r="L538" s="217">
        <f t="shared" si="131"/>
        <v>1760.0530102024645</v>
      </c>
      <c r="M538" s="214">
        <f t="shared" si="136"/>
        <v>598.41802346883799</v>
      </c>
      <c r="N538" s="212">
        <f t="shared" si="137"/>
        <v>35.201060204049291</v>
      </c>
      <c r="O538" s="169">
        <v>44</v>
      </c>
      <c r="P538" s="170">
        <f t="shared" si="138"/>
        <v>2437.6720938753515</v>
      </c>
      <c r="Q538" s="215">
        <f t="shared" si="145"/>
        <v>511</v>
      </c>
      <c r="R538" s="216">
        <f t="shared" si="151"/>
        <v>191.19554000000002</v>
      </c>
      <c r="S538" s="457">
        <v>15100</v>
      </c>
      <c r="T538" s="217">
        <f t="shared" si="132"/>
        <v>947.72085164748091</v>
      </c>
      <c r="U538" s="214">
        <f t="shared" si="139"/>
        <v>322.22508956014354</v>
      </c>
      <c r="V538" s="212">
        <f t="shared" si="140"/>
        <v>18.954417032949618</v>
      </c>
      <c r="W538" s="169">
        <v>24</v>
      </c>
      <c r="X538" s="170">
        <f t="shared" si="141"/>
        <v>1312.900358240574</v>
      </c>
    </row>
    <row r="539" spans="1:24" s="445" customFormat="1" ht="15.75" customHeight="1" x14ac:dyDescent="0.2">
      <c r="A539" s="215">
        <f t="shared" si="143"/>
        <v>512</v>
      </c>
      <c r="B539" s="216">
        <f t="shared" si="149"/>
        <v>66.941928000000004</v>
      </c>
      <c r="C539" s="457">
        <v>15100</v>
      </c>
      <c r="D539" s="217">
        <f t="shared" si="130"/>
        <v>2706.8237413179972</v>
      </c>
      <c r="E539" s="212">
        <f t="shared" si="133"/>
        <v>920.32007204811919</v>
      </c>
      <c r="F539" s="168">
        <f t="shared" si="134"/>
        <v>54.136474826359944</v>
      </c>
      <c r="G539" s="169">
        <v>68</v>
      </c>
      <c r="H539" s="170">
        <f t="shared" si="135"/>
        <v>3749.2802881924763</v>
      </c>
      <c r="I539" s="215">
        <f t="shared" si="144"/>
        <v>512</v>
      </c>
      <c r="J539" s="216">
        <f t="shared" si="150"/>
        <v>102.98758153846154</v>
      </c>
      <c r="K539" s="457">
        <v>15100</v>
      </c>
      <c r="L539" s="217">
        <f t="shared" si="131"/>
        <v>1759.4354318566982</v>
      </c>
      <c r="M539" s="214">
        <f t="shared" si="136"/>
        <v>598.20804683127744</v>
      </c>
      <c r="N539" s="212">
        <f t="shared" si="137"/>
        <v>35.188708637133963</v>
      </c>
      <c r="O539" s="169">
        <v>44</v>
      </c>
      <c r="P539" s="170">
        <f t="shared" si="138"/>
        <v>2436.8321873251093</v>
      </c>
      <c r="Q539" s="215">
        <f t="shared" si="145"/>
        <v>512</v>
      </c>
      <c r="R539" s="216">
        <f t="shared" si="151"/>
        <v>191.26265142857144</v>
      </c>
      <c r="S539" s="457">
        <v>15100</v>
      </c>
      <c r="T539" s="217">
        <f t="shared" si="132"/>
        <v>947.38830946129895</v>
      </c>
      <c r="U539" s="214">
        <f t="shared" si="139"/>
        <v>322.11202521684169</v>
      </c>
      <c r="V539" s="212">
        <f t="shared" si="140"/>
        <v>18.94776618922598</v>
      </c>
      <c r="W539" s="169">
        <v>24</v>
      </c>
      <c r="X539" s="170">
        <f t="shared" si="141"/>
        <v>1312.4481008673667</v>
      </c>
    </row>
    <row r="540" spans="1:24" s="445" customFormat="1" ht="15.75" customHeight="1" x14ac:dyDescent="0.2">
      <c r="A540" s="215">
        <f t="shared" si="143"/>
        <v>513</v>
      </c>
      <c r="B540" s="216">
        <f t="shared" si="149"/>
        <v>66.965417000000002</v>
      </c>
      <c r="C540" s="457">
        <v>15100</v>
      </c>
      <c r="D540" s="217">
        <f t="shared" ref="D540:D603" si="152">12*1/B540*C540</f>
        <v>2705.8742873205729</v>
      </c>
      <c r="E540" s="212">
        <f t="shared" si="133"/>
        <v>919.99725768899486</v>
      </c>
      <c r="F540" s="168">
        <f t="shared" si="134"/>
        <v>54.117485746411461</v>
      </c>
      <c r="G540" s="169">
        <v>68</v>
      </c>
      <c r="H540" s="170">
        <f t="shared" si="135"/>
        <v>3747.9890307559795</v>
      </c>
      <c r="I540" s="215">
        <f t="shared" si="144"/>
        <v>513</v>
      </c>
      <c r="J540" s="216">
        <f t="shared" si="150"/>
        <v>103.02371846153846</v>
      </c>
      <c r="K540" s="457">
        <v>15100</v>
      </c>
      <c r="L540" s="217">
        <f t="shared" ref="L540:L603" si="153">12*1/J540*K540</f>
        <v>1758.8182867583726</v>
      </c>
      <c r="M540" s="214">
        <f t="shared" si="136"/>
        <v>597.99821749784667</v>
      </c>
      <c r="N540" s="212">
        <f t="shared" si="137"/>
        <v>35.176365735167451</v>
      </c>
      <c r="O540" s="169">
        <v>44</v>
      </c>
      <c r="P540" s="170">
        <f t="shared" si="138"/>
        <v>2435.9928699913867</v>
      </c>
      <c r="Q540" s="215">
        <f t="shared" si="145"/>
        <v>513</v>
      </c>
      <c r="R540" s="216">
        <f t="shared" si="151"/>
        <v>191.32976285714287</v>
      </c>
      <c r="S540" s="457">
        <v>15100</v>
      </c>
      <c r="T540" s="217">
        <f t="shared" ref="T540:T603" si="154">12*1/R540*S540</f>
        <v>947.05600056220055</v>
      </c>
      <c r="U540" s="214">
        <f t="shared" si="139"/>
        <v>321.9990401911482</v>
      </c>
      <c r="V540" s="212">
        <f t="shared" si="140"/>
        <v>18.94112001124401</v>
      </c>
      <c r="W540" s="169">
        <v>24</v>
      </c>
      <c r="X540" s="170">
        <f t="shared" si="141"/>
        <v>1311.9961607645928</v>
      </c>
    </row>
    <row r="541" spans="1:24" s="445" customFormat="1" ht="15.75" customHeight="1" x14ac:dyDescent="0.2">
      <c r="A541" s="215">
        <f t="shared" si="143"/>
        <v>514</v>
      </c>
      <c r="B541" s="216">
        <f t="shared" si="149"/>
        <v>66.988906</v>
      </c>
      <c r="C541" s="457">
        <v>15100</v>
      </c>
      <c r="D541" s="217">
        <f t="shared" si="152"/>
        <v>2704.9254991565322</v>
      </c>
      <c r="E541" s="212">
        <f t="shared" ref="E541:E604" si="155">D541*34%</f>
        <v>919.67466971322096</v>
      </c>
      <c r="F541" s="168">
        <f t="shared" ref="F541:F604" si="156">D541*2%</f>
        <v>54.098509983130647</v>
      </c>
      <c r="G541" s="169">
        <v>68</v>
      </c>
      <c r="H541" s="170">
        <f t="shared" ref="H541:H604" si="157">SUM(D541:G541)</f>
        <v>3746.6986788528839</v>
      </c>
      <c r="I541" s="215">
        <f t="shared" si="144"/>
        <v>514</v>
      </c>
      <c r="J541" s="216">
        <f t="shared" si="150"/>
        <v>103.05985538461537</v>
      </c>
      <c r="K541" s="457">
        <v>15100</v>
      </c>
      <c r="L541" s="217">
        <f t="shared" si="153"/>
        <v>1758.201574451746</v>
      </c>
      <c r="M541" s="214">
        <f t="shared" ref="M541:M604" si="158">L541*34%</f>
        <v>597.78853531359368</v>
      </c>
      <c r="N541" s="212">
        <f t="shared" ref="N541:N604" si="159">L541*2%</f>
        <v>35.164031489034919</v>
      </c>
      <c r="O541" s="169">
        <v>44</v>
      </c>
      <c r="P541" s="170">
        <f t="shared" ref="P541:P604" si="160">SUM(L541:O541)</f>
        <v>2435.1541412543747</v>
      </c>
      <c r="Q541" s="215">
        <f t="shared" si="145"/>
        <v>514</v>
      </c>
      <c r="R541" s="216">
        <f t="shared" si="151"/>
        <v>191.39687428571429</v>
      </c>
      <c r="S541" s="457">
        <v>15100</v>
      </c>
      <c r="T541" s="217">
        <f t="shared" si="154"/>
        <v>946.72392470478621</v>
      </c>
      <c r="U541" s="214">
        <f t="shared" ref="U541:U604" si="161">T541*34%</f>
        <v>321.88613439962734</v>
      </c>
      <c r="V541" s="212">
        <f t="shared" ref="V541:V604" si="162">T541*2%</f>
        <v>18.934478494095725</v>
      </c>
      <c r="W541" s="169">
        <v>24</v>
      </c>
      <c r="X541" s="170">
        <f t="shared" ref="X541:X604" si="163">SUM(T541:W541)</f>
        <v>1311.5445375985091</v>
      </c>
    </row>
    <row r="542" spans="1:24" s="445" customFormat="1" ht="15.75" customHeight="1" x14ac:dyDescent="0.2">
      <c r="A542" s="215">
        <f t="shared" si="143"/>
        <v>515</v>
      </c>
      <c r="B542" s="216">
        <f t="shared" si="149"/>
        <v>67.012394999999998</v>
      </c>
      <c r="C542" s="457">
        <v>15100</v>
      </c>
      <c r="D542" s="217">
        <f t="shared" si="152"/>
        <v>2703.9773761257152</v>
      </c>
      <c r="E542" s="212">
        <f t="shared" si="155"/>
        <v>919.35230788274328</v>
      </c>
      <c r="F542" s="168">
        <f t="shared" si="156"/>
        <v>54.079547522514304</v>
      </c>
      <c r="G542" s="169">
        <v>68</v>
      </c>
      <c r="H542" s="170">
        <f t="shared" si="157"/>
        <v>3745.4092315309726</v>
      </c>
      <c r="I542" s="215">
        <f t="shared" si="144"/>
        <v>515</v>
      </c>
      <c r="J542" s="216">
        <f t="shared" si="150"/>
        <v>103.0959923076923</v>
      </c>
      <c r="K542" s="457">
        <v>15100</v>
      </c>
      <c r="L542" s="217">
        <f t="shared" si="153"/>
        <v>1757.585294481715</v>
      </c>
      <c r="M542" s="214">
        <f t="shared" si="158"/>
        <v>597.57900012378309</v>
      </c>
      <c r="N542" s="212">
        <f t="shared" si="159"/>
        <v>35.1517058896343</v>
      </c>
      <c r="O542" s="169">
        <v>44</v>
      </c>
      <c r="P542" s="170">
        <f t="shared" si="160"/>
        <v>2434.3160004951324</v>
      </c>
      <c r="Q542" s="215">
        <f t="shared" si="145"/>
        <v>515</v>
      </c>
      <c r="R542" s="216">
        <f t="shared" si="151"/>
        <v>191.46398571428571</v>
      </c>
      <c r="S542" s="457">
        <v>15100</v>
      </c>
      <c r="T542" s="217">
        <f t="shared" si="154"/>
        <v>946.39208164400031</v>
      </c>
      <c r="U542" s="214">
        <f t="shared" si="161"/>
        <v>321.77330775896013</v>
      </c>
      <c r="V542" s="212">
        <f t="shared" si="162"/>
        <v>18.927841632880007</v>
      </c>
      <c r="W542" s="169">
        <v>24</v>
      </c>
      <c r="X542" s="170">
        <f t="shared" si="163"/>
        <v>1311.0932310358405</v>
      </c>
    </row>
    <row r="543" spans="1:24" s="445" customFormat="1" ht="15.75" customHeight="1" x14ac:dyDescent="0.2">
      <c r="A543" s="215">
        <f t="shared" si="143"/>
        <v>516</v>
      </c>
      <c r="B543" s="216">
        <f t="shared" si="149"/>
        <v>67.035883999999996</v>
      </c>
      <c r="C543" s="457">
        <v>15100</v>
      </c>
      <c r="D543" s="217">
        <f t="shared" si="152"/>
        <v>2703.0299175289465</v>
      </c>
      <c r="E543" s="212">
        <f t="shared" si="155"/>
        <v>919.03017195984182</v>
      </c>
      <c r="F543" s="168">
        <f t="shared" si="156"/>
        <v>54.060598350578928</v>
      </c>
      <c r="G543" s="169">
        <v>68</v>
      </c>
      <c r="H543" s="170">
        <f t="shared" si="157"/>
        <v>3744.1206878393673</v>
      </c>
      <c r="I543" s="215">
        <f t="shared" si="144"/>
        <v>516</v>
      </c>
      <c r="J543" s="216">
        <f t="shared" si="150"/>
        <v>103.13212923076922</v>
      </c>
      <c r="K543" s="457">
        <v>15100</v>
      </c>
      <c r="L543" s="217">
        <f t="shared" si="153"/>
        <v>1756.9694463938151</v>
      </c>
      <c r="M543" s="214">
        <f t="shared" si="158"/>
        <v>597.36961177389719</v>
      </c>
      <c r="N543" s="212">
        <f t="shared" si="159"/>
        <v>35.139388927876304</v>
      </c>
      <c r="O543" s="169">
        <v>44</v>
      </c>
      <c r="P543" s="170">
        <f t="shared" si="160"/>
        <v>2433.4784470955883</v>
      </c>
      <c r="Q543" s="215">
        <f t="shared" si="145"/>
        <v>516</v>
      </c>
      <c r="R543" s="216">
        <f t="shared" si="151"/>
        <v>191.53109714285713</v>
      </c>
      <c r="S543" s="457">
        <v>15100</v>
      </c>
      <c r="T543" s="217">
        <f t="shared" si="154"/>
        <v>946.06047113513125</v>
      </c>
      <c r="U543" s="214">
        <f t="shared" si="161"/>
        <v>321.66056018594463</v>
      </c>
      <c r="V543" s="212">
        <f t="shared" si="162"/>
        <v>18.921209422702624</v>
      </c>
      <c r="W543" s="169">
        <v>24</v>
      </c>
      <c r="X543" s="170">
        <f t="shared" si="163"/>
        <v>1310.6422407437783</v>
      </c>
    </row>
    <row r="544" spans="1:24" s="445" customFormat="1" ht="15.75" customHeight="1" x14ac:dyDescent="0.2">
      <c r="A544" s="215">
        <f t="shared" si="143"/>
        <v>517</v>
      </c>
      <c r="B544" s="216">
        <f t="shared" si="149"/>
        <v>67.059372999999994</v>
      </c>
      <c r="C544" s="457">
        <v>15100</v>
      </c>
      <c r="D544" s="217">
        <f t="shared" si="152"/>
        <v>2702.0831226680275</v>
      </c>
      <c r="E544" s="212">
        <f t="shared" si="155"/>
        <v>918.7082617071294</v>
      </c>
      <c r="F544" s="168">
        <f t="shared" si="156"/>
        <v>54.041662453360551</v>
      </c>
      <c r="G544" s="169">
        <v>68</v>
      </c>
      <c r="H544" s="170">
        <f t="shared" si="157"/>
        <v>3742.8330468285171</v>
      </c>
      <c r="I544" s="215">
        <f t="shared" si="144"/>
        <v>517</v>
      </c>
      <c r="J544" s="216">
        <f t="shared" si="150"/>
        <v>103.16826615384615</v>
      </c>
      <c r="K544" s="457">
        <v>15100</v>
      </c>
      <c r="L544" s="217">
        <f t="shared" si="153"/>
        <v>1756.3540297342179</v>
      </c>
      <c r="M544" s="214">
        <f t="shared" si="158"/>
        <v>597.16037010963407</v>
      </c>
      <c r="N544" s="212">
        <f t="shared" si="159"/>
        <v>35.127080594684358</v>
      </c>
      <c r="O544" s="169">
        <v>44</v>
      </c>
      <c r="P544" s="170">
        <f t="shared" si="160"/>
        <v>2432.6414804385363</v>
      </c>
      <c r="Q544" s="215">
        <f t="shared" si="145"/>
        <v>517</v>
      </c>
      <c r="R544" s="216">
        <f t="shared" si="151"/>
        <v>191.59820857142856</v>
      </c>
      <c r="S544" s="457">
        <v>15100</v>
      </c>
      <c r="T544" s="217">
        <f t="shared" si="154"/>
        <v>945.72909293380962</v>
      </c>
      <c r="U544" s="214">
        <f t="shared" si="161"/>
        <v>321.54789159749532</v>
      </c>
      <c r="V544" s="212">
        <f t="shared" si="162"/>
        <v>18.914581858676193</v>
      </c>
      <c r="W544" s="169">
        <v>24</v>
      </c>
      <c r="X544" s="170">
        <f t="shared" si="163"/>
        <v>1310.1915663899813</v>
      </c>
    </row>
    <row r="545" spans="1:24" s="445" customFormat="1" ht="15.75" customHeight="1" x14ac:dyDescent="0.2">
      <c r="A545" s="215">
        <f t="shared" si="143"/>
        <v>518</v>
      </c>
      <c r="B545" s="216">
        <f t="shared" si="149"/>
        <v>67.082862000000006</v>
      </c>
      <c r="C545" s="457">
        <v>15100</v>
      </c>
      <c r="D545" s="217">
        <f t="shared" si="152"/>
        <v>2701.1369908457391</v>
      </c>
      <c r="E545" s="212">
        <f t="shared" si="155"/>
        <v>918.38657688755131</v>
      </c>
      <c r="F545" s="168">
        <f t="shared" si="156"/>
        <v>54.022739816914786</v>
      </c>
      <c r="G545" s="169">
        <v>68</v>
      </c>
      <c r="H545" s="170">
        <f t="shared" si="157"/>
        <v>3741.5463075502053</v>
      </c>
      <c r="I545" s="215">
        <f t="shared" si="144"/>
        <v>518</v>
      </c>
      <c r="J545" s="216">
        <f t="shared" si="150"/>
        <v>103.20440307692309</v>
      </c>
      <c r="K545" s="457">
        <v>15100</v>
      </c>
      <c r="L545" s="217">
        <f t="shared" si="153"/>
        <v>1755.7390440497304</v>
      </c>
      <c r="M545" s="214">
        <f t="shared" si="158"/>
        <v>596.95127497690839</v>
      </c>
      <c r="N545" s="212">
        <f t="shared" si="159"/>
        <v>35.114780880994608</v>
      </c>
      <c r="O545" s="169">
        <v>44</v>
      </c>
      <c r="P545" s="170">
        <f t="shared" si="160"/>
        <v>2431.8050999076336</v>
      </c>
      <c r="Q545" s="215">
        <f t="shared" si="145"/>
        <v>518</v>
      </c>
      <c r="R545" s="216">
        <f t="shared" si="151"/>
        <v>191.66532000000004</v>
      </c>
      <c r="S545" s="457">
        <v>15100</v>
      </c>
      <c r="T545" s="217">
        <f t="shared" si="154"/>
        <v>945.39794679600868</v>
      </c>
      <c r="U545" s="214">
        <f t="shared" si="161"/>
        <v>321.43530191064298</v>
      </c>
      <c r="V545" s="212">
        <f t="shared" si="162"/>
        <v>18.907958935920174</v>
      </c>
      <c r="W545" s="169">
        <v>24</v>
      </c>
      <c r="X545" s="170">
        <f t="shared" si="163"/>
        <v>1309.7412076425717</v>
      </c>
    </row>
    <row r="546" spans="1:24" s="445" customFormat="1" ht="15.75" customHeight="1" x14ac:dyDescent="0.2">
      <c r="A546" s="215">
        <f t="shared" si="143"/>
        <v>519</v>
      </c>
      <c r="B546" s="216">
        <f t="shared" si="149"/>
        <v>67.106351000000004</v>
      </c>
      <c r="C546" s="457">
        <v>15100</v>
      </c>
      <c r="D546" s="217">
        <f t="shared" si="152"/>
        <v>2700.191521365839</v>
      </c>
      <c r="E546" s="212">
        <f t="shared" si="155"/>
        <v>918.06511726438532</v>
      </c>
      <c r="F546" s="168">
        <f t="shared" si="156"/>
        <v>54.003830427316778</v>
      </c>
      <c r="G546" s="169">
        <v>68</v>
      </c>
      <c r="H546" s="170">
        <f t="shared" si="157"/>
        <v>3740.2604690575408</v>
      </c>
      <c r="I546" s="215">
        <f t="shared" si="144"/>
        <v>519</v>
      </c>
      <c r="J546" s="216">
        <f t="shared" si="150"/>
        <v>103.24054</v>
      </c>
      <c r="K546" s="457">
        <v>15100</v>
      </c>
      <c r="L546" s="217">
        <f t="shared" si="153"/>
        <v>1755.1244888877955</v>
      </c>
      <c r="M546" s="214">
        <f t="shared" si="158"/>
        <v>596.74232622185048</v>
      </c>
      <c r="N546" s="212">
        <f t="shared" si="159"/>
        <v>35.102489777755913</v>
      </c>
      <c r="O546" s="169">
        <v>44</v>
      </c>
      <c r="P546" s="170">
        <f t="shared" si="160"/>
        <v>2430.9693048874019</v>
      </c>
      <c r="Q546" s="215">
        <f t="shared" si="145"/>
        <v>519</v>
      </c>
      <c r="R546" s="216">
        <f t="shared" si="151"/>
        <v>191.73243142857146</v>
      </c>
      <c r="S546" s="457">
        <v>15100</v>
      </c>
      <c r="T546" s="217">
        <f t="shared" si="154"/>
        <v>945.06703247804353</v>
      </c>
      <c r="U546" s="214">
        <f t="shared" si="161"/>
        <v>321.32279104253485</v>
      </c>
      <c r="V546" s="212">
        <f t="shared" si="162"/>
        <v>18.901340649560872</v>
      </c>
      <c r="W546" s="169">
        <v>24</v>
      </c>
      <c r="X546" s="170">
        <f t="shared" si="163"/>
        <v>1309.2911641701392</v>
      </c>
    </row>
    <row r="547" spans="1:24" s="445" customFormat="1" ht="15.75" customHeight="1" x14ac:dyDescent="0.2">
      <c r="A547" s="218">
        <f t="shared" si="143"/>
        <v>520</v>
      </c>
      <c r="B547" s="216">
        <f t="shared" si="149"/>
        <v>67.129840000000002</v>
      </c>
      <c r="C547" s="457">
        <v>15100</v>
      </c>
      <c r="D547" s="217">
        <f t="shared" si="152"/>
        <v>2699.2467135330576</v>
      </c>
      <c r="E547" s="212">
        <f t="shared" si="155"/>
        <v>917.74388260123965</v>
      </c>
      <c r="F547" s="168">
        <f t="shared" si="156"/>
        <v>53.984934270661149</v>
      </c>
      <c r="G547" s="169">
        <v>68</v>
      </c>
      <c r="H547" s="170">
        <f t="shared" si="157"/>
        <v>3738.9755304049586</v>
      </c>
      <c r="I547" s="218">
        <f t="shared" si="144"/>
        <v>520</v>
      </c>
      <c r="J547" s="216">
        <f t="shared" si="150"/>
        <v>103.27667692307692</v>
      </c>
      <c r="K547" s="457">
        <v>15100</v>
      </c>
      <c r="L547" s="217">
        <f t="shared" si="153"/>
        <v>1754.5103637964876</v>
      </c>
      <c r="M547" s="214">
        <f t="shared" si="158"/>
        <v>596.53352369080585</v>
      </c>
      <c r="N547" s="212">
        <f t="shared" si="159"/>
        <v>35.09020727592975</v>
      </c>
      <c r="O547" s="169">
        <v>44</v>
      </c>
      <c r="P547" s="170">
        <f t="shared" si="160"/>
        <v>2430.1340947632234</v>
      </c>
      <c r="Q547" s="218">
        <f t="shared" si="145"/>
        <v>520</v>
      </c>
      <c r="R547" s="216">
        <f t="shared" si="151"/>
        <v>191.79954285714288</v>
      </c>
      <c r="S547" s="457">
        <v>15100</v>
      </c>
      <c r="T547" s="217">
        <f t="shared" si="154"/>
        <v>944.73634973657011</v>
      </c>
      <c r="U547" s="214">
        <f t="shared" si="161"/>
        <v>321.21035891043385</v>
      </c>
      <c r="V547" s="212">
        <f t="shared" si="162"/>
        <v>18.894726994731403</v>
      </c>
      <c r="W547" s="169">
        <v>24</v>
      </c>
      <c r="X547" s="170">
        <f t="shared" si="163"/>
        <v>1308.8414356417354</v>
      </c>
    </row>
    <row r="548" spans="1:24" s="445" customFormat="1" ht="15.75" customHeight="1" x14ac:dyDescent="0.2">
      <c r="A548" s="215">
        <f t="shared" si="143"/>
        <v>521</v>
      </c>
      <c r="B548" s="216">
        <f t="shared" si="149"/>
        <v>67.153328999999999</v>
      </c>
      <c r="C548" s="457">
        <v>15100</v>
      </c>
      <c r="D548" s="217">
        <f t="shared" si="152"/>
        <v>2698.3025666530993</v>
      </c>
      <c r="E548" s="212">
        <f t="shared" si="155"/>
        <v>917.42287266205381</v>
      </c>
      <c r="F548" s="168">
        <f t="shared" si="156"/>
        <v>53.966051333061991</v>
      </c>
      <c r="G548" s="169">
        <v>68</v>
      </c>
      <c r="H548" s="170">
        <f t="shared" si="157"/>
        <v>3737.6914906482152</v>
      </c>
      <c r="I548" s="215">
        <f t="shared" si="144"/>
        <v>521</v>
      </c>
      <c r="J548" s="216">
        <f t="shared" si="150"/>
        <v>103.31281384615384</v>
      </c>
      <c r="K548" s="457">
        <v>15100</v>
      </c>
      <c r="L548" s="217">
        <f t="shared" si="153"/>
        <v>1753.8966683245144</v>
      </c>
      <c r="M548" s="214">
        <f t="shared" si="158"/>
        <v>596.32486723033492</v>
      </c>
      <c r="N548" s="212">
        <f t="shared" si="159"/>
        <v>35.077933366490292</v>
      </c>
      <c r="O548" s="169">
        <v>44</v>
      </c>
      <c r="P548" s="170">
        <f t="shared" si="160"/>
        <v>2429.2994689213397</v>
      </c>
      <c r="Q548" s="215">
        <f t="shared" si="145"/>
        <v>521</v>
      </c>
      <c r="R548" s="216">
        <f t="shared" si="151"/>
        <v>191.8666542857143</v>
      </c>
      <c r="S548" s="457">
        <v>15100</v>
      </c>
      <c r="T548" s="217">
        <f t="shared" si="154"/>
        <v>944.40589832858473</v>
      </c>
      <c r="U548" s="214">
        <f t="shared" si="161"/>
        <v>321.09800543171883</v>
      </c>
      <c r="V548" s="212">
        <f t="shared" si="162"/>
        <v>18.888117966571695</v>
      </c>
      <c r="W548" s="169">
        <v>24</v>
      </c>
      <c r="X548" s="170">
        <f t="shared" si="163"/>
        <v>1308.3920217268751</v>
      </c>
    </row>
    <row r="549" spans="1:24" s="445" customFormat="1" ht="15.75" customHeight="1" x14ac:dyDescent="0.2">
      <c r="A549" s="215">
        <f t="shared" si="143"/>
        <v>522</v>
      </c>
      <c r="B549" s="216">
        <f t="shared" si="149"/>
        <v>67.176817999999997</v>
      </c>
      <c r="C549" s="457">
        <v>15100</v>
      </c>
      <c r="D549" s="217">
        <f t="shared" si="152"/>
        <v>2697.3590800326388</v>
      </c>
      <c r="E549" s="212">
        <f t="shared" si="155"/>
        <v>917.10208721109723</v>
      </c>
      <c r="F549" s="168">
        <f t="shared" si="156"/>
        <v>53.947181600652776</v>
      </c>
      <c r="G549" s="169">
        <v>68</v>
      </c>
      <c r="H549" s="170">
        <f t="shared" si="157"/>
        <v>3736.4083488443885</v>
      </c>
      <c r="I549" s="215">
        <f t="shared" si="144"/>
        <v>522</v>
      </c>
      <c r="J549" s="216">
        <f t="shared" si="150"/>
        <v>103.34895076923077</v>
      </c>
      <c r="K549" s="457">
        <v>15100</v>
      </c>
      <c r="L549" s="217">
        <f t="shared" si="153"/>
        <v>1753.2834020212151</v>
      </c>
      <c r="M549" s="214">
        <f t="shared" si="158"/>
        <v>596.11635668721317</v>
      </c>
      <c r="N549" s="212">
        <f t="shared" si="159"/>
        <v>35.065668040424306</v>
      </c>
      <c r="O549" s="169">
        <v>44</v>
      </c>
      <c r="P549" s="170">
        <f t="shared" si="160"/>
        <v>2428.4654267488527</v>
      </c>
      <c r="Q549" s="215">
        <f t="shared" si="145"/>
        <v>522</v>
      </c>
      <c r="R549" s="216">
        <f t="shared" si="151"/>
        <v>191.93376571428573</v>
      </c>
      <c r="S549" s="457">
        <v>15100</v>
      </c>
      <c r="T549" s="217">
        <f t="shared" si="154"/>
        <v>944.07567801142341</v>
      </c>
      <c r="U549" s="214">
        <f t="shared" si="161"/>
        <v>320.985730523884</v>
      </c>
      <c r="V549" s="212">
        <f t="shared" si="162"/>
        <v>18.88151356022847</v>
      </c>
      <c r="W549" s="169">
        <v>24</v>
      </c>
      <c r="X549" s="170">
        <f t="shared" si="163"/>
        <v>1307.942922095536</v>
      </c>
    </row>
    <row r="550" spans="1:24" s="445" customFormat="1" ht="15.75" customHeight="1" x14ac:dyDescent="0.2">
      <c r="A550" s="215">
        <f t="shared" si="143"/>
        <v>523</v>
      </c>
      <c r="B550" s="216">
        <f t="shared" si="149"/>
        <v>67.200306999999995</v>
      </c>
      <c r="C550" s="457">
        <v>15100</v>
      </c>
      <c r="D550" s="217">
        <f t="shared" si="152"/>
        <v>2696.4162529793207</v>
      </c>
      <c r="E550" s="212">
        <f t="shared" si="155"/>
        <v>916.78152601296915</v>
      </c>
      <c r="F550" s="168">
        <f t="shared" si="156"/>
        <v>53.928325059586413</v>
      </c>
      <c r="G550" s="169">
        <v>68</v>
      </c>
      <c r="H550" s="170">
        <f t="shared" si="157"/>
        <v>3735.1261040518762</v>
      </c>
      <c r="I550" s="215">
        <f t="shared" si="144"/>
        <v>523</v>
      </c>
      <c r="J550" s="216">
        <f t="shared" si="150"/>
        <v>103.38508769230768</v>
      </c>
      <c r="K550" s="457">
        <v>15100</v>
      </c>
      <c r="L550" s="217">
        <f t="shared" si="153"/>
        <v>1752.6705644365586</v>
      </c>
      <c r="M550" s="214">
        <f t="shared" si="158"/>
        <v>595.90799190842995</v>
      </c>
      <c r="N550" s="212">
        <f t="shared" si="159"/>
        <v>35.053411288731176</v>
      </c>
      <c r="O550" s="169">
        <v>44</v>
      </c>
      <c r="P550" s="170">
        <f t="shared" si="160"/>
        <v>2427.6319676337198</v>
      </c>
      <c r="Q550" s="215">
        <f t="shared" si="145"/>
        <v>523</v>
      </c>
      <c r="R550" s="216">
        <f t="shared" si="151"/>
        <v>192.00087714285715</v>
      </c>
      <c r="S550" s="457">
        <v>15100</v>
      </c>
      <c r="T550" s="217">
        <f t="shared" si="154"/>
        <v>943.7456885427622</v>
      </c>
      <c r="U550" s="214">
        <f t="shared" si="161"/>
        <v>320.87353410453915</v>
      </c>
      <c r="V550" s="212">
        <f t="shared" si="162"/>
        <v>18.874913770855244</v>
      </c>
      <c r="W550" s="169">
        <v>24</v>
      </c>
      <c r="X550" s="170">
        <f t="shared" si="163"/>
        <v>1307.4941364181566</v>
      </c>
    </row>
    <row r="551" spans="1:24" s="445" customFormat="1" ht="15.75" customHeight="1" x14ac:dyDescent="0.2">
      <c r="A551" s="215">
        <f t="shared" si="143"/>
        <v>524</v>
      </c>
      <c r="B551" s="216">
        <f t="shared" si="149"/>
        <v>67.223795999999993</v>
      </c>
      <c r="C551" s="457">
        <v>15100</v>
      </c>
      <c r="D551" s="217">
        <f t="shared" si="152"/>
        <v>2695.4740848017568</v>
      </c>
      <c r="E551" s="212">
        <f t="shared" si="155"/>
        <v>916.46118883259737</v>
      </c>
      <c r="F551" s="168">
        <f t="shared" si="156"/>
        <v>53.909481696035137</v>
      </c>
      <c r="G551" s="169">
        <v>68</v>
      </c>
      <c r="H551" s="170">
        <f t="shared" si="157"/>
        <v>3733.8447553303895</v>
      </c>
      <c r="I551" s="215">
        <f t="shared" si="144"/>
        <v>524</v>
      </c>
      <c r="J551" s="216">
        <f t="shared" si="150"/>
        <v>103.4212246153846</v>
      </c>
      <c r="K551" s="457">
        <v>15100</v>
      </c>
      <c r="L551" s="217">
        <f t="shared" si="153"/>
        <v>1752.0581551211421</v>
      </c>
      <c r="M551" s="214">
        <f t="shared" si="158"/>
        <v>595.69977274118833</v>
      </c>
      <c r="N551" s="212">
        <f t="shared" si="159"/>
        <v>35.041163102422843</v>
      </c>
      <c r="O551" s="169">
        <v>44</v>
      </c>
      <c r="P551" s="170">
        <f t="shared" si="160"/>
        <v>2426.7990909647533</v>
      </c>
      <c r="Q551" s="215">
        <f t="shared" si="145"/>
        <v>524</v>
      </c>
      <c r="R551" s="216">
        <f t="shared" si="151"/>
        <v>192.06798857142857</v>
      </c>
      <c r="S551" s="457">
        <v>15100</v>
      </c>
      <c r="T551" s="217">
        <f t="shared" si="154"/>
        <v>943.41592968061491</v>
      </c>
      <c r="U551" s="214">
        <f t="shared" si="161"/>
        <v>320.7614160914091</v>
      </c>
      <c r="V551" s="212">
        <f t="shared" si="162"/>
        <v>18.868318593612297</v>
      </c>
      <c r="W551" s="169">
        <v>24</v>
      </c>
      <c r="X551" s="170">
        <f t="shared" si="163"/>
        <v>1307.0456643656362</v>
      </c>
    </row>
    <row r="552" spans="1:24" s="445" customFormat="1" ht="15.75" customHeight="1" x14ac:dyDescent="0.2">
      <c r="A552" s="215">
        <f t="shared" si="143"/>
        <v>525</v>
      </c>
      <c r="B552" s="216">
        <f t="shared" si="149"/>
        <v>67.247285000000005</v>
      </c>
      <c r="C552" s="457">
        <v>15100</v>
      </c>
      <c r="D552" s="217">
        <f t="shared" si="152"/>
        <v>2694.5325748095256</v>
      </c>
      <c r="E552" s="212">
        <f t="shared" si="155"/>
        <v>916.1410754352388</v>
      </c>
      <c r="F552" s="168">
        <f t="shared" si="156"/>
        <v>53.890651496190515</v>
      </c>
      <c r="G552" s="169">
        <v>68</v>
      </c>
      <c r="H552" s="170">
        <f t="shared" si="157"/>
        <v>3732.5643017409548</v>
      </c>
      <c r="I552" s="215">
        <f t="shared" si="144"/>
        <v>525</v>
      </c>
      <c r="J552" s="216">
        <f t="shared" si="150"/>
        <v>103.45736153846154</v>
      </c>
      <c r="K552" s="457">
        <v>15100</v>
      </c>
      <c r="L552" s="217">
        <f t="shared" si="153"/>
        <v>1751.4461736261917</v>
      </c>
      <c r="M552" s="214">
        <f t="shared" si="158"/>
        <v>595.49169903290522</v>
      </c>
      <c r="N552" s="212">
        <f t="shared" si="159"/>
        <v>35.028923472523836</v>
      </c>
      <c r="O552" s="169">
        <v>44</v>
      </c>
      <c r="P552" s="170">
        <f t="shared" si="160"/>
        <v>2425.9667961316204</v>
      </c>
      <c r="Q552" s="215">
        <f t="shared" si="145"/>
        <v>525</v>
      </c>
      <c r="R552" s="216">
        <f t="shared" si="151"/>
        <v>192.13510000000002</v>
      </c>
      <c r="S552" s="457">
        <v>15100</v>
      </c>
      <c r="T552" s="217">
        <f t="shared" si="154"/>
        <v>943.08640118333392</v>
      </c>
      <c r="U552" s="214">
        <f t="shared" si="161"/>
        <v>320.64937640233353</v>
      </c>
      <c r="V552" s="212">
        <f t="shared" si="162"/>
        <v>18.861728023666679</v>
      </c>
      <c r="W552" s="169">
        <v>24</v>
      </c>
      <c r="X552" s="170">
        <f t="shared" si="163"/>
        <v>1306.5975056093341</v>
      </c>
    </row>
    <row r="553" spans="1:24" s="445" customFormat="1" ht="15.75" customHeight="1" x14ac:dyDescent="0.2">
      <c r="A553" s="215">
        <f t="shared" si="143"/>
        <v>526</v>
      </c>
      <c r="B553" s="216">
        <f t="shared" si="149"/>
        <v>67.270774000000003</v>
      </c>
      <c r="C553" s="457">
        <v>15100</v>
      </c>
      <c r="D553" s="217">
        <f t="shared" si="152"/>
        <v>2693.5917223131696</v>
      </c>
      <c r="E553" s="212">
        <f t="shared" si="155"/>
        <v>915.82118558647778</v>
      </c>
      <c r="F553" s="168">
        <f t="shared" si="156"/>
        <v>53.871834446263392</v>
      </c>
      <c r="G553" s="169">
        <v>68</v>
      </c>
      <c r="H553" s="170">
        <f t="shared" si="157"/>
        <v>3731.2847423459107</v>
      </c>
      <c r="I553" s="215">
        <f t="shared" si="144"/>
        <v>526</v>
      </c>
      <c r="J553" s="216">
        <f t="shared" si="150"/>
        <v>103.49349846153846</v>
      </c>
      <c r="K553" s="457">
        <v>15100</v>
      </c>
      <c r="L553" s="217">
        <f t="shared" si="153"/>
        <v>1750.8346195035601</v>
      </c>
      <c r="M553" s="214">
        <f t="shared" si="158"/>
        <v>595.28377063121047</v>
      </c>
      <c r="N553" s="212">
        <f t="shared" si="159"/>
        <v>35.016692390071206</v>
      </c>
      <c r="O553" s="169">
        <v>44</v>
      </c>
      <c r="P553" s="170">
        <f t="shared" si="160"/>
        <v>2425.1350825248414</v>
      </c>
      <c r="Q553" s="215">
        <f t="shared" si="145"/>
        <v>526</v>
      </c>
      <c r="R553" s="216">
        <f t="shared" si="151"/>
        <v>192.20221142857145</v>
      </c>
      <c r="S553" s="457">
        <v>15100</v>
      </c>
      <c r="T553" s="217">
        <f t="shared" si="154"/>
        <v>942.75710280960925</v>
      </c>
      <c r="U553" s="214">
        <f t="shared" si="161"/>
        <v>320.5374149552672</v>
      </c>
      <c r="V553" s="212">
        <f t="shared" si="162"/>
        <v>18.855142056192186</v>
      </c>
      <c r="W553" s="169">
        <v>24</v>
      </c>
      <c r="X553" s="170">
        <f t="shared" si="163"/>
        <v>1306.1496598210686</v>
      </c>
    </row>
    <row r="554" spans="1:24" s="445" customFormat="1" ht="15.75" customHeight="1" x14ac:dyDescent="0.2">
      <c r="A554" s="215">
        <f t="shared" si="143"/>
        <v>527</v>
      </c>
      <c r="B554" s="216">
        <f t="shared" si="149"/>
        <v>67.294263000000001</v>
      </c>
      <c r="C554" s="457">
        <v>15100</v>
      </c>
      <c r="D554" s="217">
        <f t="shared" si="152"/>
        <v>2692.6515266241936</v>
      </c>
      <c r="E554" s="212">
        <f t="shared" si="155"/>
        <v>915.50151905222583</v>
      </c>
      <c r="F554" s="168">
        <f t="shared" si="156"/>
        <v>53.853030532483871</v>
      </c>
      <c r="G554" s="169">
        <v>68</v>
      </c>
      <c r="H554" s="170">
        <f t="shared" si="157"/>
        <v>3730.0060762089033</v>
      </c>
      <c r="I554" s="215">
        <f t="shared" si="144"/>
        <v>527</v>
      </c>
      <c r="J554" s="216">
        <f t="shared" si="150"/>
        <v>103.52963538461539</v>
      </c>
      <c r="K554" s="457">
        <v>15100</v>
      </c>
      <c r="L554" s="217">
        <f t="shared" si="153"/>
        <v>1750.223492305726</v>
      </c>
      <c r="M554" s="214">
        <f t="shared" si="158"/>
        <v>595.07598738394688</v>
      </c>
      <c r="N554" s="212">
        <f t="shared" si="159"/>
        <v>35.004469846114525</v>
      </c>
      <c r="O554" s="169">
        <v>44</v>
      </c>
      <c r="P554" s="170">
        <f t="shared" si="160"/>
        <v>2424.3039495357875</v>
      </c>
      <c r="Q554" s="215">
        <f t="shared" si="145"/>
        <v>527</v>
      </c>
      <c r="R554" s="216">
        <f t="shared" si="151"/>
        <v>192.26932285714287</v>
      </c>
      <c r="S554" s="457">
        <v>15100</v>
      </c>
      <c r="T554" s="217">
        <f t="shared" si="154"/>
        <v>942.42803431846778</v>
      </c>
      <c r="U554" s="214">
        <f t="shared" si="161"/>
        <v>320.42553166827906</v>
      </c>
      <c r="V554" s="212">
        <f t="shared" si="162"/>
        <v>18.848560686369357</v>
      </c>
      <c r="W554" s="169">
        <v>24</v>
      </c>
      <c r="X554" s="170">
        <f t="shared" si="163"/>
        <v>1305.7021266731163</v>
      </c>
    </row>
    <row r="555" spans="1:24" s="445" customFormat="1" ht="15.75" customHeight="1" x14ac:dyDescent="0.2">
      <c r="A555" s="215">
        <f t="shared" si="143"/>
        <v>528</v>
      </c>
      <c r="B555" s="216">
        <f t="shared" si="149"/>
        <v>67.317751999999999</v>
      </c>
      <c r="C555" s="457">
        <v>15100</v>
      </c>
      <c r="D555" s="217">
        <f t="shared" si="152"/>
        <v>2691.7119870550641</v>
      </c>
      <c r="E555" s="212">
        <f t="shared" si="155"/>
        <v>915.18207559872189</v>
      </c>
      <c r="F555" s="168">
        <f t="shared" si="156"/>
        <v>53.834239741101285</v>
      </c>
      <c r="G555" s="169">
        <v>68</v>
      </c>
      <c r="H555" s="170">
        <f t="shared" si="157"/>
        <v>3728.7283023948871</v>
      </c>
      <c r="I555" s="215">
        <f t="shared" si="144"/>
        <v>528</v>
      </c>
      <c r="J555" s="216">
        <f t="shared" si="150"/>
        <v>103.5657723076923</v>
      </c>
      <c r="K555" s="457">
        <v>15100</v>
      </c>
      <c r="L555" s="217">
        <f t="shared" si="153"/>
        <v>1749.6127915857917</v>
      </c>
      <c r="M555" s="214">
        <f t="shared" si="158"/>
        <v>594.86834913916925</v>
      </c>
      <c r="N555" s="212">
        <f t="shared" si="159"/>
        <v>34.992255831715838</v>
      </c>
      <c r="O555" s="169">
        <v>44</v>
      </c>
      <c r="P555" s="170">
        <f t="shared" si="160"/>
        <v>2423.4733965566766</v>
      </c>
      <c r="Q555" s="215">
        <f t="shared" si="145"/>
        <v>528</v>
      </c>
      <c r="R555" s="216">
        <f t="shared" si="151"/>
        <v>192.33643428571429</v>
      </c>
      <c r="S555" s="457">
        <v>15100</v>
      </c>
      <c r="T555" s="217">
        <f t="shared" si="154"/>
        <v>942.09919546927233</v>
      </c>
      <c r="U555" s="214">
        <f t="shared" si="161"/>
        <v>320.31372645955264</v>
      </c>
      <c r="V555" s="212">
        <f t="shared" si="162"/>
        <v>18.841983909385448</v>
      </c>
      <c r="W555" s="169">
        <v>24</v>
      </c>
      <c r="X555" s="170">
        <f t="shared" si="163"/>
        <v>1305.2549058382103</v>
      </c>
    </row>
    <row r="556" spans="1:24" s="445" customFormat="1" ht="15.75" customHeight="1" x14ac:dyDescent="0.2">
      <c r="A556" s="215">
        <f t="shared" si="143"/>
        <v>529</v>
      </c>
      <c r="B556" s="216">
        <f t="shared" si="149"/>
        <v>67.341240999999997</v>
      </c>
      <c r="C556" s="457">
        <v>15100</v>
      </c>
      <c r="D556" s="217">
        <f t="shared" si="152"/>
        <v>2690.7731029192055</v>
      </c>
      <c r="E556" s="212">
        <f t="shared" si="155"/>
        <v>914.86285499252995</v>
      </c>
      <c r="F556" s="168">
        <f t="shared" si="156"/>
        <v>53.815462058384114</v>
      </c>
      <c r="G556" s="169">
        <v>68</v>
      </c>
      <c r="H556" s="170">
        <f t="shared" si="157"/>
        <v>3727.4514199701193</v>
      </c>
      <c r="I556" s="215">
        <f t="shared" si="144"/>
        <v>529</v>
      </c>
      <c r="J556" s="216">
        <f t="shared" si="150"/>
        <v>103.60190923076922</v>
      </c>
      <c r="K556" s="457">
        <v>15100</v>
      </c>
      <c r="L556" s="217">
        <f t="shared" si="153"/>
        <v>1749.0025168974835</v>
      </c>
      <c r="M556" s="214">
        <f t="shared" si="158"/>
        <v>594.66085574514443</v>
      </c>
      <c r="N556" s="212">
        <f t="shared" si="159"/>
        <v>34.98005033794967</v>
      </c>
      <c r="O556" s="169">
        <v>44</v>
      </c>
      <c r="P556" s="170">
        <f t="shared" si="160"/>
        <v>2422.6434229805777</v>
      </c>
      <c r="Q556" s="215">
        <f t="shared" si="145"/>
        <v>529</v>
      </c>
      <c r="R556" s="216">
        <f t="shared" si="151"/>
        <v>192.40354571428571</v>
      </c>
      <c r="S556" s="457">
        <v>15100</v>
      </c>
      <c r="T556" s="217">
        <f t="shared" si="154"/>
        <v>941.77058602172178</v>
      </c>
      <c r="U556" s="214">
        <f t="shared" si="161"/>
        <v>320.2019992473854</v>
      </c>
      <c r="V556" s="212">
        <f t="shared" si="162"/>
        <v>18.835411720434436</v>
      </c>
      <c r="W556" s="169">
        <v>24</v>
      </c>
      <c r="X556" s="170">
        <f t="shared" si="163"/>
        <v>1304.8079969895416</v>
      </c>
    </row>
    <row r="557" spans="1:24" s="445" customFormat="1" ht="15.75" customHeight="1" x14ac:dyDescent="0.2">
      <c r="A557" s="218">
        <f t="shared" si="143"/>
        <v>530</v>
      </c>
      <c r="B557" s="216">
        <f t="shared" si="149"/>
        <v>67.364729999999994</v>
      </c>
      <c r="C557" s="457">
        <v>15100</v>
      </c>
      <c r="D557" s="217">
        <f t="shared" si="152"/>
        <v>2689.834873531001</v>
      </c>
      <c r="E557" s="212">
        <f t="shared" si="155"/>
        <v>914.54385700054036</v>
      </c>
      <c r="F557" s="168">
        <f t="shared" si="156"/>
        <v>53.796697470620018</v>
      </c>
      <c r="G557" s="169">
        <v>68</v>
      </c>
      <c r="H557" s="170">
        <f t="shared" si="157"/>
        <v>3726.1754280021614</v>
      </c>
      <c r="I557" s="218">
        <f t="shared" si="144"/>
        <v>530</v>
      </c>
      <c r="J557" s="216">
        <f t="shared" si="150"/>
        <v>103.63804615384615</v>
      </c>
      <c r="K557" s="457">
        <v>15100</v>
      </c>
      <c r="L557" s="217">
        <f t="shared" si="153"/>
        <v>1748.3926677951506</v>
      </c>
      <c r="M557" s="214">
        <f t="shared" si="158"/>
        <v>594.45350705035128</v>
      </c>
      <c r="N557" s="212">
        <f t="shared" si="159"/>
        <v>34.96785335590301</v>
      </c>
      <c r="O557" s="169">
        <v>44</v>
      </c>
      <c r="P557" s="170">
        <f t="shared" si="160"/>
        <v>2421.8140282014051</v>
      </c>
      <c r="Q557" s="218">
        <f t="shared" si="145"/>
        <v>530</v>
      </c>
      <c r="R557" s="216">
        <f t="shared" si="151"/>
        <v>192.47065714285714</v>
      </c>
      <c r="S557" s="457">
        <v>15100</v>
      </c>
      <c r="T557" s="217">
        <f t="shared" si="154"/>
        <v>941.44220573585017</v>
      </c>
      <c r="U557" s="214">
        <f t="shared" si="161"/>
        <v>320.09034995018908</v>
      </c>
      <c r="V557" s="212">
        <f t="shared" si="162"/>
        <v>18.828844114717004</v>
      </c>
      <c r="W557" s="169">
        <v>24</v>
      </c>
      <c r="X557" s="170">
        <f t="shared" si="163"/>
        <v>1304.3613998007563</v>
      </c>
    </row>
    <row r="558" spans="1:24" s="445" customFormat="1" ht="15.75" customHeight="1" x14ac:dyDescent="0.2">
      <c r="A558" s="215">
        <f t="shared" si="143"/>
        <v>531</v>
      </c>
      <c r="B558" s="216">
        <f t="shared" si="149"/>
        <v>67.388218999999992</v>
      </c>
      <c r="C558" s="457">
        <v>15100</v>
      </c>
      <c r="D558" s="217">
        <f t="shared" si="152"/>
        <v>2688.897298205789</v>
      </c>
      <c r="E558" s="212">
        <f t="shared" si="155"/>
        <v>914.2250813899683</v>
      </c>
      <c r="F558" s="168">
        <f t="shared" si="156"/>
        <v>53.77794596411578</v>
      </c>
      <c r="G558" s="169">
        <v>68</v>
      </c>
      <c r="H558" s="170">
        <f t="shared" si="157"/>
        <v>3724.9003255598727</v>
      </c>
      <c r="I558" s="215">
        <f t="shared" si="144"/>
        <v>531</v>
      </c>
      <c r="J558" s="216">
        <f t="shared" si="150"/>
        <v>103.67418307692306</v>
      </c>
      <c r="K558" s="457">
        <v>15100</v>
      </c>
      <c r="L558" s="217">
        <f t="shared" si="153"/>
        <v>1747.783243833763</v>
      </c>
      <c r="M558" s="214">
        <f t="shared" si="158"/>
        <v>594.24630290347943</v>
      </c>
      <c r="N558" s="212">
        <f t="shared" si="159"/>
        <v>34.955664876675257</v>
      </c>
      <c r="O558" s="169">
        <v>44</v>
      </c>
      <c r="P558" s="170">
        <f t="shared" si="160"/>
        <v>2420.9852116139177</v>
      </c>
      <c r="Q558" s="215">
        <f t="shared" si="145"/>
        <v>531</v>
      </c>
      <c r="R558" s="216">
        <f t="shared" si="151"/>
        <v>192.53776857142856</v>
      </c>
      <c r="S558" s="457">
        <v>15100</v>
      </c>
      <c r="T558" s="217">
        <f t="shared" si="154"/>
        <v>941.11405437202609</v>
      </c>
      <c r="U558" s="214">
        <f t="shared" si="161"/>
        <v>319.97877848648892</v>
      </c>
      <c r="V558" s="212">
        <f t="shared" si="162"/>
        <v>18.822281087440523</v>
      </c>
      <c r="W558" s="169">
        <v>24</v>
      </c>
      <c r="X558" s="170">
        <f t="shared" si="163"/>
        <v>1303.9151139459557</v>
      </c>
    </row>
    <row r="559" spans="1:24" s="445" customFormat="1" ht="15.75" customHeight="1" x14ac:dyDescent="0.2">
      <c r="A559" s="215">
        <f t="shared" si="143"/>
        <v>532</v>
      </c>
      <c r="B559" s="216">
        <f t="shared" si="149"/>
        <v>67.411708000000004</v>
      </c>
      <c r="C559" s="457">
        <v>15100</v>
      </c>
      <c r="D559" s="217">
        <f t="shared" si="152"/>
        <v>2687.9603762598626</v>
      </c>
      <c r="E559" s="212">
        <f t="shared" si="155"/>
        <v>913.9065279283534</v>
      </c>
      <c r="F559" s="168">
        <f t="shared" si="156"/>
        <v>53.759207525197255</v>
      </c>
      <c r="G559" s="169">
        <v>68</v>
      </c>
      <c r="H559" s="170">
        <f t="shared" si="157"/>
        <v>3723.6261117134131</v>
      </c>
      <c r="I559" s="215">
        <f t="shared" si="144"/>
        <v>532</v>
      </c>
      <c r="J559" s="216">
        <f t="shared" si="150"/>
        <v>103.71032000000001</v>
      </c>
      <c r="K559" s="457">
        <v>15100</v>
      </c>
      <c r="L559" s="217">
        <f t="shared" si="153"/>
        <v>1747.1742445689106</v>
      </c>
      <c r="M559" s="214">
        <f t="shared" si="158"/>
        <v>594.03924315342965</v>
      </c>
      <c r="N559" s="212">
        <f t="shared" si="159"/>
        <v>34.943484891378212</v>
      </c>
      <c r="O559" s="169">
        <v>44</v>
      </c>
      <c r="P559" s="170">
        <f t="shared" si="160"/>
        <v>2420.1569726137186</v>
      </c>
      <c r="Q559" s="215">
        <f t="shared" si="145"/>
        <v>532</v>
      </c>
      <c r="R559" s="216">
        <f t="shared" si="151"/>
        <v>192.60488000000004</v>
      </c>
      <c r="S559" s="457">
        <v>15100</v>
      </c>
      <c r="T559" s="217">
        <f t="shared" si="154"/>
        <v>940.78613169095172</v>
      </c>
      <c r="U559" s="214">
        <f t="shared" si="161"/>
        <v>319.86728477492363</v>
      </c>
      <c r="V559" s="212">
        <f t="shared" si="162"/>
        <v>18.815722633819036</v>
      </c>
      <c r="W559" s="169">
        <v>24</v>
      </c>
      <c r="X559" s="170">
        <f t="shared" si="163"/>
        <v>1303.4691390996943</v>
      </c>
    </row>
    <row r="560" spans="1:24" s="445" customFormat="1" ht="15.75" customHeight="1" x14ac:dyDescent="0.2">
      <c r="A560" s="215">
        <f t="shared" si="143"/>
        <v>533</v>
      </c>
      <c r="B560" s="216">
        <f t="shared" si="149"/>
        <v>67.435197000000002</v>
      </c>
      <c r="C560" s="457">
        <v>15100</v>
      </c>
      <c r="D560" s="217">
        <f t="shared" si="152"/>
        <v>2687.024107010468</v>
      </c>
      <c r="E560" s="212">
        <f t="shared" si="155"/>
        <v>913.58819638355919</v>
      </c>
      <c r="F560" s="168">
        <f t="shared" si="156"/>
        <v>53.740482140209359</v>
      </c>
      <c r="G560" s="169">
        <v>68</v>
      </c>
      <c r="H560" s="170">
        <f t="shared" si="157"/>
        <v>3722.3527855342363</v>
      </c>
      <c r="I560" s="215">
        <f t="shared" si="144"/>
        <v>533</v>
      </c>
      <c r="J560" s="216">
        <f t="shared" si="150"/>
        <v>103.74645692307692</v>
      </c>
      <c r="K560" s="457">
        <v>15100</v>
      </c>
      <c r="L560" s="217">
        <f t="shared" si="153"/>
        <v>1746.5656695568043</v>
      </c>
      <c r="M560" s="214">
        <f t="shared" si="158"/>
        <v>593.83232764931347</v>
      </c>
      <c r="N560" s="212">
        <f t="shared" si="159"/>
        <v>34.931313391136086</v>
      </c>
      <c r="O560" s="169">
        <v>44</v>
      </c>
      <c r="P560" s="170">
        <f t="shared" si="160"/>
        <v>2419.3293105972539</v>
      </c>
      <c r="Q560" s="215">
        <f t="shared" si="145"/>
        <v>533</v>
      </c>
      <c r="R560" s="216">
        <f t="shared" si="151"/>
        <v>192.67199142857146</v>
      </c>
      <c r="S560" s="457">
        <v>15100</v>
      </c>
      <c r="T560" s="217">
        <f t="shared" si="154"/>
        <v>940.45843745366369</v>
      </c>
      <c r="U560" s="214">
        <f t="shared" si="161"/>
        <v>319.75586873424567</v>
      </c>
      <c r="V560" s="212">
        <f t="shared" si="162"/>
        <v>18.809168749073276</v>
      </c>
      <c r="W560" s="169">
        <v>24</v>
      </c>
      <c r="X560" s="170">
        <f t="shared" si="163"/>
        <v>1303.0234749369827</v>
      </c>
    </row>
    <row r="561" spans="1:24" s="445" customFormat="1" ht="15.75" customHeight="1" x14ac:dyDescent="0.2">
      <c r="A561" s="215">
        <f t="shared" si="143"/>
        <v>534</v>
      </c>
      <c r="B561" s="216">
        <f t="shared" si="149"/>
        <v>67.458686</v>
      </c>
      <c r="C561" s="457">
        <v>15100</v>
      </c>
      <c r="D561" s="217">
        <f t="shared" si="152"/>
        <v>2686.0884897758015</v>
      </c>
      <c r="E561" s="212">
        <f t="shared" si="155"/>
        <v>913.27008652377253</v>
      </c>
      <c r="F561" s="168">
        <f t="shared" si="156"/>
        <v>53.721769795516032</v>
      </c>
      <c r="G561" s="169">
        <v>68</v>
      </c>
      <c r="H561" s="170">
        <f t="shared" si="157"/>
        <v>3721.0803460950901</v>
      </c>
      <c r="I561" s="215">
        <f t="shared" si="144"/>
        <v>534</v>
      </c>
      <c r="J561" s="216">
        <f t="shared" si="150"/>
        <v>103.78259384615384</v>
      </c>
      <c r="K561" s="457">
        <v>15100</v>
      </c>
      <c r="L561" s="217">
        <f t="shared" si="153"/>
        <v>1745.9575183542709</v>
      </c>
      <c r="M561" s="214">
        <f t="shared" si="158"/>
        <v>593.62555624045217</v>
      </c>
      <c r="N561" s="212">
        <f t="shared" si="159"/>
        <v>34.919150367085415</v>
      </c>
      <c r="O561" s="169">
        <v>44</v>
      </c>
      <c r="P561" s="170">
        <f t="shared" si="160"/>
        <v>2418.5022249618087</v>
      </c>
      <c r="Q561" s="215">
        <f t="shared" si="145"/>
        <v>534</v>
      </c>
      <c r="R561" s="216">
        <f t="shared" si="151"/>
        <v>192.73910285714288</v>
      </c>
      <c r="S561" s="457">
        <v>15100</v>
      </c>
      <c r="T561" s="217">
        <f t="shared" si="154"/>
        <v>940.13097142153038</v>
      </c>
      <c r="U561" s="214">
        <f t="shared" si="161"/>
        <v>319.64453028332036</v>
      </c>
      <c r="V561" s="212">
        <f t="shared" si="162"/>
        <v>18.802619428430607</v>
      </c>
      <c r="W561" s="169">
        <v>24</v>
      </c>
      <c r="X561" s="170">
        <f t="shared" si="163"/>
        <v>1302.5781211332815</v>
      </c>
    </row>
    <row r="562" spans="1:24" s="445" customFormat="1" ht="15.75" customHeight="1" x14ac:dyDescent="0.2">
      <c r="A562" s="215">
        <f t="shared" si="143"/>
        <v>535</v>
      </c>
      <c r="B562" s="216">
        <f t="shared" si="149"/>
        <v>67.482174999999998</v>
      </c>
      <c r="C562" s="457">
        <v>15100</v>
      </c>
      <c r="D562" s="217">
        <f t="shared" si="152"/>
        <v>2685.1535238750084</v>
      </c>
      <c r="E562" s="212">
        <f t="shared" si="155"/>
        <v>912.95219811750292</v>
      </c>
      <c r="F562" s="168">
        <f t="shared" si="156"/>
        <v>53.703070477500169</v>
      </c>
      <c r="G562" s="169">
        <v>68</v>
      </c>
      <c r="H562" s="170">
        <f t="shared" si="157"/>
        <v>3719.8087924700117</v>
      </c>
      <c r="I562" s="215">
        <f t="shared" si="144"/>
        <v>535</v>
      </c>
      <c r="J562" s="216">
        <f t="shared" si="150"/>
        <v>103.81873076923077</v>
      </c>
      <c r="K562" s="457">
        <v>15100</v>
      </c>
      <c r="L562" s="217">
        <f t="shared" si="153"/>
        <v>1745.3497905187555</v>
      </c>
      <c r="M562" s="214">
        <f t="shared" si="158"/>
        <v>593.4189287763769</v>
      </c>
      <c r="N562" s="212">
        <f t="shared" si="159"/>
        <v>34.906995810375115</v>
      </c>
      <c r="O562" s="169">
        <v>44</v>
      </c>
      <c r="P562" s="170">
        <f t="shared" si="160"/>
        <v>2417.6757151055076</v>
      </c>
      <c r="Q562" s="215">
        <f t="shared" si="145"/>
        <v>535</v>
      </c>
      <c r="R562" s="216">
        <f t="shared" si="151"/>
        <v>192.8062142857143</v>
      </c>
      <c r="S562" s="457">
        <v>15100</v>
      </c>
      <c r="T562" s="217">
        <f t="shared" si="154"/>
        <v>939.80373335625291</v>
      </c>
      <c r="U562" s="214">
        <f t="shared" si="161"/>
        <v>319.53326934112602</v>
      </c>
      <c r="V562" s="212">
        <f t="shared" si="162"/>
        <v>18.796074667125058</v>
      </c>
      <c r="W562" s="169">
        <v>24</v>
      </c>
      <c r="X562" s="170">
        <f t="shared" si="163"/>
        <v>1302.1330773645041</v>
      </c>
    </row>
    <row r="563" spans="1:24" s="445" customFormat="1" ht="15.75" customHeight="1" x14ac:dyDescent="0.2">
      <c r="A563" s="215">
        <f t="shared" si="143"/>
        <v>536</v>
      </c>
      <c r="B563" s="216">
        <f t="shared" si="149"/>
        <v>67.505663999999996</v>
      </c>
      <c r="C563" s="457">
        <v>15100</v>
      </c>
      <c r="D563" s="217">
        <f t="shared" si="152"/>
        <v>2684.219208628183</v>
      </c>
      <c r="E563" s="212">
        <f t="shared" si="155"/>
        <v>912.63453093358225</v>
      </c>
      <c r="F563" s="168">
        <f t="shared" si="156"/>
        <v>53.684384172563661</v>
      </c>
      <c r="G563" s="169">
        <v>68</v>
      </c>
      <c r="H563" s="170">
        <f t="shared" si="157"/>
        <v>3718.5381237343286</v>
      </c>
      <c r="I563" s="215">
        <f t="shared" si="144"/>
        <v>536</v>
      </c>
      <c r="J563" s="216">
        <f t="shared" si="150"/>
        <v>103.85486769230768</v>
      </c>
      <c r="K563" s="457">
        <v>15100</v>
      </c>
      <c r="L563" s="217">
        <f t="shared" si="153"/>
        <v>1744.7424856083189</v>
      </c>
      <c r="M563" s="214">
        <f t="shared" si="158"/>
        <v>593.21244510682845</v>
      </c>
      <c r="N563" s="212">
        <f t="shared" si="159"/>
        <v>34.894849712166376</v>
      </c>
      <c r="O563" s="169">
        <v>44</v>
      </c>
      <c r="P563" s="170">
        <f t="shared" si="160"/>
        <v>2416.8497804273138</v>
      </c>
      <c r="Q563" s="215">
        <f t="shared" si="145"/>
        <v>536</v>
      </c>
      <c r="R563" s="216">
        <f t="shared" si="151"/>
        <v>192.87332571428573</v>
      </c>
      <c r="S563" s="457">
        <v>15100</v>
      </c>
      <c r="T563" s="217">
        <f t="shared" si="154"/>
        <v>939.47672301986393</v>
      </c>
      <c r="U563" s="214">
        <f t="shared" si="161"/>
        <v>319.42208582675374</v>
      </c>
      <c r="V563" s="212">
        <f t="shared" si="162"/>
        <v>18.789534460397277</v>
      </c>
      <c r="W563" s="169">
        <v>24</v>
      </c>
      <c r="X563" s="170">
        <f t="shared" si="163"/>
        <v>1301.688343307015</v>
      </c>
    </row>
    <row r="564" spans="1:24" s="445" customFormat="1" ht="15.75" customHeight="1" x14ac:dyDescent="0.2">
      <c r="A564" s="215">
        <f t="shared" si="143"/>
        <v>537</v>
      </c>
      <c r="B564" s="216">
        <f t="shared" si="149"/>
        <v>67.529152999999994</v>
      </c>
      <c r="C564" s="457">
        <v>15100</v>
      </c>
      <c r="D564" s="217">
        <f t="shared" si="152"/>
        <v>2683.2855433563641</v>
      </c>
      <c r="E564" s="212">
        <f t="shared" si="155"/>
        <v>912.31708474116385</v>
      </c>
      <c r="F564" s="168">
        <f t="shared" si="156"/>
        <v>53.665710867127281</v>
      </c>
      <c r="G564" s="169">
        <v>68</v>
      </c>
      <c r="H564" s="170">
        <f t="shared" si="157"/>
        <v>3717.2683389646554</v>
      </c>
      <c r="I564" s="215">
        <f t="shared" si="144"/>
        <v>537</v>
      </c>
      <c r="J564" s="216">
        <f t="shared" si="150"/>
        <v>103.8910046153846</v>
      </c>
      <c r="K564" s="457">
        <v>15100</v>
      </c>
      <c r="L564" s="217">
        <f t="shared" si="153"/>
        <v>1744.1356031816365</v>
      </c>
      <c r="M564" s="214">
        <f t="shared" si="158"/>
        <v>593.00610508175646</v>
      </c>
      <c r="N564" s="212">
        <f t="shared" si="159"/>
        <v>34.882712063632731</v>
      </c>
      <c r="O564" s="169">
        <v>44</v>
      </c>
      <c r="P564" s="170">
        <f t="shared" si="160"/>
        <v>2416.0244203270258</v>
      </c>
      <c r="Q564" s="215">
        <f t="shared" si="145"/>
        <v>537</v>
      </c>
      <c r="R564" s="216">
        <f t="shared" si="151"/>
        <v>192.94043714285715</v>
      </c>
      <c r="S564" s="457">
        <v>15100</v>
      </c>
      <c r="T564" s="217">
        <f t="shared" si="154"/>
        <v>939.14994017472713</v>
      </c>
      <c r="U564" s="214">
        <f t="shared" si="161"/>
        <v>319.31097965940722</v>
      </c>
      <c r="V564" s="212">
        <f t="shared" si="162"/>
        <v>18.782998803494543</v>
      </c>
      <c r="W564" s="169">
        <v>24</v>
      </c>
      <c r="X564" s="170">
        <f t="shared" si="163"/>
        <v>1301.2439186376289</v>
      </c>
    </row>
    <row r="565" spans="1:24" s="445" customFormat="1" ht="15.75" customHeight="1" x14ac:dyDescent="0.2">
      <c r="A565" s="215">
        <f t="shared" si="143"/>
        <v>538</v>
      </c>
      <c r="B565" s="216">
        <f t="shared" si="149"/>
        <v>67.552641999999992</v>
      </c>
      <c r="C565" s="457">
        <v>15100</v>
      </c>
      <c r="D565" s="217">
        <f t="shared" si="152"/>
        <v>2682.3525273815349</v>
      </c>
      <c r="E565" s="212">
        <f t="shared" si="155"/>
        <v>911.99985930972196</v>
      </c>
      <c r="F565" s="168">
        <f t="shared" si="156"/>
        <v>53.647050547630698</v>
      </c>
      <c r="G565" s="169">
        <v>68</v>
      </c>
      <c r="H565" s="170">
        <f t="shared" si="157"/>
        <v>3715.9994372388878</v>
      </c>
      <c r="I565" s="215">
        <f t="shared" si="144"/>
        <v>538</v>
      </c>
      <c r="J565" s="216">
        <f t="shared" si="150"/>
        <v>103.92714153846153</v>
      </c>
      <c r="K565" s="457">
        <v>15100</v>
      </c>
      <c r="L565" s="217">
        <f t="shared" si="153"/>
        <v>1743.5291427979976</v>
      </c>
      <c r="M565" s="214">
        <f t="shared" si="158"/>
        <v>592.79990855131916</v>
      </c>
      <c r="N565" s="212">
        <f t="shared" si="159"/>
        <v>34.870582855959952</v>
      </c>
      <c r="O565" s="169">
        <v>44</v>
      </c>
      <c r="P565" s="170">
        <f t="shared" si="160"/>
        <v>2415.1996342052767</v>
      </c>
      <c r="Q565" s="215">
        <f t="shared" si="145"/>
        <v>538</v>
      </c>
      <c r="R565" s="216">
        <f t="shared" si="151"/>
        <v>193.00754857142857</v>
      </c>
      <c r="S565" s="457">
        <v>15100</v>
      </c>
      <c r="T565" s="217">
        <f t="shared" si="154"/>
        <v>938.82338458353718</v>
      </c>
      <c r="U565" s="214">
        <f t="shared" si="161"/>
        <v>319.19995075840268</v>
      </c>
      <c r="V565" s="212">
        <f t="shared" si="162"/>
        <v>18.776467691670742</v>
      </c>
      <c r="W565" s="169">
        <v>24</v>
      </c>
      <c r="X565" s="170">
        <f t="shared" si="163"/>
        <v>1300.7998030336105</v>
      </c>
    </row>
    <row r="566" spans="1:24" s="445" customFormat="1" ht="15.75" customHeight="1" x14ac:dyDescent="0.2">
      <c r="A566" s="215">
        <f t="shared" si="143"/>
        <v>539</v>
      </c>
      <c r="B566" s="216">
        <f t="shared" si="149"/>
        <v>67.576131000000004</v>
      </c>
      <c r="C566" s="457">
        <v>15100</v>
      </c>
      <c r="D566" s="217">
        <f t="shared" si="152"/>
        <v>2681.4201600266224</v>
      </c>
      <c r="E566" s="212">
        <f t="shared" si="155"/>
        <v>911.68285440905163</v>
      </c>
      <c r="F566" s="168">
        <f t="shared" si="156"/>
        <v>53.628403200532446</v>
      </c>
      <c r="G566" s="169">
        <v>68</v>
      </c>
      <c r="H566" s="170">
        <f t="shared" si="157"/>
        <v>3714.7314176362065</v>
      </c>
      <c r="I566" s="215">
        <f t="shared" si="144"/>
        <v>539</v>
      </c>
      <c r="J566" s="216">
        <f t="shared" si="150"/>
        <v>103.96327846153847</v>
      </c>
      <c r="K566" s="457">
        <v>15100</v>
      </c>
      <c r="L566" s="217">
        <f t="shared" si="153"/>
        <v>1742.9231040173045</v>
      </c>
      <c r="M566" s="214">
        <f t="shared" si="158"/>
        <v>592.59385536588354</v>
      </c>
      <c r="N566" s="212">
        <f t="shared" si="159"/>
        <v>34.858462080346094</v>
      </c>
      <c r="O566" s="169">
        <v>44</v>
      </c>
      <c r="P566" s="170">
        <f t="shared" si="160"/>
        <v>2414.3754214635342</v>
      </c>
      <c r="Q566" s="215">
        <f t="shared" si="145"/>
        <v>539</v>
      </c>
      <c r="R566" s="216">
        <f t="shared" si="151"/>
        <v>193.07466000000002</v>
      </c>
      <c r="S566" s="457">
        <v>15100</v>
      </c>
      <c r="T566" s="217">
        <f t="shared" si="154"/>
        <v>938.49705600931782</v>
      </c>
      <c r="U566" s="214">
        <f t="shared" si="161"/>
        <v>319.08899904316809</v>
      </c>
      <c r="V566" s="212">
        <f t="shared" si="162"/>
        <v>18.769941120186356</v>
      </c>
      <c r="W566" s="169">
        <v>24</v>
      </c>
      <c r="X566" s="170">
        <f t="shared" si="163"/>
        <v>1300.3559961726721</v>
      </c>
    </row>
    <row r="567" spans="1:24" s="445" customFormat="1" ht="15.75" customHeight="1" x14ac:dyDescent="0.2">
      <c r="A567" s="218">
        <f t="shared" si="143"/>
        <v>540</v>
      </c>
      <c r="B567" s="216">
        <f t="shared" si="149"/>
        <v>67.599620000000002</v>
      </c>
      <c r="C567" s="457">
        <v>15100</v>
      </c>
      <c r="D567" s="217">
        <f t="shared" si="152"/>
        <v>2680.4884406154943</v>
      </c>
      <c r="E567" s="212">
        <f t="shared" si="155"/>
        <v>911.36606980926808</v>
      </c>
      <c r="F567" s="168">
        <f t="shared" si="156"/>
        <v>53.609768812309888</v>
      </c>
      <c r="G567" s="169">
        <v>68</v>
      </c>
      <c r="H567" s="170">
        <f t="shared" si="157"/>
        <v>3713.4642792370723</v>
      </c>
      <c r="I567" s="218">
        <f t="shared" si="144"/>
        <v>540</v>
      </c>
      <c r="J567" s="216">
        <f t="shared" si="150"/>
        <v>103.99941538461539</v>
      </c>
      <c r="K567" s="457">
        <v>15100</v>
      </c>
      <c r="L567" s="217">
        <f t="shared" si="153"/>
        <v>1742.3174864000714</v>
      </c>
      <c r="M567" s="214">
        <f t="shared" si="158"/>
        <v>592.38794537602428</v>
      </c>
      <c r="N567" s="212">
        <f t="shared" si="159"/>
        <v>34.846349728001428</v>
      </c>
      <c r="O567" s="169">
        <v>44</v>
      </c>
      <c r="P567" s="170">
        <f t="shared" si="160"/>
        <v>2413.5517815040971</v>
      </c>
      <c r="Q567" s="218">
        <f t="shared" si="145"/>
        <v>540</v>
      </c>
      <c r="R567" s="216">
        <f t="shared" si="151"/>
        <v>193.14177142857145</v>
      </c>
      <c r="S567" s="457">
        <v>15100</v>
      </c>
      <c r="T567" s="217">
        <f t="shared" si="154"/>
        <v>938.17095421542308</v>
      </c>
      <c r="U567" s="214">
        <f t="shared" si="161"/>
        <v>318.97812443324386</v>
      </c>
      <c r="V567" s="212">
        <f t="shared" si="162"/>
        <v>18.763419084308463</v>
      </c>
      <c r="W567" s="169">
        <v>24</v>
      </c>
      <c r="X567" s="170">
        <f t="shared" si="163"/>
        <v>1299.9124977329755</v>
      </c>
    </row>
    <row r="568" spans="1:24" s="445" customFormat="1" ht="15.75" customHeight="1" x14ac:dyDescent="0.2">
      <c r="A568" s="215">
        <f t="shared" si="143"/>
        <v>541</v>
      </c>
      <c r="B568" s="216">
        <f t="shared" si="149"/>
        <v>67.623108999999999</v>
      </c>
      <c r="C568" s="457">
        <v>15100</v>
      </c>
      <c r="D568" s="217">
        <f t="shared" si="152"/>
        <v>2679.5573684729579</v>
      </c>
      <c r="E568" s="212">
        <f t="shared" si="155"/>
        <v>911.04950528080576</v>
      </c>
      <c r="F568" s="168">
        <f t="shared" si="156"/>
        <v>53.591147369459158</v>
      </c>
      <c r="G568" s="169">
        <v>68</v>
      </c>
      <c r="H568" s="170">
        <f t="shared" si="157"/>
        <v>3712.1980211232226</v>
      </c>
      <c r="I568" s="215">
        <f t="shared" si="144"/>
        <v>541</v>
      </c>
      <c r="J568" s="216">
        <f t="shared" si="150"/>
        <v>104.0355523076923</v>
      </c>
      <c r="K568" s="457">
        <v>15100</v>
      </c>
      <c r="L568" s="217">
        <f t="shared" si="153"/>
        <v>1741.7122895074228</v>
      </c>
      <c r="M568" s="214">
        <f t="shared" si="158"/>
        <v>592.18217843252376</v>
      </c>
      <c r="N568" s="212">
        <f t="shared" si="159"/>
        <v>34.834245790148458</v>
      </c>
      <c r="O568" s="169">
        <v>44</v>
      </c>
      <c r="P568" s="170">
        <f t="shared" si="160"/>
        <v>2412.728713730095</v>
      </c>
      <c r="Q568" s="215">
        <f t="shared" si="145"/>
        <v>541</v>
      </c>
      <c r="R568" s="216">
        <f t="shared" si="151"/>
        <v>193.20888285714287</v>
      </c>
      <c r="S568" s="457">
        <v>15100</v>
      </c>
      <c r="T568" s="217">
        <f t="shared" si="154"/>
        <v>937.84507896553521</v>
      </c>
      <c r="U568" s="214">
        <f t="shared" si="161"/>
        <v>318.867326848282</v>
      </c>
      <c r="V568" s="212">
        <f t="shared" si="162"/>
        <v>18.756901579310703</v>
      </c>
      <c r="W568" s="169">
        <v>24</v>
      </c>
      <c r="X568" s="170">
        <f t="shared" si="163"/>
        <v>1299.469307393128</v>
      </c>
    </row>
    <row r="569" spans="1:24" s="445" customFormat="1" ht="15.75" customHeight="1" x14ac:dyDescent="0.2">
      <c r="A569" s="215">
        <f t="shared" si="143"/>
        <v>542</v>
      </c>
      <c r="B569" s="216">
        <f t="shared" si="149"/>
        <v>67.646597999999997</v>
      </c>
      <c r="C569" s="457">
        <v>15100</v>
      </c>
      <c r="D569" s="217">
        <f t="shared" si="152"/>
        <v>2678.6269429247573</v>
      </c>
      <c r="E569" s="212">
        <f t="shared" si="155"/>
        <v>910.73316059441754</v>
      </c>
      <c r="F569" s="168">
        <f t="shared" si="156"/>
        <v>53.572538858495143</v>
      </c>
      <c r="G569" s="169">
        <v>68</v>
      </c>
      <c r="H569" s="170">
        <f t="shared" si="157"/>
        <v>3710.9326423776702</v>
      </c>
      <c r="I569" s="215">
        <f t="shared" si="144"/>
        <v>542</v>
      </c>
      <c r="J569" s="216">
        <f t="shared" si="150"/>
        <v>104.07168923076922</v>
      </c>
      <c r="K569" s="457">
        <v>15100</v>
      </c>
      <c r="L569" s="217">
        <f t="shared" si="153"/>
        <v>1741.1075129010922</v>
      </c>
      <c r="M569" s="214">
        <f t="shared" si="158"/>
        <v>591.97655438637139</v>
      </c>
      <c r="N569" s="212">
        <f t="shared" si="159"/>
        <v>34.822150258021843</v>
      </c>
      <c r="O569" s="169">
        <v>44</v>
      </c>
      <c r="P569" s="170">
        <f t="shared" si="160"/>
        <v>2411.9062175454856</v>
      </c>
      <c r="Q569" s="215">
        <f t="shared" si="145"/>
        <v>542</v>
      </c>
      <c r="R569" s="216">
        <f t="shared" si="151"/>
        <v>193.27599428571429</v>
      </c>
      <c r="S569" s="457">
        <v>15100</v>
      </c>
      <c r="T569" s="217">
        <f t="shared" si="154"/>
        <v>937.519430023665</v>
      </c>
      <c r="U569" s="214">
        <f t="shared" si="161"/>
        <v>318.75660620804609</v>
      </c>
      <c r="V569" s="212">
        <f t="shared" si="162"/>
        <v>18.7503886004733</v>
      </c>
      <c r="W569" s="169">
        <v>24</v>
      </c>
      <c r="X569" s="170">
        <f t="shared" si="163"/>
        <v>1299.0264248321844</v>
      </c>
    </row>
    <row r="570" spans="1:24" s="445" customFormat="1" ht="15.75" customHeight="1" x14ac:dyDescent="0.2">
      <c r="A570" s="215">
        <f t="shared" si="143"/>
        <v>543</v>
      </c>
      <c r="B570" s="216">
        <f t="shared" si="149"/>
        <v>67.670086999999995</v>
      </c>
      <c r="C570" s="457">
        <v>15100</v>
      </c>
      <c r="D570" s="217">
        <f t="shared" si="152"/>
        <v>2677.6971632975733</v>
      </c>
      <c r="E570" s="212">
        <f t="shared" si="155"/>
        <v>910.41703552117497</v>
      </c>
      <c r="F570" s="168">
        <f t="shared" si="156"/>
        <v>53.553943265951467</v>
      </c>
      <c r="G570" s="169">
        <v>68</v>
      </c>
      <c r="H570" s="170">
        <f t="shared" si="157"/>
        <v>3709.6681420846999</v>
      </c>
      <c r="I570" s="215">
        <f t="shared" si="144"/>
        <v>543</v>
      </c>
      <c r="J570" s="216">
        <f t="shared" si="150"/>
        <v>104.10782615384615</v>
      </c>
      <c r="K570" s="457">
        <v>15100</v>
      </c>
      <c r="L570" s="217">
        <f t="shared" si="153"/>
        <v>1740.503156143423</v>
      </c>
      <c r="M570" s="214">
        <f t="shared" si="158"/>
        <v>591.77107308876384</v>
      </c>
      <c r="N570" s="212">
        <f t="shared" si="159"/>
        <v>34.810063122868463</v>
      </c>
      <c r="O570" s="169">
        <v>44</v>
      </c>
      <c r="P570" s="170">
        <f t="shared" si="160"/>
        <v>2411.0842923550554</v>
      </c>
      <c r="Q570" s="215">
        <f t="shared" si="145"/>
        <v>543</v>
      </c>
      <c r="R570" s="216">
        <f t="shared" si="151"/>
        <v>193.34310571428571</v>
      </c>
      <c r="S570" s="457">
        <v>15100</v>
      </c>
      <c r="T570" s="217">
        <f t="shared" si="154"/>
        <v>937.19400715415065</v>
      </c>
      <c r="U570" s="214">
        <f t="shared" si="161"/>
        <v>318.64596243241124</v>
      </c>
      <c r="V570" s="212">
        <f t="shared" si="162"/>
        <v>18.743880143083015</v>
      </c>
      <c r="W570" s="169">
        <v>24</v>
      </c>
      <c r="X570" s="170">
        <f t="shared" si="163"/>
        <v>1298.583849729645</v>
      </c>
    </row>
    <row r="571" spans="1:24" s="445" customFormat="1" ht="15.75" customHeight="1" x14ac:dyDescent="0.2">
      <c r="A571" s="215">
        <f t="shared" si="143"/>
        <v>544</v>
      </c>
      <c r="B571" s="216">
        <f t="shared" si="149"/>
        <v>67.693575999999993</v>
      </c>
      <c r="C571" s="457">
        <v>15100</v>
      </c>
      <c r="D571" s="217">
        <f t="shared" si="152"/>
        <v>2676.7680289190221</v>
      </c>
      <c r="E571" s="212">
        <f t="shared" si="155"/>
        <v>910.10112983246756</v>
      </c>
      <c r="F571" s="168">
        <f t="shared" si="156"/>
        <v>53.535360578380441</v>
      </c>
      <c r="G571" s="169">
        <v>68</v>
      </c>
      <c r="H571" s="170">
        <f t="shared" si="157"/>
        <v>3708.4045193298698</v>
      </c>
      <c r="I571" s="215">
        <f t="shared" si="144"/>
        <v>544</v>
      </c>
      <c r="J571" s="216">
        <f t="shared" si="150"/>
        <v>104.14396307692306</v>
      </c>
      <c r="K571" s="457">
        <v>15100</v>
      </c>
      <c r="L571" s="217">
        <f t="shared" si="153"/>
        <v>1739.8992187973645</v>
      </c>
      <c r="M571" s="214">
        <f t="shared" si="158"/>
        <v>591.565734391104</v>
      </c>
      <c r="N571" s="212">
        <f t="shared" si="159"/>
        <v>34.797984375947287</v>
      </c>
      <c r="O571" s="169">
        <v>44</v>
      </c>
      <c r="P571" s="170">
        <f t="shared" si="160"/>
        <v>2410.2629375644156</v>
      </c>
      <c r="Q571" s="215">
        <f t="shared" si="145"/>
        <v>544</v>
      </c>
      <c r="R571" s="216">
        <f t="shared" si="151"/>
        <v>193.41021714285714</v>
      </c>
      <c r="S571" s="457">
        <v>15100</v>
      </c>
      <c r="T571" s="217">
        <f t="shared" si="154"/>
        <v>936.8688101216577</v>
      </c>
      <c r="U571" s="214">
        <f t="shared" si="161"/>
        <v>318.53539544136362</v>
      </c>
      <c r="V571" s="212">
        <f t="shared" si="162"/>
        <v>18.737376202433154</v>
      </c>
      <c r="W571" s="169">
        <v>24</v>
      </c>
      <c r="X571" s="170">
        <f t="shared" si="163"/>
        <v>1298.1415817654545</v>
      </c>
    </row>
    <row r="572" spans="1:24" s="445" customFormat="1" ht="15.75" customHeight="1" x14ac:dyDescent="0.2">
      <c r="A572" s="215">
        <f t="shared" si="143"/>
        <v>545</v>
      </c>
      <c r="B572" s="216">
        <f t="shared" si="149"/>
        <v>67.717065000000005</v>
      </c>
      <c r="C572" s="457">
        <v>15100</v>
      </c>
      <c r="D572" s="217">
        <f t="shared" si="152"/>
        <v>2675.8395391176509</v>
      </c>
      <c r="E572" s="212">
        <f t="shared" si="155"/>
        <v>909.78544330000136</v>
      </c>
      <c r="F572" s="168">
        <f t="shared" si="156"/>
        <v>53.51679078235302</v>
      </c>
      <c r="G572" s="169">
        <v>68</v>
      </c>
      <c r="H572" s="170">
        <f t="shared" si="157"/>
        <v>3707.141773200005</v>
      </c>
      <c r="I572" s="215">
        <f t="shared" si="144"/>
        <v>545</v>
      </c>
      <c r="J572" s="216">
        <f t="shared" si="150"/>
        <v>104.18010000000001</v>
      </c>
      <c r="K572" s="457">
        <v>15100</v>
      </c>
      <c r="L572" s="217">
        <f t="shared" si="153"/>
        <v>1739.2957004264729</v>
      </c>
      <c r="M572" s="214">
        <f t="shared" si="158"/>
        <v>591.36053814500087</v>
      </c>
      <c r="N572" s="212">
        <f t="shared" si="159"/>
        <v>34.78591400852946</v>
      </c>
      <c r="O572" s="169">
        <v>44</v>
      </c>
      <c r="P572" s="170">
        <f t="shared" si="160"/>
        <v>2409.442152580003</v>
      </c>
      <c r="Q572" s="215">
        <f t="shared" si="145"/>
        <v>545</v>
      </c>
      <c r="R572" s="216">
        <f t="shared" si="151"/>
        <v>193.47732857142859</v>
      </c>
      <c r="S572" s="457">
        <v>15100</v>
      </c>
      <c r="T572" s="217">
        <f t="shared" si="154"/>
        <v>936.5438386911776</v>
      </c>
      <c r="U572" s="214">
        <f t="shared" si="161"/>
        <v>318.42490515500043</v>
      </c>
      <c r="V572" s="212">
        <f t="shared" si="162"/>
        <v>18.730876773823553</v>
      </c>
      <c r="W572" s="169">
        <v>24</v>
      </c>
      <c r="X572" s="170">
        <f t="shared" si="163"/>
        <v>1297.6996206200017</v>
      </c>
    </row>
    <row r="573" spans="1:24" s="445" customFormat="1" ht="15.75" customHeight="1" x14ac:dyDescent="0.2">
      <c r="A573" s="215">
        <f t="shared" si="143"/>
        <v>546</v>
      </c>
      <c r="B573" s="216">
        <f t="shared" si="149"/>
        <v>67.740554000000003</v>
      </c>
      <c r="C573" s="457">
        <v>15100</v>
      </c>
      <c r="D573" s="217">
        <f t="shared" si="152"/>
        <v>2674.9116932229399</v>
      </c>
      <c r="E573" s="212">
        <f t="shared" si="155"/>
        <v>909.46997569579958</v>
      </c>
      <c r="F573" s="168">
        <f t="shared" si="156"/>
        <v>53.498233864458797</v>
      </c>
      <c r="G573" s="169">
        <v>68</v>
      </c>
      <c r="H573" s="170">
        <f t="shared" si="157"/>
        <v>3705.8799027831983</v>
      </c>
      <c r="I573" s="215">
        <f t="shared" si="144"/>
        <v>546</v>
      </c>
      <c r="J573" s="216">
        <f t="shared" si="150"/>
        <v>104.21623692307692</v>
      </c>
      <c r="K573" s="457">
        <v>15100</v>
      </c>
      <c r="L573" s="217">
        <f t="shared" si="153"/>
        <v>1738.692600594911</v>
      </c>
      <c r="M573" s="214">
        <f t="shared" si="158"/>
        <v>591.1554842022698</v>
      </c>
      <c r="N573" s="212">
        <f t="shared" si="159"/>
        <v>34.773852011898221</v>
      </c>
      <c r="O573" s="169">
        <v>44</v>
      </c>
      <c r="P573" s="170">
        <f t="shared" si="160"/>
        <v>2408.6219368090792</v>
      </c>
      <c r="Q573" s="215">
        <f t="shared" si="145"/>
        <v>546</v>
      </c>
      <c r="R573" s="216">
        <f t="shared" si="151"/>
        <v>193.54444000000001</v>
      </c>
      <c r="S573" s="457">
        <v>15100</v>
      </c>
      <c r="T573" s="217">
        <f t="shared" si="154"/>
        <v>936.21909262802887</v>
      </c>
      <c r="U573" s="214">
        <f t="shared" si="161"/>
        <v>318.31449149352983</v>
      </c>
      <c r="V573" s="212">
        <f t="shared" si="162"/>
        <v>18.72438185256058</v>
      </c>
      <c r="W573" s="169">
        <v>24</v>
      </c>
      <c r="X573" s="170">
        <f t="shared" si="163"/>
        <v>1297.2579659741193</v>
      </c>
    </row>
    <row r="574" spans="1:24" s="445" customFormat="1" ht="15.75" customHeight="1" x14ac:dyDescent="0.2">
      <c r="A574" s="215">
        <f t="shared" si="143"/>
        <v>547</v>
      </c>
      <c r="B574" s="216">
        <f t="shared" si="149"/>
        <v>67.764043000000001</v>
      </c>
      <c r="C574" s="457">
        <v>15100</v>
      </c>
      <c r="D574" s="217">
        <f t="shared" si="152"/>
        <v>2673.984490565299</v>
      </c>
      <c r="E574" s="212">
        <f t="shared" si="155"/>
        <v>909.1547267922017</v>
      </c>
      <c r="F574" s="168">
        <f t="shared" si="156"/>
        <v>53.479689811305981</v>
      </c>
      <c r="G574" s="169">
        <v>68</v>
      </c>
      <c r="H574" s="170">
        <f t="shared" si="157"/>
        <v>3704.6189071688063</v>
      </c>
      <c r="I574" s="215">
        <f t="shared" si="144"/>
        <v>547</v>
      </c>
      <c r="J574" s="216">
        <f t="shared" si="150"/>
        <v>104.25237384615384</v>
      </c>
      <c r="K574" s="457">
        <v>15100</v>
      </c>
      <c r="L574" s="217">
        <f t="shared" si="153"/>
        <v>1738.0899188674441</v>
      </c>
      <c r="M574" s="214">
        <f t="shared" si="158"/>
        <v>590.950572414931</v>
      </c>
      <c r="N574" s="212">
        <f t="shared" si="159"/>
        <v>34.761798377348882</v>
      </c>
      <c r="O574" s="169">
        <v>44</v>
      </c>
      <c r="P574" s="170">
        <f t="shared" si="160"/>
        <v>2407.802289659724</v>
      </c>
      <c r="Q574" s="215">
        <f t="shared" si="145"/>
        <v>547</v>
      </c>
      <c r="R574" s="216">
        <f t="shared" si="151"/>
        <v>193.61155142857143</v>
      </c>
      <c r="S574" s="457">
        <v>15100</v>
      </c>
      <c r="T574" s="217">
        <f t="shared" si="154"/>
        <v>935.89457169785453</v>
      </c>
      <c r="U574" s="214">
        <f t="shared" si="161"/>
        <v>318.20415437727058</v>
      </c>
      <c r="V574" s="212">
        <f t="shared" si="162"/>
        <v>18.717891433957092</v>
      </c>
      <c r="W574" s="169">
        <v>24</v>
      </c>
      <c r="X574" s="170">
        <f t="shared" si="163"/>
        <v>1296.8166175090821</v>
      </c>
    </row>
    <row r="575" spans="1:24" s="445" customFormat="1" ht="15.75" customHeight="1" x14ac:dyDescent="0.2">
      <c r="A575" s="215">
        <f t="shared" si="143"/>
        <v>548</v>
      </c>
      <c r="B575" s="216">
        <f t="shared" si="149"/>
        <v>67.787531999999999</v>
      </c>
      <c r="C575" s="457">
        <v>15100</v>
      </c>
      <c r="D575" s="217">
        <f t="shared" si="152"/>
        <v>2673.0579304760645</v>
      </c>
      <c r="E575" s="212">
        <f t="shared" si="155"/>
        <v>908.83969636186202</v>
      </c>
      <c r="F575" s="168">
        <f t="shared" si="156"/>
        <v>53.461158609521291</v>
      </c>
      <c r="G575" s="169">
        <v>68</v>
      </c>
      <c r="H575" s="170">
        <f t="shared" si="157"/>
        <v>3703.3587854474476</v>
      </c>
      <c r="I575" s="215">
        <f t="shared" si="144"/>
        <v>548</v>
      </c>
      <c r="J575" s="216">
        <f t="shared" si="150"/>
        <v>104.28851076923077</v>
      </c>
      <c r="K575" s="457">
        <v>15100</v>
      </c>
      <c r="L575" s="217">
        <f t="shared" si="153"/>
        <v>1737.4876548094419</v>
      </c>
      <c r="M575" s="214">
        <f t="shared" si="158"/>
        <v>590.74580263521034</v>
      </c>
      <c r="N575" s="212">
        <f t="shared" si="159"/>
        <v>34.74975309618884</v>
      </c>
      <c r="O575" s="169">
        <v>44</v>
      </c>
      <c r="P575" s="170">
        <f t="shared" si="160"/>
        <v>2406.9832105408409</v>
      </c>
      <c r="Q575" s="215">
        <f t="shared" si="145"/>
        <v>548</v>
      </c>
      <c r="R575" s="216">
        <f t="shared" si="151"/>
        <v>193.67866285714285</v>
      </c>
      <c r="S575" s="457">
        <v>15100</v>
      </c>
      <c r="T575" s="217">
        <f t="shared" si="154"/>
        <v>935.57027566662259</v>
      </c>
      <c r="U575" s="214">
        <f t="shared" si="161"/>
        <v>318.09389372665169</v>
      </c>
      <c r="V575" s="212">
        <f t="shared" si="162"/>
        <v>18.711405513332451</v>
      </c>
      <c r="W575" s="169">
        <v>24</v>
      </c>
      <c r="X575" s="170">
        <f t="shared" si="163"/>
        <v>1296.3755749066067</v>
      </c>
    </row>
    <row r="576" spans="1:24" s="445" customFormat="1" ht="15.75" customHeight="1" x14ac:dyDescent="0.2">
      <c r="A576" s="215">
        <f t="shared" ref="A576:A639" si="164">1+A575</f>
        <v>549</v>
      </c>
      <c r="B576" s="216">
        <f t="shared" si="149"/>
        <v>67.811020999999997</v>
      </c>
      <c r="C576" s="457">
        <v>15100</v>
      </c>
      <c r="D576" s="217">
        <f t="shared" si="152"/>
        <v>2672.1320122875013</v>
      </c>
      <c r="E576" s="212">
        <f t="shared" si="155"/>
        <v>908.52488417775055</v>
      </c>
      <c r="F576" s="168">
        <f t="shared" si="156"/>
        <v>53.442640245750027</v>
      </c>
      <c r="G576" s="169">
        <v>68</v>
      </c>
      <c r="H576" s="170">
        <f t="shared" si="157"/>
        <v>3702.0995367110022</v>
      </c>
      <c r="I576" s="215">
        <f t="shared" ref="I576:I639" si="165">1+I575</f>
        <v>549</v>
      </c>
      <c r="J576" s="216">
        <f t="shared" si="150"/>
        <v>104.32464769230768</v>
      </c>
      <c r="K576" s="457">
        <v>15100</v>
      </c>
      <c r="L576" s="217">
        <f t="shared" si="153"/>
        <v>1736.885807986876</v>
      </c>
      <c r="M576" s="214">
        <f t="shared" si="158"/>
        <v>590.54117471553786</v>
      </c>
      <c r="N576" s="212">
        <f t="shared" si="159"/>
        <v>34.737716159737523</v>
      </c>
      <c r="O576" s="169">
        <v>44</v>
      </c>
      <c r="P576" s="170">
        <f t="shared" si="160"/>
        <v>2406.164698862151</v>
      </c>
      <c r="Q576" s="215">
        <f t="shared" ref="Q576:Q639" si="166">1+Q575</f>
        <v>549</v>
      </c>
      <c r="R576" s="216">
        <f t="shared" si="151"/>
        <v>193.74577428571428</v>
      </c>
      <c r="S576" s="457">
        <v>15100</v>
      </c>
      <c r="T576" s="217">
        <f t="shared" si="154"/>
        <v>935.24620430062544</v>
      </c>
      <c r="U576" s="214">
        <f t="shared" si="161"/>
        <v>317.98370946221269</v>
      </c>
      <c r="V576" s="212">
        <f t="shared" si="162"/>
        <v>18.704924086012507</v>
      </c>
      <c r="W576" s="169">
        <v>24</v>
      </c>
      <c r="X576" s="170">
        <f t="shared" si="163"/>
        <v>1295.9348378488505</v>
      </c>
    </row>
    <row r="577" spans="1:24" s="445" customFormat="1" ht="15.75" customHeight="1" x14ac:dyDescent="0.2">
      <c r="A577" s="218">
        <f t="shared" si="164"/>
        <v>550</v>
      </c>
      <c r="B577" s="216">
        <f t="shared" si="149"/>
        <v>67.834509999999995</v>
      </c>
      <c r="C577" s="457">
        <v>15100</v>
      </c>
      <c r="D577" s="217">
        <f t="shared" si="152"/>
        <v>2671.2067353327975</v>
      </c>
      <c r="E577" s="212">
        <f t="shared" si="155"/>
        <v>908.21029001315117</v>
      </c>
      <c r="F577" s="168">
        <f t="shared" si="156"/>
        <v>53.424134706655948</v>
      </c>
      <c r="G577" s="169">
        <v>68</v>
      </c>
      <c r="H577" s="170">
        <f t="shared" si="157"/>
        <v>3700.8411600526047</v>
      </c>
      <c r="I577" s="218">
        <f t="shared" si="165"/>
        <v>550</v>
      </c>
      <c r="J577" s="216">
        <f t="shared" si="150"/>
        <v>104.3607846153846</v>
      </c>
      <c r="K577" s="457">
        <v>15100</v>
      </c>
      <c r="L577" s="217">
        <f t="shared" si="153"/>
        <v>1736.2843779663185</v>
      </c>
      <c r="M577" s="214">
        <f t="shared" si="158"/>
        <v>590.33668850854838</v>
      </c>
      <c r="N577" s="212">
        <f t="shared" si="159"/>
        <v>34.725687559326374</v>
      </c>
      <c r="O577" s="169">
        <v>44</v>
      </c>
      <c r="P577" s="170">
        <f t="shared" si="160"/>
        <v>2405.3467540341931</v>
      </c>
      <c r="Q577" s="218">
        <f t="shared" si="166"/>
        <v>550</v>
      </c>
      <c r="R577" s="216">
        <f t="shared" si="151"/>
        <v>193.8128857142857</v>
      </c>
      <c r="S577" s="457">
        <v>15100</v>
      </c>
      <c r="T577" s="217">
        <f t="shared" si="154"/>
        <v>934.9223573664791</v>
      </c>
      <c r="U577" s="214">
        <f t="shared" si="161"/>
        <v>317.8736015046029</v>
      </c>
      <c r="V577" s="212">
        <f t="shared" si="162"/>
        <v>18.698447147329581</v>
      </c>
      <c r="W577" s="169">
        <v>24</v>
      </c>
      <c r="X577" s="170">
        <f t="shared" si="163"/>
        <v>1295.4944060184114</v>
      </c>
    </row>
    <row r="578" spans="1:24" s="445" customFormat="1" ht="15.75" customHeight="1" x14ac:dyDescent="0.2">
      <c r="A578" s="215">
        <f t="shared" si="164"/>
        <v>551</v>
      </c>
      <c r="B578" s="216">
        <f t="shared" si="149"/>
        <v>67.857999000000007</v>
      </c>
      <c r="C578" s="457">
        <v>15100</v>
      </c>
      <c r="D578" s="217">
        <f t="shared" si="152"/>
        <v>2670.2820989460652</v>
      </c>
      <c r="E578" s="212">
        <f t="shared" si="155"/>
        <v>907.89591364166222</v>
      </c>
      <c r="F578" s="168">
        <f t="shared" si="156"/>
        <v>53.405641978921302</v>
      </c>
      <c r="G578" s="169">
        <v>68</v>
      </c>
      <c r="H578" s="170">
        <f t="shared" si="157"/>
        <v>3699.5836545666489</v>
      </c>
      <c r="I578" s="215">
        <f t="shared" si="165"/>
        <v>551</v>
      </c>
      <c r="J578" s="216">
        <f t="shared" si="150"/>
        <v>104.39692153846154</v>
      </c>
      <c r="K578" s="457">
        <v>15100</v>
      </c>
      <c r="L578" s="217">
        <f t="shared" si="153"/>
        <v>1735.6833643149423</v>
      </c>
      <c r="M578" s="214">
        <f t="shared" si="158"/>
        <v>590.13234386708041</v>
      </c>
      <c r="N578" s="212">
        <f t="shared" si="159"/>
        <v>34.71366728629885</v>
      </c>
      <c r="O578" s="169">
        <v>44</v>
      </c>
      <c r="P578" s="170">
        <f t="shared" si="160"/>
        <v>2404.5293754683216</v>
      </c>
      <c r="Q578" s="215">
        <f t="shared" si="166"/>
        <v>551</v>
      </c>
      <c r="R578" s="216">
        <f t="shared" si="151"/>
        <v>193.87999714285718</v>
      </c>
      <c r="S578" s="457">
        <v>15100</v>
      </c>
      <c r="T578" s="217">
        <f t="shared" si="154"/>
        <v>934.59873463112262</v>
      </c>
      <c r="U578" s="214">
        <f t="shared" si="161"/>
        <v>317.7635697745817</v>
      </c>
      <c r="V578" s="212">
        <f t="shared" si="162"/>
        <v>18.691974692622452</v>
      </c>
      <c r="W578" s="169">
        <v>24</v>
      </c>
      <c r="X578" s="170">
        <f t="shared" si="163"/>
        <v>1295.0542790983268</v>
      </c>
    </row>
    <row r="579" spans="1:24" s="445" customFormat="1" ht="15.75" customHeight="1" x14ac:dyDescent="0.2">
      <c r="A579" s="215">
        <f t="shared" si="164"/>
        <v>552</v>
      </c>
      <c r="B579" s="216">
        <f t="shared" si="149"/>
        <v>67.881488000000004</v>
      </c>
      <c r="C579" s="457">
        <v>15100</v>
      </c>
      <c r="D579" s="217">
        <f t="shared" si="152"/>
        <v>2669.3581024623381</v>
      </c>
      <c r="E579" s="212">
        <f t="shared" si="155"/>
        <v>907.58175483719504</v>
      </c>
      <c r="F579" s="168">
        <f t="shared" si="156"/>
        <v>53.387162049246761</v>
      </c>
      <c r="G579" s="169">
        <v>68</v>
      </c>
      <c r="H579" s="170">
        <f t="shared" si="157"/>
        <v>3698.3270193487801</v>
      </c>
      <c r="I579" s="215">
        <f t="shared" si="165"/>
        <v>552</v>
      </c>
      <c r="J579" s="216">
        <f t="shared" si="150"/>
        <v>104.43305846153847</v>
      </c>
      <c r="K579" s="457">
        <v>15100</v>
      </c>
      <c r="L579" s="217">
        <f t="shared" si="153"/>
        <v>1735.08276660052</v>
      </c>
      <c r="M579" s="214">
        <f t="shared" si="158"/>
        <v>589.92814064417689</v>
      </c>
      <c r="N579" s="212">
        <f t="shared" si="159"/>
        <v>34.701655332010404</v>
      </c>
      <c r="O579" s="169">
        <v>44</v>
      </c>
      <c r="P579" s="170">
        <f t="shared" si="160"/>
        <v>2403.7125625767071</v>
      </c>
      <c r="Q579" s="215">
        <f t="shared" si="166"/>
        <v>552</v>
      </c>
      <c r="R579" s="216">
        <f t="shared" si="151"/>
        <v>193.9471085714286</v>
      </c>
      <c r="S579" s="457">
        <v>15100</v>
      </c>
      <c r="T579" s="217">
        <f t="shared" si="154"/>
        <v>934.27533586181835</v>
      </c>
      <c r="U579" s="214">
        <f t="shared" si="161"/>
        <v>317.65361419301826</v>
      </c>
      <c r="V579" s="212">
        <f t="shared" si="162"/>
        <v>18.685506717236368</v>
      </c>
      <c r="W579" s="169">
        <v>24</v>
      </c>
      <c r="X579" s="170">
        <f t="shared" si="163"/>
        <v>1294.614456772073</v>
      </c>
    </row>
    <row r="580" spans="1:24" s="445" customFormat="1" ht="15.75" customHeight="1" x14ac:dyDescent="0.2">
      <c r="A580" s="215">
        <f t="shared" si="164"/>
        <v>553</v>
      </c>
      <c r="B580" s="216">
        <f t="shared" si="149"/>
        <v>67.904977000000002</v>
      </c>
      <c r="C580" s="457">
        <v>15100</v>
      </c>
      <c r="D580" s="217">
        <f t="shared" si="152"/>
        <v>2668.4347452175707</v>
      </c>
      <c r="E580" s="212">
        <f t="shared" si="155"/>
        <v>907.26781337397415</v>
      </c>
      <c r="F580" s="168">
        <f t="shared" si="156"/>
        <v>53.368694904351415</v>
      </c>
      <c r="G580" s="169">
        <v>68</v>
      </c>
      <c r="H580" s="170">
        <f t="shared" si="157"/>
        <v>3697.0712534958961</v>
      </c>
      <c r="I580" s="215">
        <f t="shared" si="165"/>
        <v>553</v>
      </c>
      <c r="J580" s="216">
        <f t="shared" si="150"/>
        <v>104.46919538461539</v>
      </c>
      <c r="K580" s="457">
        <v>15100</v>
      </c>
      <c r="L580" s="217">
        <f t="shared" si="153"/>
        <v>1734.4825843914209</v>
      </c>
      <c r="M580" s="214">
        <f t="shared" si="158"/>
        <v>589.72407869308313</v>
      </c>
      <c r="N580" s="212">
        <f t="shared" si="159"/>
        <v>34.689651687828416</v>
      </c>
      <c r="O580" s="169">
        <v>44</v>
      </c>
      <c r="P580" s="170">
        <f t="shared" si="160"/>
        <v>2402.8963147723321</v>
      </c>
      <c r="Q580" s="215">
        <f t="shared" si="166"/>
        <v>553</v>
      </c>
      <c r="R580" s="216">
        <f t="shared" si="151"/>
        <v>194.01422000000002</v>
      </c>
      <c r="S580" s="457">
        <v>15100</v>
      </c>
      <c r="T580" s="217">
        <f t="shared" si="154"/>
        <v>933.95216082614968</v>
      </c>
      <c r="U580" s="214">
        <f t="shared" si="161"/>
        <v>317.54373468089091</v>
      </c>
      <c r="V580" s="212">
        <f t="shared" si="162"/>
        <v>18.679043216522995</v>
      </c>
      <c r="W580" s="169">
        <v>24</v>
      </c>
      <c r="X580" s="170">
        <f t="shared" si="163"/>
        <v>1294.1749387235636</v>
      </c>
    </row>
    <row r="581" spans="1:24" s="445" customFormat="1" ht="15.75" customHeight="1" x14ac:dyDescent="0.2">
      <c r="A581" s="215">
        <f t="shared" si="164"/>
        <v>554</v>
      </c>
      <c r="B581" s="216">
        <f t="shared" si="149"/>
        <v>67.928466</v>
      </c>
      <c r="C581" s="457">
        <v>15100</v>
      </c>
      <c r="D581" s="217">
        <f t="shared" si="152"/>
        <v>2667.5120265486344</v>
      </c>
      <c r="E581" s="212">
        <f t="shared" si="155"/>
        <v>906.95408902653571</v>
      </c>
      <c r="F581" s="168">
        <f t="shared" si="156"/>
        <v>53.350240530972691</v>
      </c>
      <c r="G581" s="169">
        <v>68</v>
      </c>
      <c r="H581" s="170">
        <f t="shared" si="157"/>
        <v>3695.8163561061428</v>
      </c>
      <c r="I581" s="215">
        <f t="shared" si="165"/>
        <v>554</v>
      </c>
      <c r="J581" s="216">
        <f t="shared" si="150"/>
        <v>104.5053323076923</v>
      </c>
      <c r="K581" s="457">
        <v>15100</v>
      </c>
      <c r="L581" s="217">
        <f t="shared" si="153"/>
        <v>1733.8828172566123</v>
      </c>
      <c r="M581" s="214">
        <f t="shared" si="158"/>
        <v>589.52015786724826</v>
      </c>
      <c r="N581" s="212">
        <f t="shared" si="159"/>
        <v>34.677656345132249</v>
      </c>
      <c r="O581" s="169">
        <v>44</v>
      </c>
      <c r="P581" s="170">
        <f t="shared" si="160"/>
        <v>2402.0806314689926</v>
      </c>
      <c r="Q581" s="215">
        <f t="shared" si="166"/>
        <v>554</v>
      </c>
      <c r="R581" s="216">
        <f t="shared" si="151"/>
        <v>194.08133142857145</v>
      </c>
      <c r="S581" s="457">
        <v>15100</v>
      </c>
      <c r="T581" s="217">
        <f t="shared" si="154"/>
        <v>933.62920929202187</v>
      </c>
      <c r="U581" s="214">
        <f t="shared" si="161"/>
        <v>317.43393115928745</v>
      </c>
      <c r="V581" s="212">
        <f t="shared" si="162"/>
        <v>18.672584185840439</v>
      </c>
      <c r="W581" s="169">
        <v>24</v>
      </c>
      <c r="X581" s="170">
        <f t="shared" si="163"/>
        <v>1293.7357246371496</v>
      </c>
    </row>
    <row r="582" spans="1:24" s="445" customFormat="1" ht="15.75" customHeight="1" x14ac:dyDescent="0.2">
      <c r="A582" s="215">
        <f t="shared" si="164"/>
        <v>555</v>
      </c>
      <c r="B582" s="216">
        <f t="shared" si="149"/>
        <v>67.951954999999998</v>
      </c>
      <c r="C582" s="457">
        <v>15100</v>
      </c>
      <c r="D582" s="217">
        <f t="shared" si="152"/>
        <v>2666.5899457933183</v>
      </c>
      <c r="E582" s="212">
        <f t="shared" si="155"/>
        <v>906.64058156972828</v>
      </c>
      <c r="F582" s="168">
        <f t="shared" si="156"/>
        <v>53.331798915866365</v>
      </c>
      <c r="G582" s="169">
        <v>68</v>
      </c>
      <c r="H582" s="170">
        <f t="shared" si="157"/>
        <v>3694.5623262789127</v>
      </c>
      <c r="I582" s="215">
        <f t="shared" si="165"/>
        <v>555</v>
      </c>
      <c r="J582" s="216">
        <f t="shared" si="150"/>
        <v>104.54146923076922</v>
      </c>
      <c r="K582" s="457">
        <v>15100</v>
      </c>
      <c r="L582" s="217">
        <f t="shared" si="153"/>
        <v>1733.2834647656571</v>
      </c>
      <c r="M582" s="214">
        <f t="shared" si="158"/>
        <v>589.31637802032344</v>
      </c>
      <c r="N582" s="212">
        <f t="shared" si="159"/>
        <v>34.665669295313144</v>
      </c>
      <c r="O582" s="169">
        <v>44</v>
      </c>
      <c r="P582" s="170">
        <f t="shared" si="160"/>
        <v>2401.2655120812938</v>
      </c>
      <c r="Q582" s="215">
        <f t="shared" si="166"/>
        <v>555</v>
      </c>
      <c r="R582" s="216">
        <f t="shared" si="151"/>
        <v>194.14844285714287</v>
      </c>
      <c r="S582" s="457">
        <v>15100</v>
      </c>
      <c r="T582" s="217">
        <f t="shared" si="154"/>
        <v>933.30648102766133</v>
      </c>
      <c r="U582" s="214">
        <f t="shared" si="161"/>
        <v>317.3242035494049</v>
      </c>
      <c r="V582" s="212">
        <f t="shared" si="162"/>
        <v>18.666129620553228</v>
      </c>
      <c r="W582" s="169">
        <v>24</v>
      </c>
      <c r="X582" s="170">
        <f t="shared" si="163"/>
        <v>1293.2968141976194</v>
      </c>
    </row>
    <row r="583" spans="1:24" s="445" customFormat="1" ht="15.75" customHeight="1" x14ac:dyDescent="0.2">
      <c r="A583" s="215">
        <f t="shared" si="164"/>
        <v>556</v>
      </c>
      <c r="B583" s="216">
        <f t="shared" si="149"/>
        <v>67.975443999999996</v>
      </c>
      <c r="C583" s="457">
        <v>15100</v>
      </c>
      <c r="D583" s="217">
        <f t="shared" si="152"/>
        <v>2665.6685022903275</v>
      </c>
      <c r="E583" s="212">
        <f t="shared" si="155"/>
        <v>906.32729077871147</v>
      </c>
      <c r="F583" s="168">
        <f t="shared" si="156"/>
        <v>53.31337004580655</v>
      </c>
      <c r="G583" s="169">
        <v>68</v>
      </c>
      <c r="H583" s="170">
        <f t="shared" si="157"/>
        <v>3693.3091631148454</v>
      </c>
      <c r="I583" s="215">
        <f t="shared" si="165"/>
        <v>556</v>
      </c>
      <c r="J583" s="216">
        <f t="shared" si="150"/>
        <v>104.57760615384615</v>
      </c>
      <c r="K583" s="457">
        <v>15100</v>
      </c>
      <c r="L583" s="217">
        <f t="shared" si="153"/>
        <v>1732.6845264887127</v>
      </c>
      <c r="M583" s="214">
        <f t="shared" si="158"/>
        <v>589.11273900616231</v>
      </c>
      <c r="N583" s="212">
        <f t="shared" si="159"/>
        <v>34.653690529774252</v>
      </c>
      <c r="O583" s="169">
        <v>44</v>
      </c>
      <c r="P583" s="170">
        <f t="shared" si="160"/>
        <v>2400.4509560246493</v>
      </c>
      <c r="Q583" s="215">
        <f t="shared" si="166"/>
        <v>556</v>
      </c>
      <c r="R583" s="216">
        <f t="shared" si="151"/>
        <v>194.21555428571429</v>
      </c>
      <c r="S583" s="457">
        <v>15100</v>
      </c>
      <c r="T583" s="217">
        <f t="shared" si="154"/>
        <v>932.98397580161441</v>
      </c>
      <c r="U583" s="214">
        <f t="shared" si="161"/>
        <v>317.21455177254893</v>
      </c>
      <c r="V583" s="212">
        <f t="shared" si="162"/>
        <v>18.659679516032288</v>
      </c>
      <c r="W583" s="169">
        <v>24</v>
      </c>
      <c r="X583" s="170">
        <f t="shared" si="163"/>
        <v>1292.8582070901957</v>
      </c>
    </row>
    <row r="584" spans="1:24" s="445" customFormat="1" ht="15.75" customHeight="1" x14ac:dyDescent="0.2">
      <c r="A584" s="215">
        <f t="shared" si="164"/>
        <v>557</v>
      </c>
      <c r="B584" s="216">
        <f t="shared" si="149"/>
        <v>67.998932999999994</v>
      </c>
      <c r="C584" s="457">
        <v>15100</v>
      </c>
      <c r="D584" s="217">
        <f t="shared" si="152"/>
        <v>2664.7476953792789</v>
      </c>
      <c r="E584" s="212">
        <f t="shared" si="155"/>
        <v>906.01421642895491</v>
      </c>
      <c r="F584" s="168">
        <f t="shared" si="156"/>
        <v>53.29495390758558</v>
      </c>
      <c r="G584" s="169">
        <v>68</v>
      </c>
      <c r="H584" s="170">
        <f t="shared" si="157"/>
        <v>3692.0568657158196</v>
      </c>
      <c r="I584" s="215">
        <f t="shared" si="165"/>
        <v>557</v>
      </c>
      <c r="J584" s="216">
        <f t="shared" si="150"/>
        <v>104.61374307692306</v>
      </c>
      <c r="K584" s="457">
        <v>15100</v>
      </c>
      <c r="L584" s="217">
        <f t="shared" si="153"/>
        <v>1732.0860019965316</v>
      </c>
      <c r="M584" s="214">
        <f t="shared" si="158"/>
        <v>588.90924067882077</v>
      </c>
      <c r="N584" s="212">
        <f t="shared" si="159"/>
        <v>34.641720039930632</v>
      </c>
      <c r="O584" s="169">
        <v>44</v>
      </c>
      <c r="P584" s="170">
        <f t="shared" si="160"/>
        <v>2399.6369627152831</v>
      </c>
      <c r="Q584" s="215">
        <f t="shared" si="166"/>
        <v>557</v>
      </c>
      <c r="R584" s="216">
        <f t="shared" si="151"/>
        <v>194.28266571428571</v>
      </c>
      <c r="S584" s="457">
        <v>15100</v>
      </c>
      <c r="T584" s="217">
        <f t="shared" si="154"/>
        <v>932.66169338274767</v>
      </c>
      <c r="U584" s="214">
        <f t="shared" si="161"/>
        <v>317.10497575013426</v>
      </c>
      <c r="V584" s="212">
        <f t="shared" si="162"/>
        <v>18.653233867654954</v>
      </c>
      <c r="W584" s="169">
        <v>24</v>
      </c>
      <c r="X584" s="170">
        <f t="shared" si="163"/>
        <v>1292.4199030005368</v>
      </c>
    </row>
    <row r="585" spans="1:24" s="445" customFormat="1" ht="15.75" customHeight="1" x14ac:dyDescent="0.2">
      <c r="A585" s="215">
        <f t="shared" si="164"/>
        <v>558</v>
      </c>
      <c r="B585" s="216">
        <f t="shared" si="149"/>
        <v>68.022422000000006</v>
      </c>
      <c r="C585" s="457">
        <v>15100</v>
      </c>
      <c r="D585" s="217">
        <f t="shared" si="152"/>
        <v>2663.8275244007041</v>
      </c>
      <c r="E585" s="212">
        <f t="shared" si="155"/>
        <v>905.7013582962395</v>
      </c>
      <c r="F585" s="168">
        <f t="shared" si="156"/>
        <v>53.276550488014081</v>
      </c>
      <c r="G585" s="169">
        <v>68</v>
      </c>
      <c r="H585" s="170">
        <f t="shared" si="157"/>
        <v>3690.8054331849576</v>
      </c>
      <c r="I585" s="215">
        <f t="shared" si="165"/>
        <v>558</v>
      </c>
      <c r="J585" s="216">
        <f t="shared" si="150"/>
        <v>104.64988000000001</v>
      </c>
      <c r="K585" s="457">
        <v>15100</v>
      </c>
      <c r="L585" s="217">
        <f t="shared" si="153"/>
        <v>1731.4878908604576</v>
      </c>
      <c r="M585" s="214">
        <f t="shared" si="158"/>
        <v>588.70588289255556</v>
      </c>
      <c r="N585" s="212">
        <f t="shared" si="159"/>
        <v>34.629757817209153</v>
      </c>
      <c r="O585" s="169">
        <v>44</v>
      </c>
      <c r="P585" s="170">
        <f t="shared" si="160"/>
        <v>2398.8235315702227</v>
      </c>
      <c r="Q585" s="215">
        <f t="shared" si="166"/>
        <v>558</v>
      </c>
      <c r="R585" s="216">
        <f t="shared" si="151"/>
        <v>194.34977714285716</v>
      </c>
      <c r="S585" s="457">
        <v>15100</v>
      </c>
      <c r="T585" s="217">
        <f t="shared" si="154"/>
        <v>932.33963354024638</v>
      </c>
      <c r="U585" s="214">
        <f t="shared" si="161"/>
        <v>316.99547540368377</v>
      </c>
      <c r="V585" s="212">
        <f t="shared" si="162"/>
        <v>18.646792670804928</v>
      </c>
      <c r="W585" s="169">
        <v>24</v>
      </c>
      <c r="X585" s="170">
        <f t="shared" si="163"/>
        <v>1291.9819016147351</v>
      </c>
    </row>
    <row r="586" spans="1:24" s="445" customFormat="1" ht="15.75" customHeight="1" x14ac:dyDescent="0.2">
      <c r="A586" s="215">
        <f t="shared" si="164"/>
        <v>559</v>
      </c>
      <c r="B586" s="216">
        <f t="shared" si="149"/>
        <v>68.045911000000004</v>
      </c>
      <c r="C586" s="457">
        <v>15100</v>
      </c>
      <c r="D586" s="217">
        <f t="shared" si="152"/>
        <v>2662.9079886960435</v>
      </c>
      <c r="E586" s="212">
        <f t="shared" si="155"/>
        <v>905.38871615665482</v>
      </c>
      <c r="F586" s="168">
        <f t="shared" si="156"/>
        <v>53.258159773920873</v>
      </c>
      <c r="G586" s="169">
        <v>68</v>
      </c>
      <c r="H586" s="170">
        <f t="shared" si="157"/>
        <v>3689.5548646266193</v>
      </c>
      <c r="I586" s="215">
        <f t="shared" si="165"/>
        <v>559</v>
      </c>
      <c r="J586" s="216">
        <f t="shared" si="150"/>
        <v>104.68601692307692</v>
      </c>
      <c r="K586" s="457">
        <v>15100</v>
      </c>
      <c r="L586" s="217">
        <f t="shared" si="153"/>
        <v>1730.8901926524284</v>
      </c>
      <c r="M586" s="214">
        <f t="shared" si="158"/>
        <v>588.50266550182573</v>
      </c>
      <c r="N586" s="212">
        <f t="shared" si="159"/>
        <v>34.617803853048571</v>
      </c>
      <c r="O586" s="169">
        <v>44</v>
      </c>
      <c r="P586" s="170">
        <f t="shared" si="160"/>
        <v>2398.0106620073025</v>
      </c>
      <c r="Q586" s="215">
        <f t="shared" si="166"/>
        <v>559</v>
      </c>
      <c r="R586" s="216">
        <f t="shared" si="151"/>
        <v>194.41688857142859</v>
      </c>
      <c r="S586" s="457">
        <v>15100</v>
      </c>
      <c r="T586" s="217">
        <f t="shared" si="154"/>
        <v>932.01779604361525</v>
      </c>
      <c r="U586" s="214">
        <f t="shared" si="161"/>
        <v>316.88605065482921</v>
      </c>
      <c r="V586" s="212">
        <f t="shared" si="162"/>
        <v>18.640355920872306</v>
      </c>
      <c r="W586" s="169">
        <v>24</v>
      </c>
      <c r="X586" s="170">
        <f t="shared" si="163"/>
        <v>1291.5442026193166</v>
      </c>
    </row>
    <row r="587" spans="1:24" s="445" customFormat="1" ht="15.75" customHeight="1" x14ac:dyDescent="0.2">
      <c r="A587" s="218">
        <f t="shared" si="164"/>
        <v>560</v>
      </c>
      <c r="B587" s="216">
        <f t="shared" si="149"/>
        <v>68.069400000000002</v>
      </c>
      <c r="C587" s="457">
        <v>15100</v>
      </c>
      <c r="D587" s="217">
        <f t="shared" si="152"/>
        <v>2661.9890876076474</v>
      </c>
      <c r="E587" s="212">
        <f t="shared" si="155"/>
        <v>905.07628978660023</v>
      </c>
      <c r="F587" s="168">
        <f t="shared" si="156"/>
        <v>53.23978175215295</v>
      </c>
      <c r="G587" s="169">
        <v>68</v>
      </c>
      <c r="H587" s="170">
        <f t="shared" si="157"/>
        <v>3688.3051591464005</v>
      </c>
      <c r="I587" s="218">
        <f t="shared" si="165"/>
        <v>560</v>
      </c>
      <c r="J587" s="216">
        <f t="shared" si="150"/>
        <v>104.72215384615384</v>
      </c>
      <c r="K587" s="457">
        <v>15100</v>
      </c>
      <c r="L587" s="217">
        <f t="shared" si="153"/>
        <v>1730.2929069449708</v>
      </c>
      <c r="M587" s="214">
        <f t="shared" si="158"/>
        <v>588.29958836129015</v>
      </c>
      <c r="N587" s="212">
        <f t="shared" si="159"/>
        <v>34.605858138899414</v>
      </c>
      <c r="O587" s="169">
        <v>44</v>
      </c>
      <c r="P587" s="170">
        <f t="shared" si="160"/>
        <v>2397.1983534451601</v>
      </c>
      <c r="Q587" s="218">
        <f t="shared" si="166"/>
        <v>560</v>
      </c>
      <c r="R587" s="216">
        <f t="shared" si="151"/>
        <v>194.48400000000001</v>
      </c>
      <c r="S587" s="457">
        <v>15100</v>
      </c>
      <c r="T587" s="217">
        <f t="shared" si="154"/>
        <v>931.69618066267651</v>
      </c>
      <c r="U587" s="214">
        <f t="shared" si="161"/>
        <v>316.77670142531002</v>
      </c>
      <c r="V587" s="212">
        <f t="shared" si="162"/>
        <v>18.633923613253529</v>
      </c>
      <c r="W587" s="169">
        <v>24</v>
      </c>
      <c r="X587" s="170">
        <f t="shared" si="163"/>
        <v>1291.1068057012401</v>
      </c>
    </row>
    <row r="588" spans="1:24" s="445" customFormat="1" ht="15.75" customHeight="1" x14ac:dyDescent="0.2">
      <c r="A588" s="215">
        <f t="shared" si="164"/>
        <v>561</v>
      </c>
      <c r="B588" s="216">
        <f t="shared" si="149"/>
        <v>68.092889</v>
      </c>
      <c r="C588" s="457">
        <v>15100</v>
      </c>
      <c r="D588" s="217">
        <f t="shared" si="152"/>
        <v>2661.0708204787725</v>
      </c>
      <c r="E588" s="212">
        <f t="shared" si="155"/>
        <v>904.76407896278272</v>
      </c>
      <c r="F588" s="168">
        <f t="shared" si="156"/>
        <v>53.221416409575454</v>
      </c>
      <c r="G588" s="169">
        <v>68</v>
      </c>
      <c r="H588" s="170">
        <f t="shared" si="157"/>
        <v>3687.0563158511304</v>
      </c>
      <c r="I588" s="215">
        <f t="shared" si="165"/>
        <v>561</v>
      </c>
      <c r="J588" s="216">
        <f t="shared" si="150"/>
        <v>104.75829076923077</v>
      </c>
      <c r="K588" s="457">
        <v>15100</v>
      </c>
      <c r="L588" s="217">
        <f t="shared" si="153"/>
        <v>1729.6960333112024</v>
      </c>
      <c r="M588" s="214">
        <f t="shared" si="158"/>
        <v>588.09665132580892</v>
      </c>
      <c r="N588" s="212">
        <f t="shared" si="159"/>
        <v>34.593920666224051</v>
      </c>
      <c r="O588" s="169">
        <v>44</v>
      </c>
      <c r="P588" s="170">
        <f t="shared" si="160"/>
        <v>2396.3866053032357</v>
      </c>
      <c r="Q588" s="215">
        <f t="shared" si="166"/>
        <v>561</v>
      </c>
      <c r="R588" s="216">
        <f t="shared" si="151"/>
        <v>194.55111142857143</v>
      </c>
      <c r="S588" s="457">
        <v>15100</v>
      </c>
      <c r="T588" s="217">
        <f t="shared" si="154"/>
        <v>931.3747871675705</v>
      </c>
      <c r="U588" s="214">
        <f t="shared" si="161"/>
        <v>316.66742763697397</v>
      </c>
      <c r="V588" s="212">
        <f t="shared" si="162"/>
        <v>18.62749574335141</v>
      </c>
      <c r="W588" s="169">
        <v>24</v>
      </c>
      <c r="X588" s="170">
        <f t="shared" si="163"/>
        <v>1290.6697105478959</v>
      </c>
    </row>
    <row r="589" spans="1:24" s="445" customFormat="1" ht="15.75" customHeight="1" x14ac:dyDescent="0.2">
      <c r="A589" s="215">
        <f t="shared" si="164"/>
        <v>562</v>
      </c>
      <c r="B589" s="216">
        <f t="shared" si="149"/>
        <v>68.116377999999997</v>
      </c>
      <c r="C589" s="457">
        <v>15100</v>
      </c>
      <c r="D589" s="217">
        <f t="shared" si="152"/>
        <v>2660.1531866535829</v>
      </c>
      <c r="E589" s="212">
        <f t="shared" si="155"/>
        <v>904.4520834622183</v>
      </c>
      <c r="F589" s="168">
        <f t="shared" si="156"/>
        <v>53.203063733071659</v>
      </c>
      <c r="G589" s="169">
        <v>68</v>
      </c>
      <c r="H589" s="170">
        <f t="shared" si="157"/>
        <v>3685.8083338488732</v>
      </c>
      <c r="I589" s="215">
        <f t="shared" si="165"/>
        <v>562</v>
      </c>
      <c r="J589" s="216">
        <f t="shared" si="150"/>
        <v>104.79442769230768</v>
      </c>
      <c r="K589" s="457">
        <v>15100</v>
      </c>
      <c r="L589" s="217">
        <f t="shared" si="153"/>
        <v>1729.0995713248292</v>
      </c>
      <c r="M589" s="214">
        <f t="shared" si="158"/>
        <v>587.89385425044202</v>
      </c>
      <c r="N589" s="212">
        <f t="shared" si="159"/>
        <v>34.581991426496586</v>
      </c>
      <c r="O589" s="169">
        <v>44</v>
      </c>
      <c r="P589" s="170">
        <f t="shared" si="160"/>
        <v>2395.5754170017681</v>
      </c>
      <c r="Q589" s="215">
        <f t="shared" si="166"/>
        <v>562</v>
      </c>
      <c r="R589" s="216">
        <f t="shared" si="151"/>
        <v>194.61822285714285</v>
      </c>
      <c r="S589" s="457">
        <v>15100</v>
      </c>
      <c r="T589" s="217">
        <f t="shared" si="154"/>
        <v>931.05361532875406</v>
      </c>
      <c r="U589" s="214">
        <f t="shared" si="161"/>
        <v>316.55822921177639</v>
      </c>
      <c r="V589" s="212">
        <f t="shared" si="162"/>
        <v>18.621072306575083</v>
      </c>
      <c r="W589" s="169">
        <v>24</v>
      </c>
      <c r="X589" s="170">
        <f t="shared" si="163"/>
        <v>1290.2329168471056</v>
      </c>
    </row>
    <row r="590" spans="1:24" s="445" customFormat="1" ht="15.75" customHeight="1" x14ac:dyDescent="0.2">
      <c r="A590" s="215">
        <f t="shared" si="164"/>
        <v>563</v>
      </c>
      <c r="B590" s="216">
        <f t="shared" si="149"/>
        <v>68.139866999999995</v>
      </c>
      <c r="C590" s="457">
        <v>15100</v>
      </c>
      <c r="D590" s="217">
        <f t="shared" si="152"/>
        <v>2659.2361854771452</v>
      </c>
      <c r="E590" s="212">
        <f t="shared" si="155"/>
        <v>904.14030306222946</v>
      </c>
      <c r="F590" s="168">
        <f t="shared" si="156"/>
        <v>53.184723709542908</v>
      </c>
      <c r="G590" s="169">
        <v>68</v>
      </c>
      <c r="H590" s="170">
        <f t="shared" si="157"/>
        <v>3684.5612122489179</v>
      </c>
      <c r="I590" s="215">
        <f t="shared" si="165"/>
        <v>563</v>
      </c>
      <c r="J590" s="216">
        <f t="shared" si="150"/>
        <v>104.8305646153846</v>
      </c>
      <c r="K590" s="457">
        <v>15100</v>
      </c>
      <c r="L590" s="217">
        <f t="shared" si="153"/>
        <v>1728.5035205601446</v>
      </c>
      <c r="M590" s="214">
        <f t="shared" si="158"/>
        <v>587.69119699044916</v>
      </c>
      <c r="N590" s="212">
        <f t="shared" si="159"/>
        <v>34.570070411202892</v>
      </c>
      <c r="O590" s="169">
        <v>44</v>
      </c>
      <c r="P590" s="170">
        <f t="shared" si="160"/>
        <v>2394.7647879617966</v>
      </c>
      <c r="Q590" s="215">
        <f t="shared" si="166"/>
        <v>563</v>
      </c>
      <c r="R590" s="216">
        <f t="shared" si="151"/>
        <v>194.68533428571428</v>
      </c>
      <c r="S590" s="457">
        <v>15100</v>
      </c>
      <c r="T590" s="217">
        <f t="shared" si="154"/>
        <v>930.73266491700087</v>
      </c>
      <c r="U590" s="214">
        <f t="shared" si="161"/>
        <v>316.44910607178031</v>
      </c>
      <c r="V590" s="212">
        <f t="shared" si="162"/>
        <v>18.614653298340016</v>
      </c>
      <c r="W590" s="169">
        <v>24</v>
      </c>
      <c r="X590" s="170">
        <f t="shared" si="163"/>
        <v>1289.7964242871212</v>
      </c>
    </row>
    <row r="591" spans="1:24" s="445" customFormat="1" ht="15.75" customHeight="1" x14ac:dyDescent="0.2">
      <c r="A591" s="215">
        <f t="shared" si="164"/>
        <v>564</v>
      </c>
      <c r="B591" s="216">
        <f t="shared" si="149"/>
        <v>68.163355999999993</v>
      </c>
      <c r="C591" s="457">
        <v>15100</v>
      </c>
      <c r="D591" s="217">
        <f t="shared" si="152"/>
        <v>2658.3198162954304</v>
      </c>
      <c r="E591" s="212">
        <f t="shared" si="155"/>
        <v>903.82873754044635</v>
      </c>
      <c r="F591" s="168">
        <f t="shared" si="156"/>
        <v>53.166396325908607</v>
      </c>
      <c r="G591" s="169">
        <v>68</v>
      </c>
      <c r="H591" s="170">
        <f t="shared" si="157"/>
        <v>3683.314950161785</v>
      </c>
      <c r="I591" s="215">
        <f t="shared" si="165"/>
        <v>564</v>
      </c>
      <c r="J591" s="216">
        <f t="shared" si="150"/>
        <v>104.86670153846153</v>
      </c>
      <c r="K591" s="457">
        <v>15100</v>
      </c>
      <c r="L591" s="217">
        <f t="shared" si="153"/>
        <v>1727.9078805920296</v>
      </c>
      <c r="M591" s="214">
        <f t="shared" si="158"/>
        <v>587.48867940129014</v>
      </c>
      <c r="N591" s="212">
        <f t="shared" si="159"/>
        <v>34.558157611840592</v>
      </c>
      <c r="O591" s="169">
        <v>44</v>
      </c>
      <c r="P591" s="170">
        <f t="shared" si="160"/>
        <v>2393.9547176051606</v>
      </c>
      <c r="Q591" s="215">
        <f t="shared" si="166"/>
        <v>564</v>
      </c>
      <c r="R591" s="216">
        <f t="shared" si="151"/>
        <v>194.7524457142857</v>
      </c>
      <c r="S591" s="457">
        <v>15100</v>
      </c>
      <c r="T591" s="217">
        <f t="shared" si="154"/>
        <v>930.41193570340067</v>
      </c>
      <c r="U591" s="214">
        <f t="shared" si="161"/>
        <v>316.34005813915627</v>
      </c>
      <c r="V591" s="212">
        <f t="shared" si="162"/>
        <v>18.608238714068015</v>
      </c>
      <c r="W591" s="169">
        <v>24</v>
      </c>
      <c r="X591" s="170">
        <f t="shared" si="163"/>
        <v>1289.3602325566249</v>
      </c>
    </row>
    <row r="592" spans="1:24" s="445" customFormat="1" ht="15.75" customHeight="1" x14ac:dyDescent="0.2">
      <c r="A592" s="215">
        <f t="shared" si="164"/>
        <v>565</v>
      </c>
      <c r="B592" s="216">
        <f t="shared" ref="B592:B655" si="167">0.023489*A592+54.91556</f>
        <v>68.186845000000005</v>
      </c>
      <c r="C592" s="457">
        <v>15100</v>
      </c>
      <c r="D592" s="217">
        <f t="shared" si="152"/>
        <v>2657.404078455309</v>
      </c>
      <c r="E592" s="212">
        <f t="shared" si="155"/>
        <v>903.51738667480515</v>
      </c>
      <c r="F592" s="168">
        <f t="shared" si="156"/>
        <v>53.148081569106182</v>
      </c>
      <c r="G592" s="169">
        <v>68</v>
      </c>
      <c r="H592" s="170">
        <f t="shared" si="157"/>
        <v>3682.0695466992202</v>
      </c>
      <c r="I592" s="215">
        <f t="shared" si="165"/>
        <v>565</v>
      </c>
      <c r="J592" s="216">
        <f t="shared" ref="J592:J655" si="168">(0.023489*I592+54.91556)/0.65</f>
        <v>104.90283846153847</v>
      </c>
      <c r="K592" s="457">
        <v>15100</v>
      </c>
      <c r="L592" s="217">
        <f t="shared" si="153"/>
        <v>1727.3126509959509</v>
      </c>
      <c r="M592" s="214">
        <f t="shared" si="158"/>
        <v>587.28630133862339</v>
      </c>
      <c r="N592" s="212">
        <f t="shared" si="159"/>
        <v>34.546253019919021</v>
      </c>
      <c r="O592" s="169">
        <v>44</v>
      </c>
      <c r="P592" s="170">
        <f t="shared" si="160"/>
        <v>2393.1452053544931</v>
      </c>
      <c r="Q592" s="215">
        <f t="shared" si="166"/>
        <v>565</v>
      </c>
      <c r="R592" s="216">
        <f t="shared" ref="R592:R655" si="169">(0.023489*Q592+54.91556)/0.35</f>
        <v>194.81955714285718</v>
      </c>
      <c r="S592" s="457">
        <v>15100</v>
      </c>
      <c r="T592" s="217">
        <f t="shared" si="154"/>
        <v>930.0914274593581</v>
      </c>
      <c r="U592" s="214">
        <f t="shared" si="161"/>
        <v>316.23108533618176</v>
      </c>
      <c r="V592" s="212">
        <f t="shared" si="162"/>
        <v>18.601828549187161</v>
      </c>
      <c r="W592" s="169">
        <v>24</v>
      </c>
      <c r="X592" s="170">
        <f t="shared" si="163"/>
        <v>1288.9243413447268</v>
      </c>
    </row>
    <row r="593" spans="1:24" s="445" customFormat="1" ht="15.75" customHeight="1" x14ac:dyDescent="0.2">
      <c r="A593" s="215">
        <f t="shared" si="164"/>
        <v>566</v>
      </c>
      <c r="B593" s="216">
        <f t="shared" si="167"/>
        <v>68.210334000000003</v>
      </c>
      <c r="C593" s="457">
        <v>15100</v>
      </c>
      <c r="D593" s="217">
        <f t="shared" si="152"/>
        <v>2656.4889713045532</v>
      </c>
      <c r="E593" s="212">
        <f t="shared" si="155"/>
        <v>903.20625024354808</v>
      </c>
      <c r="F593" s="168">
        <f t="shared" si="156"/>
        <v>53.129779426091062</v>
      </c>
      <c r="G593" s="169">
        <v>68</v>
      </c>
      <c r="H593" s="170">
        <f t="shared" si="157"/>
        <v>3680.8250009741923</v>
      </c>
      <c r="I593" s="215">
        <f t="shared" si="165"/>
        <v>566</v>
      </c>
      <c r="J593" s="216">
        <f t="shared" si="168"/>
        <v>104.93897538461539</v>
      </c>
      <c r="K593" s="457">
        <v>15100</v>
      </c>
      <c r="L593" s="217">
        <f t="shared" si="153"/>
        <v>1726.7178313479596</v>
      </c>
      <c r="M593" s="214">
        <f t="shared" si="158"/>
        <v>587.08406265830627</v>
      </c>
      <c r="N593" s="212">
        <f t="shared" si="159"/>
        <v>34.534356626959195</v>
      </c>
      <c r="O593" s="169">
        <v>44</v>
      </c>
      <c r="P593" s="170">
        <f t="shared" si="160"/>
        <v>2392.3362506332251</v>
      </c>
      <c r="Q593" s="215">
        <f t="shared" si="166"/>
        <v>566</v>
      </c>
      <c r="R593" s="216">
        <f t="shared" si="169"/>
        <v>194.8866685714286</v>
      </c>
      <c r="S593" s="457">
        <v>15100</v>
      </c>
      <c r="T593" s="217">
        <f t="shared" si="154"/>
        <v>929.77113995659352</v>
      </c>
      <c r="U593" s="214">
        <f t="shared" si="161"/>
        <v>316.12218758524182</v>
      </c>
      <c r="V593" s="212">
        <f t="shared" si="162"/>
        <v>18.595422799131871</v>
      </c>
      <c r="W593" s="169">
        <v>24</v>
      </c>
      <c r="X593" s="170">
        <f t="shared" si="163"/>
        <v>1288.4887503409673</v>
      </c>
    </row>
    <row r="594" spans="1:24" s="445" customFormat="1" ht="15.75" customHeight="1" x14ac:dyDescent="0.2">
      <c r="A594" s="215">
        <f t="shared" si="164"/>
        <v>567</v>
      </c>
      <c r="B594" s="216">
        <f t="shared" si="167"/>
        <v>68.233823000000001</v>
      </c>
      <c r="C594" s="457">
        <v>15100</v>
      </c>
      <c r="D594" s="217">
        <f t="shared" si="152"/>
        <v>2655.5744941918324</v>
      </c>
      <c r="E594" s="212">
        <f t="shared" si="155"/>
        <v>902.89532802522308</v>
      </c>
      <c r="F594" s="168">
        <f t="shared" si="156"/>
        <v>53.111489883836647</v>
      </c>
      <c r="G594" s="169">
        <v>68</v>
      </c>
      <c r="H594" s="170">
        <f t="shared" si="157"/>
        <v>3679.5813121008923</v>
      </c>
      <c r="I594" s="215">
        <f t="shared" si="165"/>
        <v>567</v>
      </c>
      <c r="J594" s="216">
        <f t="shared" si="168"/>
        <v>104.9751123076923</v>
      </c>
      <c r="K594" s="457">
        <v>15100</v>
      </c>
      <c r="L594" s="217">
        <f t="shared" si="153"/>
        <v>1726.1234212246909</v>
      </c>
      <c r="M594" s="214">
        <f t="shared" si="158"/>
        <v>586.88196321639498</v>
      </c>
      <c r="N594" s="212">
        <f t="shared" si="159"/>
        <v>34.522468424493816</v>
      </c>
      <c r="O594" s="169">
        <v>44</v>
      </c>
      <c r="P594" s="170">
        <f t="shared" si="160"/>
        <v>2391.5278528655799</v>
      </c>
      <c r="Q594" s="215">
        <f t="shared" si="166"/>
        <v>567</v>
      </c>
      <c r="R594" s="216">
        <f t="shared" si="169"/>
        <v>194.95378000000002</v>
      </c>
      <c r="S594" s="457">
        <v>15100</v>
      </c>
      <c r="T594" s="217">
        <f t="shared" si="154"/>
        <v>929.45107296714116</v>
      </c>
      <c r="U594" s="214">
        <f t="shared" si="161"/>
        <v>316.01336480882804</v>
      </c>
      <c r="V594" s="212">
        <f t="shared" si="162"/>
        <v>18.589021459342824</v>
      </c>
      <c r="W594" s="169">
        <v>24</v>
      </c>
      <c r="X594" s="170">
        <f t="shared" si="163"/>
        <v>1288.0534592353119</v>
      </c>
    </row>
    <row r="595" spans="1:24" s="445" customFormat="1" ht="15.75" customHeight="1" x14ac:dyDescent="0.2">
      <c r="A595" s="215">
        <f t="shared" si="164"/>
        <v>568</v>
      </c>
      <c r="B595" s="216">
        <f t="shared" si="167"/>
        <v>68.257311999999999</v>
      </c>
      <c r="C595" s="457">
        <v>15100</v>
      </c>
      <c r="D595" s="217">
        <f t="shared" si="152"/>
        <v>2654.6606464667111</v>
      </c>
      <c r="E595" s="212">
        <f t="shared" si="155"/>
        <v>902.58461979868184</v>
      </c>
      <c r="F595" s="168">
        <f t="shared" si="156"/>
        <v>53.093212929334221</v>
      </c>
      <c r="G595" s="169">
        <v>68</v>
      </c>
      <c r="H595" s="170">
        <f t="shared" si="157"/>
        <v>3678.3384791947274</v>
      </c>
      <c r="I595" s="215">
        <f t="shared" si="165"/>
        <v>568</v>
      </c>
      <c r="J595" s="216">
        <f t="shared" si="168"/>
        <v>105.01124923076922</v>
      </c>
      <c r="K595" s="457">
        <v>15100</v>
      </c>
      <c r="L595" s="217">
        <f t="shared" si="153"/>
        <v>1725.5294202033624</v>
      </c>
      <c r="M595" s="214">
        <f t="shared" si="158"/>
        <v>586.68000286914321</v>
      </c>
      <c r="N595" s="212">
        <f t="shared" si="159"/>
        <v>34.510588404067249</v>
      </c>
      <c r="O595" s="169">
        <v>44</v>
      </c>
      <c r="P595" s="170">
        <f t="shared" si="160"/>
        <v>2390.7200114765728</v>
      </c>
      <c r="Q595" s="215">
        <f t="shared" si="166"/>
        <v>568</v>
      </c>
      <c r="R595" s="216">
        <f t="shared" si="169"/>
        <v>195.02089142857145</v>
      </c>
      <c r="S595" s="457">
        <v>15100</v>
      </c>
      <c r="T595" s="217">
        <f t="shared" si="154"/>
        <v>929.13122626334882</v>
      </c>
      <c r="U595" s="214">
        <f t="shared" si="161"/>
        <v>315.90461692953863</v>
      </c>
      <c r="V595" s="212">
        <f t="shared" si="162"/>
        <v>18.582624525266976</v>
      </c>
      <c r="W595" s="169">
        <v>24</v>
      </c>
      <c r="X595" s="170">
        <f t="shared" si="163"/>
        <v>1287.6184677181545</v>
      </c>
    </row>
    <row r="596" spans="1:24" s="445" customFormat="1" ht="15.75" customHeight="1" x14ac:dyDescent="0.2">
      <c r="A596" s="215">
        <f t="shared" si="164"/>
        <v>569</v>
      </c>
      <c r="B596" s="216">
        <f t="shared" si="167"/>
        <v>68.280800999999997</v>
      </c>
      <c r="C596" s="457">
        <v>15100</v>
      </c>
      <c r="D596" s="217">
        <f t="shared" si="152"/>
        <v>2653.7474274796514</v>
      </c>
      <c r="E596" s="212">
        <f t="shared" si="155"/>
        <v>902.27412534308155</v>
      </c>
      <c r="F596" s="168">
        <f t="shared" si="156"/>
        <v>53.074948549593032</v>
      </c>
      <c r="G596" s="169">
        <v>68</v>
      </c>
      <c r="H596" s="170">
        <f t="shared" si="157"/>
        <v>3677.0965013723257</v>
      </c>
      <c r="I596" s="215">
        <f t="shared" si="165"/>
        <v>569</v>
      </c>
      <c r="J596" s="216">
        <f t="shared" si="168"/>
        <v>105.04738615384615</v>
      </c>
      <c r="K596" s="457">
        <v>15100</v>
      </c>
      <c r="L596" s="217">
        <f t="shared" si="153"/>
        <v>1724.9358278617733</v>
      </c>
      <c r="M596" s="214">
        <f t="shared" si="158"/>
        <v>586.47818147300302</v>
      </c>
      <c r="N596" s="212">
        <f t="shared" si="159"/>
        <v>34.498716557235468</v>
      </c>
      <c r="O596" s="169">
        <v>44</v>
      </c>
      <c r="P596" s="170">
        <f t="shared" si="160"/>
        <v>2389.9127258920121</v>
      </c>
      <c r="Q596" s="215">
        <f t="shared" si="166"/>
        <v>569</v>
      </c>
      <c r="R596" s="216">
        <f t="shared" si="169"/>
        <v>195.08800285714287</v>
      </c>
      <c r="S596" s="457">
        <v>15100</v>
      </c>
      <c r="T596" s="217">
        <f t="shared" si="154"/>
        <v>928.81159961787785</v>
      </c>
      <c r="U596" s="214">
        <f t="shared" si="161"/>
        <v>315.79594387007847</v>
      </c>
      <c r="V596" s="212">
        <f t="shared" si="162"/>
        <v>18.576231992357556</v>
      </c>
      <c r="W596" s="169">
        <v>24</v>
      </c>
      <c r="X596" s="170">
        <f t="shared" si="163"/>
        <v>1287.1837754803139</v>
      </c>
    </row>
    <row r="597" spans="1:24" s="445" customFormat="1" ht="15.75" customHeight="1" x14ac:dyDescent="0.2">
      <c r="A597" s="218">
        <f t="shared" si="164"/>
        <v>570</v>
      </c>
      <c r="B597" s="216">
        <f t="shared" si="167"/>
        <v>68.304289999999995</v>
      </c>
      <c r="C597" s="457">
        <v>15100</v>
      </c>
      <c r="D597" s="217">
        <f t="shared" si="152"/>
        <v>2652.8348365820066</v>
      </c>
      <c r="E597" s="212">
        <f t="shared" si="155"/>
        <v>901.96384443788224</v>
      </c>
      <c r="F597" s="168">
        <f t="shared" si="156"/>
        <v>53.05669673164013</v>
      </c>
      <c r="G597" s="169">
        <v>68</v>
      </c>
      <c r="H597" s="170">
        <f t="shared" si="157"/>
        <v>3675.855377751529</v>
      </c>
      <c r="I597" s="218">
        <f t="shared" si="165"/>
        <v>570</v>
      </c>
      <c r="J597" s="216">
        <f t="shared" si="168"/>
        <v>105.08352307692307</v>
      </c>
      <c r="K597" s="457">
        <v>15100</v>
      </c>
      <c r="L597" s="217">
        <f t="shared" si="153"/>
        <v>1724.3426437783044</v>
      </c>
      <c r="M597" s="214">
        <f t="shared" si="158"/>
        <v>586.27649888462349</v>
      </c>
      <c r="N597" s="212">
        <f t="shared" si="159"/>
        <v>34.486852875566086</v>
      </c>
      <c r="O597" s="169">
        <v>44</v>
      </c>
      <c r="P597" s="170">
        <f t="shared" si="160"/>
        <v>2389.105995538494</v>
      </c>
      <c r="Q597" s="218">
        <f t="shared" si="166"/>
        <v>570</v>
      </c>
      <c r="R597" s="216">
        <f t="shared" si="169"/>
        <v>195.15511428571429</v>
      </c>
      <c r="S597" s="457">
        <v>15100</v>
      </c>
      <c r="T597" s="217">
        <f t="shared" si="154"/>
        <v>928.49219280370232</v>
      </c>
      <c r="U597" s="214">
        <f t="shared" si="161"/>
        <v>315.68734555325881</v>
      </c>
      <c r="V597" s="212">
        <f t="shared" si="162"/>
        <v>18.569843856074048</v>
      </c>
      <c r="W597" s="169">
        <v>24</v>
      </c>
      <c r="X597" s="170">
        <f t="shared" si="163"/>
        <v>1286.7493822130352</v>
      </c>
    </row>
    <row r="598" spans="1:24" s="445" customFormat="1" ht="15.75" customHeight="1" x14ac:dyDescent="0.2">
      <c r="A598" s="215">
        <f t="shared" si="164"/>
        <v>571</v>
      </c>
      <c r="B598" s="216">
        <f t="shared" si="167"/>
        <v>68.327778999999992</v>
      </c>
      <c r="C598" s="457">
        <v>15100</v>
      </c>
      <c r="D598" s="217">
        <f t="shared" si="152"/>
        <v>2651.9228731260241</v>
      </c>
      <c r="E598" s="212">
        <f t="shared" si="155"/>
        <v>901.6537768628483</v>
      </c>
      <c r="F598" s="168">
        <f t="shared" si="156"/>
        <v>53.038457462520483</v>
      </c>
      <c r="G598" s="169">
        <v>68</v>
      </c>
      <c r="H598" s="170">
        <f t="shared" si="157"/>
        <v>3674.6151074513928</v>
      </c>
      <c r="I598" s="215">
        <f t="shared" si="165"/>
        <v>571</v>
      </c>
      <c r="J598" s="216">
        <f t="shared" si="168"/>
        <v>105.11965999999998</v>
      </c>
      <c r="K598" s="457">
        <v>15100</v>
      </c>
      <c r="L598" s="217">
        <f t="shared" si="153"/>
        <v>1723.7498675319159</v>
      </c>
      <c r="M598" s="214">
        <f t="shared" si="158"/>
        <v>586.07495496085141</v>
      </c>
      <c r="N598" s="212">
        <f t="shared" si="159"/>
        <v>34.474997350638318</v>
      </c>
      <c r="O598" s="169">
        <v>44</v>
      </c>
      <c r="P598" s="170">
        <f t="shared" si="160"/>
        <v>2388.2998198434057</v>
      </c>
      <c r="Q598" s="215">
        <f t="shared" si="166"/>
        <v>571</v>
      </c>
      <c r="R598" s="216">
        <f t="shared" si="169"/>
        <v>195.22222571428571</v>
      </c>
      <c r="S598" s="457">
        <v>15100</v>
      </c>
      <c r="T598" s="217">
        <f t="shared" si="154"/>
        <v>928.17300559410842</v>
      </c>
      <c r="U598" s="214">
        <f t="shared" si="161"/>
        <v>315.57882190199689</v>
      </c>
      <c r="V598" s="212">
        <f t="shared" si="162"/>
        <v>18.563460111882168</v>
      </c>
      <c r="W598" s="169">
        <v>24</v>
      </c>
      <c r="X598" s="170">
        <f t="shared" si="163"/>
        <v>1286.3152876079876</v>
      </c>
    </row>
    <row r="599" spans="1:24" s="445" customFormat="1" ht="15.75" customHeight="1" x14ac:dyDescent="0.2">
      <c r="A599" s="215">
        <f t="shared" si="164"/>
        <v>572</v>
      </c>
      <c r="B599" s="216">
        <f t="shared" si="167"/>
        <v>68.351268000000005</v>
      </c>
      <c r="C599" s="457">
        <v>15100</v>
      </c>
      <c r="D599" s="217">
        <f t="shared" si="152"/>
        <v>2651.0115364648391</v>
      </c>
      <c r="E599" s="212">
        <f t="shared" si="155"/>
        <v>901.34392239804538</v>
      </c>
      <c r="F599" s="168">
        <f t="shared" si="156"/>
        <v>53.020230729296784</v>
      </c>
      <c r="G599" s="169">
        <v>68</v>
      </c>
      <c r="H599" s="170">
        <f t="shared" si="157"/>
        <v>3673.3756895921811</v>
      </c>
      <c r="I599" s="215">
        <f t="shared" si="165"/>
        <v>572</v>
      </c>
      <c r="J599" s="216">
        <f t="shared" si="168"/>
        <v>105.15579692307692</v>
      </c>
      <c r="K599" s="457">
        <v>15100</v>
      </c>
      <c r="L599" s="217">
        <f t="shared" si="153"/>
        <v>1723.1574987021456</v>
      </c>
      <c r="M599" s="214">
        <f t="shared" si="158"/>
        <v>585.87354955872956</v>
      </c>
      <c r="N599" s="212">
        <f t="shared" si="159"/>
        <v>34.463149974042913</v>
      </c>
      <c r="O599" s="169">
        <v>44</v>
      </c>
      <c r="P599" s="170">
        <f t="shared" si="160"/>
        <v>2387.4941982349183</v>
      </c>
      <c r="Q599" s="215">
        <f t="shared" si="166"/>
        <v>572</v>
      </c>
      <c r="R599" s="216">
        <f t="shared" si="169"/>
        <v>195.28933714285716</v>
      </c>
      <c r="S599" s="457">
        <v>15100</v>
      </c>
      <c r="T599" s="217">
        <f t="shared" si="154"/>
        <v>927.85403776269368</v>
      </c>
      <c r="U599" s="214">
        <f t="shared" si="161"/>
        <v>315.47037283931587</v>
      </c>
      <c r="V599" s="212">
        <f t="shared" si="162"/>
        <v>18.557080755253875</v>
      </c>
      <c r="W599" s="169">
        <v>24</v>
      </c>
      <c r="X599" s="170">
        <f t="shared" si="163"/>
        <v>1285.8814913572633</v>
      </c>
    </row>
    <row r="600" spans="1:24" s="445" customFormat="1" ht="15.75" customHeight="1" x14ac:dyDescent="0.2">
      <c r="A600" s="215">
        <f t="shared" si="164"/>
        <v>573</v>
      </c>
      <c r="B600" s="216">
        <f t="shared" si="167"/>
        <v>68.374757000000002</v>
      </c>
      <c r="C600" s="457">
        <v>15100</v>
      </c>
      <c r="D600" s="217">
        <f t="shared" si="152"/>
        <v>2650.1008259524783</v>
      </c>
      <c r="E600" s="212">
        <f t="shared" si="155"/>
        <v>901.03428082384266</v>
      </c>
      <c r="F600" s="168">
        <f t="shared" si="156"/>
        <v>53.002016519049569</v>
      </c>
      <c r="G600" s="169">
        <v>68</v>
      </c>
      <c r="H600" s="170">
        <f t="shared" si="157"/>
        <v>3672.1371232953702</v>
      </c>
      <c r="I600" s="215">
        <f t="shared" si="165"/>
        <v>573</v>
      </c>
      <c r="J600" s="216">
        <f t="shared" si="168"/>
        <v>105.19193384615384</v>
      </c>
      <c r="K600" s="457">
        <v>15100</v>
      </c>
      <c r="L600" s="217">
        <f t="shared" si="153"/>
        <v>1722.5655368691109</v>
      </c>
      <c r="M600" s="214">
        <f t="shared" si="158"/>
        <v>585.67228253549774</v>
      </c>
      <c r="N600" s="212">
        <f t="shared" si="159"/>
        <v>34.451310737382222</v>
      </c>
      <c r="O600" s="169">
        <v>44</v>
      </c>
      <c r="P600" s="170">
        <f t="shared" si="160"/>
        <v>2386.689130141991</v>
      </c>
      <c r="Q600" s="215">
        <f t="shared" si="166"/>
        <v>573</v>
      </c>
      <c r="R600" s="216">
        <f t="shared" si="169"/>
        <v>195.35644857142859</v>
      </c>
      <c r="S600" s="457">
        <v>15100</v>
      </c>
      <c r="T600" s="217">
        <f t="shared" si="154"/>
        <v>927.53528908336727</v>
      </c>
      <c r="U600" s="214">
        <f t="shared" si="161"/>
        <v>315.36199828834492</v>
      </c>
      <c r="V600" s="212">
        <f t="shared" si="162"/>
        <v>18.550705781667347</v>
      </c>
      <c r="W600" s="169">
        <v>24</v>
      </c>
      <c r="X600" s="170">
        <f t="shared" si="163"/>
        <v>1285.4479931533795</v>
      </c>
    </row>
    <row r="601" spans="1:24" s="445" customFormat="1" ht="15.75" customHeight="1" x14ac:dyDescent="0.2">
      <c r="A601" s="215">
        <f t="shared" si="164"/>
        <v>574</v>
      </c>
      <c r="B601" s="216">
        <f t="shared" si="167"/>
        <v>68.398246</v>
      </c>
      <c r="C601" s="457">
        <v>15100</v>
      </c>
      <c r="D601" s="217">
        <f t="shared" si="152"/>
        <v>2649.1907409438541</v>
      </c>
      <c r="E601" s="212">
        <f t="shared" si="155"/>
        <v>900.7248519209104</v>
      </c>
      <c r="F601" s="168">
        <f t="shared" si="156"/>
        <v>52.983814818877079</v>
      </c>
      <c r="G601" s="169">
        <v>68</v>
      </c>
      <c r="H601" s="170">
        <f t="shared" si="157"/>
        <v>3670.8994076836411</v>
      </c>
      <c r="I601" s="215">
        <f t="shared" si="165"/>
        <v>574</v>
      </c>
      <c r="J601" s="216">
        <f t="shared" si="168"/>
        <v>105.22807076923077</v>
      </c>
      <c r="K601" s="457">
        <v>15100</v>
      </c>
      <c r="L601" s="217">
        <f t="shared" si="153"/>
        <v>1721.9739816135052</v>
      </c>
      <c r="M601" s="214">
        <f t="shared" si="158"/>
        <v>585.47115374859186</v>
      </c>
      <c r="N601" s="212">
        <f t="shared" si="159"/>
        <v>34.439479632270107</v>
      </c>
      <c r="O601" s="169">
        <v>44</v>
      </c>
      <c r="P601" s="170">
        <f t="shared" si="160"/>
        <v>2385.884614994367</v>
      </c>
      <c r="Q601" s="215">
        <f t="shared" si="166"/>
        <v>574</v>
      </c>
      <c r="R601" s="216">
        <f t="shared" si="169"/>
        <v>195.42356000000001</v>
      </c>
      <c r="S601" s="457">
        <v>15100</v>
      </c>
      <c r="T601" s="217">
        <f t="shared" si="154"/>
        <v>927.21675933034885</v>
      </c>
      <c r="U601" s="214">
        <f t="shared" si="161"/>
        <v>315.25369817231865</v>
      </c>
      <c r="V601" s="212">
        <f t="shared" si="162"/>
        <v>18.544335186606979</v>
      </c>
      <c r="W601" s="169">
        <v>24</v>
      </c>
      <c r="X601" s="170">
        <f t="shared" si="163"/>
        <v>1285.0147926892746</v>
      </c>
    </row>
    <row r="602" spans="1:24" s="445" customFormat="1" ht="15.75" customHeight="1" x14ac:dyDescent="0.2">
      <c r="A602" s="215">
        <f t="shared" si="164"/>
        <v>575</v>
      </c>
      <c r="B602" s="216">
        <f t="shared" si="167"/>
        <v>68.421734999999998</v>
      </c>
      <c r="C602" s="457">
        <v>15100</v>
      </c>
      <c r="D602" s="217">
        <f t="shared" si="152"/>
        <v>2648.2812807947648</v>
      </c>
      <c r="E602" s="212">
        <f t="shared" si="155"/>
        <v>900.41563547022008</v>
      </c>
      <c r="F602" s="168">
        <f t="shared" si="156"/>
        <v>52.965625615895298</v>
      </c>
      <c r="G602" s="169">
        <v>68</v>
      </c>
      <c r="H602" s="170">
        <f t="shared" si="157"/>
        <v>3669.6625418808799</v>
      </c>
      <c r="I602" s="215">
        <f t="shared" si="165"/>
        <v>575</v>
      </c>
      <c r="J602" s="216">
        <f t="shared" si="168"/>
        <v>105.26420769230769</v>
      </c>
      <c r="K602" s="457">
        <v>15100</v>
      </c>
      <c r="L602" s="217">
        <f t="shared" si="153"/>
        <v>1721.3828325165971</v>
      </c>
      <c r="M602" s="214">
        <f t="shared" si="158"/>
        <v>585.27016305564302</v>
      </c>
      <c r="N602" s="212">
        <f t="shared" si="159"/>
        <v>34.42765665033194</v>
      </c>
      <c r="O602" s="169">
        <v>44</v>
      </c>
      <c r="P602" s="170">
        <f t="shared" si="160"/>
        <v>2385.0806522225716</v>
      </c>
      <c r="Q602" s="215">
        <f t="shared" si="166"/>
        <v>575</v>
      </c>
      <c r="R602" s="216">
        <f t="shared" si="169"/>
        <v>195.49067142857143</v>
      </c>
      <c r="S602" s="457">
        <v>15100</v>
      </c>
      <c r="T602" s="217">
        <f t="shared" si="154"/>
        <v>926.89844827816773</v>
      </c>
      <c r="U602" s="214">
        <f t="shared" si="161"/>
        <v>315.14547241457706</v>
      </c>
      <c r="V602" s="212">
        <f t="shared" si="162"/>
        <v>18.537968965563355</v>
      </c>
      <c r="W602" s="169">
        <v>24</v>
      </c>
      <c r="X602" s="170">
        <f t="shared" si="163"/>
        <v>1284.5818896583082</v>
      </c>
    </row>
    <row r="603" spans="1:24" s="445" customFormat="1" ht="15.75" customHeight="1" x14ac:dyDescent="0.2">
      <c r="A603" s="215">
        <f t="shared" si="164"/>
        <v>576</v>
      </c>
      <c r="B603" s="216">
        <f t="shared" si="167"/>
        <v>68.445223999999996</v>
      </c>
      <c r="C603" s="457">
        <v>15100</v>
      </c>
      <c r="D603" s="217">
        <f t="shared" si="152"/>
        <v>2647.3724448618946</v>
      </c>
      <c r="E603" s="212">
        <f t="shared" si="155"/>
        <v>900.10663125304427</v>
      </c>
      <c r="F603" s="168">
        <f t="shared" si="156"/>
        <v>52.947448897237891</v>
      </c>
      <c r="G603" s="169">
        <v>68</v>
      </c>
      <c r="H603" s="170">
        <f t="shared" si="157"/>
        <v>3668.4265250121766</v>
      </c>
      <c r="I603" s="215">
        <f t="shared" si="165"/>
        <v>576</v>
      </c>
      <c r="J603" s="216">
        <f t="shared" si="168"/>
        <v>105.3003446153846</v>
      </c>
      <c r="K603" s="457">
        <v>15100</v>
      </c>
      <c r="L603" s="217">
        <f t="shared" si="153"/>
        <v>1720.7920891602314</v>
      </c>
      <c r="M603" s="214">
        <f t="shared" si="158"/>
        <v>585.06931031447868</v>
      </c>
      <c r="N603" s="212">
        <f t="shared" si="159"/>
        <v>34.415841783204627</v>
      </c>
      <c r="O603" s="169">
        <v>44</v>
      </c>
      <c r="P603" s="170">
        <f t="shared" si="160"/>
        <v>2384.2772412579147</v>
      </c>
      <c r="Q603" s="215">
        <f t="shared" si="166"/>
        <v>576</v>
      </c>
      <c r="R603" s="216">
        <f t="shared" si="169"/>
        <v>195.55778285714285</v>
      </c>
      <c r="S603" s="457">
        <v>15100</v>
      </c>
      <c r="T603" s="217">
        <f t="shared" si="154"/>
        <v>926.58035570166294</v>
      </c>
      <c r="U603" s="214">
        <f t="shared" si="161"/>
        <v>315.03732093856541</v>
      </c>
      <c r="V603" s="212">
        <f t="shared" si="162"/>
        <v>18.53160711403326</v>
      </c>
      <c r="W603" s="169">
        <v>24</v>
      </c>
      <c r="X603" s="170">
        <f t="shared" si="163"/>
        <v>1284.1492837542617</v>
      </c>
    </row>
    <row r="604" spans="1:24" s="445" customFormat="1" ht="15.75" customHeight="1" x14ac:dyDescent="0.2">
      <c r="A604" s="215">
        <f t="shared" si="164"/>
        <v>577</v>
      </c>
      <c r="B604" s="216">
        <f t="shared" si="167"/>
        <v>68.468712999999994</v>
      </c>
      <c r="C604" s="457">
        <v>15100</v>
      </c>
      <c r="D604" s="217">
        <f t="shared" ref="D604:D667" si="170">12*1/B604*C604</f>
        <v>2646.4642325028076</v>
      </c>
      <c r="E604" s="212">
        <f t="shared" si="155"/>
        <v>899.79783905095462</v>
      </c>
      <c r="F604" s="168">
        <f t="shared" si="156"/>
        <v>52.929284650056154</v>
      </c>
      <c r="G604" s="169">
        <v>68</v>
      </c>
      <c r="H604" s="170">
        <f t="shared" si="157"/>
        <v>3667.1913562038185</v>
      </c>
      <c r="I604" s="215">
        <f t="shared" si="165"/>
        <v>577</v>
      </c>
      <c r="J604" s="216">
        <f t="shared" si="168"/>
        <v>105.33648153846153</v>
      </c>
      <c r="K604" s="457">
        <v>15100</v>
      </c>
      <c r="L604" s="217">
        <f t="shared" ref="L604:L667" si="171">12*1/J604*K604</f>
        <v>1720.2017511268252</v>
      </c>
      <c r="M604" s="214">
        <f t="shared" si="158"/>
        <v>584.86859538312058</v>
      </c>
      <c r="N604" s="212">
        <f t="shared" si="159"/>
        <v>34.404035022536505</v>
      </c>
      <c r="O604" s="169">
        <v>44</v>
      </c>
      <c r="P604" s="170">
        <f t="shared" si="160"/>
        <v>2383.4743815324823</v>
      </c>
      <c r="Q604" s="215">
        <f t="shared" si="166"/>
        <v>577</v>
      </c>
      <c r="R604" s="216">
        <f t="shared" si="169"/>
        <v>195.62489428571428</v>
      </c>
      <c r="S604" s="457">
        <v>15100</v>
      </c>
      <c r="T604" s="217">
        <f t="shared" ref="T604:T667" si="172">12*1/R604*S604</f>
        <v>926.2624813759827</v>
      </c>
      <c r="U604" s="214">
        <f t="shared" si="161"/>
        <v>314.92924366783416</v>
      </c>
      <c r="V604" s="212">
        <f t="shared" si="162"/>
        <v>18.525249627519653</v>
      </c>
      <c r="W604" s="169">
        <v>24</v>
      </c>
      <c r="X604" s="170">
        <f t="shared" si="163"/>
        <v>1283.7169746713364</v>
      </c>
    </row>
    <row r="605" spans="1:24" s="445" customFormat="1" ht="15.75" customHeight="1" x14ac:dyDescent="0.2">
      <c r="A605" s="215">
        <f t="shared" si="164"/>
        <v>578</v>
      </c>
      <c r="B605" s="216">
        <f t="shared" si="167"/>
        <v>68.492201999999992</v>
      </c>
      <c r="C605" s="457">
        <v>15100</v>
      </c>
      <c r="D605" s="217">
        <f t="shared" si="170"/>
        <v>2645.5566430759523</v>
      </c>
      <c r="E605" s="212">
        <f t="shared" ref="E605:E668" si="173">D605*34%</f>
        <v>899.48925864582384</v>
      </c>
      <c r="F605" s="168">
        <f t="shared" ref="F605:F668" si="174">D605*2%</f>
        <v>52.911132861519043</v>
      </c>
      <c r="G605" s="169">
        <v>68</v>
      </c>
      <c r="H605" s="170">
        <f t="shared" ref="H605:H668" si="175">SUM(D605:G605)</f>
        <v>3665.9570345832954</v>
      </c>
      <c r="I605" s="215">
        <f t="shared" si="165"/>
        <v>578</v>
      </c>
      <c r="J605" s="216">
        <f t="shared" si="168"/>
        <v>105.37261846153845</v>
      </c>
      <c r="K605" s="457">
        <v>15100</v>
      </c>
      <c r="L605" s="217">
        <f t="shared" si="171"/>
        <v>1719.6118179993689</v>
      </c>
      <c r="M605" s="214">
        <f t="shared" ref="M605:M668" si="176">L605*34%</f>
        <v>584.66801811978542</v>
      </c>
      <c r="N605" s="212">
        <f t="shared" ref="N605:N668" si="177">L605*2%</f>
        <v>34.392236359987379</v>
      </c>
      <c r="O605" s="169">
        <v>44</v>
      </c>
      <c r="P605" s="170">
        <f t="shared" ref="P605:P668" si="178">SUM(L605:O605)</f>
        <v>2382.6720724791417</v>
      </c>
      <c r="Q605" s="215">
        <f t="shared" si="166"/>
        <v>578</v>
      </c>
      <c r="R605" s="216">
        <f t="shared" si="169"/>
        <v>195.6920057142857</v>
      </c>
      <c r="S605" s="457">
        <v>15100</v>
      </c>
      <c r="T605" s="217">
        <f t="shared" si="172"/>
        <v>925.94482507658324</v>
      </c>
      <c r="U605" s="214">
        <f t="shared" ref="U605:U668" si="179">T605*34%</f>
        <v>314.82124052603831</v>
      </c>
      <c r="V605" s="212">
        <f t="shared" ref="V605:V668" si="180">T605*2%</f>
        <v>18.518896501531664</v>
      </c>
      <c r="W605" s="169">
        <v>24</v>
      </c>
      <c r="X605" s="170">
        <f t="shared" ref="X605:X668" si="181">SUM(T605:W605)</f>
        <v>1283.284962104153</v>
      </c>
    </row>
    <row r="606" spans="1:24" s="445" customFormat="1" ht="15.75" customHeight="1" x14ac:dyDescent="0.2">
      <c r="A606" s="215">
        <f t="shared" si="164"/>
        <v>579</v>
      </c>
      <c r="B606" s="216">
        <f t="shared" si="167"/>
        <v>68.515691000000004</v>
      </c>
      <c r="C606" s="457">
        <v>15100</v>
      </c>
      <c r="D606" s="217">
        <f t="shared" si="170"/>
        <v>2644.6496759406541</v>
      </c>
      <c r="E606" s="212">
        <f t="shared" si="173"/>
        <v>899.18088981982248</v>
      </c>
      <c r="F606" s="168">
        <f t="shared" si="174"/>
        <v>52.892993518813086</v>
      </c>
      <c r="G606" s="169">
        <v>68</v>
      </c>
      <c r="H606" s="170">
        <f t="shared" si="175"/>
        <v>3664.7235592792895</v>
      </c>
      <c r="I606" s="215">
        <f t="shared" si="165"/>
        <v>579</v>
      </c>
      <c r="J606" s="216">
        <f t="shared" si="168"/>
        <v>105.40875538461539</v>
      </c>
      <c r="K606" s="457">
        <v>15100</v>
      </c>
      <c r="L606" s="217">
        <f t="shared" si="171"/>
        <v>1719.0222893614252</v>
      </c>
      <c r="M606" s="214">
        <f t="shared" si="176"/>
        <v>584.46757838288465</v>
      </c>
      <c r="N606" s="212">
        <f t="shared" si="177"/>
        <v>34.380445787228503</v>
      </c>
      <c r="O606" s="169">
        <v>44</v>
      </c>
      <c r="P606" s="170">
        <f t="shared" si="178"/>
        <v>2381.8703135315382</v>
      </c>
      <c r="Q606" s="215">
        <f t="shared" si="166"/>
        <v>579</v>
      </c>
      <c r="R606" s="216">
        <f t="shared" si="169"/>
        <v>195.75911714285718</v>
      </c>
      <c r="S606" s="457">
        <v>15100</v>
      </c>
      <c r="T606" s="217">
        <f t="shared" si="172"/>
        <v>925.62738657922876</v>
      </c>
      <c r="U606" s="214">
        <f t="shared" si="179"/>
        <v>314.71331143693777</v>
      </c>
      <c r="V606" s="212">
        <f t="shared" si="180"/>
        <v>18.512547731584576</v>
      </c>
      <c r="W606" s="169">
        <v>24</v>
      </c>
      <c r="X606" s="170">
        <f t="shared" si="181"/>
        <v>1282.8532457477511</v>
      </c>
    </row>
    <row r="607" spans="1:24" s="445" customFormat="1" ht="15.75" customHeight="1" x14ac:dyDescent="0.2">
      <c r="A607" s="218">
        <f t="shared" si="164"/>
        <v>580</v>
      </c>
      <c r="B607" s="216">
        <f t="shared" si="167"/>
        <v>68.539180000000002</v>
      </c>
      <c r="C607" s="457">
        <v>15100</v>
      </c>
      <c r="D607" s="217">
        <f t="shared" si="170"/>
        <v>2643.7433304571196</v>
      </c>
      <c r="E607" s="212">
        <f t="shared" si="173"/>
        <v>898.87273235542068</v>
      </c>
      <c r="F607" s="168">
        <f t="shared" si="174"/>
        <v>52.874866609142394</v>
      </c>
      <c r="G607" s="169">
        <v>68</v>
      </c>
      <c r="H607" s="170">
        <f t="shared" si="175"/>
        <v>3663.4909294216827</v>
      </c>
      <c r="I607" s="218">
        <f t="shared" si="165"/>
        <v>580</v>
      </c>
      <c r="J607" s="216">
        <f t="shared" si="168"/>
        <v>105.44489230769231</v>
      </c>
      <c r="K607" s="457">
        <v>15100</v>
      </c>
      <c r="L607" s="217">
        <f t="shared" si="171"/>
        <v>1718.4331647971278</v>
      </c>
      <c r="M607" s="214">
        <f t="shared" si="176"/>
        <v>584.26727603102347</v>
      </c>
      <c r="N607" s="212">
        <f t="shared" si="177"/>
        <v>34.368663295942554</v>
      </c>
      <c r="O607" s="169">
        <v>44</v>
      </c>
      <c r="P607" s="170">
        <f t="shared" si="178"/>
        <v>2381.0691041240939</v>
      </c>
      <c r="Q607" s="218">
        <f t="shared" si="166"/>
        <v>580</v>
      </c>
      <c r="R607" s="216">
        <f t="shared" si="169"/>
        <v>195.8262285714286</v>
      </c>
      <c r="S607" s="457">
        <v>15100</v>
      </c>
      <c r="T607" s="217">
        <f t="shared" si="172"/>
        <v>925.31016565999164</v>
      </c>
      <c r="U607" s="214">
        <f t="shared" si="179"/>
        <v>314.60545632439715</v>
      </c>
      <c r="V607" s="212">
        <f t="shared" si="180"/>
        <v>18.506203313199833</v>
      </c>
      <c r="W607" s="169">
        <v>24</v>
      </c>
      <c r="X607" s="170">
        <f t="shared" si="181"/>
        <v>1282.4218252975886</v>
      </c>
    </row>
    <row r="608" spans="1:24" s="445" customFormat="1" ht="15.75" customHeight="1" x14ac:dyDescent="0.2">
      <c r="A608" s="215">
        <f t="shared" si="164"/>
        <v>581</v>
      </c>
      <c r="B608" s="216">
        <f t="shared" si="167"/>
        <v>68.562669</v>
      </c>
      <c r="C608" s="457">
        <v>15100</v>
      </c>
      <c r="D608" s="217">
        <f t="shared" si="170"/>
        <v>2642.8376059864295</v>
      </c>
      <c r="E608" s="212">
        <f t="shared" si="173"/>
        <v>898.56478603538608</v>
      </c>
      <c r="F608" s="168">
        <f t="shared" si="174"/>
        <v>52.85675211972859</v>
      </c>
      <c r="G608" s="169">
        <v>68</v>
      </c>
      <c r="H608" s="170">
        <f t="shared" si="175"/>
        <v>3662.2591441415443</v>
      </c>
      <c r="I608" s="215">
        <f t="shared" si="165"/>
        <v>581</v>
      </c>
      <c r="J608" s="216">
        <f t="shared" si="168"/>
        <v>105.48102923076922</v>
      </c>
      <c r="K608" s="457">
        <v>15100</v>
      </c>
      <c r="L608" s="217">
        <f t="shared" si="171"/>
        <v>1717.8444438911795</v>
      </c>
      <c r="M608" s="214">
        <f t="shared" si="176"/>
        <v>584.06711092300111</v>
      </c>
      <c r="N608" s="212">
        <f t="shared" si="177"/>
        <v>34.356888877823593</v>
      </c>
      <c r="O608" s="169">
        <v>44</v>
      </c>
      <c r="P608" s="170">
        <f t="shared" si="178"/>
        <v>2380.2684436920044</v>
      </c>
      <c r="Q608" s="215">
        <f t="shared" si="166"/>
        <v>581</v>
      </c>
      <c r="R608" s="216">
        <f t="shared" si="169"/>
        <v>195.89334000000002</v>
      </c>
      <c r="S608" s="457">
        <v>15100</v>
      </c>
      <c r="T608" s="217">
        <f t="shared" si="172"/>
        <v>924.99316209525023</v>
      </c>
      <c r="U608" s="214">
        <f t="shared" si="179"/>
        <v>314.49767511238508</v>
      </c>
      <c r="V608" s="212">
        <f t="shared" si="180"/>
        <v>18.499863241905004</v>
      </c>
      <c r="W608" s="169">
        <v>24</v>
      </c>
      <c r="X608" s="170">
        <f t="shared" si="181"/>
        <v>1281.9907004495401</v>
      </c>
    </row>
    <row r="609" spans="1:24" s="445" customFormat="1" ht="15.75" customHeight="1" x14ac:dyDescent="0.2">
      <c r="A609" s="215">
        <f t="shared" si="164"/>
        <v>582</v>
      </c>
      <c r="B609" s="216">
        <f t="shared" si="167"/>
        <v>68.586157999999998</v>
      </c>
      <c r="C609" s="457">
        <v>15100</v>
      </c>
      <c r="D609" s="217">
        <f t="shared" si="170"/>
        <v>2641.9325018905415</v>
      </c>
      <c r="E609" s="212">
        <f t="shared" si="173"/>
        <v>898.25705064278418</v>
      </c>
      <c r="F609" s="168">
        <f t="shared" si="174"/>
        <v>52.838650037810829</v>
      </c>
      <c r="G609" s="169">
        <v>68</v>
      </c>
      <c r="H609" s="170">
        <f t="shared" si="175"/>
        <v>3661.0282025711367</v>
      </c>
      <c r="I609" s="215">
        <f t="shared" si="165"/>
        <v>582</v>
      </c>
      <c r="J609" s="216">
        <f t="shared" si="168"/>
        <v>105.51716615384615</v>
      </c>
      <c r="K609" s="457">
        <v>15100</v>
      </c>
      <c r="L609" s="217">
        <f t="shared" si="171"/>
        <v>1717.2561262288523</v>
      </c>
      <c r="M609" s="214">
        <f t="shared" si="176"/>
        <v>583.86708291780985</v>
      </c>
      <c r="N609" s="212">
        <f t="shared" si="177"/>
        <v>34.345122524577043</v>
      </c>
      <c r="O609" s="169">
        <v>44</v>
      </c>
      <c r="P609" s="170">
        <f t="shared" si="178"/>
        <v>2379.4683316712394</v>
      </c>
      <c r="Q609" s="215">
        <f t="shared" si="166"/>
        <v>582</v>
      </c>
      <c r="R609" s="216">
        <f t="shared" si="169"/>
        <v>195.96045142857145</v>
      </c>
      <c r="S609" s="457">
        <v>15100</v>
      </c>
      <c r="T609" s="217">
        <f t="shared" si="172"/>
        <v>924.67637566168958</v>
      </c>
      <c r="U609" s="214">
        <f t="shared" si="179"/>
        <v>314.3899677249745</v>
      </c>
      <c r="V609" s="212">
        <f t="shared" si="180"/>
        <v>18.493527513233794</v>
      </c>
      <c r="W609" s="169">
        <v>24</v>
      </c>
      <c r="X609" s="170">
        <f t="shared" si="181"/>
        <v>1281.559870899898</v>
      </c>
    </row>
    <row r="610" spans="1:24" s="445" customFormat="1" ht="15.75" customHeight="1" x14ac:dyDescent="0.2">
      <c r="A610" s="215">
        <f t="shared" si="164"/>
        <v>583</v>
      </c>
      <c r="B610" s="216">
        <f t="shared" si="167"/>
        <v>68.609646999999995</v>
      </c>
      <c r="C610" s="457">
        <v>15100</v>
      </c>
      <c r="D610" s="217">
        <f t="shared" si="170"/>
        <v>2641.0280175322869</v>
      </c>
      <c r="E610" s="212">
        <f t="shared" si="173"/>
        <v>897.94952596097755</v>
      </c>
      <c r="F610" s="168">
        <f t="shared" si="174"/>
        <v>52.820560350645735</v>
      </c>
      <c r="G610" s="169">
        <v>68</v>
      </c>
      <c r="H610" s="170">
        <f t="shared" si="175"/>
        <v>3659.7981038439102</v>
      </c>
      <c r="I610" s="215">
        <f t="shared" si="165"/>
        <v>583</v>
      </c>
      <c r="J610" s="216">
        <f t="shared" si="168"/>
        <v>105.55330307692307</v>
      </c>
      <c r="K610" s="457">
        <v>15100</v>
      </c>
      <c r="L610" s="217">
        <f t="shared" si="171"/>
        <v>1716.6682113959864</v>
      </c>
      <c r="M610" s="214">
        <f t="shared" si="176"/>
        <v>583.66719187463548</v>
      </c>
      <c r="N610" s="212">
        <f t="shared" si="177"/>
        <v>34.333364227919731</v>
      </c>
      <c r="O610" s="169">
        <v>44</v>
      </c>
      <c r="P610" s="170">
        <f t="shared" si="178"/>
        <v>2378.6687674985419</v>
      </c>
      <c r="Q610" s="215">
        <f t="shared" si="166"/>
        <v>583</v>
      </c>
      <c r="R610" s="216">
        <f t="shared" si="169"/>
        <v>196.02756285714287</v>
      </c>
      <c r="S610" s="457">
        <v>15100</v>
      </c>
      <c r="T610" s="217">
        <f t="shared" si="172"/>
        <v>924.35980613630022</v>
      </c>
      <c r="U610" s="214">
        <f t="shared" si="179"/>
        <v>314.28233408634208</v>
      </c>
      <c r="V610" s="212">
        <f t="shared" si="180"/>
        <v>18.487196122726004</v>
      </c>
      <c r="W610" s="169">
        <v>24</v>
      </c>
      <c r="X610" s="170">
        <f t="shared" si="181"/>
        <v>1281.1293363453683</v>
      </c>
    </row>
    <row r="611" spans="1:24" s="445" customFormat="1" ht="15.75" customHeight="1" x14ac:dyDescent="0.2">
      <c r="A611" s="215">
        <f t="shared" si="164"/>
        <v>584</v>
      </c>
      <c r="B611" s="216">
        <f t="shared" si="167"/>
        <v>68.633135999999993</v>
      </c>
      <c r="C611" s="457">
        <v>15100</v>
      </c>
      <c r="D611" s="217">
        <f t="shared" si="170"/>
        <v>2640.1241522753676</v>
      </c>
      <c r="E611" s="212">
        <f t="shared" si="173"/>
        <v>897.64221177362504</v>
      </c>
      <c r="F611" s="168">
        <f t="shared" si="174"/>
        <v>52.802483045507351</v>
      </c>
      <c r="G611" s="169">
        <v>68</v>
      </c>
      <c r="H611" s="170">
        <f t="shared" si="175"/>
        <v>3658.5688470945001</v>
      </c>
      <c r="I611" s="215">
        <f t="shared" si="165"/>
        <v>584</v>
      </c>
      <c r="J611" s="216">
        <f t="shared" si="168"/>
        <v>105.58943999999998</v>
      </c>
      <c r="K611" s="457">
        <v>15100</v>
      </c>
      <c r="L611" s="217">
        <f t="shared" si="171"/>
        <v>1716.0806989789892</v>
      </c>
      <c r="M611" s="214">
        <f t="shared" si="176"/>
        <v>583.46743765285635</v>
      </c>
      <c r="N611" s="212">
        <f t="shared" si="177"/>
        <v>34.321613979579787</v>
      </c>
      <c r="O611" s="169">
        <v>44</v>
      </c>
      <c r="P611" s="170">
        <f t="shared" si="178"/>
        <v>2377.8697506114254</v>
      </c>
      <c r="Q611" s="215">
        <f t="shared" si="166"/>
        <v>584</v>
      </c>
      <c r="R611" s="216">
        <f t="shared" si="169"/>
        <v>196.09467428571429</v>
      </c>
      <c r="S611" s="457">
        <v>15100</v>
      </c>
      <c r="T611" s="217">
        <f t="shared" si="172"/>
        <v>924.04345329637852</v>
      </c>
      <c r="U611" s="214">
        <f t="shared" si="179"/>
        <v>314.17477412076875</v>
      </c>
      <c r="V611" s="212">
        <f t="shared" si="180"/>
        <v>18.480869065927571</v>
      </c>
      <c r="W611" s="169">
        <v>24</v>
      </c>
      <c r="X611" s="170">
        <f t="shared" si="181"/>
        <v>1280.699096483075</v>
      </c>
    </row>
    <row r="612" spans="1:24" s="445" customFormat="1" ht="15.75" customHeight="1" x14ac:dyDescent="0.2">
      <c r="A612" s="215">
        <f t="shared" si="164"/>
        <v>585</v>
      </c>
      <c r="B612" s="216">
        <f t="shared" si="167"/>
        <v>68.656624999999991</v>
      </c>
      <c r="C612" s="457">
        <v>15100</v>
      </c>
      <c r="D612" s="217">
        <f t="shared" si="170"/>
        <v>2639.2209054843584</v>
      </c>
      <c r="E612" s="212">
        <f t="shared" si="173"/>
        <v>897.33510786468196</v>
      </c>
      <c r="F612" s="168">
        <f t="shared" si="174"/>
        <v>52.784418109687167</v>
      </c>
      <c r="G612" s="169">
        <v>68</v>
      </c>
      <c r="H612" s="170">
        <f t="shared" si="175"/>
        <v>3657.3404314587274</v>
      </c>
      <c r="I612" s="215">
        <f t="shared" si="165"/>
        <v>585</v>
      </c>
      <c r="J612" s="216">
        <f t="shared" si="168"/>
        <v>105.62557692307691</v>
      </c>
      <c r="K612" s="457">
        <v>15100</v>
      </c>
      <c r="L612" s="217">
        <f t="shared" si="171"/>
        <v>1715.4935885648329</v>
      </c>
      <c r="M612" s="214">
        <f t="shared" si="176"/>
        <v>583.26782011204318</v>
      </c>
      <c r="N612" s="212">
        <f t="shared" si="177"/>
        <v>34.309871771296656</v>
      </c>
      <c r="O612" s="169">
        <v>44</v>
      </c>
      <c r="P612" s="170">
        <f t="shared" si="178"/>
        <v>2377.0712804481727</v>
      </c>
      <c r="Q612" s="215">
        <f t="shared" si="166"/>
        <v>585</v>
      </c>
      <c r="R612" s="216">
        <f t="shared" si="169"/>
        <v>196.16178571428571</v>
      </c>
      <c r="S612" s="457">
        <v>15100</v>
      </c>
      <c r="T612" s="217">
        <f t="shared" si="172"/>
        <v>923.72731691952526</v>
      </c>
      <c r="U612" s="214">
        <f t="shared" si="179"/>
        <v>314.06728775263861</v>
      </c>
      <c r="V612" s="212">
        <f t="shared" si="180"/>
        <v>18.474546338390507</v>
      </c>
      <c r="W612" s="169">
        <v>24</v>
      </c>
      <c r="X612" s="170">
        <f t="shared" si="181"/>
        <v>1280.2691510105544</v>
      </c>
    </row>
    <row r="613" spans="1:24" s="445" customFormat="1" ht="15.75" customHeight="1" x14ac:dyDescent="0.2">
      <c r="A613" s="215">
        <f t="shared" si="164"/>
        <v>586</v>
      </c>
      <c r="B613" s="216">
        <f t="shared" si="167"/>
        <v>68.680114000000003</v>
      </c>
      <c r="C613" s="457">
        <v>15100</v>
      </c>
      <c r="D613" s="217">
        <f t="shared" si="170"/>
        <v>2638.3182765247011</v>
      </c>
      <c r="E613" s="212">
        <f t="shared" si="173"/>
        <v>897.02821401839844</v>
      </c>
      <c r="F613" s="168">
        <f t="shared" si="174"/>
        <v>52.766365530494021</v>
      </c>
      <c r="G613" s="169">
        <v>68</v>
      </c>
      <c r="H613" s="170">
        <f t="shared" si="175"/>
        <v>3656.1128560735938</v>
      </c>
      <c r="I613" s="215">
        <f t="shared" si="165"/>
        <v>586</v>
      </c>
      <c r="J613" s="216">
        <f t="shared" si="168"/>
        <v>105.66171384615384</v>
      </c>
      <c r="K613" s="457">
        <v>15100</v>
      </c>
      <c r="L613" s="217">
        <f t="shared" si="171"/>
        <v>1714.9068797410559</v>
      </c>
      <c r="M613" s="214">
        <f t="shared" si="176"/>
        <v>583.06833911195906</v>
      </c>
      <c r="N613" s="212">
        <f t="shared" si="177"/>
        <v>34.298137594821121</v>
      </c>
      <c r="O613" s="169">
        <v>44</v>
      </c>
      <c r="P613" s="170">
        <f t="shared" si="178"/>
        <v>2376.2733564478362</v>
      </c>
      <c r="Q613" s="215">
        <f t="shared" si="166"/>
        <v>586</v>
      </c>
      <c r="R613" s="216">
        <f t="shared" si="169"/>
        <v>196.22889714285716</v>
      </c>
      <c r="S613" s="457">
        <v>15100</v>
      </c>
      <c r="T613" s="217">
        <f t="shared" si="172"/>
        <v>923.41139678364539</v>
      </c>
      <c r="U613" s="214">
        <f t="shared" si="179"/>
        <v>313.95987490643944</v>
      </c>
      <c r="V613" s="212">
        <f t="shared" si="180"/>
        <v>18.468227935672907</v>
      </c>
      <c r="W613" s="169">
        <v>24</v>
      </c>
      <c r="X613" s="170">
        <f t="shared" si="181"/>
        <v>1279.8394996257578</v>
      </c>
    </row>
    <row r="614" spans="1:24" s="445" customFormat="1" ht="15.75" customHeight="1" x14ac:dyDescent="0.2">
      <c r="A614" s="215">
        <f t="shared" si="164"/>
        <v>587</v>
      </c>
      <c r="B614" s="216">
        <f t="shared" si="167"/>
        <v>68.703603000000001</v>
      </c>
      <c r="C614" s="457">
        <v>15100</v>
      </c>
      <c r="D614" s="217">
        <f t="shared" si="170"/>
        <v>2637.4162647627086</v>
      </c>
      <c r="E614" s="212">
        <f t="shared" si="173"/>
        <v>896.72153001932099</v>
      </c>
      <c r="F614" s="168">
        <f t="shared" si="174"/>
        <v>52.748325295254176</v>
      </c>
      <c r="G614" s="169">
        <v>68</v>
      </c>
      <c r="H614" s="170">
        <f t="shared" si="175"/>
        <v>3654.886120077284</v>
      </c>
      <c r="I614" s="215">
        <f t="shared" si="165"/>
        <v>587</v>
      </c>
      <c r="J614" s="216">
        <f t="shared" si="168"/>
        <v>105.69785076923077</v>
      </c>
      <c r="K614" s="457">
        <v>15100</v>
      </c>
      <c r="L614" s="217">
        <f t="shared" si="171"/>
        <v>1714.3205720957603</v>
      </c>
      <c r="M614" s="214">
        <f t="shared" si="176"/>
        <v>582.86899451255852</v>
      </c>
      <c r="N614" s="212">
        <f t="shared" si="177"/>
        <v>34.286411441915206</v>
      </c>
      <c r="O614" s="169">
        <v>44</v>
      </c>
      <c r="P614" s="170">
        <f t="shared" si="178"/>
        <v>2375.4759780502341</v>
      </c>
      <c r="Q614" s="215">
        <f t="shared" si="166"/>
        <v>587</v>
      </c>
      <c r="R614" s="216">
        <f t="shared" si="169"/>
        <v>196.29600857142859</v>
      </c>
      <c r="S614" s="457">
        <v>15100</v>
      </c>
      <c r="T614" s="217">
        <f t="shared" si="172"/>
        <v>923.09569266694791</v>
      </c>
      <c r="U614" s="214">
        <f t="shared" si="179"/>
        <v>313.85253550676231</v>
      </c>
      <c r="V614" s="212">
        <f t="shared" si="180"/>
        <v>18.46191385333896</v>
      </c>
      <c r="W614" s="169">
        <v>24</v>
      </c>
      <c r="X614" s="170">
        <f t="shared" si="181"/>
        <v>1279.4101420270492</v>
      </c>
    </row>
    <row r="615" spans="1:24" s="445" customFormat="1" ht="15.75" customHeight="1" x14ac:dyDescent="0.2">
      <c r="A615" s="215">
        <f t="shared" si="164"/>
        <v>588</v>
      </c>
      <c r="B615" s="216">
        <f t="shared" si="167"/>
        <v>68.727091999999999</v>
      </c>
      <c r="C615" s="457">
        <v>15100</v>
      </c>
      <c r="D615" s="217">
        <f t="shared" si="170"/>
        <v>2636.5148695655566</v>
      </c>
      <c r="E615" s="212">
        <f t="shared" si="173"/>
        <v>896.41505565228931</v>
      </c>
      <c r="F615" s="168">
        <f t="shared" si="174"/>
        <v>52.730297391311133</v>
      </c>
      <c r="G615" s="169">
        <v>68</v>
      </c>
      <c r="H615" s="170">
        <f t="shared" si="175"/>
        <v>3653.6602226091572</v>
      </c>
      <c r="I615" s="215">
        <f t="shared" si="165"/>
        <v>588</v>
      </c>
      <c r="J615" s="216">
        <f t="shared" si="168"/>
        <v>105.73398769230769</v>
      </c>
      <c r="K615" s="457">
        <v>15100</v>
      </c>
      <c r="L615" s="217">
        <f t="shared" si="171"/>
        <v>1713.7346652176116</v>
      </c>
      <c r="M615" s="214">
        <f t="shared" si="176"/>
        <v>582.66978617398797</v>
      </c>
      <c r="N615" s="212">
        <f t="shared" si="177"/>
        <v>34.274693304352233</v>
      </c>
      <c r="O615" s="169">
        <v>44</v>
      </c>
      <c r="P615" s="170">
        <f t="shared" si="178"/>
        <v>2374.6791446959519</v>
      </c>
      <c r="Q615" s="215">
        <f t="shared" si="166"/>
        <v>588</v>
      </c>
      <c r="R615" s="216">
        <f t="shared" si="169"/>
        <v>196.36312000000001</v>
      </c>
      <c r="S615" s="457">
        <v>15100</v>
      </c>
      <c r="T615" s="217">
        <f t="shared" si="172"/>
        <v>922.78020434794473</v>
      </c>
      <c r="U615" s="214">
        <f t="shared" si="179"/>
        <v>313.74526947830122</v>
      </c>
      <c r="V615" s="212">
        <f t="shared" si="180"/>
        <v>18.455604086958896</v>
      </c>
      <c r="W615" s="169">
        <v>24</v>
      </c>
      <c r="X615" s="170">
        <f t="shared" si="181"/>
        <v>1278.9810779132049</v>
      </c>
    </row>
    <row r="616" spans="1:24" s="445" customFormat="1" ht="15.75" customHeight="1" x14ac:dyDescent="0.2">
      <c r="A616" s="215">
        <f t="shared" si="164"/>
        <v>589</v>
      </c>
      <c r="B616" s="216">
        <f t="shared" si="167"/>
        <v>68.750580999999997</v>
      </c>
      <c r="C616" s="457">
        <v>15100</v>
      </c>
      <c r="D616" s="217">
        <f t="shared" si="170"/>
        <v>2635.6140903012879</v>
      </c>
      <c r="E616" s="212">
        <f t="shared" si="173"/>
        <v>896.108790702438</v>
      </c>
      <c r="F616" s="168">
        <f t="shared" si="174"/>
        <v>52.712281806025757</v>
      </c>
      <c r="G616" s="169">
        <v>68</v>
      </c>
      <c r="H616" s="170">
        <f t="shared" si="175"/>
        <v>3652.4351628097515</v>
      </c>
      <c r="I616" s="215">
        <f t="shared" si="165"/>
        <v>589</v>
      </c>
      <c r="J616" s="216">
        <f t="shared" si="168"/>
        <v>105.7701246153846</v>
      </c>
      <c r="K616" s="457">
        <v>15100</v>
      </c>
      <c r="L616" s="217">
        <f t="shared" si="171"/>
        <v>1713.1491586958373</v>
      </c>
      <c r="M616" s="214">
        <f t="shared" si="176"/>
        <v>582.47071395658475</v>
      </c>
      <c r="N616" s="212">
        <f t="shared" si="177"/>
        <v>34.262983173916744</v>
      </c>
      <c r="O616" s="169">
        <v>44</v>
      </c>
      <c r="P616" s="170">
        <f t="shared" si="178"/>
        <v>2373.882855826339</v>
      </c>
      <c r="Q616" s="215">
        <f t="shared" si="166"/>
        <v>589</v>
      </c>
      <c r="R616" s="216">
        <f t="shared" si="169"/>
        <v>196.43023142857143</v>
      </c>
      <c r="S616" s="457">
        <v>15100</v>
      </c>
      <c r="T616" s="217">
        <f t="shared" si="172"/>
        <v>922.46493160545072</v>
      </c>
      <c r="U616" s="214">
        <f t="shared" si="179"/>
        <v>313.63807674585325</v>
      </c>
      <c r="V616" s="212">
        <f t="shared" si="180"/>
        <v>18.449298632109016</v>
      </c>
      <c r="W616" s="169">
        <v>24</v>
      </c>
      <c r="X616" s="170">
        <f t="shared" si="181"/>
        <v>1278.552306983413</v>
      </c>
    </row>
    <row r="617" spans="1:24" s="445" customFormat="1" ht="15.75" customHeight="1" x14ac:dyDescent="0.2">
      <c r="A617" s="218">
        <f t="shared" si="164"/>
        <v>590</v>
      </c>
      <c r="B617" s="216">
        <f t="shared" si="167"/>
        <v>68.774069999999995</v>
      </c>
      <c r="C617" s="457">
        <v>15100</v>
      </c>
      <c r="D617" s="217">
        <f t="shared" si="170"/>
        <v>2634.7139263388081</v>
      </c>
      <c r="E617" s="212">
        <f t="shared" si="173"/>
        <v>895.80273495519475</v>
      </c>
      <c r="F617" s="168">
        <f t="shared" si="174"/>
        <v>52.694278526776159</v>
      </c>
      <c r="G617" s="169">
        <v>68</v>
      </c>
      <c r="H617" s="170">
        <f t="shared" si="175"/>
        <v>3651.210939820779</v>
      </c>
      <c r="I617" s="218">
        <f t="shared" si="165"/>
        <v>590</v>
      </c>
      <c r="J617" s="216">
        <f t="shared" si="168"/>
        <v>105.80626153846153</v>
      </c>
      <c r="K617" s="457">
        <v>15100</v>
      </c>
      <c r="L617" s="217">
        <f t="shared" si="171"/>
        <v>1712.5640521202251</v>
      </c>
      <c r="M617" s="214">
        <f t="shared" si="176"/>
        <v>582.27177772087657</v>
      </c>
      <c r="N617" s="212">
        <f t="shared" si="177"/>
        <v>34.251281042404507</v>
      </c>
      <c r="O617" s="169">
        <v>44</v>
      </c>
      <c r="P617" s="170">
        <f t="shared" si="178"/>
        <v>2373.0871108835063</v>
      </c>
      <c r="Q617" s="218">
        <f t="shared" si="166"/>
        <v>590</v>
      </c>
      <c r="R617" s="216">
        <f t="shared" si="169"/>
        <v>196.49734285714285</v>
      </c>
      <c r="S617" s="457">
        <v>15100</v>
      </c>
      <c r="T617" s="217">
        <f t="shared" si="172"/>
        <v>922.14987421858268</v>
      </c>
      <c r="U617" s="214">
        <f t="shared" si="179"/>
        <v>313.53095723431812</v>
      </c>
      <c r="V617" s="212">
        <f t="shared" si="180"/>
        <v>18.442997484371656</v>
      </c>
      <c r="W617" s="169">
        <v>24</v>
      </c>
      <c r="X617" s="170">
        <f t="shared" si="181"/>
        <v>1278.1238289372725</v>
      </c>
    </row>
    <row r="618" spans="1:24" s="445" customFormat="1" ht="15.75" customHeight="1" x14ac:dyDescent="0.2">
      <c r="A618" s="215">
        <f t="shared" si="164"/>
        <v>591</v>
      </c>
      <c r="B618" s="216">
        <f t="shared" si="167"/>
        <v>68.797559000000007</v>
      </c>
      <c r="C618" s="457">
        <v>15100</v>
      </c>
      <c r="D618" s="217">
        <f t="shared" si="170"/>
        <v>2633.8143770478832</v>
      </c>
      <c r="E618" s="212">
        <f t="shared" si="173"/>
        <v>895.49688819628034</v>
      </c>
      <c r="F618" s="168">
        <f t="shared" si="174"/>
        <v>52.676287540957667</v>
      </c>
      <c r="G618" s="169">
        <v>68</v>
      </c>
      <c r="H618" s="170">
        <f t="shared" si="175"/>
        <v>3649.9875527851214</v>
      </c>
      <c r="I618" s="215">
        <f t="shared" si="165"/>
        <v>591</v>
      </c>
      <c r="J618" s="216">
        <f t="shared" si="168"/>
        <v>105.84239846153847</v>
      </c>
      <c r="K618" s="457">
        <v>15100</v>
      </c>
      <c r="L618" s="217">
        <f t="shared" si="171"/>
        <v>1711.9793450811242</v>
      </c>
      <c r="M618" s="214">
        <f t="shared" si="176"/>
        <v>582.07297732758229</v>
      </c>
      <c r="N618" s="212">
        <f t="shared" si="177"/>
        <v>34.239586901622481</v>
      </c>
      <c r="O618" s="169">
        <v>44</v>
      </c>
      <c r="P618" s="170">
        <f t="shared" si="178"/>
        <v>2372.2919093103287</v>
      </c>
      <c r="Q618" s="215">
        <f t="shared" si="166"/>
        <v>591</v>
      </c>
      <c r="R618" s="216">
        <f t="shared" si="169"/>
        <v>196.56445428571431</v>
      </c>
      <c r="S618" s="457">
        <v>15100</v>
      </c>
      <c r="T618" s="217">
        <f t="shared" si="172"/>
        <v>921.83503196675906</v>
      </c>
      <c r="U618" s="214">
        <f t="shared" si="179"/>
        <v>313.4239108686981</v>
      </c>
      <c r="V618" s="212">
        <f t="shared" si="180"/>
        <v>18.436700639335182</v>
      </c>
      <c r="W618" s="169">
        <v>24</v>
      </c>
      <c r="X618" s="170">
        <f t="shared" si="181"/>
        <v>1277.6956434747924</v>
      </c>
    </row>
    <row r="619" spans="1:24" s="445" customFormat="1" ht="15.75" customHeight="1" x14ac:dyDescent="0.2">
      <c r="A619" s="215">
        <f t="shared" si="164"/>
        <v>592</v>
      </c>
      <c r="B619" s="216">
        <f t="shared" si="167"/>
        <v>68.821048000000005</v>
      </c>
      <c r="C619" s="457">
        <v>15100</v>
      </c>
      <c r="D619" s="217">
        <f t="shared" si="170"/>
        <v>2632.9154417991422</v>
      </c>
      <c r="E619" s="212">
        <f t="shared" si="173"/>
        <v>895.19125021170839</v>
      </c>
      <c r="F619" s="168">
        <f t="shared" si="174"/>
        <v>52.658308835982844</v>
      </c>
      <c r="G619" s="169">
        <v>68</v>
      </c>
      <c r="H619" s="170">
        <f t="shared" si="175"/>
        <v>3648.7650008468336</v>
      </c>
      <c r="I619" s="215">
        <f t="shared" si="165"/>
        <v>592</v>
      </c>
      <c r="J619" s="216">
        <f t="shared" si="168"/>
        <v>105.87853538461539</v>
      </c>
      <c r="K619" s="457">
        <v>15100</v>
      </c>
      <c r="L619" s="217">
        <f t="shared" si="171"/>
        <v>1711.3950371694427</v>
      </c>
      <c r="M619" s="214">
        <f t="shared" si="176"/>
        <v>581.87431263761061</v>
      </c>
      <c r="N619" s="212">
        <f t="shared" si="177"/>
        <v>34.227900743388858</v>
      </c>
      <c r="O619" s="169">
        <v>44</v>
      </c>
      <c r="P619" s="170">
        <f t="shared" si="178"/>
        <v>2371.4972505504425</v>
      </c>
      <c r="Q619" s="215">
        <f t="shared" si="166"/>
        <v>592</v>
      </c>
      <c r="R619" s="216">
        <f t="shared" si="169"/>
        <v>196.63156571428573</v>
      </c>
      <c r="S619" s="457">
        <v>15100</v>
      </c>
      <c r="T619" s="217">
        <f t="shared" si="172"/>
        <v>921.5204046296999</v>
      </c>
      <c r="U619" s="214">
        <f t="shared" si="179"/>
        <v>313.31693757409801</v>
      </c>
      <c r="V619" s="212">
        <f t="shared" si="180"/>
        <v>18.430408092594</v>
      </c>
      <c r="W619" s="169">
        <v>24</v>
      </c>
      <c r="X619" s="170">
        <f t="shared" si="181"/>
        <v>1277.267750296392</v>
      </c>
    </row>
    <row r="620" spans="1:24" s="445" customFormat="1" ht="15.75" customHeight="1" x14ac:dyDescent="0.2">
      <c r="A620" s="215">
        <f t="shared" si="164"/>
        <v>593</v>
      </c>
      <c r="B620" s="216">
        <f t="shared" si="167"/>
        <v>68.844537000000003</v>
      </c>
      <c r="C620" s="457">
        <v>15100</v>
      </c>
      <c r="D620" s="217">
        <f t="shared" si="170"/>
        <v>2632.0171199640722</v>
      </c>
      <c r="E620" s="212">
        <f t="shared" si="173"/>
        <v>894.88582078778461</v>
      </c>
      <c r="F620" s="168">
        <f t="shared" si="174"/>
        <v>52.640342399281444</v>
      </c>
      <c r="G620" s="169">
        <v>68</v>
      </c>
      <c r="H620" s="170">
        <f t="shared" si="175"/>
        <v>3647.5432831511384</v>
      </c>
      <c r="I620" s="215">
        <f t="shared" si="165"/>
        <v>593</v>
      </c>
      <c r="J620" s="216">
        <f t="shared" si="168"/>
        <v>105.91467230769231</v>
      </c>
      <c r="K620" s="457">
        <v>15100</v>
      </c>
      <c r="L620" s="217">
        <f t="shared" si="171"/>
        <v>1710.8111279766467</v>
      </c>
      <c r="M620" s="214">
        <f t="shared" si="176"/>
        <v>581.67578351205998</v>
      </c>
      <c r="N620" s="212">
        <f t="shared" si="177"/>
        <v>34.216222559532937</v>
      </c>
      <c r="O620" s="169">
        <v>44</v>
      </c>
      <c r="P620" s="170">
        <f t="shared" si="178"/>
        <v>2370.7031340482399</v>
      </c>
      <c r="Q620" s="215">
        <f t="shared" si="166"/>
        <v>593</v>
      </c>
      <c r="R620" s="216">
        <f t="shared" si="169"/>
        <v>196.69867714285715</v>
      </c>
      <c r="S620" s="457">
        <v>15100</v>
      </c>
      <c r="T620" s="217">
        <f t="shared" si="172"/>
        <v>921.20599198742514</v>
      </c>
      <c r="U620" s="214">
        <f t="shared" si="179"/>
        <v>313.21003727572457</v>
      </c>
      <c r="V620" s="212">
        <f t="shared" si="180"/>
        <v>18.424119839748503</v>
      </c>
      <c r="W620" s="169">
        <v>24</v>
      </c>
      <c r="X620" s="170">
        <f t="shared" si="181"/>
        <v>1276.8401491028983</v>
      </c>
    </row>
    <row r="621" spans="1:24" s="445" customFormat="1" ht="15.75" customHeight="1" x14ac:dyDescent="0.2">
      <c r="A621" s="215">
        <f t="shared" si="164"/>
        <v>594</v>
      </c>
      <c r="B621" s="216">
        <f t="shared" si="167"/>
        <v>68.868026</v>
      </c>
      <c r="C621" s="457">
        <v>15100</v>
      </c>
      <c r="D621" s="217">
        <f t="shared" si="170"/>
        <v>2631.1194109150156</v>
      </c>
      <c r="E621" s="212">
        <f t="shared" si="173"/>
        <v>894.58059971110538</v>
      </c>
      <c r="F621" s="168">
        <f t="shared" si="174"/>
        <v>52.622388218300316</v>
      </c>
      <c r="G621" s="169">
        <v>68</v>
      </c>
      <c r="H621" s="170">
        <f t="shared" si="175"/>
        <v>3646.3223988444215</v>
      </c>
      <c r="I621" s="215">
        <f t="shared" si="165"/>
        <v>594</v>
      </c>
      <c r="J621" s="216">
        <f t="shared" si="168"/>
        <v>105.95080923076922</v>
      </c>
      <c r="K621" s="457">
        <v>15100</v>
      </c>
      <c r="L621" s="217">
        <f t="shared" si="171"/>
        <v>1710.2276170947603</v>
      </c>
      <c r="M621" s="214">
        <f t="shared" si="176"/>
        <v>581.47738981221858</v>
      </c>
      <c r="N621" s="212">
        <f t="shared" si="177"/>
        <v>34.204552341895209</v>
      </c>
      <c r="O621" s="169">
        <v>44</v>
      </c>
      <c r="P621" s="170">
        <f t="shared" si="178"/>
        <v>2369.9095592488738</v>
      </c>
      <c r="Q621" s="215">
        <f t="shared" si="166"/>
        <v>594</v>
      </c>
      <c r="R621" s="216">
        <f t="shared" si="169"/>
        <v>196.76578857142857</v>
      </c>
      <c r="S621" s="457">
        <v>15100</v>
      </c>
      <c r="T621" s="217">
        <f t="shared" si="172"/>
        <v>920.89179382025554</v>
      </c>
      <c r="U621" s="214">
        <f t="shared" si="179"/>
        <v>313.10320989888692</v>
      </c>
      <c r="V621" s="212">
        <f t="shared" si="180"/>
        <v>18.41783587640511</v>
      </c>
      <c r="W621" s="169">
        <v>24</v>
      </c>
      <c r="X621" s="170">
        <f t="shared" si="181"/>
        <v>1276.4128395955477</v>
      </c>
    </row>
    <row r="622" spans="1:24" s="445" customFormat="1" ht="15.75" customHeight="1" x14ac:dyDescent="0.2">
      <c r="A622" s="215">
        <f t="shared" si="164"/>
        <v>595</v>
      </c>
      <c r="B622" s="216">
        <f t="shared" si="167"/>
        <v>68.891514999999998</v>
      </c>
      <c r="C622" s="457">
        <v>15100</v>
      </c>
      <c r="D622" s="217">
        <f t="shared" si="170"/>
        <v>2630.2223140251745</v>
      </c>
      <c r="E622" s="212">
        <f t="shared" si="173"/>
        <v>894.27558676855938</v>
      </c>
      <c r="F622" s="168">
        <f t="shared" si="174"/>
        <v>52.604446280503488</v>
      </c>
      <c r="G622" s="169">
        <v>68</v>
      </c>
      <c r="H622" s="170">
        <f t="shared" si="175"/>
        <v>3645.1023470742371</v>
      </c>
      <c r="I622" s="215">
        <f t="shared" si="165"/>
        <v>595</v>
      </c>
      <c r="J622" s="216">
        <f t="shared" si="168"/>
        <v>105.98694615384615</v>
      </c>
      <c r="K622" s="457">
        <v>15100</v>
      </c>
      <c r="L622" s="217">
        <f t="shared" si="171"/>
        <v>1709.6445041163634</v>
      </c>
      <c r="M622" s="214">
        <f t="shared" si="176"/>
        <v>581.27913139956354</v>
      </c>
      <c r="N622" s="212">
        <f t="shared" si="177"/>
        <v>34.192890082327267</v>
      </c>
      <c r="O622" s="169">
        <v>44</v>
      </c>
      <c r="P622" s="170">
        <f t="shared" si="178"/>
        <v>2369.1165255982542</v>
      </c>
      <c r="Q622" s="215">
        <f t="shared" si="166"/>
        <v>595</v>
      </c>
      <c r="R622" s="216">
        <f t="shared" si="169"/>
        <v>196.8329</v>
      </c>
      <c r="S622" s="457">
        <v>15100</v>
      </c>
      <c r="T622" s="217">
        <f t="shared" si="172"/>
        <v>920.57780990881099</v>
      </c>
      <c r="U622" s="214">
        <f t="shared" si="179"/>
        <v>312.99645536899578</v>
      </c>
      <c r="V622" s="212">
        <f t="shared" si="180"/>
        <v>18.411556198176221</v>
      </c>
      <c r="W622" s="169">
        <v>24</v>
      </c>
      <c r="X622" s="170">
        <f t="shared" si="181"/>
        <v>1275.9858214759829</v>
      </c>
    </row>
    <row r="623" spans="1:24" s="445" customFormat="1" ht="15.75" customHeight="1" x14ac:dyDescent="0.2">
      <c r="A623" s="215">
        <f t="shared" si="164"/>
        <v>596</v>
      </c>
      <c r="B623" s="216">
        <f t="shared" si="167"/>
        <v>68.915003999999996</v>
      </c>
      <c r="C623" s="457">
        <v>15100</v>
      </c>
      <c r="D623" s="217">
        <f t="shared" si="170"/>
        <v>2629.3258286686018</v>
      </c>
      <c r="E623" s="212">
        <f t="shared" si="173"/>
        <v>893.97078174732474</v>
      </c>
      <c r="F623" s="168">
        <f t="shared" si="174"/>
        <v>52.586516573372037</v>
      </c>
      <c r="G623" s="169">
        <v>68</v>
      </c>
      <c r="H623" s="170">
        <f t="shared" si="175"/>
        <v>3643.8831269892989</v>
      </c>
      <c r="I623" s="215">
        <f t="shared" si="165"/>
        <v>596</v>
      </c>
      <c r="J623" s="216">
        <f t="shared" si="168"/>
        <v>106.02308307692307</v>
      </c>
      <c r="K623" s="457">
        <v>15100</v>
      </c>
      <c r="L623" s="217">
        <f t="shared" si="171"/>
        <v>1709.061788634591</v>
      </c>
      <c r="M623" s="214">
        <f t="shared" si="176"/>
        <v>581.08100813576095</v>
      </c>
      <c r="N623" s="212">
        <f t="shared" si="177"/>
        <v>34.181235772691821</v>
      </c>
      <c r="O623" s="169">
        <v>44</v>
      </c>
      <c r="P623" s="170">
        <f t="shared" si="178"/>
        <v>2368.3240325430438</v>
      </c>
      <c r="Q623" s="215">
        <f t="shared" si="166"/>
        <v>596</v>
      </c>
      <c r="R623" s="216">
        <f t="shared" si="169"/>
        <v>196.90001142857142</v>
      </c>
      <c r="S623" s="457">
        <v>15100</v>
      </c>
      <c r="T623" s="217">
        <f t="shared" si="172"/>
        <v>920.26404003401069</v>
      </c>
      <c r="U623" s="214">
        <f t="shared" si="179"/>
        <v>312.88977361156367</v>
      </c>
      <c r="V623" s="212">
        <f t="shared" si="180"/>
        <v>18.405280800680213</v>
      </c>
      <c r="W623" s="169">
        <v>24</v>
      </c>
      <c r="X623" s="170">
        <f t="shared" si="181"/>
        <v>1275.5590944462544</v>
      </c>
    </row>
    <row r="624" spans="1:24" s="445" customFormat="1" ht="15.75" customHeight="1" x14ac:dyDescent="0.2">
      <c r="A624" s="215">
        <f t="shared" si="164"/>
        <v>597</v>
      </c>
      <c r="B624" s="216">
        <f t="shared" si="167"/>
        <v>68.938492999999994</v>
      </c>
      <c r="C624" s="457">
        <v>15100</v>
      </c>
      <c r="D624" s="217">
        <f t="shared" si="170"/>
        <v>2628.4299542202061</v>
      </c>
      <c r="E624" s="212">
        <f t="shared" si="173"/>
        <v>893.66618443487016</v>
      </c>
      <c r="F624" s="168">
        <f t="shared" si="174"/>
        <v>52.568599084404127</v>
      </c>
      <c r="G624" s="169">
        <v>68</v>
      </c>
      <c r="H624" s="170">
        <f t="shared" si="175"/>
        <v>3642.6647377394802</v>
      </c>
      <c r="I624" s="215">
        <f t="shared" si="165"/>
        <v>597</v>
      </c>
      <c r="J624" s="216">
        <f t="shared" si="168"/>
        <v>106.05921999999998</v>
      </c>
      <c r="K624" s="457">
        <v>15100</v>
      </c>
      <c r="L624" s="217">
        <f t="shared" si="171"/>
        <v>1708.4794702431343</v>
      </c>
      <c r="M624" s="214">
        <f t="shared" si="176"/>
        <v>580.88301988266574</v>
      </c>
      <c r="N624" s="212">
        <f t="shared" si="177"/>
        <v>34.169589404862684</v>
      </c>
      <c r="O624" s="169">
        <v>44</v>
      </c>
      <c r="P624" s="170">
        <f t="shared" si="178"/>
        <v>2367.5320795306625</v>
      </c>
      <c r="Q624" s="215">
        <f t="shared" si="166"/>
        <v>597</v>
      </c>
      <c r="R624" s="216">
        <f t="shared" si="169"/>
        <v>196.96712285714284</v>
      </c>
      <c r="S624" s="457">
        <v>15100</v>
      </c>
      <c r="T624" s="217">
        <f t="shared" si="172"/>
        <v>919.95048397707217</v>
      </c>
      <c r="U624" s="214">
        <f t="shared" si="179"/>
        <v>312.78316455220454</v>
      </c>
      <c r="V624" s="212">
        <f t="shared" si="180"/>
        <v>18.399009679541443</v>
      </c>
      <c r="W624" s="169">
        <v>24</v>
      </c>
      <c r="X624" s="170">
        <f t="shared" si="181"/>
        <v>1275.1326582088182</v>
      </c>
    </row>
    <row r="625" spans="1:24" s="445" customFormat="1" ht="15.75" customHeight="1" x14ac:dyDescent="0.2">
      <c r="A625" s="215">
        <f t="shared" si="164"/>
        <v>598</v>
      </c>
      <c r="B625" s="216">
        <f t="shared" si="167"/>
        <v>68.961982000000006</v>
      </c>
      <c r="C625" s="457">
        <v>15100</v>
      </c>
      <c r="D625" s="217">
        <f t="shared" si="170"/>
        <v>2627.534690055747</v>
      </c>
      <c r="E625" s="212">
        <f t="shared" si="173"/>
        <v>893.36179461895404</v>
      </c>
      <c r="F625" s="168">
        <f t="shared" si="174"/>
        <v>52.550693801114939</v>
      </c>
      <c r="G625" s="169">
        <v>68</v>
      </c>
      <c r="H625" s="170">
        <f t="shared" si="175"/>
        <v>3641.4471784758161</v>
      </c>
      <c r="I625" s="215">
        <f t="shared" si="165"/>
        <v>598</v>
      </c>
      <c r="J625" s="216">
        <f t="shared" si="168"/>
        <v>106.09535692307693</v>
      </c>
      <c r="K625" s="457">
        <v>15100</v>
      </c>
      <c r="L625" s="217">
        <f t="shared" si="171"/>
        <v>1707.8975485362353</v>
      </c>
      <c r="M625" s="214">
        <f t="shared" si="176"/>
        <v>580.68516650232004</v>
      </c>
      <c r="N625" s="212">
        <f t="shared" si="177"/>
        <v>34.157950970724706</v>
      </c>
      <c r="O625" s="169">
        <v>44</v>
      </c>
      <c r="P625" s="170">
        <f t="shared" si="178"/>
        <v>2366.7406660092802</v>
      </c>
      <c r="Q625" s="215">
        <f t="shared" si="166"/>
        <v>598</v>
      </c>
      <c r="R625" s="216">
        <f t="shared" si="169"/>
        <v>197.03423428571432</v>
      </c>
      <c r="S625" s="457">
        <v>15100</v>
      </c>
      <c r="T625" s="217">
        <f t="shared" si="172"/>
        <v>919.63714151951137</v>
      </c>
      <c r="U625" s="214">
        <f t="shared" si="179"/>
        <v>312.67662811663388</v>
      </c>
      <c r="V625" s="212">
        <f t="shared" si="180"/>
        <v>18.39274283039023</v>
      </c>
      <c r="W625" s="169">
        <v>24</v>
      </c>
      <c r="X625" s="170">
        <f t="shared" si="181"/>
        <v>1274.7065124665355</v>
      </c>
    </row>
    <row r="626" spans="1:24" s="445" customFormat="1" ht="15.75" customHeight="1" x14ac:dyDescent="0.2">
      <c r="A626" s="215">
        <f t="shared" si="164"/>
        <v>599</v>
      </c>
      <c r="B626" s="216">
        <f t="shared" si="167"/>
        <v>68.985471000000004</v>
      </c>
      <c r="C626" s="457">
        <v>15100</v>
      </c>
      <c r="D626" s="217">
        <f t="shared" si="170"/>
        <v>2626.6400355518335</v>
      </c>
      <c r="E626" s="212">
        <f t="shared" si="173"/>
        <v>893.05761208762351</v>
      </c>
      <c r="F626" s="168">
        <f t="shared" si="174"/>
        <v>52.532800711036671</v>
      </c>
      <c r="G626" s="169">
        <v>68</v>
      </c>
      <c r="H626" s="170">
        <f t="shared" si="175"/>
        <v>3640.2304483504936</v>
      </c>
      <c r="I626" s="215">
        <f t="shared" si="165"/>
        <v>599</v>
      </c>
      <c r="J626" s="216">
        <f t="shared" si="168"/>
        <v>106.13149384615384</v>
      </c>
      <c r="K626" s="457">
        <v>15100</v>
      </c>
      <c r="L626" s="217">
        <f t="shared" si="171"/>
        <v>1707.316023108692</v>
      </c>
      <c r="M626" s="214">
        <f t="shared" si="176"/>
        <v>580.48744785695533</v>
      </c>
      <c r="N626" s="212">
        <f t="shared" si="177"/>
        <v>34.14632046217384</v>
      </c>
      <c r="O626" s="169">
        <v>44</v>
      </c>
      <c r="P626" s="170">
        <f t="shared" si="178"/>
        <v>2365.9497914278209</v>
      </c>
      <c r="Q626" s="215">
        <f t="shared" si="166"/>
        <v>599</v>
      </c>
      <c r="R626" s="216">
        <f t="shared" si="169"/>
        <v>197.10134571428574</v>
      </c>
      <c r="S626" s="457">
        <v>15100</v>
      </c>
      <c r="T626" s="217">
        <f t="shared" si="172"/>
        <v>919.32401244314178</v>
      </c>
      <c r="U626" s="214">
        <f t="shared" si="179"/>
        <v>312.57016423066824</v>
      </c>
      <c r="V626" s="212">
        <f t="shared" si="180"/>
        <v>18.386480248862835</v>
      </c>
      <c r="W626" s="169">
        <v>24</v>
      </c>
      <c r="X626" s="170">
        <f t="shared" si="181"/>
        <v>1274.280656922673</v>
      </c>
    </row>
    <row r="627" spans="1:24" s="445" customFormat="1" ht="15.75" customHeight="1" x14ac:dyDescent="0.2">
      <c r="A627" s="218">
        <f t="shared" si="164"/>
        <v>600</v>
      </c>
      <c r="B627" s="216">
        <f t="shared" si="167"/>
        <v>69.008960000000002</v>
      </c>
      <c r="C627" s="457">
        <v>15100</v>
      </c>
      <c r="D627" s="217">
        <f t="shared" si="170"/>
        <v>2625.7459900859249</v>
      </c>
      <c r="E627" s="212">
        <f t="shared" si="173"/>
        <v>892.7536366292145</v>
      </c>
      <c r="F627" s="168">
        <f t="shared" si="174"/>
        <v>52.514919801718499</v>
      </c>
      <c r="G627" s="169">
        <v>68</v>
      </c>
      <c r="H627" s="170">
        <f t="shared" si="175"/>
        <v>3639.0145465168575</v>
      </c>
      <c r="I627" s="218">
        <f t="shared" si="165"/>
        <v>600</v>
      </c>
      <c r="J627" s="216">
        <f t="shared" si="168"/>
        <v>106.16763076923077</v>
      </c>
      <c r="K627" s="457">
        <v>15100</v>
      </c>
      <c r="L627" s="217">
        <f t="shared" si="171"/>
        <v>1706.7348935558512</v>
      </c>
      <c r="M627" s="214">
        <f t="shared" si="176"/>
        <v>580.28986380898948</v>
      </c>
      <c r="N627" s="212">
        <f t="shared" si="177"/>
        <v>34.134697871117027</v>
      </c>
      <c r="O627" s="169">
        <v>44</v>
      </c>
      <c r="P627" s="170">
        <f t="shared" si="178"/>
        <v>2365.1594552359579</v>
      </c>
      <c r="Q627" s="218">
        <f t="shared" si="166"/>
        <v>600</v>
      </c>
      <c r="R627" s="216">
        <f t="shared" si="169"/>
        <v>197.16845714285716</v>
      </c>
      <c r="S627" s="457">
        <v>15100</v>
      </c>
      <c r="T627" s="217">
        <f t="shared" si="172"/>
        <v>919.0110965300737</v>
      </c>
      <c r="U627" s="214">
        <f t="shared" si="179"/>
        <v>312.46377282022507</v>
      </c>
      <c r="V627" s="212">
        <f t="shared" si="180"/>
        <v>18.380221930601476</v>
      </c>
      <c r="W627" s="169">
        <v>24</v>
      </c>
      <c r="X627" s="170">
        <f t="shared" si="181"/>
        <v>1273.8550912809003</v>
      </c>
    </row>
    <row r="628" spans="1:24" s="445" customFormat="1" ht="15.75" customHeight="1" x14ac:dyDescent="0.2">
      <c r="A628" s="215">
        <f t="shared" si="164"/>
        <v>601</v>
      </c>
      <c r="B628" s="216">
        <f t="shared" si="167"/>
        <v>69.032449</v>
      </c>
      <c r="C628" s="457">
        <v>15100</v>
      </c>
      <c r="D628" s="217">
        <f t="shared" si="170"/>
        <v>2624.8525530363263</v>
      </c>
      <c r="E628" s="212">
        <f t="shared" si="173"/>
        <v>892.44986803235099</v>
      </c>
      <c r="F628" s="168">
        <f t="shared" si="174"/>
        <v>52.497051060726527</v>
      </c>
      <c r="G628" s="169">
        <v>68</v>
      </c>
      <c r="H628" s="170">
        <f t="shared" si="175"/>
        <v>3637.7994721294035</v>
      </c>
      <c r="I628" s="215">
        <f t="shared" si="165"/>
        <v>601</v>
      </c>
      <c r="J628" s="216">
        <f t="shared" si="168"/>
        <v>106.20376769230769</v>
      </c>
      <c r="K628" s="457">
        <v>15100</v>
      </c>
      <c r="L628" s="217">
        <f t="shared" si="171"/>
        <v>1706.154159473612</v>
      </c>
      <c r="M628" s="214">
        <f t="shared" si="176"/>
        <v>580.09241422102809</v>
      </c>
      <c r="N628" s="212">
        <f t="shared" si="177"/>
        <v>34.12308318947224</v>
      </c>
      <c r="O628" s="169">
        <v>44</v>
      </c>
      <c r="P628" s="170">
        <f t="shared" si="178"/>
        <v>2364.3696568841124</v>
      </c>
      <c r="Q628" s="215">
        <f t="shared" si="166"/>
        <v>601</v>
      </c>
      <c r="R628" s="216">
        <f t="shared" si="169"/>
        <v>197.23556857142859</v>
      </c>
      <c r="S628" s="457">
        <v>15100</v>
      </c>
      <c r="T628" s="217">
        <f t="shared" si="172"/>
        <v>918.69839356271416</v>
      </c>
      <c r="U628" s="214">
        <f t="shared" si="179"/>
        <v>312.35745381132284</v>
      </c>
      <c r="V628" s="212">
        <f t="shared" si="180"/>
        <v>18.373967871254283</v>
      </c>
      <c r="W628" s="169">
        <v>24</v>
      </c>
      <c r="X628" s="170">
        <f t="shared" si="181"/>
        <v>1273.4298152452914</v>
      </c>
    </row>
    <row r="629" spans="1:24" s="445" customFormat="1" ht="15.75" customHeight="1" x14ac:dyDescent="0.2">
      <c r="A629" s="215">
        <f t="shared" si="164"/>
        <v>602</v>
      </c>
      <c r="B629" s="216">
        <f t="shared" si="167"/>
        <v>69.055937999999998</v>
      </c>
      <c r="C629" s="457">
        <v>15100</v>
      </c>
      <c r="D629" s="217">
        <f t="shared" si="170"/>
        <v>2623.9597237821895</v>
      </c>
      <c r="E629" s="212">
        <f t="shared" si="173"/>
        <v>892.1463060859445</v>
      </c>
      <c r="F629" s="168">
        <f t="shared" si="174"/>
        <v>52.479194475643794</v>
      </c>
      <c r="G629" s="169">
        <v>68</v>
      </c>
      <c r="H629" s="170">
        <f t="shared" si="175"/>
        <v>3636.585224343778</v>
      </c>
      <c r="I629" s="215">
        <f t="shared" si="165"/>
        <v>602</v>
      </c>
      <c r="J629" s="216">
        <f t="shared" si="168"/>
        <v>106.2399046153846</v>
      </c>
      <c r="K629" s="457">
        <v>15100</v>
      </c>
      <c r="L629" s="217">
        <f t="shared" si="171"/>
        <v>1705.5738204584234</v>
      </c>
      <c r="M629" s="214">
        <f t="shared" si="176"/>
        <v>579.895098955864</v>
      </c>
      <c r="N629" s="212">
        <f t="shared" si="177"/>
        <v>34.111476409168468</v>
      </c>
      <c r="O629" s="169">
        <v>44</v>
      </c>
      <c r="P629" s="170">
        <f t="shared" si="178"/>
        <v>2363.580395823456</v>
      </c>
      <c r="Q629" s="215">
        <f t="shared" si="166"/>
        <v>602</v>
      </c>
      <c r="R629" s="216">
        <f t="shared" si="169"/>
        <v>197.30268000000001</v>
      </c>
      <c r="S629" s="457">
        <v>15100</v>
      </c>
      <c r="T629" s="217">
        <f t="shared" si="172"/>
        <v>918.38590332376634</v>
      </c>
      <c r="U629" s="214">
        <f t="shared" si="179"/>
        <v>312.25120713008056</v>
      </c>
      <c r="V629" s="212">
        <f t="shared" si="180"/>
        <v>18.367718066475327</v>
      </c>
      <c r="W629" s="169">
        <v>24</v>
      </c>
      <c r="X629" s="170">
        <f t="shared" si="181"/>
        <v>1273.0048285203222</v>
      </c>
    </row>
    <row r="630" spans="1:24" s="445" customFormat="1" ht="15.75" customHeight="1" x14ac:dyDescent="0.2">
      <c r="A630" s="215">
        <f t="shared" si="164"/>
        <v>603</v>
      </c>
      <c r="B630" s="216">
        <f t="shared" si="167"/>
        <v>69.079426999999995</v>
      </c>
      <c r="C630" s="457">
        <v>15100</v>
      </c>
      <c r="D630" s="217">
        <f t="shared" si="170"/>
        <v>2623.0675017035105</v>
      </c>
      <c r="E630" s="212">
        <f t="shared" si="173"/>
        <v>891.8429505791936</v>
      </c>
      <c r="F630" s="168">
        <f t="shared" si="174"/>
        <v>52.461350034070215</v>
      </c>
      <c r="G630" s="169">
        <v>68</v>
      </c>
      <c r="H630" s="170">
        <f t="shared" si="175"/>
        <v>3635.3718023167744</v>
      </c>
      <c r="I630" s="215">
        <f t="shared" si="165"/>
        <v>603</v>
      </c>
      <c r="J630" s="216">
        <f t="shared" si="168"/>
        <v>106.27604153846153</v>
      </c>
      <c r="K630" s="457">
        <v>15100</v>
      </c>
      <c r="L630" s="217">
        <f t="shared" si="171"/>
        <v>1704.9938761072817</v>
      </c>
      <c r="M630" s="214">
        <f t="shared" si="176"/>
        <v>579.6979178764758</v>
      </c>
      <c r="N630" s="212">
        <f t="shared" si="177"/>
        <v>34.099877522145633</v>
      </c>
      <c r="O630" s="169">
        <v>44</v>
      </c>
      <c r="P630" s="170">
        <f t="shared" si="178"/>
        <v>2362.7916715059032</v>
      </c>
      <c r="Q630" s="215">
        <f t="shared" si="166"/>
        <v>603</v>
      </c>
      <c r="R630" s="216">
        <f t="shared" si="169"/>
        <v>197.36979142857143</v>
      </c>
      <c r="S630" s="457">
        <v>15100</v>
      </c>
      <c r="T630" s="217">
        <f t="shared" si="172"/>
        <v>918.07362559622857</v>
      </c>
      <c r="U630" s="214">
        <f t="shared" si="179"/>
        <v>312.14503270271774</v>
      </c>
      <c r="V630" s="212">
        <f t="shared" si="180"/>
        <v>18.361472511924571</v>
      </c>
      <c r="W630" s="169">
        <v>24</v>
      </c>
      <c r="X630" s="170">
        <f t="shared" si="181"/>
        <v>1272.580130810871</v>
      </c>
    </row>
    <row r="631" spans="1:24" s="445" customFormat="1" ht="15.75" customHeight="1" x14ac:dyDescent="0.2">
      <c r="A631" s="215">
        <f t="shared" si="164"/>
        <v>604</v>
      </c>
      <c r="B631" s="216">
        <f t="shared" si="167"/>
        <v>69.102915999999993</v>
      </c>
      <c r="C631" s="457">
        <v>15100</v>
      </c>
      <c r="D631" s="217">
        <f t="shared" si="170"/>
        <v>2622.1758861811277</v>
      </c>
      <c r="E631" s="212">
        <f t="shared" si="173"/>
        <v>891.53980130158345</v>
      </c>
      <c r="F631" s="168">
        <f t="shared" si="174"/>
        <v>52.443517723622556</v>
      </c>
      <c r="G631" s="169">
        <v>68</v>
      </c>
      <c r="H631" s="170">
        <f t="shared" si="175"/>
        <v>3634.1592052063334</v>
      </c>
      <c r="I631" s="215">
        <f t="shared" si="165"/>
        <v>604</v>
      </c>
      <c r="J631" s="216">
        <f t="shared" si="168"/>
        <v>106.31217846153845</v>
      </c>
      <c r="K631" s="457">
        <v>15100</v>
      </c>
      <c r="L631" s="217">
        <f t="shared" si="171"/>
        <v>1704.4143260177329</v>
      </c>
      <c r="M631" s="214">
        <f t="shared" si="176"/>
        <v>579.50087084602922</v>
      </c>
      <c r="N631" s="212">
        <f t="shared" si="177"/>
        <v>34.088286520354657</v>
      </c>
      <c r="O631" s="169">
        <v>44</v>
      </c>
      <c r="P631" s="170">
        <f t="shared" si="178"/>
        <v>2362.0034833841169</v>
      </c>
      <c r="Q631" s="215">
        <f t="shared" si="166"/>
        <v>604</v>
      </c>
      <c r="R631" s="216">
        <f t="shared" si="169"/>
        <v>197.43690285714285</v>
      </c>
      <c r="S631" s="457">
        <v>15100</v>
      </c>
      <c r="T631" s="217">
        <f t="shared" si="172"/>
        <v>917.76156016339451</v>
      </c>
      <c r="U631" s="214">
        <f t="shared" si="179"/>
        <v>312.03893045555418</v>
      </c>
      <c r="V631" s="212">
        <f t="shared" si="180"/>
        <v>18.355231203267891</v>
      </c>
      <c r="W631" s="169">
        <v>24</v>
      </c>
      <c r="X631" s="170">
        <f t="shared" si="181"/>
        <v>1272.1557218222167</v>
      </c>
    </row>
    <row r="632" spans="1:24" s="445" customFormat="1" ht="15.75" customHeight="1" x14ac:dyDescent="0.2">
      <c r="A632" s="215">
        <f t="shared" si="164"/>
        <v>605</v>
      </c>
      <c r="B632" s="216">
        <f t="shared" si="167"/>
        <v>69.126405000000005</v>
      </c>
      <c r="C632" s="457">
        <v>15100</v>
      </c>
      <c r="D632" s="217">
        <f t="shared" si="170"/>
        <v>2621.2848765967215</v>
      </c>
      <c r="E632" s="212">
        <f t="shared" si="173"/>
        <v>891.23685804288539</v>
      </c>
      <c r="F632" s="168">
        <f t="shared" si="174"/>
        <v>52.425697531934432</v>
      </c>
      <c r="G632" s="169">
        <v>68</v>
      </c>
      <c r="H632" s="170">
        <f t="shared" si="175"/>
        <v>3632.9474321715411</v>
      </c>
      <c r="I632" s="215">
        <f t="shared" si="165"/>
        <v>605</v>
      </c>
      <c r="J632" s="216">
        <f t="shared" si="168"/>
        <v>106.34831538461539</v>
      </c>
      <c r="K632" s="457">
        <v>15100</v>
      </c>
      <c r="L632" s="217">
        <f t="shared" si="171"/>
        <v>1703.8351697878691</v>
      </c>
      <c r="M632" s="214">
        <f t="shared" si="176"/>
        <v>579.30395772787551</v>
      </c>
      <c r="N632" s="212">
        <f t="shared" si="177"/>
        <v>34.076703395757384</v>
      </c>
      <c r="O632" s="169">
        <v>44</v>
      </c>
      <c r="P632" s="170">
        <f t="shared" si="178"/>
        <v>2361.2158309115021</v>
      </c>
      <c r="Q632" s="215">
        <f t="shared" si="166"/>
        <v>605</v>
      </c>
      <c r="R632" s="216">
        <f t="shared" si="169"/>
        <v>197.50401428571431</v>
      </c>
      <c r="S632" s="457">
        <v>15100</v>
      </c>
      <c r="T632" s="217">
        <f t="shared" si="172"/>
        <v>917.4497068088524</v>
      </c>
      <c r="U632" s="214">
        <f t="shared" si="179"/>
        <v>311.93290031500982</v>
      </c>
      <c r="V632" s="212">
        <f t="shared" si="180"/>
        <v>18.348994136177048</v>
      </c>
      <c r="W632" s="169">
        <v>24</v>
      </c>
      <c r="X632" s="170">
        <f t="shared" si="181"/>
        <v>1271.7316012600393</v>
      </c>
    </row>
    <row r="633" spans="1:24" s="445" customFormat="1" ht="15.75" customHeight="1" x14ac:dyDescent="0.2">
      <c r="A633" s="215">
        <f t="shared" si="164"/>
        <v>606</v>
      </c>
      <c r="B633" s="216">
        <f t="shared" si="167"/>
        <v>69.149894000000003</v>
      </c>
      <c r="C633" s="457">
        <v>15100</v>
      </c>
      <c r="D633" s="217">
        <f t="shared" si="170"/>
        <v>2620.3944723328136</v>
      </c>
      <c r="E633" s="212">
        <f t="shared" si="173"/>
        <v>890.93412059315665</v>
      </c>
      <c r="F633" s="168">
        <f t="shared" si="174"/>
        <v>52.40788944665627</v>
      </c>
      <c r="G633" s="169">
        <v>68</v>
      </c>
      <c r="H633" s="170">
        <f t="shared" si="175"/>
        <v>3631.7364823726261</v>
      </c>
      <c r="I633" s="215">
        <f t="shared" si="165"/>
        <v>606</v>
      </c>
      <c r="J633" s="216">
        <f t="shared" si="168"/>
        <v>106.38445230769231</v>
      </c>
      <c r="K633" s="457">
        <v>15100</v>
      </c>
      <c r="L633" s="217">
        <f t="shared" si="171"/>
        <v>1703.2564070163289</v>
      </c>
      <c r="M633" s="214">
        <f t="shared" si="176"/>
        <v>579.10717838555183</v>
      </c>
      <c r="N633" s="212">
        <f t="shared" si="177"/>
        <v>34.065128140326578</v>
      </c>
      <c r="O633" s="169">
        <v>44</v>
      </c>
      <c r="P633" s="170">
        <f t="shared" si="178"/>
        <v>2360.4287135422073</v>
      </c>
      <c r="Q633" s="215">
        <f t="shared" si="166"/>
        <v>606</v>
      </c>
      <c r="R633" s="216">
        <f t="shared" si="169"/>
        <v>197.57112571428573</v>
      </c>
      <c r="S633" s="457">
        <v>15100</v>
      </c>
      <c r="T633" s="217">
        <f t="shared" si="172"/>
        <v>917.1380653164847</v>
      </c>
      <c r="U633" s="214">
        <f t="shared" si="179"/>
        <v>311.82694220760482</v>
      </c>
      <c r="V633" s="212">
        <f t="shared" si="180"/>
        <v>18.342761306329695</v>
      </c>
      <c r="W633" s="169">
        <v>24</v>
      </c>
      <c r="X633" s="170">
        <f t="shared" si="181"/>
        <v>1271.3077688304193</v>
      </c>
    </row>
    <row r="634" spans="1:24" s="445" customFormat="1" ht="15.75" customHeight="1" x14ac:dyDescent="0.2">
      <c r="A634" s="215">
        <f t="shared" si="164"/>
        <v>607</v>
      </c>
      <c r="B634" s="216">
        <f t="shared" si="167"/>
        <v>69.173383000000001</v>
      </c>
      <c r="C634" s="457">
        <v>15100</v>
      </c>
      <c r="D634" s="217">
        <f t="shared" si="170"/>
        <v>2619.5046727727627</v>
      </c>
      <c r="E634" s="212">
        <f t="shared" si="173"/>
        <v>890.63158874273938</v>
      </c>
      <c r="F634" s="168">
        <f t="shared" si="174"/>
        <v>52.390093455455258</v>
      </c>
      <c r="G634" s="169">
        <v>68</v>
      </c>
      <c r="H634" s="170">
        <f t="shared" si="175"/>
        <v>3630.5263549709575</v>
      </c>
      <c r="I634" s="215">
        <f t="shared" si="165"/>
        <v>607</v>
      </c>
      <c r="J634" s="216">
        <f t="shared" si="168"/>
        <v>106.42058923076922</v>
      </c>
      <c r="K634" s="457">
        <v>15100</v>
      </c>
      <c r="L634" s="217">
        <f t="shared" si="171"/>
        <v>1702.6780373022959</v>
      </c>
      <c r="M634" s="214">
        <f t="shared" si="176"/>
        <v>578.91053268278063</v>
      </c>
      <c r="N634" s="212">
        <f t="shared" si="177"/>
        <v>34.053560746045918</v>
      </c>
      <c r="O634" s="169">
        <v>44</v>
      </c>
      <c r="P634" s="170">
        <f t="shared" si="178"/>
        <v>2359.6421307311225</v>
      </c>
      <c r="Q634" s="215">
        <f t="shared" si="166"/>
        <v>607</v>
      </c>
      <c r="R634" s="216">
        <f t="shared" si="169"/>
        <v>197.63823714285715</v>
      </c>
      <c r="S634" s="457">
        <v>15100</v>
      </c>
      <c r="T634" s="217">
        <f t="shared" si="172"/>
        <v>916.82663547046695</v>
      </c>
      <c r="U634" s="214">
        <f t="shared" si="179"/>
        <v>311.72105605995881</v>
      </c>
      <c r="V634" s="212">
        <f t="shared" si="180"/>
        <v>18.33653270940934</v>
      </c>
      <c r="W634" s="169">
        <v>24</v>
      </c>
      <c r="X634" s="170">
        <f t="shared" si="181"/>
        <v>1270.884224239835</v>
      </c>
    </row>
    <row r="635" spans="1:24" s="445" customFormat="1" ht="15.75" customHeight="1" x14ac:dyDescent="0.2">
      <c r="A635" s="215">
        <f t="shared" si="164"/>
        <v>608</v>
      </c>
      <c r="B635" s="216">
        <f t="shared" si="167"/>
        <v>69.196871999999999</v>
      </c>
      <c r="C635" s="457">
        <v>15100</v>
      </c>
      <c r="D635" s="217">
        <f t="shared" si="170"/>
        <v>2618.6154773007661</v>
      </c>
      <c r="E635" s="212">
        <f t="shared" si="173"/>
        <v>890.32926228226052</v>
      </c>
      <c r="F635" s="168">
        <f t="shared" si="174"/>
        <v>52.372309546015323</v>
      </c>
      <c r="G635" s="169">
        <v>68</v>
      </c>
      <c r="H635" s="170">
        <f t="shared" si="175"/>
        <v>3629.3170491290421</v>
      </c>
      <c r="I635" s="215">
        <f t="shared" si="165"/>
        <v>608</v>
      </c>
      <c r="J635" s="216">
        <f t="shared" si="168"/>
        <v>106.45672615384615</v>
      </c>
      <c r="K635" s="457">
        <v>15100</v>
      </c>
      <c r="L635" s="217">
        <f t="shared" si="171"/>
        <v>1702.1000602454978</v>
      </c>
      <c r="M635" s="214">
        <f t="shared" si="176"/>
        <v>578.71402048346931</v>
      </c>
      <c r="N635" s="212">
        <f t="shared" si="177"/>
        <v>34.042001204909958</v>
      </c>
      <c r="O635" s="169">
        <v>44</v>
      </c>
      <c r="P635" s="170">
        <f t="shared" si="178"/>
        <v>2358.8560819338772</v>
      </c>
      <c r="Q635" s="215">
        <f t="shared" si="166"/>
        <v>608</v>
      </c>
      <c r="R635" s="216">
        <f t="shared" si="169"/>
        <v>197.70534857142857</v>
      </c>
      <c r="S635" s="457">
        <v>15100</v>
      </c>
      <c r="T635" s="217">
        <f t="shared" si="172"/>
        <v>916.51541705526802</v>
      </c>
      <c r="U635" s="214">
        <f t="shared" si="179"/>
        <v>311.61524179879115</v>
      </c>
      <c r="V635" s="212">
        <f t="shared" si="180"/>
        <v>18.330308341105361</v>
      </c>
      <c r="W635" s="169">
        <v>24</v>
      </c>
      <c r="X635" s="170">
        <f t="shared" si="181"/>
        <v>1270.4609671951646</v>
      </c>
    </row>
    <row r="636" spans="1:24" s="445" customFormat="1" ht="15.75" customHeight="1" x14ac:dyDescent="0.2">
      <c r="A636" s="215">
        <f t="shared" si="164"/>
        <v>609</v>
      </c>
      <c r="B636" s="216">
        <f t="shared" si="167"/>
        <v>69.220360999999997</v>
      </c>
      <c r="C636" s="457">
        <v>15100</v>
      </c>
      <c r="D636" s="217">
        <f t="shared" si="170"/>
        <v>2617.7268853018554</v>
      </c>
      <c r="E636" s="212">
        <f t="shared" si="173"/>
        <v>890.02714100263086</v>
      </c>
      <c r="F636" s="168">
        <f t="shared" si="174"/>
        <v>52.354537706037107</v>
      </c>
      <c r="G636" s="169">
        <v>68</v>
      </c>
      <c r="H636" s="170">
        <f t="shared" si="175"/>
        <v>3628.1085640105234</v>
      </c>
      <c r="I636" s="215">
        <f t="shared" si="165"/>
        <v>609</v>
      </c>
      <c r="J636" s="216">
        <f t="shared" si="168"/>
        <v>106.49286307692307</v>
      </c>
      <c r="K636" s="457">
        <v>15100</v>
      </c>
      <c r="L636" s="217">
        <f t="shared" si="171"/>
        <v>1701.5224754462058</v>
      </c>
      <c r="M636" s="214">
        <f t="shared" si="176"/>
        <v>578.51764165171005</v>
      </c>
      <c r="N636" s="212">
        <f t="shared" si="177"/>
        <v>34.030449508924114</v>
      </c>
      <c r="O636" s="169">
        <v>44</v>
      </c>
      <c r="P636" s="170">
        <f t="shared" si="178"/>
        <v>2358.0705666068397</v>
      </c>
      <c r="Q636" s="215">
        <f t="shared" si="166"/>
        <v>609</v>
      </c>
      <c r="R636" s="216">
        <f t="shared" si="169"/>
        <v>197.77246</v>
      </c>
      <c r="S636" s="457">
        <v>15100</v>
      </c>
      <c r="T636" s="217">
        <f t="shared" si="172"/>
        <v>916.20440985564937</v>
      </c>
      <c r="U636" s="214">
        <f t="shared" si="179"/>
        <v>311.50949935092081</v>
      </c>
      <c r="V636" s="212">
        <f t="shared" si="180"/>
        <v>18.324088197112989</v>
      </c>
      <c r="W636" s="169">
        <v>24</v>
      </c>
      <c r="X636" s="170">
        <f t="shared" si="181"/>
        <v>1270.0379974036832</v>
      </c>
    </row>
    <row r="637" spans="1:24" s="445" customFormat="1" ht="15.75" customHeight="1" x14ac:dyDescent="0.2">
      <c r="A637" s="218">
        <f t="shared" si="164"/>
        <v>610</v>
      </c>
      <c r="B637" s="216">
        <f t="shared" si="167"/>
        <v>69.243849999999995</v>
      </c>
      <c r="C637" s="457">
        <v>15100</v>
      </c>
      <c r="D637" s="217">
        <f t="shared" si="170"/>
        <v>2616.8388961618975</v>
      </c>
      <c r="E637" s="212">
        <f t="shared" si="173"/>
        <v>889.7252246950452</v>
      </c>
      <c r="F637" s="168">
        <f t="shared" si="174"/>
        <v>52.336777923237953</v>
      </c>
      <c r="G637" s="169">
        <v>68</v>
      </c>
      <c r="H637" s="170">
        <f t="shared" si="175"/>
        <v>3626.9008987801808</v>
      </c>
      <c r="I637" s="218">
        <f t="shared" si="165"/>
        <v>610</v>
      </c>
      <c r="J637" s="216">
        <f t="shared" si="168"/>
        <v>106.52899999999998</v>
      </c>
      <c r="K637" s="457">
        <v>15100</v>
      </c>
      <c r="L637" s="217">
        <f t="shared" si="171"/>
        <v>1700.9452825052335</v>
      </c>
      <c r="M637" s="214">
        <f t="shared" si="176"/>
        <v>578.3213960517794</v>
      </c>
      <c r="N637" s="212">
        <f t="shared" si="177"/>
        <v>34.018905650104671</v>
      </c>
      <c r="O637" s="169">
        <v>44</v>
      </c>
      <c r="P637" s="170">
        <f t="shared" si="178"/>
        <v>2357.2855842071176</v>
      </c>
      <c r="Q637" s="218">
        <f t="shared" si="166"/>
        <v>610</v>
      </c>
      <c r="R637" s="216">
        <f t="shared" si="169"/>
        <v>197.83957142857142</v>
      </c>
      <c r="S637" s="457">
        <v>15100</v>
      </c>
      <c r="T637" s="217">
        <f t="shared" si="172"/>
        <v>915.89361365666423</v>
      </c>
      <c r="U637" s="214">
        <f t="shared" si="179"/>
        <v>311.40382864326585</v>
      </c>
      <c r="V637" s="212">
        <f t="shared" si="180"/>
        <v>18.317872273133286</v>
      </c>
      <c r="W637" s="169">
        <v>24</v>
      </c>
      <c r="X637" s="170">
        <f t="shared" si="181"/>
        <v>1269.6153145730634</v>
      </c>
    </row>
    <row r="638" spans="1:24" s="445" customFormat="1" ht="15.75" customHeight="1" x14ac:dyDescent="0.2">
      <c r="A638" s="215">
        <f t="shared" si="164"/>
        <v>611</v>
      </c>
      <c r="B638" s="216">
        <f t="shared" si="167"/>
        <v>69.267338999999993</v>
      </c>
      <c r="C638" s="457">
        <v>15100</v>
      </c>
      <c r="D638" s="217">
        <f t="shared" si="170"/>
        <v>2615.9515092675929</v>
      </c>
      <c r="E638" s="212">
        <f t="shared" si="173"/>
        <v>889.42351315098165</v>
      </c>
      <c r="F638" s="168">
        <f t="shared" si="174"/>
        <v>52.319030185351856</v>
      </c>
      <c r="G638" s="169">
        <v>68</v>
      </c>
      <c r="H638" s="170">
        <f t="shared" si="175"/>
        <v>3625.6940526039266</v>
      </c>
      <c r="I638" s="215">
        <f t="shared" si="165"/>
        <v>611</v>
      </c>
      <c r="J638" s="216">
        <f t="shared" si="168"/>
        <v>106.56513692307691</v>
      </c>
      <c r="K638" s="457">
        <v>15100</v>
      </c>
      <c r="L638" s="217">
        <f t="shared" si="171"/>
        <v>1700.3684810239358</v>
      </c>
      <c r="M638" s="214">
        <f t="shared" si="176"/>
        <v>578.12528354813821</v>
      </c>
      <c r="N638" s="212">
        <f t="shared" si="177"/>
        <v>34.00736962047872</v>
      </c>
      <c r="O638" s="169">
        <v>44</v>
      </c>
      <c r="P638" s="170">
        <f t="shared" si="178"/>
        <v>2356.5011341925524</v>
      </c>
      <c r="Q638" s="215">
        <f t="shared" si="166"/>
        <v>611</v>
      </c>
      <c r="R638" s="216">
        <f t="shared" si="169"/>
        <v>197.90668285714284</v>
      </c>
      <c r="S638" s="457">
        <v>15100</v>
      </c>
      <c r="T638" s="217">
        <f t="shared" si="172"/>
        <v>915.58302824365751</v>
      </c>
      <c r="U638" s="214">
        <f t="shared" si="179"/>
        <v>311.29822960284355</v>
      </c>
      <c r="V638" s="212">
        <f t="shared" si="180"/>
        <v>18.311660564873151</v>
      </c>
      <c r="W638" s="169">
        <v>24</v>
      </c>
      <c r="X638" s="170">
        <f t="shared" si="181"/>
        <v>1269.1929184113742</v>
      </c>
    </row>
    <row r="639" spans="1:24" s="445" customFormat="1" ht="15.75" customHeight="1" x14ac:dyDescent="0.2">
      <c r="A639" s="215">
        <f t="shared" si="164"/>
        <v>612</v>
      </c>
      <c r="B639" s="216">
        <f t="shared" si="167"/>
        <v>69.290828000000005</v>
      </c>
      <c r="C639" s="457">
        <v>15100</v>
      </c>
      <c r="D639" s="217">
        <f t="shared" si="170"/>
        <v>2615.0647240064727</v>
      </c>
      <c r="E639" s="212">
        <f t="shared" si="173"/>
        <v>889.12200616220082</v>
      </c>
      <c r="F639" s="168">
        <f t="shared" si="174"/>
        <v>52.301294480129457</v>
      </c>
      <c r="G639" s="169">
        <v>68</v>
      </c>
      <c r="H639" s="170">
        <f t="shared" si="175"/>
        <v>3624.4880246488028</v>
      </c>
      <c r="I639" s="215">
        <f t="shared" si="165"/>
        <v>612</v>
      </c>
      <c r="J639" s="216">
        <f t="shared" si="168"/>
        <v>106.60127384615384</v>
      </c>
      <c r="K639" s="457">
        <v>15100</v>
      </c>
      <c r="L639" s="217">
        <f t="shared" si="171"/>
        <v>1699.7920706042075</v>
      </c>
      <c r="M639" s="214">
        <f t="shared" si="176"/>
        <v>577.92930400543059</v>
      </c>
      <c r="N639" s="212">
        <f t="shared" si="177"/>
        <v>33.995841412084154</v>
      </c>
      <c r="O639" s="169">
        <v>44</v>
      </c>
      <c r="P639" s="170">
        <f t="shared" si="178"/>
        <v>2355.7172160217224</v>
      </c>
      <c r="Q639" s="215">
        <f t="shared" si="166"/>
        <v>612</v>
      </c>
      <c r="R639" s="216">
        <f t="shared" si="169"/>
        <v>197.97379428571432</v>
      </c>
      <c r="S639" s="457">
        <v>15100</v>
      </c>
      <c r="T639" s="217">
        <f t="shared" si="172"/>
        <v>915.27265340226541</v>
      </c>
      <c r="U639" s="214">
        <f t="shared" si="179"/>
        <v>311.19270215677028</v>
      </c>
      <c r="V639" s="212">
        <f t="shared" si="180"/>
        <v>18.30545306804531</v>
      </c>
      <c r="W639" s="169">
        <v>24</v>
      </c>
      <c r="X639" s="170">
        <f t="shared" si="181"/>
        <v>1268.7708086270811</v>
      </c>
    </row>
    <row r="640" spans="1:24" s="445" customFormat="1" ht="15.75" customHeight="1" x14ac:dyDescent="0.2">
      <c r="A640" s="215">
        <f t="shared" ref="A640:A703" si="182">1+A639</f>
        <v>613</v>
      </c>
      <c r="B640" s="216">
        <f t="shared" si="167"/>
        <v>69.314317000000003</v>
      </c>
      <c r="C640" s="457">
        <v>15100</v>
      </c>
      <c r="D640" s="217">
        <f t="shared" si="170"/>
        <v>2614.1785397668996</v>
      </c>
      <c r="E640" s="212">
        <f t="shared" si="173"/>
        <v>888.82070352074595</v>
      </c>
      <c r="F640" s="168">
        <f t="shared" si="174"/>
        <v>52.283570795337994</v>
      </c>
      <c r="G640" s="169">
        <v>68</v>
      </c>
      <c r="H640" s="170">
        <f t="shared" si="175"/>
        <v>3623.2828140829838</v>
      </c>
      <c r="I640" s="215">
        <f t="shared" ref="I640:I703" si="183">1+I639</f>
        <v>613</v>
      </c>
      <c r="J640" s="216">
        <f t="shared" si="168"/>
        <v>106.63741076923077</v>
      </c>
      <c r="K640" s="457">
        <v>15100</v>
      </c>
      <c r="L640" s="217">
        <f t="shared" si="171"/>
        <v>1699.2160508484849</v>
      </c>
      <c r="M640" s="214">
        <f t="shared" si="176"/>
        <v>577.73345728848494</v>
      </c>
      <c r="N640" s="212">
        <f t="shared" si="177"/>
        <v>33.984321016969702</v>
      </c>
      <c r="O640" s="169">
        <v>44</v>
      </c>
      <c r="P640" s="170">
        <f t="shared" si="178"/>
        <v>2354.9338291539393</v>
      </c>
      <c r="Q640" s="215">
        <f t="shared" ref="Q640:Q703" si="184">1+Q639</f>
        <v>613</v>
      </c>
      <c r="R640" s="216">
        <f t="shared" si="169"/>
        <v>198.04090571428574</v>
      </c>
      <c r="S640" s="457">
        <v>15100</v>
      </c>
      <c r="T640" s="217">
        <f t="shared" si="172"/>
        <v>914.96248891841481</v>
      </c>
      <c r="U640" s="214">
        <f t="shared" si="179"/>
        <v>311.08724623226107</v>
      </c>
      <c r="V640" s="212">
        <f t="shared" si="180"/>
        <v>18.299249778368296</v>
      </c>
      <c r="W640" s="169">
        <v>24</v>
      </c>
      <c r="X640" s="170">
        <f t="shared" si="181"/>
        <v>1268.348984929044</v>
      </c>
    </row>
    <row r="641" spans="1:24" s="445" customFormat="1" ht="15.75" customHeight="1" x14ac:dyDescent="0.2">
      <c r="A641" s="215">
        <f t="shared" si="182"/>
        <v>614</v>
      </c>
      <c r="B641" s="216">
        <f t="shared" si="167"/>
        <v>69.337806</v>
      </c>
      <c r="C641" s="457">
        <v>15100</v>
      </c>
      <c r="D641" s="217">
        <f t="shared" si="170"/>
        <v>2613.2929559380632</v>
      </c>
      <c r="E641" s="212">
        <f t="shared" si="173"/>
        <v>888.51960501894155</v>
      </c>
      <c r="F641" s="168">
        <f t="shared" si="174"/>
        <v>52.265859118761263</v>
      </c>
      <c r="G641" s="169">
        <v>68</v>
      </c>
      <c r="H641" s="170">
        <f t="shared" si="175"/>
        <v>3622.0784200757662</v>
      </c>
      <c r="I641" s="215">
        <f t="shared" si="183"/>
        <v>614</v>
      </c>
      <c r="J641" s="216">
        <f t="shared" si="168"/>
        <v>106.67354769230769</v>
      </c>
      <c r="K641" s="457">
        <v>15100</v>
      </c>
      <c r="L641" s="217">
        <f t="shared" si="171"/>
        <v>1698.6404213597414</v>
      </c>
      <c r="M641" s="214">
        <f t="shared" si="176"/>
        <v>577.53774326231212</v>
      </c>
      <c r="N641" s="212">
        <f t="shared" si="177"/>
        <v>33.972808427194828</v>
      </c>
      <c r="O641" s="169">
        <v>44</v>
      </c>
      <c r="P641" s="170">
        <f t="shared" si="178"/>
        <v>2354.150973049248</v>
      </c>
      <c r="Q641" s="215">
        <f t="shared" si="184"/>
        <v>614</v>
      </c>
      <c r="R641" s="216">
        <f t="shared" si="169"/>
        <v>198.10801714285716</v>
      </c>
      <c r="S641" s="457">
        <v>15100</v>
      </c>
      <c r="T641" s="217">
        <f t="shared" si="172"/>
        <v>914.65253457832216</v>
      </c>
      <c r="U641" s="214">
        <f t="shared" si="179"/>
        <v>310.98186175662954</v>
      </c>
      <c r="V641" s="212">
        <f t="shared" si="180"/>
        <v>18.293050691566442</v>
      </c>
      <c r="W641" s="169">
        <v>24</v>
      </c>
      <c r="X641" s="170">
        <f t="shared" si="181"/>
        <v>1267.9274470265182</v>
      </c>
    </row>
    <row r="642" spans="1:24" s="445" customFormat="1" ht="15.75" customHeight="1" x14ac:dyDescent="0.2">
      <c r="A642" s="215">
        <f t="shared" si="182"/>
        <v>615</v>
      </c>
      <c r="B642" s="216">
        <f t="shared" si="167"/>
        <v>69.361294999999998</v>
      </c>
      <c r="C642" s="457">
        <v>15100</v>
      </c>
      <c r="D642" s="217">
        <f t="shared" si="170"/>
        <v>2612.4079719099823</v>
      </c>
      <c r="E642" s="212">
        <f t="shared" si="173"/>
        <v>888.21871044939405</v>
      </c>
      <c r="F642" s="168">
        <f t="shared" si="174"/>
        <v>52.24815943819965</v>
      </c>
      <c r="G642" s="169">
        <v>68</v>
      </c>
      <c r="H642" s="170">
        <f t="shared" si="175"/>
        <v>3620.8748417975762</v>
      </c>
      <c r="I642" s="215">
        <f t="shared" si="183"/>
        <v>615</v>
      </c>
      <c r="J642" s="216">
        <f t="shared" si="168"/>
        <v>106.7096846153846</v>
      </c>
      <c r="K642" s="457">
        <v>15100</v>
      </c>
      <c r="L642" s="217">
        <f t="shared" si="171"/>
        <v>1698.0651817414887</v>
      </c>
      <c r="M642" s="214">
        <f t="shared" si="176"/>
        <v>577.34216179210614</v>
      </c>
      <c r="N642" s="212">
        <f t="shared" si="177"/>
        <v>33.961303634829775</v>
      </c>
      <c r="O642" s="169">
        <v>44</v>
      </c>
      <c r="P642" s="170">
        <f t="shared" si="178"/>
        <v>2353.3686471684246</v>
      </c>
      <c r="Q642" s="215">
        <f t="shared" si="184"/>
        <v>615</v>
      </c>
      <c r="R642" s="216">
        <f t="shared" si="169"/>
        <v>198.17512857142859</v>
      </c>
      <c r="S642" s="457">
        <v>15100</v>
      </c>
      <c r="T642" s="217">
        <f t="shared" si="172"/>
        <v>914.34279016849371</v>
      </c>
      <c r="U642" s="214">
        <f t="shared" si="179"/>
        <v>310.87654865728786</v>
      </c>
      <c r="V642" s="212">
        <f t="shared" si="180"/>
        <v>18.286855803369875</v>
      </c>
      <c r="W642" s="169">
        <v>24</v>
      </c>
      <c r="X642" s="170">
        <f t="shared" si="181"/>
        <v>1267.5061946291514</v>
      </c>
    </row>
    <row r="643" spans="1:24" s="445" customFormat="1" ht="15.75" customHeight="1" x14ac:dyDescent="0.2">
      <c r="A643" s="215">
        <f t="shared" si="182"/>
        <v>616</v>
      </c>
      <c r="B643" s="216">
        <f t="shared" si="167"/>
        <v>69.384783999999996</v>
      </c>
      <c r="C643" s="457">
        <v>15100</v>
      </c>
      <c r="D643" s="217">
        <f t="shared" si="170"/>
        <v>2611.5235870735</v>
      </c>
      <c r="E643" s="212">
        <f t="shared" si="173"/>
        <v>887.91801960499004</v>
      </c>
      <c r="F643" s="168">
        <f t="shared" si="174"/>
        <v>52.230471741470005</v>
      </c>
      <c r="G643" s="169">
        <v>68</v>
      </c>
      <c r="H643" s="170">
        <f t="shared" si="175"/>
        <v>3619.6720784199601</v>
      </c>
      <c r="I643" s="215">
        <f t="shared" si="183"/>
        <v>616</v>
      </c>
      <c r="J643" s="216">
        <f t="shared" si="168"/>
        <v>106.74582153846153</v>
      </c>
      <c r="K643" s="457">
        <v>15100</v>
      </c>
      <c r="L643" s="217">
        <f t="shared" si="171"/>
        <v>1697.4903315977751</v>
      </c>
      <c r="M643" s="214">
        <f t="shared" si="176"/>
        <v>577.1467127432436</v>
      </c>
      <c r="N643" s="212">
        <f t="shared" si="177"/>
        <v>33.949806631955504</v>
      </c>
      <c r="O643" s="169">
        <v>44</v>
      </c>
      <c r="P643" s="170">
        <f t="shared" si="178"/>
        <v>2352.5868509729744</v>
      </c>
      <c r="Q643" s="215">
        <f t="shared" si="184"/>
        <v>616</v>
      </c>
      <c r="R643" s="216">
        <f t="shared" si="169"/>
        <v>198.24224000000001</v>
      </c>
      <c r="S643" s="457">
        <v>15100</v>
      </c>
      <c r="T643" s="217">
        <f t="shared" si="172"/>
        <v>914.03325547572501</v>
      </c>
      <c r="U643" s="214">
        <f t="shared" si="179"/>
        <v>310.77130686174655</v>
      </c>
      <c r="V643" s="212">
        <f t="shared" si="180"/>
        <v>18.280665109514501</v>
      </c>
      <c r="W643" s="169">
        <v>24</v>
      </c>
      <c r="X643" s="170">
        <f t="shared" si="181"/>
        <v>1267.085227446986</v>
      </c>
    </row>
    <row r="644" spans="1:24" s="445" customFormat="1" ht="15.75" customHeight="1" x14ac:dyDescent="0.2">
      <c r="A644" s="215">
        <f t="shared" si="182"/>
        <v>617</v>
      </c>
      <c r="B644" s="216">
        <f t="shared" si="167"/>
        <v>69.408272999999994</v>
      </c>
      <c r="C644" s="457">
        <v>15100</v>
      </c>
      <c r="D644" s="217">
        <f t="shared" si="170"/>
        <v>2610.6398008202859</v>
      </c>
      <c r="E644" s="212">
        <f t="shared" si="173"/>
        <v>887.61753227889733</v>
      </c>
      <c r="F644" s="168">
        <f t="shared" si="174"/>
        <v>52.212796016405719</v>
      </c>
      <c r="G644" s="169">
        <v>68</v>
      </c>
      <c r="H644" s="170">
        <f t="shared" si="175"/>
        <v>3618.4701291155889</v>
      </c>
      <c r="I644" s="215">
        <f t="shared" si="183"/>
        <v>617</v>
      </c>
      <c r="J644" s="216">
        <f t="shared" si="168"/>
        <v>106.78195846153845</v>
      </c>
      <c r="K644" s="457">
        <v>15100</v>
      </c>
      <c r="L644" s="217">
        <f t="shared" si="171"/>
        <v>1696.9158705331856</v>
      </c>
      <c r="M644" s="214">
        <f t="shared" si="176"/>
        <v>576.9513959812831</v>
      </c>
      <c r="N644" s="212">
        <f t="shared" si="177"/>
        <v>33.938317410663714</v>
      </c>
      <c r="O644" s="169">
        <v>44</v>
      </c>
      <c r="P644" s="170">
        <f t="shared" si="178"/>
        <v>2351.8055839251324</v>
      </c>
      <c r="Q644" s="215">
        <f t="shared" si="184"/>
        <v>617</v>
      </c>
      <c r="R644" s="216">
        <f t="shared" si="169"/>
        <v>198.30935142857143</v>
      </c>
      <c r="S644" s="457">
        <v>15100</v>
      </c>
      <c r="T644" s="217">
        <f t="shared" si="172"/>
        <v>913.72393028709985</v>
      </c>
      <c r="U644" s="214">
        <f t="shared" si="179"/>
        <v>310.66613629761395</v>
      </c>
      <c r="V644" s="212">
        <f t="shared" si="180"/>
        <v>18.274478605741997</v>
      </c>
      <c r="W644" s="169">
        <v>24</v>
      </c>
      <c r="X644" s="170">
        <f t="shared" si="181"/>
        <v>1266.6645451904558</v>
      </c>
    </row>
    <row r="645" spans="1:24" s="445" customFormat="1" ht="15.75" customHeight="1" x14ac:dyDescent="0.2">
      <c r="A645" s="215">
        <f t="shared" si="182"/>
        <v>618</v>
      </c>
      <c r="B645" s="216">
        <f t="shared" si="167"/>
        <v>69.431761999999992</v>
      </c>
      <c r="C645" s="457">
        <v>15100</v>
      </c>
      <c r="D645" s="217">
        <f t="shared" si="170"/>
        <v>2609.7566125428302</v>
      </c>
      <c r="E645" s="212">
        <f t="shared" si="173"/>
        <v>887.31724826456229</v>
      </c>
      <c r="F645" s="168">
        <f t="shared" si="174"/>
        <v>52.195132250856602</v>
      </c>
      <c r="G645" s="169">
        <v>68</v>
      </c>
      <c r="H645" s="170">
        <f t="shared" si="175"/>
        <v>3617.2689930582492</v>
      </c>
      <c r="I645" s="215">
        <f t="shared" si="183"/>
        <v>618</v>
      </c>
      <c r="J645" s="216">
        <f t="shared" si="168"/>
        <v>106.81809538461538</v>
      </c>
      <c r="K645" s="457">
        <v>15100</v>
      </c>
      <c r="L645" s="217">
        <f t="shared" si="171"/>
        <v>1696.3417981528396</v>
      </c>
      <c r="M645" s="214">
        <f t="shared" si="176"/>
        <v>576.75621137196549</v>
      </c>
      <c r="N645" s="212">
        <f t="shared" si="177"/>
        <v>33.926835963056796</v>
      </c>
      <c r="O645" s="169">
        <v>44</v>
      </c>
      <c r="P645" s="170">
        <f t="shared" si="178"/>
        <v>2351.024845487862</v>
      </c>
      <c r="Q645" s="215">
        <f t="shared" si="184"/>
        <v>618</v>
      </c>
      <c r="R645" s="216">
        <f t="shared" si="169"/>
        <v>198.37646285714285</v>
      </c>
      <c r="S645" s="457">
        <v>15100</v>
      </c>
      <c r="T645" s="217">
        <f t="shared" si="172"/>
        <v>913.41481438999062</v>
      </c>
      <c r="U645" s="214">
        <f t="shared" si="179"/>
        <v>310.56103689259686</v>
      </c>
      <c r="V645" s="212">
        <f t="shared" si="180"/>
        <v>18.268296287799814</v>
      </c>
      <c r="W645" s="169">
        <v>24</v>
      </c>
      <c r="X645" s="170">
        <f t="shared" si="181"/>
        <v>1266.2441475703872</v>
      </c>
    </row>
    <row r="646" spans="1:24" s="445" customFormat="1" ht="15.75" customHeight="1" x14ac:dyDescent="0.2">
      <c r="A646" s="215">
        <f t="shared" si="182"/>
        <v>619</v>
      </c>
      <c r="B646" s="216">
        <f t="shared" si="167"/>
        <v>69.455251000000004</v>
      </c>
      <c r="C646" s="457">
        <v>15100</v>
      </c>
      <c r="D646" s="217">
        <f t="shared" si="170"/>
        <v>2608.8740216344477</v>
      </c>
      <c r="E646" s="212">
        <f t="shared" si="173"/>
        <v>887.01716735571222</v>
      </c>
      <c r="F646" s="168">
        <f t="shared" si="174"/>
        <v>52.177480432688952</v>
      </c>
      <c r="G646" s="169">
        <v>68</v>
      </c>
      <c r="H646" s="170">
        <f t="shared" si="175"/>
        <v>3616.0686694228489</v>
      </c>
      <c r="I646" s="215">
        <f t="shared" si="183"/>
        <v>619</v>
      </c>
      <c r="J646" s="216">
        <f t="shared" si="168"/>
        <v>106.85423230769231</v>
      </c>
      <c r="K646" s="457">
        <v>15100</v>
      </c>
      <c r="L646" s="217">
        <f t="shared" si="171"/>
        <v>1695.7681140623909</v>
      </c>
      <c r="M646" s="214">
        <f t="shared" si="176"/>
        <v>576.56115878121295</v>
      </c>
      <c r="N646" s="212">
        <f t="shared" si="177"/>
        <v>33.915362281247816</v>
      </c>
      <c r="O646" s="169">
        <v>44</v>
      </c>
      <c r="P646" s="170">
        <f t="shared" si="178"/>
        <v>2350.2446351248514</v>
      </c>
      <c r="Q646" s="215">
        <f t="shared" si="184"/>
        <v>619</v>
      </c>
      <c r="R646" s="216">
        <f t="shared" si="169"/>
        <v>198.44357428571431</v>
      </c>
      <c r="S646" s="457">
        <v>15100</v>
      </c>
      <c r="T646" s="217">
        <f t="shared" si="172"/>
        <v>913.10590757205659</v>
      </c>
      <c r="U646" s="214">
        <f t="shared" si="179"/>
        <v>310.45600857449926</v>
      </c>
      <c r="V646" s="212">
        <f t="shared" si="180"/>
        <v>18.262118151441133</v>
      </c>
      <c r="W646" s="169">
        <v>24</v>
      </c>
      <c r="X646" s="170">
        <f t="shared" si="181"/>
        <v>1265.8240342979971</v>
      </c>
    </row>
    <row r="647" spans="1:24" s="445" customFormat="1" ht="15.75" customHeight="1" x14ac:dyDescent="0.2">
      <c r="A647" s="218">
        <f t="shared" si="182"/>
        <v>620</v>
      </c>
      <c r="B647" s="216">
        <f t="shared" si="167"/>
        <v>69.478740000000002</v>
      </c>
      <c r="C647" s="457">
        <v>15100</v>
      </c>
      <c r="D647" s="217">
        <f t="shared" si="170"/>
        <v>2607.9920274892725</v>
      </c>
      <c r="E647" s="212">
        <f t="shared" si="173"/>
        <v>886.71728934635269</v>
      </c>
      <c r="F647" s="168">
        <f t="shared" si="174"/>
        <v>52.15984054978545</v>
      </c>
      <c r="G647" s="169">
        <v>68</v>
      </c>
      <c r="H647" s="170">
        <f t="shared" si="175"/>
        <v>3614.8691573854103</v>
      </c>
      <c r="I647" s="218">
        <f t="shared" si="183"/>
        <v>620</v>
      </c>
      <c r="J647" s="216">
        <f t="shared" si="168"/>
        <v>106.89036923076922</v>
      </c>
      <c r="K647" s="457">
        <v>15100</v>
      </c>
      <c r="L647" s="217">
        <f t="shared" si="171"/>
        <v>1695.194817868027</v>
      </c>
      <c r="M647" s="214">
        <f t="shared" si="176"/>
        <v>576.36623807512922</v>
      </c>
      <c r="N647" s="212">
        <f t="shared" si="177"/>
        <v>33.903896357360544</v>
      </c>
      <c r="O647" s="169">
        <v>44</v>
      </c>
      <c r="P647" s="170">
        <f t="shared" si="178"/>
        <v>2349.4649523005169</v>
      </c>
      <c r="Q647" s="218">
        <f t="shared" si="184"/>
        <v>620</v>
      </c>
      <c r="R647" s="216">
        <f t="shared" si="169"/>
        <v>198.51068571428573</v>
      </c>
      <c r="S647" s="457">
        <v>15100</v>
      </c>
      <c r="T647" s="217">
        <f t="shared" si="172"/>
        <v>912.7972096212452</v>
      </c>
      <c r="U647" s="214">
        <f t="shared" si="179"/>
        <v>310.35105127122341</v>
      </c>
      <c r="V647" s="212">
        <f t="shared" si="180"/>
        <v>18.255944192424906</v>
      </c>
      <c r="W647" s="169">
        <v>24</v>
      </c>
      <c r="X647" s="170">
        <f t="shared" si="181"/>
        <v>1265.4042050848936</v>
      </c>
    </row>
    <row r="648" spans="1:24" s="445" customFormat="1" ht="15.75" customHeight="1" x14ac:dyDescent="0.2">
      <c r="A648" s="215">
        <f t="shared" si="182"/>
        <v>621</v>
      </c>
      <c r="B648" s="216">
        <f t="shared" si="167"/>
        <v>69.502229</v>
      </c>
      <c r="C648" s="457">
        <v>15100</v>
      </c>
      <c r="D648" s="217">
        <f t="shared" si="170"/>
        <v>2607.1106295022564</v>
      </c>
      <c r="E648" s="212">
        <f t="shared" si="173"/>
        <v>886.41761403076725</v>
      </c>
      <c r="F648" s="168">
        <f t="shared" si="174"/>
        <v>52.142212590045126</v>
      </c>
      <c r="G648" s="169">
        <v>68</v>
      </c>
      <c r="H648" s="170">
        <f t="shared" si="175"/>
        <v>3613.670456123069</v>
      </c>
      <c r="I648" s="215">
        <f t="shared" si="183"/>
        <v>621</v>
      </c>
      <c r="J648" s="216">
        <f t="shared" si="168"/>
        <v>106.92650615384615</v>
      </c>
      <c r="K648" s="457">
        <v>15100</v>
      </c>
      <c r="L648" s="217">
        <f t="shared" si="171"/>
        <v>1694.6219091764669</v>
      </c>
      <c r="M648" s="214">
        <f t="shared" si="176"/>
        <v>576.17144911999878</v>
      </c>
      <c r="N648" s="212">
        <f t="shared" si="177"/>
        <v>33.892438183529336</v>
      </c>
      <c r="O648" s="169">
        <v>44</v>
      </c>
      <c r="P648" s="170">
        <f t="shared" si="178"/>
        <v>2348.6857964799951</v>
      </c>
      <c r="Q648" s="215">
        <f t="shared" si="184"/>
        <v>621</v>
      </c>
      <c r="R648" s="216">
        <f t="shared" si="169"/>
        <v>198.57779714285715</v>
      </c>
      <c r="S648" s="457">
        <v>15100</v>
      </c>
      <c r="T648" s="217">
        <f t="shared" si="172"/>
        <v>912.48872032578981</v>
      </c>
      <c r="U648" s="214">
        <f t="shared" si="179"/>
        <v>310.24616491076858</v>
      </c>
      <c r="V648" s="212">
        <f t="shared" si="180"/>
        <v>18.249774406515797</v>
      </c>
      <c r="W648" s="169">
        <v>24</v>
      </c>
      <c r="X648" s="170">
        <f t="shared" si="181"/>
        <v>1264.9846596430743</v>
      </c>
    </row>
    <row r="649" spans="1:24" s="445" customFormat="1" ht="15.75" customHeight="1" x14ac:dyDescent="0.2">
      <c r="A649" s="215">
        <f t="shared" si="182"/>
        <v>622</v>
      </c>
      <c r="B649" s="216">
        <f t="shared" si="167"/>
        <v>69.525717999999998</v>
      </c>
      <c r="C649" s="457">
        <v>15100</v>
      </c>
      <c r="D649" s="217">
        <f t="shared" si="170"/>
        <v>2606.2298270691717</v>
      </c>
      <c r="E649" s="212">
        <f t="shared" si="173"/>
        <v>886.11814120351846</v>
      </c>
      <c r="F649" s="168">
        <f t="shared" si="174"/>
        <v>52.124596541383433</v>
      </c>
      <c r="G649" s="169">
        <v>68</v>
      </c>
      <c r="H649" s="170">
        <f t="shared" si="175"/>
        <v>3612.4725648140738</v>
      </c>
      <c r="I649" s="215">
        <f t="shared" si="183"/>
        <v>622</v>
      </c>
      <c r="J649" s="216">
        <f t="shared" si="168"/>
        <v>106.96264307692307</v>
      </c>
      <c r="K649" s="457">
        <v>15100</v>
      </c>
      <c r="L649" s="217">
        <f t="shared" si="171"/>
        <v>1694.0493875949617</v>
      </c>
      <c r="M649" s="214">
        <f t="shared" si="176"/>
        <v>575.97679178228702</v>
      </c>
      <c r="N649" s="212">
        <f t="shared" si="177"/>
        <v>33.880987751899234</v>
      </c>
      <c r="O649" s="169">
        <v>44</v>
      </c>
      <c r="P649" s="170">
        <f t="shared" si="178"/>
        <v>2347.9071671291481</v>
      </c>
      <c r="Q649" s="215">
        <f t="shared" si="184"/>
        <v>622</v>
      </c>
      <c r="R649" s="216">
        <f t="shared" si="169"/>
        <v>198.64490857142857</v>
      </c>
      <c r="S649" s="457">
        <v>15100</v>
      </c>
      <c r="T649" s="217">
        <f t="shared" si="172"/>
        <v>912.18043947421017</v>
      </c>
      <c r="U649" s="214">
        <f t="shared" si="179"/>
        <v>310.1413494212315</v>
      </c>
      <c r="V649" s="212">
        <f t="shared" si="180"/>
        <v>18.243608789484203</v>
      </c>
      <c r="W649" s="169">
        <v>24</v>
      </c>
      <c r="X649" s="170">
        <f t="shared" si="181"/>
        <v>1264.5653976849258</v>
      </c>
    </row>
    <row r="650" spans="1:24" s="445" customFormat="1" ht="15.75" customHeight="1" x14ac:dyDescent="0.2">
      <c r="A650" s="215">
        <f t="shared" si="182"/>
        <v>623</v>
      </c>
      <c r="B650" s="216">
        <f t="shared" si="167"/>
        <v>69.549206999999996</v>
      </c>
      <c r="C650" s="457">
        <v>15100</v>
      </c>
      <c r="D650" s="217">
        <f t="shared" si="170"/>
        <v>2605.3496195866041</v>
      </c>
      <c r="E650" s="212">
        <f t="shared" si="173"/>
        <v>885.81887065944545</v>
      </c>
      <c r="F650" s="168">
        <f t="shared" si="174"/>
        <v>52.106992391732085</v>
      </c>
      <c r="G650" s="169">
        <v>68</v>
      </c>
      <c r="H650" s="170">
        <f t="shared" si="175"/>
        <v>3611.2754826377818</v>
      </c>
      <c r="I650" s="215">
        <f t="shared" si="183"/>
        <v>623</v>
      </c>
      <c r="J650" s="216">
        <f t="shared" si="168"/>
        <v>106.99878</v>
      </c>
      <c r="K650" s="457">
        <v>15100</v>
      </c>
      <c r="L650" s="217">
        <f t="shared" si="171"/>
        <v>1693.4772527312928</v>
      </c>
      <c r="M650" s="214">
        <f t="shared" si="176"/>
        <v>575.78226592863962</v>
      </c>
      <c r="N650" s="212">
        <f t="shared" si="177"/>
        <v>33.869545054625853</v>
      </c>
      <c r="O650" s="169">
        <v>44</v>
      </c>
      <c r="P650" s="170">
        <f t="shared" si="178"/>
        <v>2347.129063714558</v>
      </c>
      <c r="Q650" s="215">
        <f t="shared" si="184"/>
        <v>623</v>
      </c>
      <c r="R650" s="216">
        <f t="shared" si="169"/>
        <v>198.71202</v>
      </c>
      <c r="S650" s="457">
        <v>15100</v>
      </c>
      <c r="T650" s="217">
        <f t="shared" si="172"/>
        <v>911.8723668553115</v>
      </c>
      <c r="U650" s="214">
        <f t="shared" si="179"/>
        <v>310.03660473080595</v>
      </c>
      <c r="V650" s="212">
        <f t="shared" si="180"/>
        <v>18.237447337106229</v>
      </c>
      <c r="W650" s="169">
        <v>24</v>
      </c>
      <c r="X650" s="170">
        <f t="shared" si="181"/>
        <v>1264.1464189232236</v>
      </c>
    </row>
    <row r="651" spans="1:24" s="445" customFormat="1" ht="15.75" customHeight="1" x14ac:dyDescent="0.2">
      <c r="A651" s="215">
        <f t="shared" si="182"/>
        <v>624</v>
      </c>
      <c r="B651" s="216">
        <f t="shared" si="167"/>
        <v>69.572695999999993</v>
      </c>
      <c r="C651" s="457">
        <v>15100</v>
      </c>
      <c r="D651" s="217">
        <f t="shared" si="170"/>
        <v>2604.4700064519566</v>
      </c>
      <c r="E651" s="212">
        <f t="shared" si="173"/>
        <v>885.51980219366533</v>
      </c>
      <c r="F651" s="168">
        <f t="shared" si="174"/>
        <v>52.089400129039134</v>
      </c>
      <c r="G651" s="169">
        <v>68</v>
      </c>
      <c r="H651" s="170">
        <f t="shared" si="175"/>
        <v>3610.0792087746609</v>
      </c>
      <c r="I651" s="215">
        <f t="shared" si="183"/>
        <v>624</v>
      </c>
      <c r="J651" s="216">
        <f t="shared" si="168"/>
        <v>107.03491692307691</v>
      </c>
      <c r="K651" s="457">
        <v>15100</v>
      </c>
      <c r="L651" s="217">
        <f t="shared" si="171"/>
        <v>1692.905504193772</v>
      </c>
      <c r="M651" s="214">
        <f t="shared" si="176"/>
        <v>575.58787142588255</v>
      </c>
      <c r="N651" s="212">
        <f t="shared" si="177"/>
        <v>33.858110083875438</v>
      </c>
      <c r="O651" s="169">
        <v>44</v>
      </c>
      <c r="P651" s="170">
        <f t="shared" si="178"/>
        <v>2346.3514857035302</v>
      </c>
      <c r="Q651" s="215">
        <f t="shared" si="184"/>
        <v>624</v>
      </c>
      <c r="R651" s="216">
        <f t="shared" si="169"/>
        <v>198.77913142857142</v>
      </c>
      <c r="S651" s="457">
        <v>15100</v>
      </c>
      <c r="T651" s="217">
        <f t="shared" si="172"/>
        <v>911.5645022581848</v>
      </c>
      <c r="U651" s="214">
        <f t="shared" si="179"/>
        <v>309.93193076778283</v>
      </c>
      <c r="V651" s="212">
        <f t="shared" si="180"/>
        <v>18.231290045163696</v>
      </c>
      <c r="W651" s="169">
        <v>24</v>
      </c>
      <c r="X651" s="170">
        <f t="shared" si="181"/>
        <v>1263.7277230711313</v>
      </c>
    </row>
    <row r="652" spans="1:24" s="445" customFormat="1" ht="15.75" customHeight="1" x14ac:dyDescent="0.2">
      <c r="A652" s="215">
        <f t="shared" si="182"/>
        <v>625</v>
      </c>
      <c r="B652" s="216">
        <f t="shared" si="167"/>
        <v>69.596184999999991</v>
      </c>
      <c r="C652" s="457">
        <v>15100</v>
      </c>
      <c r="D652" s="217">
        <f t="shared" si="170"/>
        <v>2603.5909870634437</v>
      </c>
      <c r="E652" s="212">
        <f t="shared" si="173"/>
        <v>885.22093560157089</v>
      </c>
      <c r="F652" s="168">
        <f t="shared" si="174"/>
        <v>52.071819741268875</v>
      </c>
      <c r="G652" s="169">
        <v>68</v>
      </c>
      <c r="H652" s="170">
        <f t="shared" si="175"/>
        <v>3608.8837424062835</v>
      </c>
      <c r="I652" s="215">
        <f t="shared" si="183"/>
        <v>625</v>
      </c>
      <c r="J652" s="216">
        <f t="shared" si="168"/>
        <v>107.07105384615383</v>
      </c>
      <c r="K652" s="457">
        <v>15100</v>
      </c>
      <c r="L652" s="217">
        <f t="shared" si="171"/>
        <v>1692.3341415912382</v>
      </c>
      <c r="M652" s="214">
        <f t="shared" si="176"/>
        <v>575.39360814102099</v>
      </c>
      <c r="N652" s="212">
        <f t="shared" si="177"/>
        <v>33.846682831824765</v>
      </c>
      <c r="O652" s="169">
        <v>44</v>
      </c>
      <c r="P652" s="170">
        <f t="shared" si="178"/>
        <v>2345.574432564084</v>
      </c>
      <c r="Q652" s="215">
        <f t="shared" si="184"/>
        <v>625</v>
      </c>
      <c r="R652" s="216">
        <f t="shared" si="169"/>
        <v>198.84624285714284</v>
      </c>
      <c r="S652" s="457">
        <v>15100</v>
      </c>
      <c r="T652" s="217">
        <f t="shared" si="172"/>
        <v>911.25684547220521</v>
      </c>
      <c r="U652" s="214">
        <f t="shared" si="179"/>
        <v>309.82732746054978</v>
      </c>
      <c r="V652" s="212">
        <f t="shared" si="180"/>
        <v>18.225136909444103</v>
      </c>
      <c r="W652" s="169">
        <v>24</v>
      </c>
      <c r="X652" s="170">
        <f t="shared" si="181"/>
        <v>1263.3093098421989</v>
      </c>
    </row>
    <row r="653" spans="1:24" s="445" customFormat="1" ht="15.75" customHeight="1" x14ac:dyDescent="0.2">
      <c r="A653" s="215">
        <f t="shared" si="182"/>
        <v>626</v>
      </c>
      <c r="B653" s="216">
        <f t="shared" si="167"/>
        <v>69.619674000000003</v>
      </c>
      <c r="C653" s="457">
        <v>15100</v>
      </c>
      <c r="D653" s="217">
        <f t="shared" si="170"/>
        <v>2602.7125608200918</v>
      </c>
      <c r="E653" s="212">
        <f t="shared" si="173"/>
        <v>884.9222706788313</v>
      </c>
      <c r="F653" s="168">
        <f t="shared" si="174"/>
        <v>52.054251216401838</v>
      </c>
      <c r="G653" s="169">
        <v>68</v>
      </c>
      <c r="H653" s="170">
        <f t="shared" si="175"/>
        <v>3607.6890827153252</v>
      </c>
      <c r="I653" s="215">
        <f t="shared" si="183"/>
        <v>626</v>
      </c>
      <c r="J653" s="216">
        <f t="shared" si="168"/>
        <v>107.10719076923077</v>
      </c>
      <c r="K653" s="457">
        <v>15100</v>
      </c>
      <c r="L653" s="217">
        <f t="shared" si="171"/>
        <v>1691.76316453306</v>
      </c>
      <c r="M653" s="214">
        <f t="shared" si="176"/>
        <v>575.19947594124051</v>
      </c>
      <c r="N653" s="212">
        <f t="shared" si="177"/>
        <v>33.835263290661203</v>
      </c>
      <c r="O653" s="169">
        <v>44</v>
      </c>
      <c r="P653" s="170">
        <f t="shared" si="178"/>
        <v>2344.7979037649616</v>
      </c>
      <c r="Q653" s="215">
        <f t="shared" si="184"/>
        <v>626</v>
      </c>
      <c r="R653" s="216">
        <f t="shared" si="169"/>
        <v>198.91335428571432</v>
      </c>
      <c r="S653" s="457">
        <v>15100</v>
      </c>
      <c r="T653" s="217">
        <f t="shared" si="172"/>
        <v>910.94939628703219</v>
      </c>
      <c r="U653" s="214">
        <f t="shared" si="179"/>
        <v>309.72279473759096</v>
      </c>
      <c r="V653" s="212">
        <f t="shared" si="180"/>
        <v>18.218987925740645</v>
      </c>
      <c r="W653" s="169">
        <v>24</v>
      </c>
      <c r="X653" s="170">
        <f t="shared" si="181"/>
        <v>1262.8911789503638</v>
      </c>
    </row>
    <row r="654" spans="1:24" s="445" customFormat="1" ht="15.75" customHeight="1" x14ac:dyDescent="0.2">
      <c r="A654" s="215">
        <f t="shared" si="182"/>
        <v>627</v>
      </c>
      <c r="B654" s="216">
        <f t="shared" si="167"/>
        <v>69.643163000000001</v>
      </c>
      <c r="C654" s="457">
        <v>15100</v>
      </c>
      <c r="D654" s="217">
        <f t="shared" si="170"/>
        <v>2601.8347271217422</v>
      </c>
      <c r="E654" s="212">
        <f t="shared" si="173"/>
        <v>884.62380722139244</v>
      </c>
      <c r="F654" s="168">
        <f t="shared" si="174"/>
        <v>52.036694542434844</v>
      </c>
      <c r="G654" s="169">
        <v>68</v>
      </c>
      <c r="H654" s="170">
        <f t="shared" si="175"/>
        <v>3606.4952288855693</v>
      </c>
      <c r="I654" s="215">
        <f t="shared" si="183"/>
        <v>627</v>
      </c>
      <c r="J654" s="216">
        <f t="shared" si="168"/>
        <v>107.14332769230769</v>
      </c>
      <c r="K654" s="457">
        <v>15100</v>
      </c>
      <c r="L654" s="217">
        <f t="shared" si="171"/>
        <v>1691.1925726291322</v>
      </c>
      <c r="M654" s="214">
        <f t="shared" si="176"/>
        <v>575.00547469390494</v>
      </c>
      <c r="N654" s="212">
        <f t="shared" si="177"/>
        <v>33.823851452582645</v>
      </c>
      <c r="O654" s="169">
        <v>44</v>
      </c>
      <c r="P654" s="170">
        <f t="shared" si="178"/>
        <v>2344.0218987756198</v>
      </c>
      <c r="Q654" s="215">
        <f t="shared" si="184"/>
        <v>627</v>
      </c>
      <c r="R654" s="216">
        <f t="shared" si="169"/>
        <v>198.98046571428574</v>
      </c>
      <c r="S654" s="457">
        <v>15100</v>
      </c>
      <c r="T654" s="217">
        <f t="shared" si="172"/>
        <v>910.64215449260962</v>
      </c>
      <c r="U654" s="214">
        <f t="shared" si="179"/>
        <v>309.61833252748727</v>
      </c>
      <c r="V654" s="212">
        <f t="shared" si="180"/>
        <v>18.212843089852193</v>
      </c>
      <c r="W654" s="169">
        <v>24</v>
      </c>
      <c r="X654" s="170">
        <f t="shared" si="181"/>
        <v>1262.4733301099491</v>
      </c>
    </row>
    <row r="655" spans="1:24" s="445" customFormat="1" ht="15.75" customHeight="1" x14ac:dyDescent="0.2">
      <c r="A655" s="215">
        <f t="shared" si="182"/>
        <v>628</v>
      </c>
      <c r="B655" s="216">
        <f t="shared" si="167"/>
        <v>69.666651999999999</v>
      </c>
      <c r="C655" s="457">
        <v>15100</v>
      </c>
      <c r="D655" s="217">
        <f t="shared" si="170"/>
        <v>2600.9574853690401</v>
      </c>
      <c r="E655" s="212">
        <f t="shared" si="173"/>
        <v>884.32554502547373</v>
      </c>
      <c r="F655" s="168">
        <f t="shared" si="174"/>
        <v>52.019149707380805</v>
      </c>
      <c r="G655" s="169">
        <v>68</v>
      </c>
      <c r="H655" s="170">
        <f t="shared" si="175"/>
        <v>3605.3021801018945</v>
      </c>
      <c r="I655" s="215">
        <f t="shared" si="183"/>
        <v>628</v>
      </c>
      <c r="J655" s="216">
        <f t="shared" si="168"/>
        <v>107.17946461538462</v>
      </c>
      <c r="K655" s="457">
        <v>15100</v>
      </c>
      <c r="L655" s="217">
        <f t="shared" si="171"/>
        <v>1690.6223654898758</v>
      </c>
      <c r="M655" s="214">
        <f t="shared" si="176"/>
        <v>574.81160426655788</v>
      </c>
      <c r="N655" s="212">
        <f t="shared" si="177"/>
        <v>33.81244730979752</v>
      </c>
      <c r="O655" s="169">
        <v>44</v>
      </c>
      <c r="P655" s="170">
        <f t="shared" si="178"/>
        <v>2343.2464170662311</v>
      </c>
      <c r="Q655" s="215">
        <f t="shared" si="184"/>
        <v>628</v>
      </c>
      <c r="R655" s="216">
        <f t="shared" si="169"/>
        <v>199.04757714285716</v>
      </c>
      <c r="S655" s="457">
        <v>15100</v>
      </c>
      <c r="T655" s="217">
        <f t="shared" si="172"/>
        <v>910.33511987916381</v>
      </c>
      <c r="U655" s="214">
        <f t="shared" si="179"/>
        <v>309.51394075891574</v>
      </c>
      <c r="V655" s="212">
        <f t="shared" si="180"/>
        <v>18.206702397583278</v>
      </c>
      <c r="W655" s="169">
        <v>24</v>
      </c>
      <c r="X655" s="170">
        <f t="shared" si="181"/>
        <v>1262.0557630356629</v>
      </c>
    </row>
    <row r="656" spans="1:24" s="445" customFormat="1" ht="15.75" customHeight="1" x14ac:dyDescent="0.2">
      <c r="A656" s="215">
        <f t="shared" si="182"/>
        <v>629</v>
      </c>
      <c r="B656" s="216">
        <f t="shared" ref="B656:B719" si="185">0.023489*A656+54.91556</f>
        <v>69.690140999999997</v>
      </c>
      <c r="C656" s="457">
        <v>15100</v>
      </c>
      <c r="D656" s="217">
        <f t="shared" si="170"/>
        <v>2600.0808349634417</v>
      </c>
      <c r="E656" s="212">
        <f t="shared" si="173"/>
        <v>884.02748388757027</v>
      </c>
      <c r="F656" s="168">
        <f t="shared" si="174"/>
        <v>52.001616699268837</v>
      </c>
      <c r="G656" s="169">
        <v>68</v>
      </c>
      <c r="H656" s="170">
        <f t="shared" si="175"/>
        <v>3604.1099355502806</v>
      </c>
      <c r="I656" s="215">
        <f t="shared" si="183"/>
        <v>629</v>
      </c>
      <c r="J656" s="216">
        <f t="shared" ref="J656:J719" si="186">(0.023489*I656+54.91556)/0.65</f>
        <v>107.21560153846153</v>
      </c>
      <c r="K656" s="457">
        <v>15100</v>
      </c>
      <c r="L656" s="217">
        <f t="shared" si="171"/>
        <v>1690.0525427262376</v>
      </c>
      <c r="M656" s="214">
        <f t="shared" si="176"/>
        <v>574.61786452692081</v>
      </c>
      <c r="N656" s="212">
        <f t="shared" si="177"/>
        <v>33.801050854524753</v>
      </c>
      <c r="O656" s="169">
        <v>44</v>
      </c>
      <c r="P656" s="170">
        <f t="shared" si="178"/>
        <v>2342.4714581076832</v>
      </c>
      <c r="Q656" s="215">
        <f t="shared" si="184"/>
        <v>629</v>
      </c>
      <c r="R656" s="216">
        <f t="shared" ref="R656:R719" si="187">(0.023489*Q656+54.91556)/0.35</f>
        <v>199.11468857142859</v>
      </c>
      <c r="S656" s="457">
        <v>15100</v>
      </c>
      <c r="T656" s="217">
        <f t="shared" si="172"/>
        <v>910.0282922372046</v>
      </c>
      <c r="U656" s="214">
        <f t="shared" si="179"/>
        <v>309.40961936064957</v>
      </c>
      <c r="V656" s="212">
        <f t="shared" si="180"/>
        <v>18.200565844744091</v>
      </c>
      <c r="W656" s="169">
        <v>24</v>
      </c>
      <c r="X656" s="170">
        <f t="shared" si="181"/>
        <v>1261.6384774425981</v>
      </c>
    </row>
    <row r="657" spans="1:24" s="445" customFormat="1" ht="15.75" customHeight="1" x14ac:dyDescent="0.2">
      <c r="A657" s="218">
        <f t="shared" si="182"/>
        <v>630</v>
      </c>
      <c r="B657" s="216">
        <f t="shared" si="185"/>
        <v>69.713629999999995</v>
      </c>
      <c r="C657" s="457">
        <v>15100</v>
      </c>
      <c r="D657" s="217">
        <f t="shared" si="170"/>
        <v>2599.2047753072106</v>
      </c>
      <c r="E657" s="212">
        <f t="shared" si="173"/>
        <v>883.72962360445172</v>
      </c>
      <c r="F657" s="168">
        <f t="shared" si="174"/>
        <v>51.984095506144214</v>
      </c>
      <c r="G657" s="169">
        <v>68</v>
      </c>
      <c r="H657" s="170">
        <f t="shared" si="175"/>
        <v>3602.9184944178064</v>
      </c>
      <c r="I657" s="218">
        <f t="shared" si="183"/>
        <v>630</v>
      </c>
      <c r="J657" s="216">
        <f t="shared" si="186"/>
        <v>107.25173846153845</v>
      </c>
      <c r="K657" s="457">
        <v>15100</v>
      </c>
      <c r="L657" s="217">
        <f t="shared" si="171"/>
        <v>1689.4831039496869</v>
      </c>
      <c r="M657" s="214">
        <f t="shared" si="176"/>
        <v>574.42425534289362</v>
      </c>
      <c r="N657" s="212">
        <f t="shared" si="177"/>
        <v>33.789662078993736</v>
      </c>
      <c r="O657" s="169">
        <v>44</v>
      </c>
      <c r="P657" s="170">
        <f t="shared" si="178"/>
        <v>2341.6970213715745</v>
      </c>
      <c r="Q657" s="218">
        <f t="shared" si="184"/>
        <v>630</v>
      </c>
      <c r="R657" s="216">
        <f t="shared" si="187"/>
        <v>199.18180000000001</v>
      </c>
      <c r="S657" s="457">
        <v>15100</v>
      </c>
      <c r="T657" s="217">
        <f t="shared" si="172"/>
        <v>909.72167135752352</v>
      </c>
      <c r="U657" s="214">
        <f t="shared" si="179"/>
        <v>309.30536826155804</v>
      </c>
      <c r="V657" s="212">
        <f t="shared" si="180"/>
        <v>18.194433427150472</v>
      </c>
      <c r="W657" s="169">
        <v>24</v>
      </c>
      <c r="X657" s="170">
        <f t="shared" si="181"/>
        <v>1261.2214730462319</v>
      </c>
    </row>
    <row r="658" spans="1:24" s="445" customFormat="1" ht="15.75" customHeight="1" x14ac:dyDescent="0.2">
      <c r="A658" s="215">
        <f t="shared" si="182"/>
        <v>631</v>
      </c>
      <c r="B658" s="216">
        <f t="shared" si="185"/>
        <v>69.737118999999993</v>
      </c>
      <c r="C658" s="457">
        <v>15100</v>
      </c>
      <c r="D658" s="217">
        <f t="shared" si="170"/>
        <v>2598.3293058034133</v>
      </c>
      <c r="E658" s="212">
        <f t="shared" si="173"/>
        <v>883.43196397316058</v>
      </c>
      <c r="F658" s="168">
        <f t="shared" si="174"/>
        <v>51.966586116068264</v>
      </c>
      <c r="G658" s="169">
        <v>68</v>
      </c>
      <c r="H658" s="170">
        <f t="shared" si="175"/>
        <v>3601.7278558926423</v>
      </c>
      <c r="I658" s="215">
        <f t="shared" si="183"/>
        <v>631</v>
      </c>
      <c r="J658" s="216">
        <f t="shared" si="186"/>
        <v>107.28787538461538</v>
      </c>
      <c r="K658" s="457">
        <v>15100</v>
      </c>
      <c r="L658" s="217">
        <f t="shared" si="171"/>
        <v>1688.9140487722186</v>
      </c>
      <c r="M658" s="214">
        <f t="shared" si="176"/>
        <v>574.23077658255443</v>
      </c>
      <c r="N658" s="212">
        <f t="shared" si="177"/>
        <v>33.778280975444375</v>
      </c>
      <c r="O658" s="169">
        <v>44</v>
      </c>
      <c r="P658" s="170">
        <f t="shared" si="178"/>
        <v>2340.9231063302177</v>
      </c>
      <c r="Q658" s="215">
        <f t="shared" si="184"/>
        <v>631</v>
      </c>
      <c r="R658" s="216">
        <f t="shared" si="187"/>
        <v>199.24891142857143</v>
      </c>
      <c r="S658" s="457">
        <v>15100</v>
      </c>
      <c r="T658" s="217">
        <f t="shared" si="172"/>
        <v>909.41525703119453</v>
      </c>
      <c r="U658" s="214">
        <f t="shared" si="179"/>
        <v>309.20118739060615</v>
      </c>
      <c r="V658" s="212">
        <f t="shared" si="180"/>
        <v>18.188305140623893</v>
      </c>
      <c r="W658" s="169">
        <v>24</v>
      </c>
      <c r="X658" s="170">
        <f t="shared" si="181"/>
        <v>1260.8047495624246</v>
      </c>
    </row>
    <row r="659" spans="1:24" s="445" customFormat="1" ht="15.75" customHeight="1" x14ac:dyDescent="0.2">
      <c r="A659" s="215">
        <f t="shared" si="182"/>
        <v>632</v>
      </c>
      <c r="B659" s="216">
        <f t="shared" si="185"/>
        <v>69.760608000000005</v>
      </c>
      <c r="C659" s="457">
        <v>15100</v>
      </c>
      <c r="D659" s="217">
        <f t="shared" si="170"/>
        <v>2597.4544258559213</v>
      </c>
      <c r="E659" s="212">
        <f t="shared" si="173"/>
        <v>883.13450479101334</v>
      </c>
      <c r="F659" s="168">
        <f t="shared" si="174"/>
        <v>51.949088517118426</v>
      </c>
      <c r="G659" s="169">
        <v>68</v>
      </c>
      <c r="H659" s="170">
        <f t="shared" si="175"/>
        <v>3600.5380191640529</v>
      </c>
      <c r="I659" s="215">
        <f t="shared" si="183"/>
        <v>632</v>
      </c>
      <c r="J659" s="216">
        <f t="shared" si="186"/>
        <v>107.32401230769231</v>
      </c>
      <c r="K659" s="457">
        <v>15100</v>
      </c>
      <c r="L659" s="217">
        <f t="shared" si="171"/>
        <v>1688.3453768063489</v>
      </c>
      <c r="M659" s="214">
        <f t="shared" si="176"/>
        <v>574.03742811415862</v>
      </c>
      <c r="N659" s="212">
        <f t="shared" si="177"/>
        <v>33.766907536126979</v>
      </c>
      <c r="O659" s="169">
        <v>44</v>
      </c>
      <c r="P659" s="170">
        <f t="shared" si="178"/>
        <v>2340.1497124566345</v>
      </c>
      <c r="Q659" s="215">
        <f t="shared" si="184"/>
        <v>632</v>
      </c>
      <c r="R659" s="216">
        <f t="shared" si="187"/>
        <v>199.31602285714288</v>
      </c>
      <c r="S659" s="457">
        <v>15100</v>
      </c>
      <c r="T659" s="217">
        <f t="shared" si="172"/>
        <v>909.10904904957238</v>
      </c>
      <c r="U659" s="214">
        <f t="shared" si="179"/>
        <v>309.09707667685461</v>
      </c>
      <c r="V659" s="212">
        <f t="shared" si="180"/>
        <v>18.182180980991447</v>
      </c>
      <c r="W659" s="169">
        <v>24</v>
      </c>
      <c r="X659" s="170">
        <f t="shared" si="181"/>
        <v>1260.3883067074185</v>
      </c>
    </row>
    <row r="660" spans="1:24" s="445" customFormat="1" ht="15.75" customHeight="1" x14ac:dyDescent="0.2">
      <c r="A660" s="215">
        <f t="shared" si="182"/>
        <v>633</v>
      </c>
      <c r="B660" s="216">
        <f t="shared" si="185"/>
        <v>69.784097000000003</v>
      </c>
      <c r="C660" s="457">
        <v>15100</v>
      </c>
      <c r="D660" s="217">
        <f t="shared" si="170"/>
        <v>2596.5801348694099</v>
      </c>
      <c r="E660" s="212">
        <f t="shared" si="173"/>
        <v>882.83724585559946</v>
      </c>
      <c r="F660" s="168">
        <f t="shared" si="174"/>
        <v>51.9316026973882</v>
      </c>
      <c r="G660" s="169">
        <v>68</v>
      </c>
      <c r="H660" s="170">
        <f t="shared" si="175"/>
        <v>3599.3489834223979</v>
      </c>
      <c r="I660" s="215">
        <f t="shared" si="183"/>
        <v>633</v>
      </c>
      <c r="J660" s="216">
        <f t="shared" si="186"/>
        <v>107.36014923076924</v>
      </c>
      <c r="K660" s="457">
        <v>15100</v>
      </c>
      <c r="L660" s="217">
        <f t="shared" si="171"/>
        <v>1687.7770876651164</v>
      </c>
      <c r="M660" s="214">
        <f t="shared" si="176"/>
        <v>573.84420980613959</v>
      </c>
      <c r="N660" s="212">
        <f t="shared" si="177"/>
        <v>33.755541753302325</v>
      </c>
      <c r="O660" s="169">
        <v>44</v>
      </c>
      <c r="P660" s="170">
        <f t="shared" si="178"/>
        <v>2339.3768392245584</v>
      </c>
      <c r="Q660" s="215">
        <f t="shared" si="184"/>
        <v>633</v>
      </c>
      <c r="R660" s="216">
        <f t="shared" si="187"/>
        <v>199.38313428571431</v>
      </c>
      <c r="S660" s="457">
        <v>15100</v>
      </c>
      <c r="T660" s="217">
        <f t="shared" si="172"/>
        <v>908.80304720429342</v>
      </c>
      <c r="U660" s="214">
        <f t="shared" si="179"/>
        <v>308.99303604945976</v>
      </c>
      <c r="V660" s="212">
        <f t="shared" si="180"/>
        <v>18.176060944085869</v>
      </c>
      <c r="W660" s="169">
        <v>24</v>
      </c>
      <c r="X660" s="170">
        <f t="shared" si="181"/>
        <v>1259.9721441978393</v>
      </c>
    </row>
    <row r="661" spans="1:24" s="445" customFormat="1" ht="15.75" customHeight="1" x14ac:dyDescent="0.2">
      <c r="A661" s="215">
        <f t="shared" si="182"/>
        <v>634</v>
      </c>
      <c r="B661" s="216">
        <f t="shared" si="185"/>
        <v>69.807586000000001</v>
      </c>
      <c r="C661" s="457">
        <v>15100</v>
      </c>
      <c r="D661" s="217">
        <f t="shared" si="170"/>
        <v>2595.7064322493547</v>
      </c>
      <c r="E661" s="212">
        <f t="shared" si="173"/>
        <v>882.54018696478067</v>
      </c>
      <c r="F661" s="168">
        <f t="shared" si="174"/>
        <v>51.914128644987095</v>
      </c>
      <c r="G661" s="169">
        <v>68</v>
      </c>
      <c r="H661" s="170">
        <f t="shared" si="175"/>
        <v>3598.1607478591227</v>
      </c>
      <c r="I661" s="215">
        <f t="shared" si="183"/>
        <v>634</v>
      </c>
      <c r="J661" s="216">
        <f t="shared" si="186"/>
        <v>107.39628615384615</v>
      </c>
      <c r="K661" s="457">
        <v>15100</v>
      </c>
      <c r="L661" s="217">
        <f t="shared" si="171"/>
        <v>1687.2091809620806</v>
      </c>
      <c r="M661" s="214">
        <f t="shared" si="176"/>
        <v>573.65112152710742</v>
      </c>
      <c r="N661" s="212">
        <f t="shared" si="177"/>
        <v>33.74418361924161</v>
      </c>
      <c r="O661" s="169">
        <v>44</v>
      </c>
      <c r="P661" s="170">
        <f t="shared" si="178"/>
        <v>2338.6044861084297</v>
      </c>
      <c r="Q661" s="215">
        <f t="shared" si="184"/>
        <v>634</v>
      </c>
      <c r="R661" s="216">
        <f t="shared" si="187"/>
        <v>199.45024571428573</v>
      </c>
      <c r="S661" s="457">
        <v>15100</v>
      </c>
      <c r="T661" s="217">
        <f t="shared" si="172"/>
        <v>908.49725128727414</v>
      </c>
      <c r="U661" s="214">
        <f t="shared" si="179"/>
        <v>308.88906543767325</v>
      </c>
      <c r="V661" s="212">
        <f t="shared" si="180"/>
        <v>18.169945025745484</v>
      </c>
      <c r="W661" s="169">
        <v>24</v>
      </c>
      <c r="X661" s="170">
        <f t="shared" si="181"/>
        <v>1259.5562617506928</v>
      </c>
    </row>
    <row r="662" spans="1:24" s="445" customFormat="1" ht="15.75" customHeight="1" x14ac:dyDescent="0.2">
      <c r="A662" s="215">
        <f t="shared" si="182"/>
        <v>635</v>
      </c>
      <c r="B662" s="216">
        <f t="shared" si="185"/>
        <v>69.831074999999998</v>
      </c>
      <c r="C662" s="457">
        <v>15100</v>
      </c>
      <c r="D662" s="217">
        <f t="shared" si="170"/>
        <v>2594.8333174020308</v>
      </c>
      <c r="E662" s="212">
        <f t="shared" si="173"/>
        <v>882.24332791669053</v>
      </c>
      <c r="F662" s="168">
        <f t="shared" si="174"/>
        <v>51.896666348040618</v>
      </c>
      <c r="G662" s="169">
        <v>68</v>
      </c>
      <c r="H662" s="170">
        <f t="shared" si="175"/>
        <v>3596.9733116667621</v>
      </c>
      <c r="I662" s="215">
        <f t="shared" si="183"/>
        <v>635</v>
      </c>
      <c r="J662" s="216">
        <f t="shared" si="186"/>
        <v>107.43242307692307</v>
      </c>
      <c r="K662" s="457">
        <v>15100</v>
      </c>
      <c r="L662" s="217">
        <f t="shared" si="171"/>
        <v>1686.6416563113198</v>
      </c>
      <c r="M662" s="214">
        <f t="shared" si="176"/>
        <v>573.45816314584874</v>
      </c>
      <c r="N662" s="212">
        <f t="shared" si="177"/>
        <v>33.732833126226396</v>
      </c>
      <c r="O662" s="169">
        <v>44</v>
      </c>
      <c r="P662" s="170">
        <f t="shared" si="178"/>
        <v>2337.832652583395</v>
      </c>
      <c r="Q662" s="215">
        <f t="shared" si="184"/>
        <v>635</v>
      </c>
      <c r="R662" s="216">
        <f t="shared" si="187"/>
        <v>199.51735714285715</v>
      </c>
      <c r="S662" s="457">
        <v>15100</v>
      </c>
      <c r="T662" s="217">
        <f t="shared" si="172"/>
        <v>908.19166109071068</v>
      </c>
      <c r="U662" s="214">
        <f t="shared" si="179"/>
        <v>308.78516477084167</v>
      </c>
      <c r="V662" s="212">
        <f t="shared" si="180"/>
        <v>18.163833221814215</v>
      </c>
      <c r="W662" s="169">
        <v>24</v>
      </c>
      <c r="X662" s="170">
        <f t="shared" si="181"/>
        <v>1259.1406590833665</v>
      </c>
    </row>
    <row r="663" spans="1:24" s="445" customFormat="1" ht="15.75" customHeight="1" x14ac:dyDescent="0.2">
      <c r="A663" s="215">
        <f t="shared" si="182"/>
        <v>636</v>
      </c>
      <c r="B663" s="216">
        <f t="shared" si="185"/>
        <v>69.854563999999996</v>
      </c>
      <c r="C663" s="457">
        <v>15100</v>
      </c>
      <c r="D663" s="217">
        <f t="shared" si="170"/>
        <v>2593.9607897345118</v>
      </c>
      <c r="E663" s="212">
        <f t="shared" si="173"/>
        <v>881.94666850973408</v>
      </c>
      <c r="F663" s="168">
        <f t="shared" si="174"/>
        <v>51.879215794690239</v>
      </c>
      <c r="G663" s="169">
        <v>68</v>
      </c>
      <c r="H663" s="170">
        <f t="shared" si="175"/>
        <v>3595.7866740389359</v>
      </c>
      <c r="I663" s="215">
        <f t="shared" si="183"/>
        <v>636</v>
      </c>
      <c r="J663" s="216">
        <f t="shared" si="186"/>
        <v>107.46856</v>
      </c>
      <c r="K663" s="457">
        <v>15100</v>
      </c>
      <c r="L663" s="217">
        <f t="shared" si="171"/>
        <v>1686.0745133274329</v>
      </c>
      <c r="M663" s="214">
        <f t="shared" si="176"/>
        <v>573.2653345313272</v>
      </c>
      <c r="N663" s="212">
        <f t="shared" si="177"/>
        <v>33.721490266548656</v>
      </c>
      <c r="O663" s="169">
        <v>44</v>
      </c>
      <c r="P663" s="170">
        <f t="shared" si="178"/>
        <v>2337.0613381253088</v>
      </c>
      <c r="Q663" s="215">
        <f t="shared" si="184"/>
        <v>636</v>
      </c>
      <c r="R663" s="216">
        <f t="shared" si="187"/>
        <v>199.58446857142857</v>
      </c>
      <c r="S663" s="457">
        <v>15100</v>
      </c>
      <c r="T663" s="217">
        <f t="shared" si="172"/>
        <v>907.88627640707921</v>
      </c>
      <c r="U663" s="214">
        <f t="shared" si="179"/>
        <v>308.68133397840694</v>
      </c>
      <c r="V663" s="212">
        <f t="shared" si="180"/>
        <v>18.157725528141583</v>
      </c>
      <c r="W663" s="169">
        <v>24</v>
      </c>
      <c r="X663" s="170">
        <f t="shared" si="181"/>
        <v>1258.7253359136278</v>
      </c>
    </row>
    <row r="664" spans="1:24" s="445" customFormat="1" ht="15.75" customHeight="1" x14ac:dyDescent="0.2">
      <c r="A664" s="215">
        <f t="shared" si="182"/>
        <v>637</v>
      </c>
      <c r="B664" s="216">
        <f t="shared" si="185"/>
        <v>69.878052999999994</v>
      </c>
      <c r="C664" s="457">
        <v>15100</v>
      </c>
      <c r="D664" s="217">
        <f t="shared" si="170"/>
        <v>2593.0888486546701</v>
      </c>
      <c r="E664" s="212">
        <f t="shared" si="173"/>
        <v>881.65020854258785</v>
      </c>
      <c r="F664" s="168">
        <f t="shared" si="174"/>
        <v>51.861776973093406</v>
      </c>
      <c r="G664" s="169">
        <v>68</v>
      </c>
      <c r="H664" s="170">
        <f t="shared" si="175"/>
        <v>3594.6008341703514</v>
      </c>
      <c r="I664" s="215">
        <f t="shared" si="183"/>
        <v>637</v>
      </c>
      <c r="J664" s="216">
        <f t="shared" si="186"/>
        <v>107.50469692307691</v>
      </c>
      <c r="K664" s="457">
        <v>15100</v>
      </c>
      <c r="L664" s="217">
        <f t="shared" si="171"/>
        <v>1685.5077516255358</v>
      </c>
      <c r="M664" s="214">
        <f t="shared" si="176"/>
        <v>573.07263555268219</v>
      </c>
      <c r="N664" s="212">
        <f t="shared" si="177"/>
        <v>33.710155032510713</v>
      </c>
      <c r="O664" s="169">
        <v>44</v>
      </c>
      <c r="P664" s="170">
        <f t="shared" si="178"/>
        <v>2336.2905422107287</v>
      </c>
      <c r="Q664" s="215">
        <f t="shared" si="184"/>
        <v>637</v>
      </c>
      <c r="R664" s="216">
        <f t="shared" si="187"/>
        <v>199.65158</v>
      </c>
      <c r="S664" s="457">
        <v>15100</v>
      </c>
      <c r="T664" s="217">
        <f t="shared" si="172"/>
        <v>907.58109702913453</v>
      </c>
      <c r="U664" s="214">
        <f t="shared" si="179"/>
        <v>308.57757298990578</v>
      </c>
      <c r="V664" s="212">
        <f t="shared" si="180"/>
        <v>18.15162194058269</v>
      </c>
      <c r="W664" s="169">
        <v>24</v>
      </c>
      <c r="X664" s="170">
        <f t="shared" si="181"/>
        <v>1258.3102919596231</v>
      </c>
    </row>
    <row r="665" spans="1:24" s="445" customFormat="1" ht="15.75" customHeight="1" x14ac:dyDescent="0.2">
      <c r="A665" s="215">
        <f t="shared" si="182"/>
        <v>638</v>
      </c>
      <c r="B665" s="216">
        <f t="shared" si="185"/>
        <v>69.901542000000006</v>
      </c>
      <c r="C665" s="457">
        <v>15100</v>
      </c>
      <c r="D665" s="217">
        <f t="shared" si="170"/>
        <v>2592.2174935711719</v>
      </c>
      <c r="E665" s="212">
        <f t="shared" si="173"/>
        <v>881.35394781419848</v>
      </c>
      <c r="F665" s="168">
        <f t="shared" si="174"/>
        <v>51.844349871423439</v>
      </c>
      <c r="G665" s="169">
        <v>68</v>
      </c>
      <c r="H665" s="170">
        <f t="shared" si="175"/>
        <v>3593.4157912567935</v>
      </c>
      <c r="I665" s="215">
        <f t="shared" si="183"/>
        <v>638</v>
      </c>
      <c r="J665" s="216">
        <f t="shared" si="186"/>
        <v>107.54083384615386</v>
      </c>
      <c r="K665" s="457">
        <v>15100</v>
      </c>
      <c r="L665" s="217">
        <f t="shared" si="171"/>
        <v>1684.9413708212617</v>
      </c>
      <c r="M665" s="214">
        <f t="shared" si="176"/>
        <v>572.88006607922898</v>
      </c>
      <c r="N665" s="212">
        <f t="shared" si="177"/>
        <v>33.698827416425232</v>
      </c>
      <c r="O665" s="169">
        <v>44</v>
      </c>
      <c r="P665" s="170">
        <f t="shared" si="178"/>
        <v>2335.5202643169159</v>
      </c>
      <c r="Q665" s="215">
        <f t="shared" si="184"/>
        <v>638</v>
      </c>
      <c r="R665" s="216">
        <f t="shared" si="187"/>
        <v>199.71869142857145</v>
      </c>
      <c r="S665" s="457">
        <v>15100</v>
      </c>
      <c r="T665" s="217">
        <f t="shared" si="172"/>
        <v>907.27612274991009</v>
      </c>
      <c r="U665" s="214">
        <f t="shared" si="179"/>
        <v>308.47388173496944</v>
      </c>
      <c r="V665" s="212">
        <f t="shared" si="180"/>
        <v>18.145522454998201</v>
      </c>
      <c r="W665" s="169">
        <v>24</v>
      </c>
      <c r="X665" s="170">
        <f t="shared" si="181"/>
        <v>1257.8955269398778</v>
      </c>
    </row>
    <row r="666" spans="1:24" s="445" customFormat="1" ht="15.75" customHeight="1" x14ac:dyDescent="0.2">
      <c r="A666" s="215">
        <f t="shared" si="182"/>
        <v>639</v>
      </c>
      <c r="B666" s="216">
        <f t="shared" si="185"/>
        <v>69.925031000000004</v>
      </c>
      <c r="C666" s="457">
        <v>15100</v>
      </c>
      <c r="D666" s="217">
        <f t="shared" si="170"/>
        <v>2591.3467238934795</v>
      </c>
      <c r="E666" s="212">
        <f t="shared" si="173"/>
        <v>881.05788612378308</v>
      </c>
      <c r="F666" s="168">
        <f t="shared" si="174"/>
        <v>51.826934477869592</v>
      </c>
      <c r="G666" s="169">
        <v>68</v>
      </c>
      <c r="H666" s="170">
        <f t="shared" si="175"/>
        <v>3592.2315444951323</v>
      </c>
      <c r="I666" s="215">
        <f t="shared" si="183"/>
        <v>639</v>
      </c>
      <c r="J666" s="216">
        <f t="shared" si="186"/>
        <v>107.57697076923077</v>
      </c>
      <c r="K666" s="457">
        <v>15100</v>
      </c>
      <c r="L666" s="217">
        <f t="shared" si="171"/>
        <v>1684.3753705307615</v>
      </c>
      <c r="M666" s="214">
        <f t="shared" si="176"/>
        <v>572.68762598045896</v>
      </c>
      <c r="N666" s="212">
        <f t="shared" si="177"/>
        <v>33.687507410615233</v>
      </c>
      <c r="O666" s="169">
        <v>44</v>
      </c>
      <c r="P666" s="170">
        <f t="shared" si="178"/>
        <v>2334.7505039218354</v>
      </c>
      <c r="Q666" s="215">
        <f t="shared" si="184"/>
        <v>639</v>
      </c>
      <c r="R666" s="216">
        <f t="shared" si="187"/>
        <v>199.78580285714287</v>
      </c>
      <c r="S666" s="457">
        <v>15100</v>
      </c>
      <c r="T666" s="217">
        <f t="shared" si="172"/>
        <v>906.97135336271776</v>
      </c>
      <c r="U666" s="214">
        <f t="shared" si="179"/>
        <v>308.37026014332406</v>
      </c>
      <c r="V666" s="212">
        <f t="shared" si="180"/>
        <v>18.139427067254356</v>
      </c>
      <c r="W666" s="169">
        <v>24</v>
      </c>
      <c r="X666" s="170">
        <f t="shared" si="181"/>
        <v>1257.481040573296</v>
      </c>
    </row>
    <row r="667" spans="1:24" s="445" customFormat="1" ht="15.75" customHeight="1" x14ac:dyDescent="0.2">
      <c r="A667" s="218">
        <f t="shared" si="182"/>
        <v>640</v>
      </c>
      <c r="B667" s="216">
        <f t="shared" si="185"/>
        <v>69.948520000000002</v>
      </c>
      <c r="C667" s="457">
        <v>15100</v>
      </c>
      <c r="D667" s="217">
        <f t="shared" si="170"/>
        <v>2590.4765390318476</v>
      </c>
      <c r="E667" s="212">
        <f t="shared" si="173"/>
        <v>880.76202327082819</v>
      </c>
      <c r="F667" s="168">
        <f t="shared" si="174"/>
        <v>51.809530780636955</v>
      </c>
      <c r="G667" s="169">
        <v>68</v>
      </c>
      <c r="H667" s="170">
        <f t="shared" si="175"/>
        <v>3591.0480930833128</v>
      </c>
      <c r="I667" s="218">
        <f t="shared" si="183"/>
        <v>640</v>
      </c>
      <c r="J667" s="216">
        <f t="shared" si="186"/>
        <v>107.61310769230769</v>
      </c>
      <c r="K667" s="457">
        <v>15100</v>
      </c>
      <c r="L667" s="217">
        <f t="shared" si="171"/>
        <v>1683.8097503707011</v>
      </c>
      <c r="M667" s="214">
        <f t="shared" si="176"/>
        <v>572.49531512603835</v>
      </c>
      <c r="N667" s="212">
        <f t="shared" si="177"/>
        <v>33.676195007414023</v>
      </c>
      <c r="O667" s="169">
        <v>44</v>
      </c>
      <c r="P667" s="170">
        <f t="shared" si="178"/>
        <v>2333.9812605041534</v>
      </c>
      <c r="Q667" s="218">
        <f t="shared" si="184"/>
        <v>640</v>
      </c>
      <c r="R667" s="216">
        <f t="shared" si="187"/>
        <v>199.85291428571429</v>
      </c>
      <c r="S667" s="457">
        <v>15100</v>
      </c>
      <c r="T667" s="217">
        <f t="shared" si="172"/>
        <v>906.66678866114671</v>
      </c>
      <c r="U667" s="214">
        <f t="shared" si="179"/>
        <v>308.2667081447899</v>
      </c>
      <c r="V667" s="212">
        <f t="shared" si="180"/>
        <v>18.133335773222935</v>
      </c>
      <c r="W667" s="169">
        <v>24</v>
      </c>
      <c r="X667" s="170">
        <f t="shared" si="181"/>
        <v>1257.0668325791594</v>
      </c>
    </row>
    <row r="668" spans="1:24" s="445" customFormat="1" ht="15.75" customHeight="1" x14ac:dyDescent="0.2">
      <c r="A668" s="215">
        <f t="shared" si="182"/>
        <v>641</v>
      </c>
      <c r="B668" s="216">
        <f t="shared" si="185"/>
        <v>69.972009</v>
      </c>
      <c r="C668" s="457">
        <v>15100</v>
      </c>
      <c r="D668" s="217">
        <f t="shared" ref="D668:D731" si="188">12*1/B668*C668</f>
        <v>2589.606938397324</v>
      </c>
      <c r="E668" s="212">
        <f t="shared" si="173"/>
        <v>880.46635905509027</v>
      </c>
      <c r="F668" s="168">
        <f t="shared" si="174"/>
        <v>51.792138767946483</v>
      </c>
      <c r="G668" s="169">
        <v>68</v>
      </c>
      <c r="H668" s="170">
        <f t="shared" si="175"/>
        <v>3589.8654362203611</v>
      </c>
      <c r="I668" s="215">
        <f t="shared" si="183"/>
        <v>641</v>
      </c>
      <c r="J668" s="216">
        <f t="shared" si="186"/>
        <v>107.64924461538462</v>
      </c>
      <c r="K668" s="457">
        <v>15100</v>
      </c>
      <c r="L668" s="217">
        <f t="shared" ref="L668:L731" si="189">12*1/J668*K668</f>
        <v>1683.2445099582606</v>
      </c>
      <c r="M668" s="214">
        <f t="shared" si="176"/>
        <v>572.30313338580868</v>
      </c>
      <c r="N668" s="212">
        <f t="shared" si="177"/>
        <v>33.664890199165214</v>
      </c>
      <c r="O668" s="169">
        <v>44</v>
      </c>
      <c r="P668" s="170">
        <f t="shared" si="178"/>
        <v>2333.2125335432343</v>
      </c>
      <c r="Q668" s="215">
        <f t="shared" si="184"/>
        <v>641</v>
      </c>
      <c r="R668" s="216">
        <f t="shared" si="187"/>
        <v>199.92002571428571</v>
      </c>
      <c r="S668" s="457">
        <v>15100</v>
      </c>
      <c r="T668" s="217">
        <f t="shared" ref="T668:T731" si="190">12*1/R668*S668</f>
        <v>906.36242843906336</v>
      </c>
      <c r="U668" s="214">
        <f t="shared" si="179"/>
        <v>308.16322566928159</v>
      </c>
      <c r="V668" s="212">
        <f t="shared" si="180"/>
        <v>18.127248568781269</v>
      </c>
      <c r="W668" s="169">
        <v>24</v>
      </c>
      <c r="X668" s="170">
        <f t="shared" si="181"/>
        <v>1256.6529026771261</v>
      </c>
    </row>
    <row r="669" spans="1:24" s="445" customFormat="1" ht="15.75" customHeight="1" x14ac:dyDescent="0.2">
      <c r="A669" s="215">
        <f t="shared" si="182"/>
        <v>642</v>
      </c>
      <c r="B669" s="216">
        <f t="shared" si="185"/>
        <v>69.995497999999998</v>
      </c>
      <c r="C669" s="457">
        <v>15100</v>
      </c>
      <c r="D669" s="217">
        <f t="shared" si="188"/>
        <v>2588.7379214017451</v>
      </c>
      <c r="E669" s="212">
        <f t="shared" ref="E669:E732" si="191">D669*34%</f>
        <v>880.17089327659335</v>
      </c>
      <c r="F669" s="168">
        <f t="shared" ref="F669:F732" si="192">D669*2%</f>
        <v>51.7747584280349</v>
      </c>
      <c r="G669" s="169">
        <v>68</v>
      </c>
      <c r="H669" s="170">
        <f t="shared" ref="H669:H732" si="193">SUM(D669:G669)</f>
        <v>3588.6835731063734</v>
      </c>
      <c r="I669" s="215">
        <f t="shared" si="183"/>
        <v>642</v>
      </c>
      <c r="J669" s="216">
        <f t="shared" si="186"/>
        <v>107.68538153846153</v>
      </c>
      <c r="K669" s="457">
        <v>15100</v>
      </c>
      <c r="L669" s="217">
        <f t="shared" si="189"/>
        <v>1682.6796489111343</v>
      </c>
      <c r="M669" s="214">
        <f t="shared" ref="M669:M732" si="194">L669*34%</f>
        <v>572.11108062978576</v>
      </c>
      <c r="N669" s="212">
        <f t="shared" ref="N669:N732" si="195">L669*2%</f>
        <v>33.65359297822269</v>
      </c>
      <c r="O669" s="169">
        <v>44</v>
      </c>
      <c r="P669" s="170">
        <f t="shared" ref="P669:P732" si="196">SUM(L669:O669)</f>
        <v>2332.4443225191426</v>
      </c>
      <c r="Q669" s="215">
        <f t="shared" si="184"/>
        <v>642</v>
      </c>
      <c r="R669" s="216">
        <f t="shared" si="187"/>
        <v>199.98713714285714</v>
      </c>
      <c r="S669" s="457">
        <v>15100</v>
      </c>
      <c r="T669" s="217">
        <f t="shared" si="190"/>
        <v>906.05827249061076</v>
      </c>
      <c r="U669" s="214">
        <f t="shared" ref="U669:U732" si="197">T669*34%</f>
        <v>308.0598126468077</v>
      </c>
      <c r="V669" s="212">
        <f t="shared" ref="V669:V732" si="198">T669*2%</f>
        <v>18.121165449812217</v>
      </c>
      <c r="W669" s="169">
        <v>24</v>
      </c>
      <c r="X669" s="170">
        <f t="shared" ref="X669:X732" si="199">SUM(T669:W669)</f>
        <v>1256.2392505872306</v>
      </c>
    </row>
    <row r="670" spans="1:24" s="445" customFormat="1" ht="15.75" customHeight="1" x14ac:dyDescent="0.2">
      <c r="A670" s="215">
        <f t="shared" si="182"/>
        <v>643</v>
      </c>
      <c r="B670" s="216">
        <f t="shared" si="185"/>
        <v>70.018986999999996</v>
      </c>
      <c r="C670" s="457">
        <v>15100</v>
      </c>
      <c r="D670" s="217">
        <f t="shared" si="188"/>
        <v>2587.8694874577382</v>
      </c>
      <c r="E670" s="212">
        <f t="shared" si="191"/>
        <v>879.87562573563105</v>
      </c>
      <c r="F670" s="168">
        <f t="shared" si="192"/>
        <v>51.757389749154761</v>
      </c>
      <c r="G670" s="169">
        <v>68</v>
      </c>
      <c r="H670" s="170">
        <f t="shared" si="193"/>
        <v>3587.5025029425242</v>
      </c>
      <c r="I670" s="215">
        <f t="shared" si="183"/>
        <v>643</v>
      </c>
      <c r="J670" s="216">
        <f t="shared" si="186"/>
        <v>107.72151846153845</v>
      </c>
      <c r="K670" s="457">
        <v>15100</v>
      </c>
      <c r="L670" s="217">
        <f t="shared" si="189"/>
        <v>1682.1151668475297</v>
      </c>
      <c r="M670" s="214">
        <f t="shared" si="194"/>
        <v>571.91915672816015</v>
      </c>
      <c r="N670" s="212">
        <f t="shared" si="195"/>
        <v>33.642303336950597</v>
      </c>
      <c r="O670" s="169">
        <v>44</v>
      </c>
      <c r="P670" s="170">
        <f t="shared" si="196"/>
        <v>2331.6766269126406</v>
      </c>
      <c r="Q670" s="215">
        <f t="shared" si="184"/>
        <v>643</v>
      </c>
      <c r="R670" s="216">
        <f t="shared" si="187"/>
        <v>200.05424857142856</v>
      </c>
      <c r="S670" s="457">
        <v>15100</v>
      </c>
      <c r="T670" s="217">
        <f t="shared" si="190"/>
        <v>905.75432061020831</v>
      </c>
      <c r="U670" s="214">
        <f t="shared" si="197"/>
        <v>307.95646900747084</v>
      </c>
      <c r="V670" s="212">
        <f t="shared" si="198"/>
        <v>18.115086412204167</v>
      </c>
      <c r="W670" s="169">
        <v>24</v>
      </c>
      <c r="X670" s="170">
        <f t="shared" si="199"/>
        <v>1255.8258760298834</v>
      </c>
    </row>
    <row r="671" spans="1:24" s="445" customFormat="1" ht="15.75" customHeight="1" x14ac:dyDescent="0.2">
      <c r="A671" s="215">
        <f t="shared" si="182"/>
        <v>644</v>
      </c>
      <c r="B671" s="216">
        <f t="shared" si="185"/>
        <v>70.042475999999994</v>
      </c>
      <c r="C671" s="457">
        <v>15100</v>
      </c>
      <c r="D671" s="217">
        <f t="shared" si="188"/>
        <v>2587.0016359787169</v>
      </c>
      <c r="E671" s="212">
        <f t="shared" si="191"/>
        <v>879.5805562327638</v>
      </c>
      <c r="F671" s="168">
        <f t="shared" si="192"/>
        <v>51.740032719574337</v>
      </c>
      <c r="G671" s="169">
        <v>68</v>
      </c>
      <c r="H671" s="170">
        <f t="shared" si="193"/>
        <v>3586.3222249310547</v>
      </c>
      <c r="I671" s="215">
        <f t="shared" si="183"/>
        <v>644</v>
      </c>
      <c r="J671" s="216">
        <f t="shared" si="186"/>
        <v>107.75765538461538</v>
      </c>
      <c r="K671" s="457">
        <v>15100</v>
      </c>
      <c r="L671" s="217">
        <f t="shared" si="189"/>
        <v>1681.5510633861661</v>
      </c>
      <c r="M671" s="214">
        <f t="shared" si="194"/>
        <v>571.72736155129655</v>
      </c>
      <c r="N671" s="212">
        <f t="shared" si="195"/>
        <v>33.63102126772332</v>
      </c>
      <c r="O671" s="169">
        <v>44</v>
      </c>
      <c r="P671" s="170">
        <f t="shared" si="196"/>
        <v>2330.9094462051858</v>
      </c>
      <c r="Q671" s="215">
        <f t="shared" si="184"/>
        <v>644</v>
      </c>
      <c r="R671" s="216">
        <f t="shared" si="187"/>
        <v>200.12135999999998</v>
      </c>
      <c r="S671" s="457">
        <v>15100</v>
      </c>
      <c r="T671" s="217">
        <f t="shared" si="190"/>
        <v>905.45057259255088</v>
      </c>
      <c r="U671" s="214">
        <f t="shared" si="197"/>
        <v>307.8531946814673</v>
      </c>
      <c r="V671" s="212">
        <f t="shared" si="198"/>
        <v>18.109011451851018</v>
      </c>
      <c r="W671" s="169">
        <v>24</v>
      </c>
      <c r="X671" s="170">
        <f t="shared" si="199"/>
        <v>1255.4127787258692</v>
      </c>
    </row>
    <row r="672" spans="1:24" s="445" customFormat="1" ht="15.75" customHeight="1" x14ac:dyDescent="0.2">
      <c r="A672" s="215">
        <f t="shared" si="182"/>
        <v>645</v>
      </c>
      <c r="B672" s="216">
        <f t="shared" si="185"/>
        <v>70.065965000000006</v>
      </c>
      <c r="C672" s="457">
        <v>15100</v>
      </c>
      <c r="D672" s="217">
        <f t="shared" si="188"/>
        <v>2586.1343663788825</v>
      </c>
      <c r="E672" s="212">
        <f t="shared" si="191"/>
        <v>879.2856845688201</v>
      </c>
      <c r="F672" s="168">
        <f t="shared" si="192"/>
        <v>51.722687327577653</v>
      </c>
      <c r="G672" s="169">
        <v>68</v>
      </c>
      <c r="H672" s="170">
        <f t="shared" si="193"/>
        <v>3585.1427382752804</v>
      </c>
      <c r="I672" s="215">
        <f t="shared" si="183"/>
        <v>645</v>
      </c>
      <c r="J672" s="216">
        <f t="shared" si="186"/>
        <v>107.79379230769231</v>
      </c>
      <c r="K672" s="457">
        <v>15100</v>
      </c>
      <c r="L672" s="217">
        <f t="shared" si="189"/>
        <v>1680.9873381462737</v>
      </c>
      <c r="M672" s="214">
        <f t="shared" si="194"/>
        <v>571.53569496973307</v>
      </c>
      <c r="N672" s="212">
        <f t="shared" si="195"/>
        <v>33.619746762925473</v>
      </c>
      <c r="O672" s="169">
        <v>44</v>
      </c>
      <c r="P672" s="170">
        <f t="shared" si="196"/>
        <v>2330.1427798789323</v>
      </c>
      <c r="Q672" s="215">
        <f t="shared" si="184"/>
        <v>645</v>
      </c>
      <c r="R672" s="216">
        <f t="shared" si="187"/>
        <v>200.18847142857146</v>
      </c>
      <c r="S672" s="457">
        <v>15100</v>
      </c>
      <c r="T672" s="217">
        <f t="shared" si="190"/>
        <v>905.14702823260893</v>
      </c>
      <c r="U672" s="214">
        <f t="shared" si="197"/>
        <v>307.74998959908709</v>
      </c>
      <c r="V672" s="212">
        <f t="shared" si="198"/>
        <v>18.102940564652179</v>
      </c>
      <c r="W672" s="169">
        <v>24</v>
      </c>
      <c r="X672" s="170">
        <f t="shared" si="199"/>
        <v>1254.9999583963483</v>
      </c>
    </row>
    <row r="673" spans="1:24" s="445" customFormat="1" ht="15.75" customHeight="1" x14ac:dyDescent="0.2">
      <c r="A673" s="215">
        <f t="shared" si="182"/>
        <v>646</v>
      </c>
      <c r="B673" s="216">
        <f t="shared" si="185"/>
        <v>70.089454000000003</v>
      </c>
      <c r="C673" s="457">
        <v>15100</v>
      </c>
      <c r="D673" s="217">
        <f t="shared" si="188"/>
        <v>2585.2676780732231</v>
      </c>
      <c r="E673" s="212">
        <f t="shared" si="191"/>
        <v>878.99101054489597</v>
      </c>
      <c r="F673" s="168">
        <f t="shared" si="192"/>
        <v>51.705353561464463</v>
      </c>
      <c r="G673" s="169">
        <v>68</v>
      </c>
      <c r="H673" s="170">
        <f t="shared" si="193"/>
        <v>3583.9640421795834</v>
      </c>
      <c r="I673" s="215">
        <f t="shared" si="183"/>
        <v>646</v>
      </c>
      <c r="J673" s="216">
        <f t="shared" si="186"/>
        <v>107.82992923076924</v>
      </c>
      <c r="K673" s="457">
        <v>15100</v>
      </c>
      <c r="L673" s="217">
        <f t="shared" si="189"/>
        <v>1680.4239907475951</v>
      </c>
      <c r="M673" s="214">
        <f t="shared" si="194"/>
        <v>571.34415685418242</v>
      </c>
      <c r="N673" s="212">
        <f t="shared" si="195"/>
        <v>33.608479814951906</v>
      </c>
      <c r="O673" s="169">
        <v>44</v>
      </c>
      <c r="P673" s="170">
        <f t="shared" si="196"/>
        <v>2329.3766274167292</v>
      </c>
      <c r="Q673" s="215">
        <f t="shared" si="184"/>
        <v>646</v>
      </c>
      <c r="R673" s="216">
        <f t="shared" si="187"/>
        <v>200.25558285714288</v>
      </c>
      <c r="S673" s="457">
        <v>15100</v>
      </c>
      <c r="T673" s="217">
        <f t="shared" si="190"/>
        <v>904.84368732562803</v>
      </c>
      <c r="U673" s="214">
        <f t="shared" si="197"/>
        <v>307.64685369071356</v>
      </c>
      <c r="V673" s="212">
        <f t="shared" si="198"/>
        <v>18.096873746512561</v>
      </c>
      <c r="W673" s="169">
        <v>24</v>
      </c>
      <c r="X673" s="170">
        <f t="shared" si="199"/>
        <v>1254.587414762854</v>
      </c>
    </row>
    <row r="674" spans="1:24" s="445" customFormat="1" ht="15.75" customHeight="1" x14ac:dyDescent="0.2">
      <c r="A674" s="215">
        <f t="shared" si="182"/>
        <v>647</v>
      </c>
      <c r="B674" s="216">
        <f t="shared" si="185"/>
        <v>70.112943000000001</v>
      </c>
      <c r="C674" s="457">
        <v>15100</v>
      </c>
      <c r="D674" s="217">
        <f t="shared" si="188"/>
        <v>2584.4015704775084</v>
      </c>
      <c r="E674" s="212">
        <f t="shared" si="191"/>
        <v>878.69653396235287</v>
      </c>
      <c r="F674" s="168">
        <f t="shared" si="192"/>
        <v>51.68803140955017</v>
      </c>
      <c r="G674" s="169">
        <v>68</v>
      </c>
      <c r="H674" s="170">
        <f t="shared" si="193"/>
        <v>3582.7861358494115</v>
      </c>
      <c r="I674" s="215">
        <f t="shared" si="183"/>
        <v>647</v>
      </c>
      <c r="J674" s="216">
        <f t="shared" si="186"/>
        <v>107.86606615384615</v>
      </c>
      <c r="K674" s="457">
        <v>15100</v>
      </c>
      <c r="L674" s="217">
        <f t="shared" si="189"/>
        <v>1679.8610208103803</v>
      </c>
      <c r="M674" s="214">
        <f t="shared" si="194"/>
        <v>571.15274707552931</v>
      </c>
      <c r="N674" s="212">
        <f t="shared" si="195"/>
        <v>33.597220416207605</v>
      </c>
      <c r="O674" s="169">
        <v>44</v>
      </c>
      <c r="P674" s="170">
        <f t="shared" si="196"/>
        <v>2328.6109883021172</v>
      </c>
      <c r="Q674" s="215">
        <f t="shared" si="184"/>
        <v>647</v>
      </c>
      <c r="R674" s="216">
        <f t="shared" si="187"/>
        <v>200.32269428571431</v>
      </c>
      <c r="S674" s="457">
        <v>15100</v>
      </c>
      <c r="T674" s="217">
        <f t="shared" si="190"/>
        <v>904.54054966712772</v>
      </c>
      <c r="U674" s="214">
        <f t="shared" si="197"/>
        <v>307.54378688682345</v>
      </c>
      <c r="V674" s="212">
        <f t="shared" si="198"/>
        <v>18.090810993342554</v>
      </c>
      <c r="W674" s="169">
        <v>24</v>
      </c>
      <c r="X674" s="170">
        <f t="shared" si="199"/>
        <v>1254.1751475472938</v>
      </c>
    </row>
    <row r="675" spans="1:24" s="445" customFormat="1" ht="15.75" customHeight="1" x14ac:dyDescent="0.2">
      <c r="A675" s="215">
        <f t="shared" si="182"/>
        <v>648</v>
      </c>
      <c r="B675" s="216">
        <f t="shared" si="185"/>
        <v>70.136431999999999</v>
      </c>
      <c r="C675" s="457">
        <v>15100</v>
      </c>
      <c r="D675" s="217">
        <f t="shared" si="188"/>
        <v>2583.5360430082897</v>
      </c>
      <c r="E675" s="212">
        <f t="shared" si="191"/>
        <v>878.40225462281853</v>
      </c>
      <c r="F675" s="168">
        <f t="shared" si="192"/>
        <v>51.670720860165794</v>
      </c>
      <c r="G675" s="169">
        <v>68</v>
      </c>
      <c r="H675" s="170">
        <f t="shared" si="193"/>
        <v>3581.6090184912737</v>
      </c>
      <c r="I675" s="215">
        <f t="shared" si="183"/>
        <v>648</v>
      </c>
      <c r="J675" s="216">
        <f t="shared" si="186"/>
        <v>107.90220307692307</v>
      </c>
      <c r="K675" s="457">
        <v>15100</v>
      </c>
      <c r="L675" s="217">
        <f t="shared" si="189"/>
        <v>1679.2984279553884</v>
      </c>
      <c r="M675" s="214">
        <f t="shared" si="194"/>
        <v>570.96146550483206</v>
      </c>
      <c r="N675" s="212">
        <f t="shared" si="195"/>
        <v>33.585968559107769</v>
      </c>
      <c r="O675" s="169">
        <v>44</v>
      </c>
      <c r="P675" s="170">
        <f t="shared" si="196"/>
        <v>2327.8458620193283</v>
      </c>
      <c r="Q675" s="215">
        <f t="shared" si="184"/>
        <v>648</v>
      </c>
      <c r="R675" s="216">
        <f t="shared" si="187"/>
        <v>200.38980571428573</v>
      </c>
      <c r="S675" s="457">
        <v>15100</v>
      </c>
      <c r="T675" s="217">
        <f t="shared" si="190"/>
        <v>904.23761505290145</v>
      </c>
      <c r="U675" s="214">
        <f t="shared" si="197"/>
        <v>307.44078911798653</v>
      </c>
      <c r="V675" s="212">
        <f t="shared" si="198"/>
        <v>18.084752301058028</v>
      </c>
      <c r="W675" s="169">
        <v>24</v>
      </c>
      <c r="X675" s="170">
        <f t="shared" si="199"/>
        <v>1253.7631564719459</v>
      </c>
    </row>
    <row r="676" spans="1:24" s="445" customFormat="1" ht="15.75" customHeight="1" x14ac:dyDescent="0.2">
      <c r="A676" s="215">
        <f t="shared" si="182"/>
        <v>649</v>
      </c>
      <c r="B676" s="216">
        <f t="shared" si="185"/>
        <v>70.159920999999997</v>
      </c>
      <c r="C676" s="457">
        <v>15100</v>
      </c>
      <c r="D676" s="217">
        <f t="shared" si="188"/>
        <v>2582.6710950829038</v>
      </c>
      <c r="E676" s="212">
        <f t="shared" si="191"/>
        <v>878.10817232818738</v>
      </c>
      <c r="F676" s="168">
        <f t="shared" si="192"/>
        <v>51.653421901658078</v>
      </c>
      <c r="G676" s="169">
        <v>68</v>
      </c>
      <c r="H676" s="170">
        <f t="shared" si="193"/>
        <v>3580.4326893127491</v>
      </c>
      <c r="I676" s="215">
        <f t="shared" si="183"/>
        <v>649</v>
      </c>
      <c r="J676" s="216">
        <f t="shared" si="186"/>
        <v>107.93834</v>
      </c>
      <c r="K676" s="457">
        <v>15100</v>
      </c>
      <c r="L676" s="217">
        <f t="shared" si="189"/>
        <v>1678.7362118038875</v>
      </c>
      <c r="M676" s="214">
        <f t="shared" si="194"/>
        <v>570.77031201332181</v>
      </c>
      <c r="N676" s="212">
        <f t="shared" si="195"/>
        <v>33.574724236077749</v>
      </c>
      <c r="O676" s="169">
        <v>44</v>
      </c>
      <c r="P676" s="170">
        <f t="shared" si="196"/>
        <v>2327.0812480532868</v>
      </c>
      <c r="Q676" s="215">
        <f t="shared" si="184"/>
        <v>649</v>
      </c>
      <c r="R676" s="216">
        <f t="shared" si="187"/>
        <v>200.45691714285715</v>
      </c>
      <c r="S676" s="457">
        <v>15100</v>
      </c>
      <c r="T676" s="217">
        <f t="shared" si="190"/>
        <v>903.93488327901628</v>
      </c>
      <c r="U676" s="214">
        <f t="shared" si="197"/>
        <v>307.33786031486557</v>
      </c>
      <c r="V676" s="212">
        <f t="shared" si="198"/>
        <v>18.078697665580325</v>
      </c>
      <c r="W676" s="169">
        <v>24</v>
      </c>
      <c r="X676" s="170">
        <f t="shared" si="199"/>
        <v>1253.3514412594623</v>
      </c>
    </row>
    <row r="677" spans="1:24" s="445" customFormat="1" ht="15.75" customHeight="1" x14ac:dyDescent="0.2">
      <c r="A677" s="218">
        <f t="shared" si="182"/>
        <v>650</v>
      </c>
      <c r="B677" s="216">
        <f t="shared" si="185"/>
        <v>70.183409999999995</v>
      </c>
      <c r="C677" s="457">
        <v>15100</v>
      </c>
      <c r="D677" s="217">
        <f t="shared" si="188"/>
        <v>2581.8067261194633</v>
      </c>
      <c r="E677" s="212">
        <f t="shared" si="191"/>
        <v>877.8142868806176</v>
      </c>
      <c r="F677" s="168">
        <f t="shared" si="192"/>
        <v>51.63613452238927</v>
      </c>
      <c r="G677" s="169">
        <v>68</v>
      </c>
      <c r="H677" s="170">
        <f t="shared" si="193"/>
        <v>3579.2571475224699</v>
      </c>
      <c r="I677" s="218">
        <f t="shared" si="183"/>
        <v>650</v>
      </c>
      <c r="J677" s="216">
        <f t="shared" si="186"/>
        <v>107.97447692307691</v>
      </c>
      <c r="K677" s="457">
        <v>15100</v>
      </c>
      <c r="L677" s="217">
        <f t="shared" si="189"/>
        <v>1678.1743719776514</v>
      </c>
      <c r="M677" s="214">
        <f t="shared" si="194"/>
        <v>570.57928647240146</v>
      </c>
      <c r="N677" s="212">
        <f t="shared" si="195"/>
        <v>33.563487439553029</v>
      </c>
      <c r="O677" s="169">
        <v>44</v>
      </c>
      <c r="P677" s="170">
        <f t="shared" si="196"/>
        <v>2326.3171458896063</v>
      </c>
      <c r="Q677" s="218">
        <f t="shared" si="184"/>
        <v>650</v>
      </c>
      <c r="R677" s="216">
        <f t="shared" si="187"/>
        <v>200.52402857142857</v>
      </c>
      <c r="S677" s="457">
        <v>15100</v>
      </c>
      <c r="T677" s="217">
        <f t="shared" si="190"/>
        <v>903.63235414181213</v>
      </c>
      <c r="U677" s="214">
        <f t="shared" si="197"/>
        <v>307.23500040821614</v>
      </c>
      <c r="V677" s="212">
        <f t="shared" si="198"/>
        <v>18.072647082836244</v>
      </c>
      <c r="W677" s="169">
        <v>24</v>
      </c>
      <c r="X677" s="170">
        <f t="shared" si="199"/>
        <v>1252.9400016328646</v>
      </c>
    </row>
    <row r="678" spans="1:24" s="445" customFormat="1" ht="15.75" customHeight="1" x14ac:dyDescent="0.2">
      <c r="A678" s="215">
        <f t="shared" si="182"/>
        <v>651</v>
      </c>
      <c r="B678" s="216">
        <f t="shared" si="185"/>
        <v>70.206898999999993</v>
      </c>
      <c r="C678" s="457">
        <v>15100</v>
      </c>
      <c r="D678" s="217">
        <f t="shared" si="188"/>
        <v>2580.9429355368625</v>
      </c>
      <c r="E678" s="212">
        <f t="shared" si="191"/>
        <v>877.5205980825333</v>
      </c>
      <c r="F678" s="168">
        <f t="shared" si="192"/>
        <v>51.61885871073725</v>
      </c>
      <c r="G678" s="169">
        <v>68</v>
      </c>
      <c r="H678" s="170">
        <f t="shared" si="193"/>
        <v>3578.0823923301332</v>
      </c>
      <c r="I678" s="215">
        <f t="shared" si="183"/>
        <v>651</v>
      </c>
      <c r="J678" s="216">
        <f t="shared" si="186"/>
        <v>108.01061384615383</v>
      </c>
      <c r="K678" s="457">
        <v>15100</v>
      </c>
      <c r="L678" s="217">
        <f t="shared" si="189"/>
        <v>1677.6129080989608</v>
      </c>
      <c r="M678" s="214">
        <f t="shared" si="194"/>
        <v>570.38838875364672</v>
      </c>
      <c r="N678" s="212">
        <f t="shared" si="195"/>
        <v>33.552258161979218</v>
      </c>
      <c r="O678" s="169">
        <v>44</v>
      </c>
      <c r="P678" s="170">
        <f t="shared" si="196"/>
        <v>2325.5535550145869</v>
      </c>
      <c r="Q678" s="215">
        <f t="shared" si="184"/>
        <v>651</v>
      </c>
      <c r="R678" s="216">
        <f t="shared" si="187"/>
        <v>200.59114</v>
      </c>
      <c r="S678" s="457">
        <v>15100</v>
      </c>
      <c r="T678" s="217">
        <f t="shared" si="190"/>
        <v>903.33002743790178</v>
      </c>
      <c r="U678" s="214">
        <f t="shared" si="197"/>
        <v>307.13220932888663</v>
      </c>
      <c r="V678" s="212">
        <f t="shared" si="198"/>
        <v>18.066600548758036</v>
      </c>
      <c r="W678" s="169">
        <v>24</v>
      </c>
      <c r="X678" s="170">
        <f t="shared" si="199"/>
        <v>1252.5288373155465</v>
      </c>
    </row>
    <row r="679" spans="1:24" s="445" customFormat="1" ht="15.75" customHeight="1" x14ac:dyDescent="0.2">
      <c r="A679" s="215">
        <f t="shared" si="182"/>
        <v>652</v>
      </c>
      <c r="B679" s="216">
        <f t="shared" si="185"/>
        <v>70.230388000000005</v>
      </c>
      <c r="C679" s="457">
        <v>15100</v>
      </c>
      <c r="D679" s="217">
        <f t="shared" si="188"/>
        <v>2580.079722754771</v>
      </c>
      <c r="E679" s="212">
        <f t="shared" si="191"/>
        <v>877.22710573662221</v>
      </c>
      <c r="F679" s="168">
        <f t="shared" si="192"/>
        <v>51.601594455095423</v>
      </c>
      <c r="G679" s="169">
        <v>68</v>
      </c>
      <c r="H679" s="170">
        <f t="shared" si="193"/>
        <v>3576.9084229464888</v>
      </c>
      <c r="I679" s="215">
        <f t="shared" si="183"/>
        <v>652</v>
      </c>
      <c r="J679" s="216">
        <f t="shared" si="186"/>
        <v>108.04675076923077</v>
      </c>
      <c r="K679" s="457">
        <v>15100</v>
      </c>
      <c r="L679" s="217">
        <f t="shared" si="189"/>
        <v>1677.051819790601</v>
      </c>
      <c r="M679" s="214">
        <f t="shared" si="194"/>
        <v>570.1976187288044</v>
      </c>
      <c r="N679" s="212">
        <f t="shared" si="195"/>
        <v>33.541036395812021</v>
      </c>
      <c r="O679" s="169">
        <v>44</v>
      </c>
      <c r="P679" s="170">
        <f t="shared" si="196"/>
        <v>2324.7904749152176</v>
      </c>
      <c r="Q679" s="215">
        <f t="shared" si="184"/>
        <v>652</v>
      </c>
      <c r="R679" s="216">
        <f t="shared" si="187"/>
        <v>200.65825142857145</v>
      </c>
      <c r="S679" s="457">
        <v>15100</v>
      </c>
      <c r="T679" s="217">
        <f t="shared" si="190"/>
        <v>903.02790296416981</v>
      </c>
      <c r="U679" s="214">
        <f t="shared" si="197"/>
        <v>307.02948700781775</v>
      </c>
      <c r="V679" s="212">
        <f t="shared" si="198"/>
        <v>18.060558059283398</v>
      </c>
      <c r="W679" s="169">
        <v>24</v>
      </c>
      <c r="X679" s="170">
        <f t="shared" si="199"/>
        <v>1252.117948031271</v>
      </c>
    </row>
    <row r="680" spans="1:24" s="445" customFormat="1" ht="15.75" customHeight="1" x14ac:dyDescent="0.2">
      <c r="A680" s="215">
        <f t="shared" si="182"/>
        <v>653</v>
      </c>
      <c r="B680" s="216">
        <f t="shared" si="185"/>
        <v>70.253877000000003</v>
      </c>
      <c r="C680" s="457">
        <v>15100</v>
      </c>
      <c r="D680" s="217">
        <f t="shared" si="188"/>
        <v>2579.217087193636</v>
      </c>
      <c r="E680" s="212">
        <f t="shared" si="191"/>
        <v>876.93380964583628</v>
      </c>
      <c r="F680" s="168">
        <f t="shared" si="192"/>
        <v>51.58434174387272</v>
      </c>
      <c r="G680" s="169">
        <v>68</v>
      </c>
      <c r="H680" s="170">
        <f t="shared" si="193"/>
        <v>3575.7352385833451</v>
      </c>
      <c r="I680" s="215">
        <f t="shared" si="183"/>
        <v>653</v>
      </c>
      <c r="J680" s="216">
        <f t="shared" si="186"/>
        <v>108.08288769230769</v>
      </c>
      <c r="K680" s="457">
        <v>15100</v>
      </c>
      <c r="L680" s="217">
        <f t="shared" si="189"/>
        <v>1676.4911066758634</v>
      </c>
      <c r="M680" s="214">
        <f t="shared" si="194"/>
        <v>570.00697626979365</v>
      </c>
      <c r="N680" s="212">
        <f t="shared" si="195"/>
        <v>33.529822133517271</v>
      </c>
      <c r="O680" s="169">
        <v>44</v>
      </c>
      <c r="P680" s="170">
        <f t="shared" si="196"/>
        <v>2324.0279050791746</v>
      </c>
      <c r="Q680" s="215">
        <f t="shared" si="184"/>
        <v>653</v>
      </c>
      <c r="R680" s="216">
        <f t="shared" si="187"/>
        <v>200.72536285714287</v>
      </c>
      <c r="S680" s="457">
        <v>15100</v>
      </c>
      <c r="T680" s="217">
        <f t="shared" si="190"/>
        <v>902.72598051777265</v>
      </c>
      <c r="U680" s="214">
        <f t="shared" si="197"/>
        <v>306.92683337604274</v>
      </c>
      <c r="V680" s="212">
        <f t="shared" si="198"/>
        <v>18.054519610355452</v>
      </c>
      <c r="W680" s="169">
        <v>24</v>
      </c>
      <c r="X680" s="170">
        <f t="shared" si="199"/>
        <v>1251.7073335041709</v>
      </c>
    </row>
    <row r="681" spans="1:24" s="445" customFormat="1" ht="15.75" customHeight="1" x14ac:dyDescent="0.2">
      <c r="A681" s="215">
        <f t="shared" si="182"/>
        <v>654</v>
      </c>
      <c r="B681" s="216">
        <f t="shared" si="185"/>
        <v>70.277366000000001</v>
      </c>
      <c r="C681" s="457">
        <v>15100</v>
      </c>
      <c r="D681" s="217">
        <f t="shared" si="188"/>
        <v>2578.3550282746796</v>
      </c>
      <c r="E681" s="212">
        <f t="shared" si="191"/>
        <v>876.6407096133911</v>
      </c>
      <c r="F681" s="168">
        <f t="shared" si="192"/>
        <v>51.567100565493597</v>
      </c>
      <c r="G681" s="169">
        <v>68</v>
      </c>
      <c r="H681" s="170">
        <f t="shared" si="193"/>
        <v>3574.5628384535644</v>
      </c>
      <c r="I681" s="215">
        <f t="shared" si="183"/>
        <v>654</v>
      </c>
      <c r="J681" s="216">
        <f t="shared" si="186"/>
        <v>108.11902461538462</v>
      </c>
      <c r="K681" s="457">
        <v>15100</v>
      </c>
      <c r="L681" s="217">
        <f t="shared" si="189"/>
        <v>1675.9307683785416</v>
      </c>
      <c r="M681" s="214">
        <f t="shared" si="194"/>
        <v>569.81646124870417</v>
      </c>
      <c r="N681" s="212">
        <f t="shared" si="195"/>
        <v>33.518615367570831</v>
      </c>
      <c r="O681" s="169">
        <v>44</v>
      </c>
      <c r="P681" s="170">
        <f t="shared" si="196"/>
        <v>2323.2658449948167</v>
      </c>
      <c r="Q681" s="215">
        <f t="shared" si="184"/>
        <v>654</v>
      </c>
      <c r="R681" s="216">
        <f t="shared" si="187"/>
        <v>200.79247428571429</v>
      </c>
      <c r="S681" s="457">
        <v>15100</v>
      </c>
      <c r="T681" s="217">
        <f t="shared" si="190"/>
        <v>902.42425989613776</v>
      </c>
      <c r="U681" s="214">
        <f t="shared" si="197"/>
        <v>306.82424836468687</v>
      </c>
      <c r="V681" s="212">
        <f t="shared" si="198"/>
        <v>18.048485197922755</v>
      </c>
      <c r="W681" s="169">
        <v>24</v>
      </c>
      <c r="X681" s="170">
        <f t="shared" si="199"/>
        <v>1251.2969934587472</v>
      </c>
    </row>
    <row r="682" spans="1:24" s="445" customFormat="1" ht="15.75" customHeight="1" x14ac:dyDescent="0.2">
      <c r="A682" s="215">
        <f t="shared" si="182"/>
        <v>655</v>
      </c>
      <c r="B682" s="216">
        <f t="shared" si="185"/>
        <v>70.300854999999999</v>
      </c>
      <c r="C682" s="457">
        <v>15100</v>
      </c>
      <c r="D682" s="217">
        <f t="shared" si="188"/>
        <v>2577.4935454198958</v>
      </c>
      <c r="E682" s="212">
        <f t="shared" si="191"/>
        <v>876.34780544276464</v>
      </c>
      <c r="F682" s="168">
        <f t="shared" si="192"/>
        <v>51.549870908397914</v>
      </c>
      <c r="G682" s="169">
        <v>68</v>
      </c>
      <c r="H682" s="170">
        <f t="shared" si="193"/>
        <v>3573.3912217710586</v>
      </c>
      <c r="I682" s="215">
        <f t="shared" si="183"/>
        <v>655</v>
      </c>
      <c r="J682" s="216">
        <f t="shared" si="186"/>
        <v>108.15516153846153</v>
      </c>
      <c r="K682" s="457">
        <v>15100</v>
      </c>
      <c r="L682" s="217">
        <f t="shared" si="189"/>
        <v>1675.3708045229325</v>
      </c>
      <c r="M682" s="214">
        <f t="shared" si="194"/>
        <v>569.62607353779708</v>
      </c>
      <c r="N682" s="212">
        <f t="shared" si="195"/>
        <v>33.507416090458648</v>
      </c>
      <c r="O682" s="169">
        <v>44</v>
      </c>
      <c r="P682" s="170">
        <f t="shared" si="196"/>
        <v>2322.5042941511883</v>
      </c>
      <c r="Q682" s="215">
        <f t="shared" si="184"/>
        <v>655</v>
      </c>
      <c r="R682" s="216">
        <f t="shared" si="187"/>
        <v>200.85958571428571</v>
      </c>
      <c r="S682" s="457">
        <v>15100</v>
      </c>
      <c r="T682" s="217">
        <f t="shared" si="190"/>
        <v>902.12274089696348</v>
      </c>
      <c r="U682" s="214">
        <f t="shared" si="197"/>
        <v>306.72173190496761</v>
      </c>
      <c r="V682" s="212">
        <f t="shared" si="198"/>
        <v>18.042454817939269</v>
      </c>
      <c r="W682" s="169">
        <v>24</v>
      </c>
      <c r="X682" s="170">
        <f t="shared" si="199"/>
        <v>1250.8869276198702</v>
      </c>
    </row>
    <row r="683" spans="1:24" s="445" customFormat="1" ht="15.75" customHeight="1" x14ac:dyDescent="0.2">
      <c r="A683" s="215">
        <f t="shared" si="182"/>
        <v>656</v>
      </c>
      <c r="B683" s="216">
        <f t="shared" si="185"/>
        <v>70.324343999999996</v>
      </c>
      <c r="C683" s="457">
        <v>15100</v>
      </c>
      <c r="D683" s="217">
        <f t="shared" si="188"/>
        <v>2576.6326380520518</v>
      </c>
      <c r="E683" s="212">
        <f t="shared" si="191"/>
        <v>876.05509693769773</v>
      </c>
      <c r="F683" s="168">
        <f t="shared" si="192"/>
        <v>51.532652761041035</v>
      </c>
      <c r="G683" s="169">
        <v>68</v>
      </c>
      <c r="H683" s="170">
        <f t="shared" si="193"/>
        <v>3572.2203877507905</v>
      </c>
      <c r="I683" s="215">
        <f t="shared" si="183"/>
        <v>656</v>
      </c>
      <c r="J683" s="216">
        <f t="shared" si="186"/>
        <v>108.19129846153845</v>
      </c>
      <c r="K683" s="457">
        <v>15100</v>
      </c>
      <c r="L683" s="217">
        <f t="shared" si="189"/>
        <v>1674.811214733834</v>
      </c>
      <c r="M683" s="214">
        <f t="shared" si="194"/>
        <v>569.43581300950359</v>
      </c>
      <c r="N683" s="212">
        <f t="shared" si="195"/>
        <v>33.496224294676679</v>
      </c>
      <c r="O683" s="169">
        <v>44</v>
      </c>
      <c r="P683" s="170">
        <f t="shared" si="196"/>
        <v>2321.7432520380144</v>
      </c>
      <c r="Q683" s="215">
        <f t="shared" si="184"/>
        <v>656</v>
      </c>
      <c r="R683" s="216">
        <f t="shared" si="187"/>
        <v>200.92669714285714</v>
      </c>
      <c r="S683" s="457">
        <v>15100</v>
      </c>
      <c r="T683" s="217">
        <f t="shared" si="190"/>
        <v>901.82142331821819</v>
      </c>
      <c r="U683" s="214">
        <f t="shared" si="197"/>
        <v>306.61928392819419</v>
      </c>
      <c r="V683" s="212">
        <f t="shared" si="198"/>
        <v>18.036428466364363</v>
      </c>
      <c r="W683" s="169">
        <v>24</v>
      </c>
      <c r="X683" s="170">
        <f t="shared" si="199"/>
        <v>1250.4771357127768</v>
      </c>
    </row>
    <row r="684" spans="1:24" s="445" customFormat="1" ht="15.75" customHeight="1" x14ac:dyDescent="0.2">
      <c r="A684" s="215">
        <f t="shared" si="182"/>
        <v>657</v>
      </c>
      <c r="B684" s="216">
        <f t="shared" si="185"/>
        <v>70.347832999999994</v>
      </c>
      <c r="C684" s="457">
        <v>15100</v>
      </c>
      <c r="D684" s="217">
        <f t="shared" si="188"/>
        <v>2575.7723055946872</v>
      </c>
      <c r="E684" s="212">
        <f t="shared" si="191"/>
        <v>875.76258390219368</v>
      </c>
      <c r="F684" s="168">
        <f t="shared" si="192"/>
        <v>51.515446111893745</v>
      </c>
      <c r="G684" s="169">
        <v>68</v>
      </c>
      <c r="H684" s="170">
        <f t="shared" si="193"/>
        <v>3571.0503356087747</v>
      </c>
      <c r="I684" s="215">
        <f t="shared" si="183"/>
        <v>657</v>
      </c>
      <c r="J684" s="216">
        <f t="shared" si="186"/>
        <v>108.22743538461538</v>
      </c>
      <c r="K684" s="457">
        <v>15100</v>
      </c>
      <c r="L684" s="217">
        <f t="shared" si="189"/>
        <v>1674.2519986365467</v>
      </c>
      <c r="M684" s="214">
        <f t="shared" si="194"/>
        <v>569.24567953642588</v>
      </c>
      <c r="N684" s="212">
        <f t="shared" si="195"/>
        <v>33.485039972730931</v>
      </c>
      <c r="O684" s="169">
        <v>44</v>
      </c>
      <c r="P684" s="170">
        <f t="shared" si="196"/>
        <v>2320.9827181457035</v>
      </c>
      <c r="Q684" s="215">
        <f t="shared" si="184"/>
        <v>657</v>
      </c>
      <c r="R684" s="216">
        <f t="shared" si="187"/>
        <v>200.99380857142856</v>
      </c>
      <c r="S684" s="457">
        <v>15100</v>
      </c>
      <c r="T684" s="217">
        <f t="shared" si="190"/>
        <v>901.5203069581404</v>
      </c>
      <c r="U684" s="214">
        <f t="shared" si="197"/>
        <v>306.51690436576774</v>
      </c>
      <c r="V684" s="212">
        <f t="shared" si="198"/>
        <v>18.030406139162807</v>
      </c>
      <c r="W684" s="169">
        <v>24</v>
      </c>
      <c r="X684" s="170">
        <f t="shared" si="199"/>
        <v>1250.067617463071</v>
      </c>
    </row>
    <row r="685" spans="1:24" s="445" customFormat="1" ht="15.75" customHeight="1" x14ac:dyDescent="0.2">
      <c r="A685" s="215">
        <f t="shared" si="182"/>
        <v>658</v>
      </c>
      <c r="B685" s="216">
        <f t="shared" si="185"/>
        <v>70.371321999999992</v>
      </c>
      <c r="C685" s="457">
        <v>15100</v>
      </c>
      <c r="D685" s="217">
        <f t="shared" si="188"/>
        <v>2574.9125474721081</v>
      </c>
      <c r="E685" s="212">
        <f t="shared" si="191"/>
        <v>875.47026614051686</v>
      </c>
      <c r="F685" s="168">
        <f t="shared" si="192"/>
        <v>51.498250949442166</v>
      </c>
      <c r="G685" s="169">
        <v>68</v>
      </c>
      <c r="H685" s="170">
        <f t="shared" si="193"/>
        <v>3569.881064562067</v>
      </c>
      <c r="I685" s="215">
        <f t="shared" si="183"/>
        <v>658</v>
      </c>
      <c r="J685" s="216">
        <f t="shared" si="186"/>
        <v>108.26357230769229</v>
      </c>
      <c r="K685" s="457">
        <v>15100</v>
      </c>
      <c r="L685" s="217">
        <f t="shared" si="189"/>
        <v>1673.6931558568706</v>
      </c>
      <c r="M685" s="214">
        <f t="shared" si="194"/>
        <v>569.055672991336</v>
      </c>
      <c r="N685" s="212">
        <f t="shared" si="195"/>
        <v>33.473863117137412</v>
      </c>
      <c r="O685" s="169">
        <v>44</v>
      </c>
      <c r="P685" s="170">
        <f t="shared" si="196"/>
        <v>2320.222691965344</v>
      </c>
      <c r="Q685" s="215">
        <f t="shared" si="184"/>
        <v>658</v>
      </c>
      <c r="R685" s="216">
        <f t="shared" si="187"/>
        <v>201.06091999999998</v>
      </c>
      <c r="S685" s="457">
        <v>15100</v>
      </c>
      <c r="T685" s="217">
        <f t="shared" si="190"/>
        <v>901.2193916152379</v>
      </c>
      <c r="U685" s="214">
        <f t="shared" si="197"/>
        <v>306.41459314918092</v>
      </c>
      <c r="V685" s="212">
        <f t="shared" si="198"/>
        <v>18.024387832304757</v>
      </c>
      <c r="W685" s="169">
        <v>24</v>
      </c>
      <c r="X685" s="170">
        <f t="shared" si="199"/>
        <v>1249.6583725967234</v>
      </c>
    </row>
    <row r="686" spans="1:24" s="445" customFormat="1" ht="15.75" customHeight="1" x14ac:dyDescent="0.2">
      <c r="A686" s="215">
        <f t="shared" si="182"/>
        <v>659</v>
      </c>
      <c r="B686" s="216">
        <f t="shared" si="185"/>
        <v>70.394811000000004</v>
      </c>
      <c r="C686" s="457">
        <v>15100</v>
      </c>
      <c r="D686" s="217">
        <f t="shared" si="188"/>
        <v>2574.0533631093917</v>
      </c>
      <c r="E686" s="212">
        <f t="shared" si="191"/>
        <v>875.1781434571933</v>
      </c>
      <c r="F686" s="168">
        <f t="shared" si="192"/>
        <v>51.481067262187835</v>
      </c>
      <c r="G686" s="169">
        <v>68</v>
      </c>
      <c r="H686" s="170">
        <f t="shared" si="193"/>
        <v>3568.7125738287732</v>
      </c>
      <c r="I686" s="215">
        <f t="shared" si="183"/>
        <v>659</v>
      </c>
      <c r="J686" s="216">
        <f t="shared" si="186"/>
        <v>108.29970923076924</v>
      </c>
      <c r="K686" s="457">
        <v>15100</v>
      </c>
      <c r="L686" s="217">
        <f t="shared" si="189"/>
        <v>1673.1346860211045</v>
      </c>
      <c r="M686" s="214">
        <f t="shared" si="194"/>
        <v>568.86579324717559</v>
      </c>
      <c r="N686" s="212">
        <f t="shared" si="195"/>
        <v>33.462693720422088</v>
      </c>
      <c r="O686" s="169">
        <v>44</v>
      </c>
      <c r="P686" s="170">
        <f t="shared" si="196"/>
        <v>2319.4631729887024</v>
      </c>
      <c r="Q686" s="215">
        <f t="shared" si="184"/>
        <v>659</v>
      </c>
      <c r="R686" s="216">
        <f t="shared" si="187"/>
        <v>201.12803142857146</v>
      </c>
      <c r="S686" s="457">
        <v>15100</v>
      </c>
      <c r="T686" s="217">
        <f t="shared" si="190"/>
        <v>900.91867708828693</v>
      </c>
      <c r="U686" s="214">
        <f t="shared" si="197"/>
        <v>306.3123502100176</v>
      </c>
      <c r="V686" s="212">
        <f t="shared" si="198"/>
        <v>18.01837354176574</v>
      </c>
      <c r="W686" s="169">
        <v>24</v>
      </c>
      <c r="X686" s="170">
        <f t="shared" si="199"/>
        <v>1249.2494008400702</v>
      </c>
    </row>
    <row r="687" spans="1:24" s="445" customFormat="1" ht="15.75" customHeight="1" x14ac:dyDescent="0.2">
      <c r="A687" s="218">
        <f t="shared" si="182"/>
        <v>660</v>
      </c>
      <c r="B687" s="216">
        <f t="shared" si="185"/>
        <v>70.418300000000002</v>
      </c>
      <c r="C687" s="457">
        <v>15100</v>
      </c>
      <c r="D687" s="217">
        <f t="shared" si="188"/>
        <v>2573.1947519323812</v>
      </c>
      <c r="E687" s="212">
        <f t="shared" si="191"/>
        <v>874.88621565700964</v>
      </c>
      <c r="F687" s="168">
        <f t="shared" si="192"/>
        <v>51.463895038647628</v>
      </c>
      <c r="G687" s="169">
        <v>68</v>
      </c>
      <c r="H687" s="170">
        <f t="shared" si="193"/>
        <v>3567.5448626280381</v>
      </c>
      <c r="I687" s="218">
        <f t="shared" si="183"/>
        <v>660</v>
      </c>
      <c r="J687" s="216">
        <f t="shared" si="186"/>
        <v>108.33584615384615</v>
      </c>
      <c r="K687" s="457">
        <v>15100</v>
      </c>
      <c r="L687" s="217">
        <f t="shared" si="189"/>
        <v>1672.5765887560478</v>
      </c>
      <c r="M687" s="214">
        <f t="shared" si="194"/>
        <v>568.67604017705628</v>
      </c>
      <c r="N687" s="212">
        <f t="shared" si="195"/>
        <v>33.451531775120955</v>
      </c>
      <c r="O687" s="169">
        <v>44</v>
      </c>
      <c r="P687" s="170">
        <f t="shared" si="196"/>
        <v>2318.7041607082251</v>
      </c>
      <c r="Q687" s="218">
        <f t="shared" si="184"/>
        <v>660</v>
      </c>
      <c r="R687" s="216">
        <f t="shared" si="187"/>
        <v>201.19514285714288</v>
      </c>
      <c r="S687" s="457">
        <v>15100</v>
      </c>
      <c r="T687" s="217">
        <f t="shared" si="190"/>
        <v>900.61816317633327</v>
      </c>
      <c r="U687" s="214">
        <f t="shared" si="197"/>
        <v>306.21017547995331</v>
      </c>
      <c r="V687" s="212">
        <f t="shared" si="198"/>
        <v>18.012363263526666</v>
      </c>
      <c r="W687" s="169">
        <v>24</v>
      </c>
      <c r="X687" s="170">
        <f t="shared" si="199"/>
        <v>1248.8407019198132</v>
      </c>
    </row>
    <row r="688" spans="1:24" s="445" customFormat="1" ht="15.75" customHeight="1" x14ac:dyDescent="0.2">
      <c r="A688" s="215">
        <f t="shared" si="182"/>
        <v>661</v>
      </c>
      <c r="B688" s="216">
        <f t="shared" si="185"/>
        <v>70.441789</v>
      </c>
      <c r="C688" s="457">
        <v>15100</v>
      </c>
      <c r="D688" s="217">
        <f t="shared" si="188"/>
        <v>2572.3367133676857</v>
      </c>
      <c r="E688" s="212">
        <f t="shared" si="191"/>
        <v>874.59448254501319</v>
      </c>
      <c r="F688" s="168">
        <f t="shared" si="192"/>
        <v>51.446734267353712</v>
      </c>
      <c r="G688" s="169">
        <v>68</v>
      </c>
      <c r="H688" s="170">
        <f t="shared" si="193"/>
        <v>3566.3779301800528</v>
      </c>
      <c r="I688" s="215">
        <f t="shared" si="183"/>
        <v>661</v>
      </c>
      <c r="J688" s="216">
        <f t="shared" si="186"/>
        <v>108.37198307692307</v>
      </c>
      <c r="K688" s="457">
        <v>15100</v>
      </c>
      <c r="L688" s="217">
        <f t="shared" si="189"/>
        <v>1672.0188636889957</v>
      </c>
      <c r="M688" s="214">
        <f t="shared" si="194"/>
        <v>568.48641365425863</v>
      </c>
      <c r="N688" s="212">
        <f t="shared" si="195"/>
        <v>33.440377273779916</v>
      </c>
      <c r="O688" s="169">
        <v>44</v>
      </c>
      <c r="P688" s="170">
        <f t="shared" si="196"/>
        <v>2317.9456546170345</v>
      </c>
      <c r="Q688" s="215">
        <f t="shared" si="184"/>
        <v>661</v>
      </c>
      <c r="R688" s="216">
        <f t="shared" si="187"/>
        <v>201.26225428571431</v>
      </c>
      <c r="S688" s="457">
        <v>15100</v>
      </c>
      <c r="T688" s="217">
        <f t="shared" si="190"/>
        <v>900.31784967868998</v>
      </c>
      <c r="U688" s="214">
        <f t="shared" si="197"/>
        <v>306.10806889075462</v>
      </c>
      <c r="V688" s="212">
        <f t="shared" si="198"/>
        <v>18.006356993573799</v>
      </c>
      <c r="W688" s="169">
        <v>24</v>
      </c>
      <c r="X688" s="170">
        <f t="shared" si="199"/>
        <v>1248.4322755630183</v>
      </c>
    </row>
    <row r="689" spans="1:24" s="445" customFormat="1" ht="15.75" customHeight="1" x14ac:dyDescent="0.2">
      <c r="A689" s="215">
        <f t="shared" si="182"/>
        <v>662</v>
      </c>
      <c r="B689" s="216">
        <f t="shared" si="185"/>
        <v>70.465277999999998</v>
      </c>
      <c r="C689" s="457">
        <v>15100</v>
      </c>
      <c r="D689" s="217">
        <f t="shared" si="188"/>
        <v>2571.4792468426795</v>
      </c>
      <c r="E689" s="212">
        <f t="shared" si="191"/>
        <v>874.30294392651103</v>
      </c>
      <c r="F689" s="168">
        <f t="shared" si="192"/>
        <v>51.429584936853587</v>
      </c>
      <c r="G689" s="169">
        <v>68</v>
      </c>
      <c r="H689" s="170">
        <f t="shared" si="193"/>
        <v>3565.2117757060441</v>
      </c>
      <c r="I689" s="215">
        <f t="shared" si="183"/>
        <v>662</v>
      </c>
      <c r="J689" s="216">
        <f t="shared" si="186"/>
        <v>108.40812</v>
      </c>
      <c r="K689" s="457">
        <v>15100</v>
      </c>
      <c r="L689" s="217">
        <f t="shared" si="189"/>
        <v>1671.4615104477414</v>
      </c>
      <c r="M689" s="214">
        <f t="shared" si="194"/>
        <v>568.29691355223213</v>
      </c>
      <c r="N689" s="212">
        <f t="shared" si="195"/>
        <v>33.429230208954827</v>
      </c>
      <c r="O689" s="169">
        <v>44</v>
      </c>
      <c r="P689" s="170">
        <f t="shared" si="196"/>
        <v>2317.1876542089281</v>
      </c>
      <c r="Q689" s="215">
        <f t="shared" si="184"/>
        <v>662</v>
      </c>
      <c r="R689" s="216">
        <f t="shared" si="187"/>
        <v>201.32936571428573</v>
      </c>
      <c r="S689" s="457">
        <v>15100</v>
      </c>
      <c r="T689" s="217">
        <f t="shared" si="190"/>
        <v>900.01773639493763</v>
      </c>
      <c r="U689" s="214">
        <f t="shared" si="197"/>
        <v>306.00603037427879</v>
      </c>
      <c r="V689" s="212">
        <f t="shared" si="198"/>
        <v>18.000354727898753</v>
      </c>
      <c r="W689" s="169">
        <v>24</v>
      </c>
      <c r="X689" s="170">
        <f t="shared" si="199"/>
        <v>1248.0241214971152</v>
      </c>
    </row>
    <row r="690" spans="1:24" s="445" customFormat="1" ht="15.75" customHeight="1" x14ac:dyDescent="0.2">
      <c r="A690" s="215">
        <f t="shared" si="182"/>
        <v>663</v>
      </c>
      <c r="B690" s="216">
        <f t="shared" si="185"/>
        <v>70.488766999999996</v>
      </c>
      <c r="C690" s="457">
        <v>15100</v>
      </c>
      <c r="D690" s="217">
        <f t="shared" si="188"/>
        <v>2570.6223517854983</v>
      </c>
      <c r="E690" s="212">
        <f t="shared" si="191"/>
        <v>874.01159960706946</v>
      </c>
      <c r="F690" s="168">
        <f t="shared" si="192"/>
        <v>51.412447035709967</v>
      </c>
      <c r="G690" s="169">
        <v>68</v>
      </c>
      <c r="H690" s="170">
        <f t="shared" si="193"/>
        <v>3564.0463984282778</v>
      </c>
      <c r="I690" s="215">
        <f t="shared" si="183"/>
        <v>663</v>
      </c>
      <c r="J690" s="216">
        <f t="shared" si="186"/>
        <v>108.44425692307691</v>
      </c>
      <c r="K690" s="457">
        <v>15100</v>
      </c>
      <c r="L690" s="217">
        <f t="shared" si="189"/>
        <v>1670.904528660574</v>
      </c>
      <c r="M690" s="214">
        <f t="shared" si="194"/>
        <v>568.10753974459521</v>
      </c>
      <c r="N690" s="212">
        <f t="shared" si="195"/>
        <v>33.418090573211479</v>
      </c>
      <c r="O690" s="169">
        <v>44</v>
      </c>
      <c r="P690" s="170">
        <f t="shared" si="196"/>
        <v>2316.4301589783804</v>
      </c>
      <c r="Q690" s="215">
        <f t="shared" si="184"/>
        <v>663</v>
      </c>
      <c r="R690" s="216">
        <f t="shared" si="187"/>
        <v>201.39647714285715</v>
      </c>
      <c r="S690" s="457">
        <v>15100</v>
      </c>
      <c r="T690" s="217">
        <f t="shared" si="190"/>
        <v>899.71782312492428</v>
      </c>
      <c r="U690" s="214">
        <f t="shared" si="197"/>
        <v>305.9040598624743</v>
      </c>
      <c r="V690" s="212">
        <f t="shared" si="198"/>
        <v>17.994356462498487</v>
      </c>
      <c r="W690" s="169">
        <v>24</v>
      </c>
      <c r="X690" s="170">
        <f t="shared" si="199"/>
        <v>1247.616239449897</v>
      </c>
    </row>
    <row r="691" spans="1:24" s="445" customFormat="1" ht="15.75" customHeight="1" x14ac:dyDescent="0.2">
      <c r="A691" s="215">
        <f t="shared" si="182"/>
        <v>664</v>
      </c>
      <c r="B691" s="216">
        <f t="shared" si="185"/>
        <v>70.512255999999994</v>
      </c>
      <c r="C691" s="457">
        <v>15100</v>
      </c>
      <c r="D691" s="217">
        <f t="shared" si="188"/>
        <v>2569.7660276250417</v>
      </c>
      <c r="E691" s="212">
        <f t="shared" si="191"/>
        <v>873.7204493925143</v>
      </c>
      <c r="F691" s="168">
        <f t="shared" si="192"/>
        <v>51.395320552500834</v>
      </c>
      <c r="G691" s="169">
        <v>68</v>
      </c>
      <c r="H691" s="170">
        <f t="shared" si="193"/>
        <v>3562.8817975700567</v>
      </c>
      <c r="I691" s="215">
        <f t="shared" si="183"/>
        <v>664</v>
      </c>
      <c r="J691" s="216">
        <f t="shared" si="186"/>
        <v>108.48039384615383</v>
      </c>
      <c r="K691" s="457">
        <v>15100</v>
      </c>
      <c r="L691" s="217">
        <f t="shared" si="189"/>
        <v>1670.3479179562771</v>
      </c>
      <c r="M691" s="214">
        <f t="shared" si="194"/>
        <v>567.91829210513424</v>
      </c>
      <c r="N691" s="212">
        <f t="shared" si="195"/>
        <v>33.406958359125539</v>
      </c>
      <c r="O691" s="169">
        <v>44</v>
      </c>
      <c r="P691" s="170">
        <f t="shared" si="196"/>
        <v>2315.673168420537</v>
      </c>
      <c r="Q691" s="215">
        <f t="shared" si="184"/>
        <v>664</v>
      </c>
      <c r="R691" s="216">
        <f t="shared" si="187"/>
        <v>201.46358857142857</v>
      </c>
      <c r="S691" s="457">
        <v>15100</v>
      </c>
      <c r="T691" s="217">
        <f t="shared" si="190"/>
        <v>899.41810966876449</v>
      </c>
      <c r="U691" s="214">
        <f t="shared" si="197"/>
        <v>305.80215728737994</v>
      </c>
      <c r="V691" s="212">
        <f t="shared" si="198"/>
        <v>17.988362193375291</v>
      </c>
      <c r="W691" s="169">
        <v>24</v>
      </c>
      <c r="X691" s="170">
        <f t="shared" si="199"/>
        <v>1247.2086291495195</v>
      </c>
    </row>
    <row r="692" spans="1:24" s="445" customFormat="1" ht="15.75" customHeight="1" x14ac:dyDescent="0.2">
      <c r="A692" s="215">
        <f t="shared" si="182"/>
        <v>665</v>
      </c>
      <c r="B692" s="216">
        <f t="shared" si="185"/>
        <v>70.535744999999991</v>
      </c>
      <c r="C692" s="457">
        <v>15100</v>
      </c>
      <c r="D692" s="217">
        <f t="shared" si="188"/>
        <v>2568.9102737909693</v>
      </c>
      <c r="E692" s="212">
        <f t="shared" si="191"/>
        <v>873.42949308892958</v>
      </c>
      <c r="F692" s="168">
        <f t="shared" si="192"/>
        <v>51.378205475819385</v>
      </c>
      <c r="G692" s="169">
        <v>68</v>
      </c>
      <c r="H692" s="170">
        <f t="shared" si="193"/>
        <v>3561.7179723557183</v>
      </c>
      <c r="I692" s="215">
        <f t="shared" si="183"/>
        <v>665</v>
      </c>
      <c r="J692" s="216">
        <f t="shared" si="186"/>
        <v>108.51653076923076</v>
      </c>
      <c r="K692" s="457">
        <v>15100</v>
      </c>
      <c r="L692" s="217">
        <f t="shared" si="189"/>
        <v>1669.7916779641303</v>
      </c>
      <c r="M692" s="214">
        <f t="shared" si="194"/>
        <v>567.72917050780438</v>
      </c>
      <c r="N692" s="212">
        <f t="shared" si="195"/>
        <v>33.395833559282607</v>
      </c>
      <c r="O692" s="169">
        <v>44</v>
      </c>
      <c r="P692" s="170">
        <f t="shared" si="196"/>
        <v>2314.9166820312171</v>
      </c>
      <c r="Q692" s="215">
        <f t="shared" si="184"/>
        <v>665</v>
      </c>
      <c r="R692" s="216">
        <f t="shared" si="187"/>
        <v>201.5307</v>
      </c>
      <c r="S692" s="457">
        <v>15100</v>
      </c>
      <c r="T692" s="217">
        <f t="shared" si="190"/>
        <v>899.11859582683928</v>
      </c>
      <c r="U692" s="214">
        <f t="shared" si="197"/>
        <v>305.70032258112536</v>
      </c>
      <c r="V692" s="212">
        <f t="shared" si="198"/>
        <v>17.982371916536785</v>
      </c>
      <c r="W692" s="169">
        <v>24</v>
      </c>
      <c r="X692" s="170">
        <f t="shared" si="199"/>
        <v>1246.8012903245015</v>
      </c>
    </row>
    <row r="693" spans="1:24" s="445" customFormat="1" ht="15.75" customHeight="1" x14ac:dyDescent="0.2">
      <c r="A693" s="215">
        <f t="shared" si="182"/>
        <v>666</v>
      </c>
      <c r="B693" s="216">
        <f t="shared" si="185"/>
        <v>70.559234000000004</v>
      </c>
      <c r="C693" s="457">
        <v>15100</v>
      </c>
      <c r="D693" s="217">
        <f t="shared" si="188"/>
        <v>2568.0550897137005</v>
      </c>
      <c r="E693" s="212">
        <f t="shared" si="191"/>
        <v>873.13873050265818</v>
      </c>
      <c r="F693" s="168">
        <f t="shared" si="192"/>
        <v>51.361101794274013</v>
      </c>
      <c r="G693" s="169">
        <v>68</v>
      </c>
      <c r="H693" s="170">
        <f t="shared" si="193"/>
        <v>3560.5549220106327</v>
      </c>
      <c r="I693" s="215">
        <f t="shared" si="183"/>
        <v>666</v>
      </c>
      <c r="J693" s="216">
        <f t="shared" si="186"/>
        <v>108.55266769230769</v>
      </c>
      <c r="K693" s="457">
        <v>15100</v>
      </c>
      <c r="L693" s="217">
        <f t="shared" si="189"/>
        <v>1669.2358083139054</v>
      </c>
      <c r="M693" s="214">
        <f t="shared" si="194"/>
        <v>567.54017482672793</v>
      </c>
      <c r="N693" s="212">
        <f t="shared" si="195"/>
        <v>33.38471616627811</v>
      </c>
      <c r="O693" s="169">
        <v>44</v>
      </c>
      <c r="P693" s="170">
        <f t="shared" si="196"/>
        <v>2314.1606993069113</v>
      </c>
      <c r="Q693" s="215">
        <f t="shared" si="184"/>
        <v>666</v>
      </c>
      <c r="R693" s="216">
        <f t="shared" si="187"/>
        <v>201.59781142857145</v>
      </c>
      <c r="S693" s="457">
        <v>15100</v>
      </c>
      <c r="T693" s="217">
        <f t="shared" si="190"/>
        <v>898.81928139979516</v>
      </c>
      <c r="U693" s="214">
        <f t="shared" si="197"/>
        <v>305.59855567593036</v>
      </c>
      <c r="V693" s="212">
        <f t="shared" si="198"/>
        <v>17.976385627995903</v>
      </c>
      <c r="W693" s="169">
        <v>24</v>
      </c>
      <c r="X693" s="170">
        <f t="shared" si="199"/>
        <v>1246.3942227037212</v>
      </c>
    </row>
    <row r="694" spans="1:24" s="445" customFormat="1" ht="15.75" customHeight="1" x14ac:dyDescent="0.2">
      <c r="A694" s="215">
        <f t="shared" si="182"/>
        <v>667</v>
      </c>
      <c r="B694" s="216">
        <f t="shared" si="185"/>
        <v>70.582723000000001</v>
      </c>
      <c r="C694" s="457">
        <v>15100</v>
      </c>
      <c r="D694" s="217">
        <f t="shared" si="188"/>
        <v>2567.2004748244126</v>
      </c>
      <c r="E694" s="212">
        <f t="shared" si="191"/>
        <v>872.84816144030037</v>
      </c>
      <c r="F694" s="168">
        <f t="shared" si="192"/>
        <v>51.344009496488255</v>
      </c>
      <c r="G694" s="169">
        <v>68</v>
      </c>
      <c r="H694" s="170">
        <f t="shared" si="193"/>
        <v>3559.392645761201</v>
      </c>
      <c r="I694" s="215">
        <f t="shared" si="183"/>
        <v>667</v>
      </c>
      <c r="J694" s="216">
        <f t="shared" si="186"/>
        <v>108.58880461538462</v>
      </c>
      <c r="K694" s="457">
        <v>15100</v>
      </c>
      <c r="L694" s="217">
        <f t="shared" si="189"/>
        <v>1668.6803086358684</v>
      </c>
      <c r="M694" s="214">
        <f t="shared" si="194"/>
        <v>567.35130493619533</v>
      </c>
      <c r="N694" s="212">
        <f t="shared" si="195"/>
        <v>33.373606172717366</v>
      </c>
      <c r="O694" s="169">
        <v>44</v>
      </c>
      <c r="P694" s="170">
        <f t="shared" si="196"/>
        <v>2313.4052197447809</v>
      </c>
      <c r="Q694" s="215">
        <f t="shared" si="184"/>
        <v>667</v>
      </c>
      <c r="R694" s="216">
        <f t="shared" si="187"/>
        <v>201.66492285714287</v>
      </c>
      <c r="S694" s="457">
        <v>15100</v>
      </c>
      <c r="T694" s="217">
        <f t="shared" si="190"/>
        <v>898.52016618854452</v>
      </c>
      <c r="U694" s="214">
        <f t="shared" si="197"/>
        <v>305.49685650410515</v>
      </c>
      <c r="V694" s="212">
        <f t="shared" si="198"/>
        <v>17.970403323770892</v>
      </c>
      <c r="W694" s="169">
        <v>24</v>
      </c>
      <c r="X694" s="170">
        <f t="shared" si="199"/>
        <v>1245.9874260164206</v>
      </c>
    </row>
    <row r="695" spans="1:24" s="445" customFormat="1" ht="15.75" customHeight="1" x14ac:dyDescent="0.2">
      <c r="A695" s="215">
        <f t="shared" si="182"/>
        <v>668</v>
      </c>
      <c r="B695" s="216">
        <f t="shared" si="185"/>
        <v>70.606211999999999</v>
      </c>
      <c r="C695" s="457">
        <v>15100</v>
      </c>
      <c r="D695" s="217">
        <f t="shared" si="188"/>
        <v>2566.3464285550399</v>
      </c>
      <c r="E695" s="212">
        <f t="shared" si="191"/>
        <v>872.5577857087136</v>
      </c>
      <c r="F695" s="168">
        <f t="shared" si="192"/>
        <v>51.326928571100801</v>
      </c>
      <c r="G695" s="169">
        <v>68</v>
      </c>
      <c r="H695" s="170">
        <f t="shared" si="193"/>
        <v>3558.2311428348544</v>
      </c>
      <c r="I695" s="215">
        <f t="shared" si="183"/>
        <v>668</v>
      </c>
      <c r="J695" s="216">
        <f t="shared" si="186"/>
        <v>108.62494153846153</v>
      </c>
      <c r="K695" s="457">
        <v>15100</v>
      </c>
      <c r="L695" s="217">
        <f t="shared" si="189"/>
        <v>1668.1251785607762</v>
      </c>
      <c r="M695" s="214">
        <f t="shared" si="194"/>
        <v>567.16256071066391</v>
      </c>
      <c r="N695" s="212">
        <f t="shared" si="195"/>
        <v>33.362503571215527</v>
      </c>
      <c r="O695" s="169">
        <v>44</v>
      </c>
      <c r="P695" s="170">
        <f t="shared" si="196"/>
        <v>2312.6502428426556</v>
      </c>
      <c r="Q695" s="215">
        <f t="shared" si="184"/>
        <v>668</v>
      </c>
      <c r="R695" s="216">
        <f t="shared" si="187"/>
        <v>201.73203428571429</v>
      </c>
      <c r="S695" s="457">
        <v>15100</v>
      </c>
      <c r="T695" s="217">
        <f t="shared" si="190"/>
        <v>898.22124999426399</v>
      </c>
      <c r="U695" s="214">
        <f t="shared" si="197"/>
        <v>305.3952249980498</v>
      </c>
      <c r="V695" s="212">
        <f t="shared" si="198"/>
        <v>17.964424999885281</v>
      </c>
      <c r="W695" s="169">
        <v>24</v>
      </c>
      <c r="X695" s="170">
        <f t="shared" si="199"/>
        <v>1245.580899992199</v>
      </c>
    </row>
    <row r="696" spans="1:24" s="445" customFormat="1" ht="15.75" customHeight="1" x14ac:dyDescent="0.2">
      <c r="A696" s="215">
        <f t="shared" si="182"/>
        <v>669</v>
      </c>
      <c r="B696" s="216">
        <f t="shared" si="185"/>
        <v>70.629700999999997</v>
      </c>
      <c r="C696" s="457">
        <v>15100</v>
      </c>
      <c r="D696" s="217">
        <f t="shared" si="188"/>
        <v>2565.4929503382718</v>
      </c>
      <c r="E696" s="212">
        <f t="shared" si="191"/>
        <v>872.26760311501243</v>
      </c>
      <c r="F696" s="168">
        <f t="shared" si="192"/>
        <v>51.309859006765436</v>
      </c>
      <c r="G696" s="169">
        <v>68</v>
      </c>
      <c r="H696" s="170">
        <f t="shared" si="193"/>
        <v>3557.0704124600493</v>
      </c>
      <c r="I696" s="215">
        <f t="shared" si="183"/>
        <v>669</v>
      </c>
      <c r="J696" s="216">
        <f t="shared" si="186"/>
        <v>108.66107846153845</v>
      </c>
      <c r="K696" s="457">
        <v>15100</v>
      </c>
      <c r="L696" s="217">
        <f t="shared" si="189"/>
        <v>1667.570417719877</v>
      </c>
      <c r="M696" s="214">
        <f t="shared" si="194"/>
        <v>566.97394202475823</v>
      </c>
      <c r="N696" s="212">
        <f t="shared" si="195"/>
        <v>33.351408354397542</v>
      </c>
      <c r="O696" s="169">
        <v>44</v>
      </c>
      <c r="P696" s="170">
        <f t="shared" si="196"/>
        <v>2311.8957680990325</v>
      </c>
      <c r="Q696" s="215">
        <f t="shared" si="184"/>
        <v>669</v>
      </c>
      <c r="R696" s="216">
        <f t="shared" si="187"/>
        <v>201.79914571428571</v>
      </c>
      <c r="S696" s="457">
        <v>15100</v>
      </c>
      <c r="T696" s="217">
        <f t="shared" si="190"/>
        <v>897.92253261839517</v>
      </c>
      <c r="U696" s="214">
        <f t="shared" si="197"/>
        <v>305.29366109025437</v>
      </c>
      <c r="V696" s="212">
        <f t="shared" si="198"/>
        <v>17.958450652367905</v>
      </c>
      <c r="W696" s="169">
        <v>24</v>
      </c>
      <c r="X696" s="170">
        <f t="shared" si="199"/>
        <v>1245.1746443610175</v>
      </c>
    </row>
    <row r="697" spans="1:24" s="445" customFormat="1" ht="15.75" customHeight="1" x14ac:dyDescent="0.2">
      <c r="A697" s="218">
        <f t="shared" si="182"/>
        <v>670</v>
      </c>
      <c r="B697" s="216">
        <f t="shared" si="185"/>
        <v>70.653189999999995</v>
      </c>
      <c r="C697" s="457">
        <v>15100</v>
      </c>
      <c r="D697" s="217">
        <f t="shared" si="188"/>
        <v>2564.6400396075533</v>
      </c>
      <c r="E697" s="212">
        <f t="shared" si="191"/>
        <v>871.97761346656819</v>
      </c>
      <c r="F697" s="168">
        <f t="shared" si="192"/>
        <v>51.29280079215107</v>
      </c>
      <c r="G697" s="169">
        <v>68</v>
      </c>
      <c r="H697" s="170">
        <f t="shared" si="193"/>
        <v>3555.9104538662723</v>
      </c>
      <c r="I697" s="218">
        <f t="shared" si="183"/>
        <v>670</v>
      </c>
      <c r="J697" s="216">
        <f t="shared" si="186"/>
        <v>108.69721538461538</v>
      </c>
      <c r="K697" s="457">
        <v>15100</v>
      </c>
      <c r="L697" s="217">
        <f t="shared" si="189"/>
        <v>1667.0160257449097</v>
      </c>
      <c r="M697" s="214">
        <f t="shared" si="194"/>
        <v>566.78544875326929</v>
      </c>
      <c r="N697" s="212">
        <f t="shared" si="195"/>
        <v>33.340320514898195</v>
      </c>
      <c r="O697" s="169">
        <v>44</v>
      </c>
      <c r="P697" s="170">
        <f t="shared" si="196"/>
        <v>2311.1417950130776</v>
      </c>
      <c r="Q697" s="218">
        <f t="shared" si="184"/>
        <v>670</v>
      </c>
      <c r="R697" s="216">
        <f t="shared" si="187"/>
        <v>201.86625714285714</v>
      </c>
      <c r="S697" s="457">
        <v>15100</v>
      </c>
      <c r="T697" s="217">
        <f t="shared" si="190"/>
        <v>897.62401386264378</v>
      </c>
      <c r="U697" s="214">
        <f t="shared" si="197"/>
        <v>305.19216471329889</v>
      </c>
      <c r="V697" s="212">
        <f t="shared" si="198"/>
        <v>17.952480277252874</v>
      </c>
      <c r="W697" s="169">
        <v>24</v>
      </c>
      <c r="X697" s="170">
        <f t="shared" si="199"/>
        <v>1244.7686588531953</v>
      </c>
    </row>
    <row r="698" spans="1:24" s="445" customFormat="1" ht="15.75" customHeight="1" x14ac:dyDescent="0.2">
      <c r="A698" s="215">
        <f t="shared" si="182"/>
        <v>671</v>
      </c>
      <c r="B698" s="216">
        <f t="shared" si="185"/>
        <v>70.676678999999993</v>
      </c>
      <c r="C698" s="457">
        <v>15100</v>
      </c>
      <c r="D698" s="217">
        <f t="shared" si="188"/>
        <v>2563.7876957970821</v>
      </c>
      <c r="E698" s="212">
        <f t="shared" si="191"/>
        <v>871.68781657100794</v>
      </c>
      <c r="F698" s="168">
        <f t="shared" si="192"/>
        <v>51.275753915941642</v>
      </c>
      <c r="G698" s="169">
        <v>68</v>
      </c>
      <c r="H698" s="170">
        <f t="shared" si="193"/>
        <v>3554.7512662840313</v>
      </c>
      <c r="I698" s="215">
        <f t="shared" si="183"/>
        <v>671</v>
      </c>
      <c r="J698" s="216">
        <f t="shared" si="186"/>
        <v>108.7333523076923</v>
      </c>
      <c r="K698" s="457">
        <v>15100</v>
      </c>
      <c r="L698" s="217">
        <f t="shared" si="189"/>
        <v>1666.4620022681033</v>
      </c>
      <c r="M698" s="214">
        <f t="shared" si="194"/>
        <v>566.59708077115522</v>
      </c>
      <c r="N698" s="212">
        <f t="shared" si="195"/>
        <v>33.32924004536207</v>
      </c>
      <c r="O698" s="169">
        <v>44</v>
      </c>
      <c r="P698" s="170">
        <f t="shared" si="196"/>
        <v>2310.3883230846204</v>
      </c>
      <c r="Q698" s="215">
        <f t="shared" si="184"/>
        <v>671</v>
      </c>
      <c r="R698" s="216">
        <f t="shared" si="187"/>
        <v>201.93336857142856</v>
      </c>
      <c r="S698" s="457">
        <v>15100</v>
      </c>
      <c r="T698" s="217">
        <f t="shared" si="190"/>
        <v>897.32569352897872</v>
      </c>
      <c r="U698" s="214">
        <f t="shared" si="197"/>
        <v>305.09073579985278</v>
      </c>
      <c r="V698" s="212">
        <f t="shared" si="198"/>
        <v>17.946513870579576</v>
      </c>
      <c r="W698" s="169">
        <v>24</v>
      </c>
      <c r="X698" s="170">
        <f t="shared" si="199"/>
        <v>1244.3629431994111</v>
      </c>
    </row>
    <row r="699" spans="1:24" s="445" customFormat="1" ht="15.75" customHeight="1" x14ac:dyDescent="0.2">
      <c r="A699" s="215">
        <f t="shared" si="182"/>
        <v>672</v>
      </c>
      <c r="B699" s="216">
        <f t="shared" si="185"/>
        <v>70.700168000000005</v>
      </c>
      <c r="C699" s="457">
        <v>15100</v>
      </c>
      <c r="D699" s="217">
        <f t="shared" si="188"/>
        <v>2562.9359183418064</v>
      </c>
      <c r="E699" s="212">
        <f t="shared" si="191"/>
        <v>871.39821223621425</v>
      </c>
      <c r="F699" s="168">
        <f t="shared" si="192"/>
        <v>51.258718366836128</v>
      </c>
      <c r="G699" s="169">
        <v>68</v>
      </c>
      <c r="H699" s="170">
        <f t="shared" si="193"/>
        <v>3553.5928489448565</v>
      </c>
      <c r="I699" s="215">
        <f t="shared" si="183"/>
        <v>672</v>
      </c>
      <c r="J699" s="216">
        <f t="shared" si="186"/>
        <v>108.76948923076924</v>
      </c>
      <c r="K699" s="457">
        <v>15100</v>
      </c>
      <c r="L699" s="217">
        <f t="shared" si="189"/>
        <v>1665.9083469221741</v>
      </c>
      <c r="M699" s="214">
        <f t="shared" si="194"/>
        <v>566.40883795353921</v>
      </c>
      <c r="N699" s="212">
        <f t="shared" si="195"/>
        <v>33.318166938443483</v>
      </c>
      <c r="O699" s="169">
        <v>44</v>
      </c>
      <c r="P699" s="170">
        <f t="shared" si="196"/>
        <v>2309.6353518141568</v>
      </c>
      <c r="Q699" s="215">
        <f t="shared" si="184"/>
        <v>672</v>
      </c>
      <c r="R699" s="216">
        <f t="shared" si="187"/>
        <v>202.00048000000004</v>
      </c>
      <c r="S699" s="457">
        <v>15100</v>
      </c>
      <c r="T699" s="217">
        <f t="shared" si="190"/>
        <v>897.02757141963218</v>
      </c>
      <c r="U699" s="214">
        <f t="shared" si="197"/>
        <v>304.98937428267499</v>
      </c>
      <c r="V699" s="212">
        <f t="shared" si="198"/>
        <v>17.940551428392645</v>
      </c>
      <c r="W699" s="169">
        <v>24</v>
      </c>
      <c r="X699" s="170">
        <f t="shared" si="199"/>
        <v>1243.9574971306997</v>
      </c>
    </row>
    <row r="700" spans="1:24" s="445" customFormat="1" ht="15.75" customHeight="1" x14ac:dyDescent="0.2">
      <c r="A700" s="215">
        <f t="shared" si="182"/>
        <v>673</v>
      </c>
      <c r="B700" s="216">
        <f t="shared" si="185"/>
        <v>70.723657000000003</v>
      </c>
      <c r="C700" s="457">
        <v>15100</v>
      </c>
      <c r="D700" s="217">
        <f t="shared" si="188"/>
        <v>2562.0847066774277</v>
      </c>
      <c r="E700" s="212">
        <f t="shared" si="191"/>
        <v>871.10880027032545</v>
      </c>
      <c r="F700" s="168">
        <f t="shared" si="192"/>
        <v>51.241694133548556</v>
      </c>
      <c r="G700" s="169">
        <v>68</v>
      </c>
      <c r="H700" s="170">
        <f t="shared" si="193"/>
        <v>3552.4352010813018</v>
      </c>
      <c r="I700" s="215">
        <f t="shared" si="183"/>
        <v>673</v>
      </c>
      <c r="J700" s="216">
        <f t="shared" si="186"/>
        <v>108.80562615384615</v>
      </c>
      <c r="K700" s="457">
        <v>15100</v>
      </c>
      <c r="L700" s="217">
        <f t="shared" si="189"/>
        <v>1665.3550593403279</v>
      </c>
      <c r="M700" s="214">
        <f t="shared" si="194"/>
        <v>566.22072017571156</v>
      </c>
      <c r="N700" s="212">
        <f t="shared" si="195"/>
        <v>33.307101186806555</v>
      </c>
      <c r="O700" s="169">
        <v>44</v>
      </c>
      <c r="P700" s="170">
        <f t="shared" si="196"/>
        <v>2308.8828807028458</v>
      </c>
      <c r="Q700" s="215">
        <f t="shared" si="184"/>
        <v>673</v>
      </c>
      <c r="R700" s="216">
        <f t="shared" si="187"/>
        <v>202.06759142857146</v>
      </c>
      <c r="S700" s="457">
        <v>15100</v>
      </c>
      <c r="T700" s="217">
        <f t="shared" si="190"/>
        <v>896.72964733709955</v>
      </c>
      <c r="U700" s="214">
        <f t="shared" si="197"/>
        <v>304.88808009461388</v>
      </c>
      <c r="V700" s="212">
        <f t="shared" si="198"/>
        <v>17.93459294674199</v>
      </c>
      <c r="W700" s="169">
        <v>24</v>
      </c>
      <c r="X700" s="170">
        <f t="shared" si="199"/>
        <v>1243.5523203784553</v>
      </c>
    </row>
    <row r="701" spans="1:24" s="445" customFormat="1" ht="15.75" customHeight="1" x14ac:dyDescent="0.2">
      <c r="A701" s="215">
        <f t="shared" si="182"/>
        <v>674</v>
      </c>
      <c r="B701" s="216">
        <f t="shared" si="185"/>
        <v>70.747146000000001</v>
      </c>
      <c r="C701" s="457">
        <v>15100</v>
      </c>
      <c r="D701" s="217">
        <f t="shared" si="188"/>
        <v>2561.2340602403947</v>
      </c>
      <c r="E701" s="212">
        <f t="shared" si="191"/>
        <v>870.81958048173431</v>
      </c>
      <c r="F701" s="168">
        <f t="shared" si="192"/>
        <v>51.224681204807894</v>
      </c>
      <c r="G701" s="169">
        <v>68</v>
      </c>
      <c r="H701" s="170">
        <f t="shared" si="193"/>
        <v>3551.2783219269368</v>
      </c>
      <c r="I701" s="215">
        <f t="shared" si="183"/>
        <v>674</v>
      </c>
      <c r="J701" s="216">
        <f t="shared" si="186"/>
        <v>108.84176307692307</v>
      </c>
      <c r="K701" s="457">
        <v>15100</v>
      </c>
      <c r="L701" s="217">
        <f t="shared" si="189"/>
        <v>1664.8021391562565</v>
      </c>
      <c r="M701" s="214">
        <f t="shared" si="194"/>
        <v>566.03272731312722</v>
      </c>
      <c r="N701" s="212">
        <f t="shared" si="195"/>
        <v>33.296042783125131</v>
      </c>
      <c r="O701" s="169">
        <v>44</v>
      </c>
      <c r="P701" s="170">
        <f t="shared" si="196"/>
        <v>2308.1309092525089</v>
      </c>
      <c r="Q701" s="215">
        <f t="shared" si="184"/>
        <v>674</v>
      </c>
      <c r="R701" s="216">
        <f t="shared" si="187"/>
        <v>202.13470285714288</v>
      </c>
      <c r="S701" s="457">
        <v>15100</v>
      </c>
      <c r="T701" s="217">
        <f t="shared" si="190"/>
        <v>896.43192108413803</v>
      </c>
      <c r="U701" s="214">
        <f t="shared" si="197"/>
        <v>304.78685316860697</v>
      </c>
      <c r="V701" s="212">
        <f t="shared" si="198"/>
        <v>17.928638421682759</v>
      </c>
      <c r="W701" s="169">
        <v>24</v>
      </c>
      <c r="X701" s="170">
        <f t="shared" si="199"/>
        <v>1243.1474126744276</v>
      </c>
    </row>
    <row r="702" spans="1:24" s="445" customFormat="1" ht="15.75" customHeight="1" x14ac:dyDescent="0.2">
      <c r="A702" s="215">
        <f t="shared" si="182"/>
        <v>675</v>
      </c>
      <c r="B702" s="216">
        <f t="shared" si="185"/>
        <v>70.770634999999999</v>
      </c>
      <c r="C702" s="457">
        <v>15100</v>
      </c>
      <c r="D702" s="217">
        <f t="shared" si="188"/>
        <v>2560.3839784679053</v>
      </c>
      <c r="E702" s="212">
        <f t="shared" si="191"/>
        <v>870.53055267908792</v>
      </c>
      <c r="F702" s="168">
        <f t="shared" si="192"/>
        <v>51.207679569358106</v>
      </c>
      <c r="G702" s="169">
        <v>68</v>
      </c>
      <c r="H702" s="170">
        <f t="shared" si="193"/>
        <v>3550.1222107163512</v>
      </c>
      <c r="I702" s="215">
        <f t="shared" si="183"/>
        <v>675</v>
      </c>
      <c r="J702" s="216">
        <f t="shared" si="186"/>
        <v>108.8779</v>
      </c>
      <c r="K702" s="457">
        <v>15100</v>
      </c>
      <c r="L702" s="217">
        <f t="shared" si="189"/>
        <v>1664.2495860041386</v>
      </c>
      <c r="M702" s="214">
        <f t="shared" si="194"/>
        <v>565.84485924140711</v>
      </c>
      <c r="N702" s="212">
        <f t="shared" si="195"/>
        <v>33.284991720082772</v>
      </c>
      <c r="O702" s="169">
        <v>44</v>
      </c>
      <c r="P702" s="170">
        <f t="shared" si="196"/>
        <v>2307.3794369656284</v>
      </c>
      <c r="Q702" s="215">
        <f t="shared" si="184"/>
        <v>675</v>
      </c>
      <c r="R702" s="216">
        <f t="shared" si="187"/>
        <v>202.20181428571431</v>
      </c>
      <c r="S702" s="457">
        <v>15100</v>
      </c>
      <c r="T702" s="217">
        <f t="shared" si="190"/>
        <v>896.13439246376674</v>
      </c>
      <c r="U702" s="214">
        <f t="shared" si="197"/>
        <v>304.6856934376807</v>
      </c>
      <c r="V702" s="212">
        <f t="shared" si="198"/>
        <v>17.922687849275334</v>
      </c>
      <c r="W702" s="169">
        <v>24</v>
      </c>
      <c r="X702" s="170">
        <f t="shared" si="199"/>
        <v>1242.7427737507226</v>
      </c>
    </row>
    <row r="703" spans="1:24" s="445" customFormat="1" ht="15.75" customHeight="1" x14ac:dyDescent="0.2">
      <c r="A703" s="215">
        <f t="shared" si="182"/>
        <v>676</v>
      </c>
      <c r="B703" s="216">
        <f t="shared" si="185"/>
        <v>70.794123999999996</v>
      </c>
      <c r="C703" s="457">
        <v>15100</v>
      </c>
      <c r="D703" s="217">
        <f t="shared" si="188"/>
        <v>2559.5344607979046</v>
      </c>
      <c r="E703" s="212">
        <f t="shared" si="191"/>
        <v>870.24171667128758</v>
      </c>
      <c r="F703" s="168">
        <f t="shared" si="192"/>
        <v>51.190689215958095</v>
      </c>
      <c r="G703" s="169">
        <v>68</v>
      </c>
      <c r="H703" s="170">
        <f t="shared" si="193"/>
        <v>3548.9668666851503</v>
      </c>
      <c r="I703" s="215">
        <f t="shared" si="183"/>
        <v>676</v>
      </c>
      <c r="J703" s="216">
        <f t="shared" si="186"/>
        <v>108.91403692307692</v>
      </c>
      <c r="K703" s="457">
        <v>15100</v>
      </c>
      <c r="L703" s="217">
        <f t="shared" si="189"/>
        <v>1663.6973995186381</v>
      </c>
      <c r="M703" s="214">
        <f t="shared" si="194"/>
        <v>565.65711583633697</v>
      </c>
      <c r="N703" s="212">
        <f t="shared" si="195"/>
        <v>33.273947990372761</v>
      </c>
      <c r="O703" s="169">
        <v>44</v>
      </c>
      <c r="P703" s="170">
        <f t="shared" si="196"/>
        <v>2306.6284633453474</v>
      </c>
      <c r="Q703" s="215">
        <f t="shared" si="184"/>
        <v>676</v>
      </c>
      <c r="R703" s="216">
        <f t="shared" si="187"/>
        <v>202.26892571428573</v>
      </c>
      <c r="S703" s="457">
        <v>15100</v>
      </c>
      <c r="T703" s="217">
        <f t="shared" si="190"/>
        <v>895.83706127926655</v>
      </c>
      <c r="U703" s="214">
        <f t="shared" si="197"/>
        <v>304.58460083495066</v>
      </c>
      <c r="V703" s="212">
        <f t="shared" si="198"/>
        <v>17.91674122558533</v>
      </c>
      <c r="W703" s="169">
        <v>24</v>
      </c>
      <c r="X703" s="170">
        <f t="shared" si="199"/>
        <v>1242.3384033398027</v>
      </c>
    </row>
    <row r="704" spans="1:24" s="445" customFormat="1" ht="15.75" customHeight="1" x14ac:dyDescent="0.2">
      <c r="A704" s="215">
        <f t="shared" ref="A704:A767" si="200">1+A703</f>
        <v>677</v>
      </c>
      <c r="B704" s="216">
        <f t="shared" si="185"/>
        <v>70.817612999999994</v>
      </c>
      <c r="C704" s="457">
        <v>15100</v>
      </c>
      <c r="D704" s="217">
        <f t="shared" si="188"/>
        <v>2558.6855066690823</v>
      </c>
      <c r="E704" s="212">
        <f t="shared" si="191"/>
        <v>869.9530722674881</v>
      </c>
      <c r="F704" s="168">
        <f t="shared" si="192"/>
        <v>51.173710133381647</v>
      </c>
      <c r="G704" s="169">
        <v>68</v>
      </c>
      <c r="H704" s="170">
        <f t="shared" si="193"/>
        <v>3547.8122890699519</v>
      </c>
      <c r="I704" s="215">
        <f t="shared" ref="I704:I767" si="201">1+I703</f>
        <v>677</v>
      </c>
      <c r="J704" s="216">
        <f t="shared" si="186"/>
        <v>108.95017384615383</v>
      </c>
      <c r="K704" s="457">
        <v>15100</v>
      </c>
      <c r="L704" s="217">
        <f t="shared" si="189"/>
        <v>1663.1455793349039</v>
      </c>
      <c r="M704" s="214">
        <f t="shared" si="194"/>
        <v>565.46949697386742</v>
      </c>
      <c r="N704" s="212">
        <f t="shared" si="195"/>
        <v>33.262911586698081</v>
      </c>
      <c r="O704" s="169">
        <v>44</v>
      </c>
      <c r="P704" s="170">
        <f t="shared" si="196"/>
        <v>2305.8779878954692</v>
      </c>
      <c r="Q704" s="215">
        <f t="shared" ref="Q704:Q767" si="202">1+Q703</f>
        <v>677</v>
      </c>
      <c r="R704" s="216">
        <f t="shared" si="187"/>
        <v>202.33603714285715</v>
      </c>
      <c r="S704" s="457">
        <v>15100</v>
      </c>
      <c r="T704" s="217">
        <f t="shared" si="190"/>
        <v>895.53992733417874</v>
      </c>
      <c r="U704" s="214">
        <f t="shared" si="197"/>
        <v>304.48357529362079</v>
      </c>
      <c r="V704" s="212">
        <f t="shared" si="198"/>
        <v>17.910798546683576</v>
      </c>
      <c r="W704" s="169">
        <v>24</v>
      </c>
      <c r="X704" s="170">
        <f t="shared" si="199"/>
        <v>1241.9343011744832</v>
      </c>
    </row>
    <row r="705" spans="1:24" s="445" customFormat="1" ht="15.75" customHeight="1" x14ac:dyDescent="0.2">
      <c r="A705" s="215">
        <f t="shared" si="200"/>
        <v>678</v>
      </c>
      <c r="B705" s="216">
        <f t="shared" si="185"/>
        <v>70.841102000000006</v>
      </c>
      <c r="C705" s="457">
        <v>15100</v>
      </c>
      <c r="D705" s="217">
        <f t="shared" si="188"/>
        <v>2557.8371155208733</v>
      </c>
      <c r="E705" s="212">
        <f t="shared" si="191"/>
        <v>869.66461927709702</v>
      </c>
      <c r="F705" s="168">
        <f t="shared" si="192"/>
        <v>51.156742310417471</v>
      </c>
      <c r="G705" s="169">
        <v>68</v>
      </c>
      <c r="H705" s="170">
        <f t="shared" si="193"/>
        <v>3546.6584771083876</v>
      </c>
      <c r="I705" s="215">
        <f t="shared" si="201"/>
        <v>678</v>
      </c>
      <c r="J705" s="216">
        <f t="shared" si="186"/>
        <v>108.98631076923077</v>
      </c>
      <c r="K705" s="457">
        <v>15100</v>
      </c>
      <c r="L705" s="217">
        <f t="shared" si="189"/>
        <v>1662.5941250885678</v>
      </c>
      <c r="M705" s="214">
        <f t="shared" si="194"/>
        <v>565.28200253011312</v>
      </c>
      <c r="N705" s="212">
        <f t="shared" si="195"/>
        <v>33.251882501771355</v>
      </c>
      <c r="O705" s="169">
        <v>44</v>
      </c>
      <c r="P705" s="170">
        <f t="shared" si="196"/>
        <v>2305.1280101204525</v>
      </c>
      <c r="Q705" s="215">
        <f t="shared" si="202"/>
        <v>678</v>
      </c>
      <c r="R705" s="216">
        <f t="shared" si="187"/>
        <v>202.4031485714286</v>
      </c>
      <c r="S705" s="457">
        <v>15100</v>
      </c>
      <c r="T705" s="217">
        <f t="shared" si="190"/>
        <v>895.24299043230565</v>
      </c>
      <c r="U705" s="214">
        <f t="shared" si="197"/>
        <v>304.38261674698396</v>
      </c>
      <c r="V705" s="212">
        <f t="shared" si="198"/>
        <v>17.904859808646112</v>
      </c>
      <c r="W705" s="169">
        <v>24</v>
      </c>
      <c r="X705" s="170">
        <f t="shared" si="199"/>
        <v>1241.5304669879356</v>
      </c>
    </row>
    <row r="706" spans="1:24" s="445" customFormat="1" ht="15.75" customHeight="1" x14ac:dyDescent="0.2">
      <c r="A706" s="215">
        <f t="shared" si="200"/>
        <v>679</v>
      </c>
      <c r="B706" s="216">
        <f t="shared" si="185"/>
        <v>70.864591000000004</v>
      </c>
      <c r="C706" s="457">
        <v>15100</v>
      </c>
      <c r="D706" s="217">
        <f t="shared" si="188"/>
        <v>2556.9892867934564</v>
      </c>
      <c r="E706" s="212">
        <f t="shared" si="191"/>
        <v>869.37635750977518</v>
      </c>
      <c r="F706" s="168">
        <f t="shared" si="192"/>
        <v>51.139785735869125</v>
      </c>
      <c r="G706" s="169">
        <v>68</v>
      </c>
      <c r="H706" s="170">
        <f t="shared" si="193"/>
        <v>3545.5054300391007</v>
      </c>
      <c r="I706" s="215">
        <f t="shared" si="201"/>
        <v>679</v>
      </c>
      <c r="J706" s="216">
        <f t="shared" si="186"/>
        <v>109.02244769230769</v>
      </c>
      <c r="K706" s="457">
        <v>15100</v>
      </c>
      <c r="L706" s="217">
        <f t="shared" si="189"/>
        <v>1662.0430364157467</v>
      </c>
      <c r="M706" s="214">
        <f t="shared" si="194"/>
        <v>565.0946323813539</v>
      </c>
      <c r="N706" s="212">
        <f t="shared" si="195"/>
        <v>33.240860728314935</v>
      </c>
      <c r="O706" s="169">
        <v>44</v>
      </c>
      <c r="P706" s="170">
        <f t="shared" si="196"/>
        <v>2304.3785295254156</v>
      </c>
      <c r="Q706" s="215">
        <f t="shared" si="202"/>
        <v>679</v>
      </c>
      <c r="R706" s="216">
        <f t="shared" si="187"/>
        <v>202.47026000000002</v>
      </c>
      <c r="S706" s="457">
        <v>15100</v>
      </c>
      <c r="T706" s="217">
        <f t="shared" si="190"/>
        <v>894.9462503777097</v>
      </c>
      <c r="U706" s="214">
        <f t="shared" si="197"/>
        <v>304.28172512842133</v>
      </c>
      <c r="V706" s="212">
        <f t="shared" si="198"/>
        <v>17.898925007554194</v>
      </c>
      <c r="W706" s="169">
        <v>24</v>
      </c>
      <c r="X706" s="170">
        <f t="shared" si="199"/>
        <v>1241.1269005136853</v>
      </c>
    </row>
    <row r="707" spans="1:24" s="445" customFormat="1" ht="15.75" customHeight="1" x14ac:dyDescent="0.2">
      <c r="A707" s="218">
        <f t="shared" si="200"/>
        <v>680</v>
      </c>
      <c r="B707" s="216">
        <f t="shared" si="185"/>
        <v>70.888080000000002</v>
      </c>
      <c r="C707" s="457">
        <v>15100</v>
      </c>
      <c r="D707" s="217">
        <f t="shared" si="188"/>
        <v>2556.1420199277509</v>
      </c>
      <c r="E707" s="212">
        <f t="shared" si="191"/>
        <v>869.08828677543534</v>
      </c>
      <c r="F707" s="168">
        <f t="shared" si="192"/>
        <v>51.12284039855502</v>
      </c>
      <c r="G707" s="169">
        <v>68</v>
      </c>
      <c r="H707" s="170">
        <f t="shared" si="193"/>
        <v>3544.3531471017413</v>
      </c>
      <c r="I707" s="218">
        <f t="shared" si="201"/>
        <v>680</v>
      </c>
      <c r="J707" s="216">
        <f t="shared" si="186"/>
        <v>109.05858461538462</v>
      </c>
      <c r="K707" s="457">
        <v>15100</v>
      </c>
      <c r="L707" s="217">
        <f t="shared" si="189"/>
        <v>1661.492312953038</v>
      </c>
      <c r="M707" s="214">
        <f t="shared" si="194"/>
        <v>564.90738640403299</v>
      </c>
      <c r="N707" s="212">
        <f t="shared" si="195"/>
        <v>33.229846259060757</v>
      </c>
      <c r="O707" s="169">
        <v>44</v>
      </c>
      <c r="P707" s="170">
        <f t="shared" si="196"/>
        <v>2303.6295456161315</v>
      </c>
      <c r="Q707" s="218">
        <f t="shared" si="202"/>
        <v>680</v>
      </c>
      <c r="R707" s="216">
        <f t="shared" si="187"/>
        <v>202.53737142857145</v>
      </c>
      <c r="S707" s="457">
        <v>15100</v>
      </c>
      <c r="T707" s="217">
        <f t="shared" si="190"/>
        <v>894.64970697471267</v>
      </c>
      <c r="U707" s="214">
        <f t="shared" si="197"/>
        <v>304.18090037140234</v>
      </c>
      <c r="V707" s="212">
        <f t="shared" si="198"/>
        <v>17.892994139494252</v>
      </c>
      <c r="W707" s="169">
        <v>24</v>
      </c>
      <c r="X707" s="170">
        <f t="shared" si="199"/>
        <v>1240.7236014856092</v>
      </c>
    </row>
    <row r="708" spans="1:24" s="445" customFormat="1" ht="15.75" customHeight="1" x14ac:dyDescent="0.2">
      <c r="A708" s="215">
        <f t="shared" si="200"/>
        <v>681</v>
      </c>
      <c r="B708" s="216">
        <f t="shared" si="185"/>
        <v>70.911569</v>
      </c>
      <c r="C708" s="457">
        <v>15100</v>
      </c>
      <c r="D708" s="217">
        <f t="shared" si="188"/>
        <v>2555.2953143654177</v>
      </c>
      <c r="E708" s="212">
        <f t="shared" si="191"/>
        <v>868.80040688424208</v>
      </c>
      <c r="F708" s="168">
        <f t="shared" si="192"/>
        <v>51.105906287308358</v>
      </c>
      <c r="G708" s="169">
        <v>68</v>
      </c>
      <c r="H708" s="170">
        <f t="shared" si="193"/>
        <v>3543.2016275369679</v>
      </c>
      <c r="I708" s="215">
        <f t="shared" si="201"/>
        <v>681</v>
      </c>
      <c r="J708" s="216">
        <f t="shared" si="186"/>
        <v>109.09472153846154</v>
      </c>
      <c r="K708" s="457">
        <v>15100</v>
      </c>
      <c r="L708" s="217">
        <f t="shared" si="189"/>
        <v>1660.9419543375213</v>
      </c>
      <c r="M708" s="214">
        <f t="shared" si="194"/>
        <v>564.7202644747573</v>
      </c>
      <c r="N708" s="212">
        <f t="shared" si="195"/>
        <v>33.218839086750428</v>
      </c>
      <c r="O708" s="169">
        <v>44</v>
      </c>
      <c r="P708" s="170">
        <f t="shared" si="196"/>
        <v>2302.8810578990292</v>
      </c>
      <c r="Q708" s="215">
        <f t="shared" si="202"/>
        <v>681</v>
      </c>
      <c r="R708" s="216">
        <f t="shared" si="187"/>
        <v>202.60448285714287</v>
      </c>
      <c r="S708" s="457">
        <v>15100</v>
      </c>
      <c r="T708" s="217">
        <f t="shared" si="190"/>
        <v>894.35336002789609</v>
      </c>
      <c r="U708" s="214">
        <f t="shared" si="197"/>
        <v>304.08014240948467</v>
      </c>
      <c r="V708" s="212">
        <f t="shared" si="198"/>
        <v>17.887067200557922</v>
      </c>
      <c r="W708" s="169">
        <v>24</v>
      </c>
      <c r="X708" s="170">
        <f t="shared" si="199"/>
        <v>1240.3205696379389</v>
      </c>
    </row>
    <row r="709" spans="1:24" s="445" customFormat="1" ht="15.75" customHeight="1" x14ac:dyDescent="0.2">
      <c r="A709" s="215">
        <f t="shared" si="200"/>
        <v>682</v>
      </c>
      <c r="B709" s="216">
        <f t="shared" si="185"/>
        <v>70.935057999999998</v>
      </c>
      <c r="C709" s="457">
        <v>15100</v>
      </c>
      <c r="D709" s="217">
        <f t="shared" si="188"/>
        <v>2554.4491695488568</v>
      </c>
      <c r="E709" s="212">
        <f t="shared" si="191"/>
        <v>868.51271764661135</v>
      </c>
      <c r="F709" s="168">
        <f t="shared" si="192"/>
        <v>51.088983390977141</v>
      </c>
      <c r="G709" s="169">
        <v>68</v>
      </c>
      <c r="H709" s="170">
        <f t="shared" si="193"/>
        <v>3542.0508705864454</v>
      </c>
      <c r="I709" s="215">
        <f t="shared" si="201"/>
        <v>682</v>
      </c>
      <c r="J709" s="216">
        <f t="shared" si="186"/>
        <v>109.13085846153845</v>
      </c>
      <c r="K709" s="457">
        <v>15100</v>
      </c>
      <c r="L709" s="217">
        <f t="shared" si="189"/>
        <v>1660.3919602067572</v>
      </c>
      <c r="M709" s="214">
        <f t="shared" si="194"/>
        <v>564.53326647029746</v>
      </c>
      <c r="N709" s="212">
        <f t="shared" si="195"/>
        <v>33.207839204135141</v>
      </c>
      <c r="O709" s="169">
        <v>44</v>
      </c>
      <c r="P709" s="170">
        <f t="shared" si="196"/>
        <v>2302.1330658811899</v>
      </c>
      <c r="Q709" s="215">
        <f t="shared" si="202"/>
        <v>682</v>
      </c>
      <c r="R709" s="216">
        <f t="shared" si="187"/>
        <v>202.67159428571429</v>
      </c>
      <c r="S709" s="457">
        <v>15100</v>
      </c>
      <c r="T709" s="217">
        <f t="shared" si="190"/>
        <v>894.0572093420999</v>
      </c>
      <c r="U709" s="214">
        <f t="shared" si="197"/>
        <v>303.979451176314</v>
      </c>
      <c r="V709" s="212">
        <f t="shared" si="198"/>
        <v>17.881144186841997</v>
      </c>
      <c r="W709" s="169">
        <v>24</v>
      </c>
      <c r="X709" s="170">
        <f t="shared" si="199"/>
        <v>1239.917804705256</v>
      </c>
    </row>
    <row r="710" spans="1:24" s="445" customFormat="1" ht="15.75" customHeight="1" x14ac:dyDescent="0.2">
      <c r="A710" s="215">
        <f t="shared" si="200"/>
        <v>683</v>
      </c>
      <c r="B710" s="216">
        <f t="shared" si="185"/>
        <v>70.958546999999996</v>
      </c>
      <c r="C710" s="457">
        <v>15100</v>
      </c>
      <c r="D710" s="217">
        <f t="shared" si="188"/>
        <v>2553.6035849212076</v>
      </c>
      <c r="E710" s="212">
        <f t="shared" si="191"/>
        <v>868.22521887321068</v>
      </c>
      <c r="F710" s="168">
        <f t="shared" si="192"/>
        <v>51.072071698424153</v>
      </c>
      <c r="G710" s="169">
        <v>68</v>
      </c>
      <c r="H710" s="170">
        <f t="shared" si="193"/>
        <v>3540.9008754928427</v>
      </c>
      <c r="I710" s="215">
        <f t="shared" si="201"/>
        <v>683</v>
      </c>
      <c r="J710" s="216">
        <f t="shared" si="186"/>
        <v>109.16699538461538</v>
      </c>
      <c r="K710" s="457">
        <v>15100</v>
      </c>
      <c r="L710" s="217">
        <f t="shared" si="189"/>
        <v>1659.842330198785</v>
      </c>
      <c r="M710" s="214">
        <f t="shared" si="194"/>
        <v>564.34639226758691</v>
      </c>
      <c r="N710" s="212">
        <f t="shared" si="195"/>
        <v>33.1968466039757</v>
      </c>
      <c r="O710" s="169">
        <v>44</v>
      </c>
      <c r="P710" s="170">
        <f t="shared" si="196"/>
        <v>2301.3855690703476</v>
      </c>
      <c r="Q710" s="215">
        <f t="shared" si="202"/>
        <v>683</v>
      </c>
      <c r="R710" s="216">
        <f t="shared" si="187"/>
        <v>202.73870571428571</v>
      </c>
      <c r="S710" s="457">
        <v>15100</v>
      </c>
      <c r="T710" s="217">
        <f t="shared" si="190"/>
        <v>893.76125472242256</v>
      </c>
      <c r="U710" s="214">
        <f t="shared" si="197"/>
        <v>303.87882660562371</v>
      </c>
      <c r="V710" s="212">
        <f t="shared" si="198"/>
        <v>17.875225094448453</v>
      </c>
      <c r="W710" s="169">
        <v>24</v>
      </c>
      <c r="X710" s="170">
        <f t="shared" si="199"/>
        <v>1239.5153064224949</v>
      </c>
    </row>
    <row r="711" spans="1:24" s="445" customFormat="1" ht="15.75" customHeight="1" x14ac:dyDescent="0.2">
      <c r="A711" s="215">
        <f t="shared" si="200"/>
        <v>684</v>
      </c>
      <c r="B711" s="216">
        <f t="shared" si="185"/>
        <v>70.982035999999994</v>
      </c>
      <c r="C711" s="457">
        <v>15100</v>
      </c>
      <c r="D711" s="217">
        <f t="shared" si="188"/>
        <v>2552.7585599263457</v>
      </c>
      <c r="E711" s="212">
        <f t="shared" si="191"/>
        <v>867.9379103749576</v>
      </c>
      <c r="F711" s="168">
        <f t="shared" si="192"/>
        <v>51.055171198526914</v>
      </c>
      <c r="G711" s="169">
        <v>68</v>
      </c>
      <c r="H711" s="170">
        <f t="shared" si="193"/>
        <v>3539.7516414998299</v>
      </c>
      <c r="I711" s="215">
        <f t="shared" si="201"/>
        <v>684</v>
      </c>
      <c r="J711" s="216">
        <f t="shared" si="186"/>
        <v>109.2031323076923</v>
      </c>
      <c r="K711" s="457">
        <v>15100</v>
      </c>
      <c r="L711" s="217">
        <f t="shared" si="189"/>
        <v>1659.2930639521246</v>
      </c>
      <c r="M711" s="214">
        <f t="shared" si="194"/>
        <v>564.15964174372243</v>
      </c>
      <c r="N711" s="212">
        <f t="shared" si="195"/>
        <v>33.185861279042491</v>
      </c>
      <c r="O711" s="169">
        <v>44</v>
      </c>
      <c r="P711" s="170">
        <f t="shared" si="196"/>
        <v>2300.6385669748893</v>
      </c>
      <c r="Q711" s="215">
        <f t="shared" si="202"/>
        <v>684</v>
      </c>
      <c r="R711" s="216">
        <f t="shared" si="187"/>
        <v>202.80581714285714</v>
      </c>
      <c r="S711" s="457">
        <v>15100</v>
      </c>
      <c r="T711" s="217">
        <f t="shared" si="190"/>
        <v>893.46549597422086</v>
      </c>
      <c r="U711" s="214">
        <f t="shared" si="197"/>
        <v>303.77826863123511</v>
      </c>
      <c r="V711" s="212">
        <f t="shared" si="198"/>
        <v>17.869309919484419</v>
      </c>
      <c r="W711" s="169">
        <v>24</v>
      </c>
      <c r="X711" s="170">
        <f t="shared" si="199"/>
        <v>1239.1130745249404</v>
      </c>
    </row>
    <row r="712" spans="1:24" s="445" customFormat="1" ht="15.75" customHeight="1" x14ac:dyDescent="0.2">
      <c r="A712" s="215">
        <f t="shared" si="200"/>
        <v>685</v>
      </c>
      <c r="B712" s="216">
        <f t="shared" si="185"/>
        <v>71.005525000000006</v>
      </c>
      <c r="C712" s="457">
        <v>15100</v>
      </c>
      <c r="D712" s="217">
        <f t="shared" si="188"/>
        <v>2551.9140940088814</v>
      </c>
      <c r="E712" s="212">
        <f t="shared" si="191"/>
        <v>867.65079196301974</v>
      </c>
      <c r="F712" s="168">
        <f t="shared" si="192"/>
        <v>51.038281880177628</v>
      </c>
      <c r="G712" s="169">
        <v>68</v>
      </c>
      <c r="H712" s="170">
        <f t="shared" si="193"/>
        <v>3538.603167852079</v>
      </c>
      <c r="I712" s="215">
        <f t="shared" si="201"/>
        <v>685</v>
      </c>
      <c r="J712" s="216">
        <f t="shared" si="186"/>
        <v>109.23926923076924</v>
      </c>
      <c r="K712" s="457">
        <v>15100</v>
      </c>
      <c r="L712" s="217">
        <f t="shared" si="189"/>
        <v>1658.7441611057732</v>
      </c>
      <c r="M712" s="214">
        <f t="shared" si="194"/>
        <v>563.97301477596295</v>
      </c>
      <c r="N712" s="212">
        <f t="shared" si="195"/>
        <v>33.174883222115461</v>
      </c>
      <c r="O712" s="169">
        <v>44</v>
      </c>
      <c r="P712" s="170">
        <f t="shared" si="196"/>
        <v>2299.8920591038518</v>
      </c>
      <c r="Q712" s="215">
        <f t="shared" si="202"/>
        <v>685</v>
      </c>
      <c r="R712" s="216">
        <f t="shared" si="187"/>
        <v>202.87292857142859</v>
      </c>
      <c r="S712" s="457">
        <v>15100</v>
      </c>
      <c r="T712" s="217">
        <f t="shared" si="190"/>
        <v>893.16993290310847</v>
      </c>
      <c r="U712" s="214">
        <f t="shared" si="197"/>
        <v>303.6777771870569</v>
      </c>
      <c r="V712" s="212">
        <f t="shared" si="198"/>
        <v>17.86339865806217</v>
      </c>
      <c r="W712" s="169">
        <v>24</v>
      </c>
      <c r="X712" s="170">
        <f t="shared" si="199"/>
        <v>1238.7111087482276</v>
      </c>
    </row>
    <row r="713" spans="1:24" s="445" customFormat="1" ht="15.75" customHeight="1" x14ac:dyDescent="0.2">
      <c r="A713" s="215">
        <f t="shared" si="200"/>
        <v>686</v>
      </c>
      <c r="B713" s="216">
        <f t="shared" si="185"/>
        <v>71.029014000000004</v>
      </c>
      <c r="C713" s="457">
        <v>15100</v>
      </c>
      <c r="D713" s="217">
        <f t="shared" si="188"/>
        <v>2551.070186614163</v>
      </c>
      <c r="E713" s="212">
        <f t="shared" si="191"/>
        <v>867.36386344881555</v>
      </c>
      <c r="F713" s="168">
        <f t="shared" si="192"/>
        <v>51.021403732283261</v>
      </c>
      <c r="G713" s="169">
        <v>68</v>
      </c>
      <c r="H713" s="170">
        <f t="shared" si="193"/>
        <v>3537.4554537952617</v>
      </c>
      <c r="I713" s="215">
        <f t="shared" si="201"/>
        <v>686</v>
      </c>
      <c r="J713" s="216">
        <f t="shared" si="186"/>
        <v>109.27540615384616</v>
      </c>
      <c r="K713" s="457">
        <v>15100</v>
      </c>
      <c r="L713" s="217">
        <f t="shared" si="189"/>
        <v>1658.1956212992059</v>
      </c>
      <c r="M713" s="214">
        <f t="shared" si="194"/>
        <v>563.78651124173007</v>
      </c>
      <c r="N713" s="212">
        <f t="shared" si="195"/>
        <v>33.163912425984115</v>
      </c>
      <c r="O713" s="169">
        <v>44</v>
      </c>
      <c r="P713" s="170">
        <f t="shared" si="196"/>
        <v>2299.1460449669198</v>
      </c>
      <c r="Q713" s="215">
        <f t="shared" si="202"/>
        <v>686</v>
      </c>
      <c r="R713" s="216">
        <f t="shared" si="187"/>
        <v>202.94004000000001</v>
      </c>
      <c r="S713" s="457">
        <v>15100</v>
      </c>
      <c r="T713" s="217">
        <f t="shared" si="190"/>
        <v>892.87456531495707</v>
      </c>
      <c r="U713" s="214">
        <f t="shared" si="197"/>
        <v>303.57735220708543</v>
      </c>
      <c r="V713" s="212">
        <f t="shared" si="198"/>
        <v>17.857491306299142</v>
      </c>
      <c r="W713" s="169">
        <v>24</v>
      </c>
      <c r="X713" s="170">
        <f t="shared" si="199"/>
        <v>1238.3094088283417</v>
      </c>
    </row>
    <row r="714" spans="1:24" s="445" customFormat="1" ht="15.75" customHeight="1" x14ac:dyDescent="0.2">
      <c r="A714" s="215">
        <f t="shared" si="200"/>
        <v>687</v>
      </c>
      <c r="B714" s="216">
        <f t="shared" si="185"/>
        <v>71.052503000000002</v>
      </c>
      <c r="C714" s="457">
        <v>15100</v>
      </c>
      <c r="D714" s="217">
        <f t="shared" si="188"/>
        <v>2550.2268371882692</v>
      </c>
      <c r="E714" s="212">
        <f t="shared" si="191"/>
        <v>867.07712464401163</v>
      </c>
      <c r="F714" s="168">
        <f t="shared" si="192"/>
        <v>51.004536743765385</v>
      </c>
      <c r="G714" s="169">
        <v>68</v>
      </c>
      <c r="H714" s="170">
        <f t="shared" si="193"/>
        <v>3536.3084985760465</v>
      </c>
      <c r="I714" s="215">
        <f t="shared" si="201"/>
        <v>687</v>
      </c>
      <c r="J714" s="216">
        <f t="shared" si="186"/>
        <v>109.31154307692307</v>
      </c>
      <c r="K714" s="457">
        <v>15100</v>
      </c>
      <c r="L714" s="217">
        <f t="shared" si="189"/>
        <v>1657.6474441723749</v>
      </c>
      <c r="M714" s="214">
        <f t="shared" si="194"/>
        <v>563.6001310186075</v>
      </c>
      <c r="N714" s="212">
        <f t="shared" si="195"/>
        <v>33.1529488834475</v>
      </c>
      <c r="O714" s="169">
        <v>44</v>
      </c>
      <c r="P714" s="170">
        <f t="shared" si="196"/>
        <v>2298.40052407443</v>
      </c>
      <c r="Q714" s="215">
        <f t="shared" si="202"/>
        <v>687</v>
      </c>
      <c r="R714" s="216">
        <f t="shared" si="187"/>
        <v>203.00715142857143</v>
      </c>
      <c r="S714" s="457">
        <v>15100</v>
      </c>
      <c r="T714" s="217">
        <f t="shared" si="190"/>
        <v>892.57939301589408</v>
      </c>
      <c r="U714" s="214">
        <f t="shared" si="197"/>
        <v>303.47699362540402</v>
      </c>
      <c r="V714" s="212">
        <f t="shared" si="198"/>
        <v>17.851587860317881</v>
      </c>
      <c r="W714" s="169">
        <v>24</v>
      </c>
      <c r="X714" s="170">
        <f t="shared" si="199"/>
        <v>1237.9079745016161</v>
      </c>
    </row>
    <row r="715" spans="1:24" s="445" customFormat="1" ht="15.75" customHeight="1" x14ac:dyDescent="0.2">
      <c r="A715" s="215">
        <f t="shared" si="200"/>
        <v>688</v>
      </c>
      <c r="B715" s="216">
        <f t="shared" si="185"/>
        <v>71.075991999999999</v>
      </c>
      <c r="C715" s="457">
        <v>15100</v>
      </c>
      <c r="D715" s="217">
        <f t="shared" si="188"/>
        <v>2549.384045178012</v>
      </c>
      <c r="E715" s="212">
        <f t="shared" si="191"/>
        <v>866.79057536052414</v>
      </c>
      <c r="F715" s="168">
        <f t="shared" si="192"/>
        <v>50.987680903560239</v>
      </c>
      <c r="G715" s="169">
        <v>68</v>
      </c>
      <c r="H715" s="170">
        <f t="shared" si="193"/>
        <v>3535.1623014420966</v>
      </c>
      <c r="I715" s="215">
        <f t="shared" si="201"/>
        <v>688</v>
      </c>
      <c r="J715" s="216">
        <f t="shared" si="186"/>
        <v>109.34768</v>
      </c>
      <c r="K715" s="457">
        <v>15100</v>
      </c>
      <c r="L715" s="217">
        <f t="shared" si="189"/>
        <v>1657.0996293657076</v>
      </c>
      <c r="M715" s="214">
        <f t="shared" si="194"/>
        <v>563.41387398434063</v>
      </c>
      <c r="N715" s="212">
        <f t="shared" si="195"/>
        <v>33.141992587314157</v>
      </c>
      <c r="O715" s="169">
        <v>44</v>
      </c>
      <c r="P715" s="170">
        <f t="shared" si="196"/>
        <v>2297.6554959373625</v>
      </c>
      <c r="Q715" s="215">
        <f t="shared" si="202"/>
        <v>688</v>
      </c>
      <c r="R715" s="216">
        <f t="shared" si="187"/>
        <v>203.07426285714286</v>
      </c>
      <c r="S715" s="457">
        <v>15100</v>
      </c>
      <c r="T715" s="217">
        <f t="shared" si="190"/>
        <v>892.28441581230413</v>
      </c>
      <c r="U715" s="214">
        <f t="shared" si="197"/>
        <v>303.37670137618341</v>
      </c>
      <c r="V715" s="212">
        <f t="shared" si="198"/>
        <v>17.845688316246083</v>
      </c>
      <c r="W715" s="169">
        <v>24</v>
      </c>
      <c r="X715" s="170">
        <f t="shared" si="199"/>
        <v>1237.5068055047336</v>
      </c>
    </row>
    <row r="716" spans="1:24" s="445" customFormat="1" ht="15.75" customHeight="1" x14ac:dyDescent="0.2">
      <c r="A716" s="215">
        <f t="shared" si="200"/>
        <v>689</v>
      </c>
      <c r="B716" s="216">
        <f t="shared" si="185"/>
        <v>71.099480999999997</v>
      </c>
      <c r="C716" s="457">
        <v>15100</v>
      </c>
      <c r="D716" s="217">
        <f t="shared" si="188"/>
        <v>2548.5418100309344</v>
      </c>
      <c r="E716" s="212">
        <f t="shared" si="191"/>
        <v>866.50421541051776</v>
      </c>
      <c r="F716" s="168">
        <f t="shared" si="192"/>
        <v>50.970836200618692</v>
      </c>
      <c r="G716" s="169">
        <v>68</v>
      </c>
      <c r="H716" s="170">
        <f t="shared" si="193"/>
        <v>3534.0168616420706</v>
      </c>
      <c r="I716" s="215">
        <f t="shared" si="201"/>
        <v>689</v>
      </c>
      <c r="J716" s="216">
        <f t="shared" si="186"/>
        <v>109.38381692307692</v>
      </c>
      <c r="K716" s="457">
        <v>15100</v>
      </c>
      <c r="L716" s="217">
        <f t="shared" si="189"/>
        <v>1656.5521765201072</v>
      </c>
      <c r="M716" s="214">
        <f t="shared" si="194"/>
        <v>563.22774001683649</v>
      </c>
      <c r="N716" s="212">
        <f t="shared" si="195"/>
        <v>33.131043530402145</v>
      </c>
      <c r="O716" s="169">
        <v>44</v>
      </c>
      <c r="P716" s="170">
        <f t="shared" si="196"/>
        <v>2296.910960067346</v>
      </c>
      <c r="Q716" s="215">
        <f t="shared" si="202"/>
        <v>689</v>
      </c>
      <c r="R716" s="216">
        <f t="shared" si="187"/>
        <v>203.14137428571428</v>
      </c>
      <c r="S716" s="457">
        <v>15100</v>
      </c>
      <c r="T716" s="217">
        <f t="shared" si="190"/>
        <v>891.98963351082693</v>
      </c>
      <c r="U716" s="214">
        <f t="shared" si="197"/>
        <v>303.27647539368115</v>
      </c>
      <c r="V716" s="212">
        <f t="shared" si="198"/>
        <v>17.839792670216539</v>
      </c>
      <c r="W716" s="169">
        <v>24</v>
      </c>
      <c r="X716" s="170">
        <f t="shared" si="199"/>
        <v>1237.1059015747248</v>
      </c>
    </row>
    <row r="717" spans="1:24" s="445" customFormat="1" ht="15.75" customHeight="1" x14ac:dyDescent="0.2">
      <c r="A717" s="218">
        <f t="shared" si="200"/>
        <v>690</v>
      </c>
      <c r="B717" s="216">
        <f t="shared" si="185"/>
        <v>71.122969999999995</v>
      </c>
      <c r="C717" s="457">
        <v>15100</v>
      </c>
      <c r="D717" s="217">
        <f t="shared" si="188"/>
        <v>2547.7001311953086</v>
      </c>
      <c r="E717" s="212">
        <f t="shared" si="191"/>
        <v>866.21804460640499</v>
      </c>
      <c r="F717" s="168">
        <f t="shared" si="192"/>
        <v>50.95400262390617</v>
      </c>
      <c r="G717" s="169">
        <v>68</v>
      </c>
      <c r="H717" s="170">
        <f t="shared" si="193"/>
        <v>3532.8721784256195</v>
      </c>
      <c r="I717" s="218">
        <f t="shared" si="201"/>
        <v>690</v>
      </c>
      <c r="J717" s="216">
        <f t="shared" si="186"/>
        <v>109.41995384615383</v>
      </c>
      <c r="K717" s="457">
        <v>15100</v>
      </c>
      <c r="L717" s="217">
        <f t="shared" si="189"/>
        <v>1656.0050852769509</v>
      </c>
      <c r="M717" s="214">
        <f t="shared" si="194"/>
        <v>563.04172899416335</v>
      </c>
      <c r="N717" s="212">
        <f t="shared" si="195"/>
        <v>33.120101705539021</v>
      </c>
      <c r="O717" s="169">
        <v>44</v>
      </c>
      <c r="P717" s="170">
        <f t="shared" si="196"/>
        <v>2296.1669159766534</v>
      </c>
      <c r="Q717" s="218">
        <f t="shared" si="202"/>
        <v>690</v>
      </c>
      <c r="R717" s="216">
        <f t="shared" si="187"/>
        <v>203.2084857142857</v>
      </c>
      <c r="S717" s="457">
        <v>15100</v>
      </c>
      <c r="T717" s="217">
        <f t="shared" si="190"/>
        <v>891.69504591835801</v>
      </c>
      <c r="U717" s="214">
        <f t="shared" si="197"/>
        <v>303.17631561224175</v>
      </c>
      <c r="V717" s="212">
        <f t="shared" si="198"/>
        <v>17.83390091836716</v>
      </c>
      <c r="W717" s="169">
        <v>24</v>
      </c>
      <c r="X717" s="170">
        <f t="shared" si="199"/>
        <v>1236.7052624489668</v>
      </c>
    </row>
    <row r="718" spans="1:24" s="445" customFormat="1" ht="15.75" customHeight="1" x14ac:dyDescent="0.2">
      <c r="A718" s="215">
        <f t="shared" si="200"/>
        <v>691</v>
      </c>
      <c r="B718" s="216">
        <f t="shared" si="185"/>
        <v>71.146458999999993</v>
      </c>
      <c r="C718" s="457">
        <v>15100</v>
      </c>
      <c r="D718" s="217">
        <f t="shared" si="188"/>
        <v>2546.8590081201373</v>
      </c>
      <c r="E718" s="212">
        <f t="shared" si="191"/>
        <v>865.93206276084675</v>
      </c>
      <c r="F718" s="168">
        <f t="shared" si="192"/>
        <v>50.937180162402747</v>
      </c>
      <c r="G718" s="169">
        <v>68</v>
      </c>
      <c r="H718" s="170">
        <f t="shared" si="193"/>
        <v>3531.728251043387</v>
      </c>
      <c r="I718" s="215">
        <f t="shared" si="201"/>
        <v>691</v>
      </c>
      <c r="J718" s="216">
        <f t="shared" si="186"/>
        <v>109.45609076923076</v>
      </c>
      <c r="K718" s="457">
        <v>15100</v>
      </c>
      <c r="L718" s="217">
        <f t="shared" si="189"/>
        <v>1655.4583552780894</v>
      </c>
      <c r="M718" s="214">
        <f t="shared" si="194"/>
        <v>562.85584079455043</v>
      </c>
      <c r="N718" s="212">
        <f t="shared" si="195"/>
        <v>33.109167105561788</v>
      </c>
      <c r="O718" s="169">
        <v>44</v>
      </c>
      <c r="P718" s="170">
        <f t="shared" si="196"/>
        <v>2295.4233631782017</v>
      </c>
      <c r="Q718" s="215">
        <f t="shared" si="202"/>
        <v>691</v>
      </c>
      <c r="R718" s="216">
        <f t="shared" si="187"/>
        <v>203.27559714285712</v>
      </c>
      <c r="S718" s="457">
        <v>15100</v>
      </c>
      <c r="T718" s="217">
        <f t="shared" si="190"/>
        <v>891.40065284204798</v>
      </c>
      <c r="U718" s="214">
        <f t="shared" si="197"/>
        <v>303.07622196629632</v>
      </c>
      <c r="V718" s="212">
        <f t="shared" si="198"/>
        <v>17.828013056840959</v>
      </c>
      <c r="W718" s="169">
        <v>24</v>
      </c>
      <c r="X718" s="170">
        <f t="shared" si="199"/>
        <v>1236.3048878651853</v>
      </c>
    </row>
    <row r="719" spans="1:24" s="445" customFormat="1" ht="15.75" customHeight="1" x14ac:dyDescent="0.2">
      <c r="A719" s="215">
        <f t="shared" si="200"/>
        <v>692</v>
      </c>
      <c r="B719" s="216">
        <f t="shared" si="185"/>
        <v>71.169948000000005</v>
      </c>
      <c r="C719" s="457">
        <v>15100</v>
      </c>
      <c r="D719" s="217">
        <f t="shared" si="188"/>
        <v>2546.0184402551477</v>
      </c>
      <c r="E719" s="212">
        <f t="shared" si="191"/>
        <v>865.64626968675032</v>
      </c>
      <c r="F719" s="168">
        <f t="shared" si="192"/>
        <v>50.920368805102953</v>
      </c>
      <c r="G719" s="169">
        <v>68</v>
      </c>
      <c r="H719" s="170">
        <f t="shared" si="193"/>
        <v>3530.5850787470008</v>
      </c>
      <c r="I719" s="215">
        <f t="shared" si="201"/>
        <v>692</v>
      </c>
      <c r="J719" s="216">
        <f t="shared" si="186"/>
        <v>109.49222769230769</v>
      </c>
      <c r="K719" s="457">
        <v>15100</v>
      </c>
      <c r="L719" s="217">
        <f t="shared" si="189"/>
        <v>1654.9119861658462</v>
      </c>
      <c r="M719" s="214">
        <f t="shared" si="194"/>
        <v>562.67007529638772</v>
      </c>
      <c r="N719" s="212">
        <f t="shared" si="195"/>
        <v>33.098239723316922</v>
      </c>
      <c r="O719" s="169">
        <v>44</v>
      </c>
      <c r="P719" s="170">
        <f t="shared" si="196"/>
        <v>2294.6803011855509</v>
      </c>
      <c r="Q719" s="215">
        <f t="shared" si="202"/>
        <v>692</v>
      </c>
      <c r="R719" s="216">
        <f t="shared" si="187"/>
        <v>203.3427085714286</v>
      </c>
      <c r="S719" s="457">
        <v>15100</v>
      </c>
      <c r="T719" s="217">
        <f t="shared" si="190"/>
        <v>891.10645408930179</v>
      </c>
      <c r="U719" s="214">
        <f t="shared" si="197"/>
        <v>302.97619439036265</v>
      </c>
      <c r="V719" s="212">
        <f t="shared" si="198"/>
        <v>17.822129081786038</v>
      </c>
      <c r="W719" s="169">
        <v>24</v>
      </c>
      <c r="X719" s="170">
        <f t="shared" si="199"/>
        <v>1235.9047775614504</v>
      </c>
    </row>
    <row r="720" spans="1:24" s="445" customFormat="1" ht="15.75" customHeight="1" x14ac:dyDescent="0.2">
      <c r="A720" s="215">
        <f t="shared" si="200"/>
        <v>693</v>
      </c>
      <c r="B720" s="216">
        <f t="shared" ref="B720:B783" si="203">0.023489*A720+54.91556</f>
        <v>71.193437000000003</v>
      </c>
      <c r="C720" s="457">
        <v>15100</v>
      </c>
      <c r="D720" s="217">
        <f t="shared" si="188"/>
        <v>2545.1784270507969</v>
      </c>
      <c r="E720" s="212">
        <f t="shared" si="191"/>
        <v>865.36066519727103</v>
      </c>
      <c r="F720" s="168">
        <f t="shared" si="192"/>
        <v>50.903568541015943</v>
      </c>
      <c r="G720" s="169">
        <v>68</v>
      </c>
      <c r="H720" s="170">
        <f t="shared" si="193"/>
        <v>3529.4426607890837</v>
      </c>
      <c r="I720" s="215">
        <f t="shared" si="201"/>
        <v>693</v>
      </c>
      <c r="J720" s="216">
        <f t="shared" ref="J720:J783" si="204">(0.023489*I720+54.91556)/0.65</f>
        <v>109.52836461538462</v>
      </c>
      <c r="K720" s="457">
        <v>15100</v>
      </c>
      <c r="L720" s="217">
        <f t="shared" si="189"/>
        <v>1654.3659775830179</v>
      </c>
      <c r="M720" s="214">
        <f t="shared" si="194"/>
        <v>562.48443237822607</v>
      </c>
      <c r="N720" s="212">
        <f t="shared" si="195"/>
        <v>33.087319551660357</v>
      </c>
      <c r="O720" s="169">
        <v>44</v>
      </c>
      <c r="P720" s="170">
        <f t="shared" si="196"/>
        <v>2293.9377295129043</v>
      </c>
      <c r="Q720" s="215">
        <f t="shared" si="202"/>
        <v>693</v>
      </c>
      <c r="R720" s="216">
        <f t="shared" ref="R720:R783" si="205">(0.023489*Q720+54.91556)/0.35</f>
        <v>203.40982000000002</v>
      </c>
      <c r="S720" s="457">
        <v>15100</v>
      </c>
      <c r="T720" s="217">
        <f t="shared" si="190"/>
        <v>890.81244946777872</v>
      </c>
      <c r="U720" s="214">
        <f t="shared" si="197"/>
        <v>302.87623281904479</v>
      </c>
      <c r="V720" s="212">
        <f t="shared" si="198"/>
        <v>17.816248989355575</v>
      </c>
      <c r="W720" s="169">
        <v>24</v>
      </c>
      <c r="X720" s="170">
        <f t="shared" si="199"/>
        <v>1235.5049312761789</v>
      </c>
    </row>
    <row r="721" spans="1:24" s="445" customFormat="1" ht="15.75" customHeight="1" x14ac:dyDescent="0.2">
      <c r="A721" s="215">
        <f t="shared" si="200"/>
        <v>694</v>
      </c>
      <c r="B721" s="216">
        <f t="shared" si="203"/>
        <v>71.216926000000001</v>
      </c>
      <c r="C721" s="457">
        <v>15100</v>
      </c>
      <c r="D721" s="217">
        <f t="shared" si="188"/>
        <v>2544.3389679582633</v>
      </c>
      <c r="E721" s="212">
        <f t="shared" si="191"/>
        <v>865.07524910580958</v>
      </c>
      <c r="F721" s="168">
        <f t="shared" si="192"/>
        <v>50.886779359165267</v>
      </c>
      <c r="G721" s="169">
        <v>68</v>
      </c>
      <c r="H721" s="170">
        <f t="shared" si="193"/>
        <v>3528.3009964232383</v>
      </c>
      <c r="I721" s="215">
        <f t="shared" si="201"/>
        <v>694</v>
      </c>
      <c r="J721" s="216">
        <f t="shared" si="204"/>
        <v>109.56450153846154</v>
      </c>
      <c r="K721" s="457">
        <v>15100</v>
      </c>
      <c r="L721" s="217">
        <f t="shared" si="189"/>
        <v>1653.820329172871</v>
      </c>
      <c r="M721" s="214">
        <f t="shared" si="194"/>
        <v>562.29891191877618</v>
      </c>
      <c r="N721" s="212">
        <f t="shared" si="195"/>
        <v>33.07640658345742</v>
      </c>
      <c r="O721" s="169">
        <v>44</v>
      </c>
      <c r="P721" s="170">
        <f t="shared" si="196"/>
        <v>2293.1956476751047</v>
      </c>
      <c r="Q721" s="215">
        <f t="shared" si="202"/>
        <v>694</v>
      </c>
      <c r="R721" s="216">
        <f t="shared" si="205"/>
        <v>203.47693142857145</v>
      </c>
      <c r="S721" s="457">
        <v>15100</v>
      </c>
      <c r="T721" s="217">
        <f t="shared" si="190"/>
        <v>890.518638785392</v>
      </c>
      <c r="U721" s="214">
        <f t="shared" si="197"/>
        <v>302.77633718703328</v>
      </c>
      <c r="V721" s="212">
        <f t="shared" si="198"/>
        <v>17.81037277570784</v>
      </c>
      <c r="W721" s="169">
        <v>24</v>
      </c>
      <c r="X721" s="170">
        <f t="shared" si="199"/>
        <v>1235.1053487481331</v>
      </c>
    </row>
    <row r="722" spans="1:24" s="445" customFormat="1" ht="15.75" customHeight="1" x14ac:dyDescent="0.2">
      <c r="A722" s="215">
        <f t="shared" si="200"/>
        <v>695</v>
      </c>
      <c r="B722" s="216">
        <f t="shared" si="203"/>
        <v>71.240414999999999</v>
      </c>
      <c r="C722" s="457">
        <v>15100</v>
      </c>
      <c r="D722" s="217">
        <f t="shared" si="188"/>
        <v>2543.5000624294512</v>
      </c>
      <c r="E722" s="212">
        <f t="shared" si="191"/>
        <v>864.79002122601344</v>
      </c>
      <c r="F722" s="168">
        <f t="shared" si="192"/>
        <v>50.870001248589027</v>
      </c>
      <c r="G722" s="169">
        <v>68</v>
      </c>
      <c r="H722" s="170">
        <f t="shared" si="193"/>
        <v>3527.1600849040537</v>
      </c>
      <c r="I722" s="215">
        <f t="shared" si="201"/>
        <v>695</v>
      </c>
      <c r="J722" s="216">
        <f t="shared" si="204"/>
        <v>109.60063846153845</v>
      </c>
      <c r="K722" s="457">
        <v>15100</v>
      </c>
      <c r="L722" s="217">
        <f t="shared" si="189"/>
        <v>1653.2750405791433</v>
      </c>
      <c r="M722" s="214">
        <f t="shared" si="194"/>
        <v>562.11351379690871</v>
      </c>
      <c r="N722" s="212">
        <f t="shared" si="195"/>
        <v>33.065500811582865</v>
      </c>
      <c r="O722" s="169">
        <v>44</v>
      </c>
      <c r="P722" s="170">
        <f t="shared" si="196"/>
        <v>2292.4540551876348</v>
      </c>
      <c r="Q722" s="215">
        <f t="shared" si="202"/>
        <v>695</v>
      </c>
      <c r="R722" s="216">
        <f t="shared" si="205"/>
        <v>203.54404285714287</v>
      </c>
      <c r="S722" s="457">
        <v>15100</v>
      </c>
      <c r="T722" s="217">
        <f t="shared" si="190"/>
        <v>890.22502185030783</v>
      </c>
      <c r="U722" s="214">
        <f t="shared" si="197"/>
        <v>302.67650742910467</v>
      </c>
      <c r="V722" s="212">
        <f t="shared" si="198"/>
        <v>17.804500437006158</v>
      </c>
      <c r="W722" s="169">
        <v>24</v>
      </c>
      <c r="X722" s="170">
        <f t="shared" si="199"/>
        <v>1234.7060297164187</v>
      </c>
    </row>
    <row r="723" spans="1:24" s="445" customFormat="1" ht="15.75" customHeight="1" x14ac:dyDescent="0.2">
      <c r="A723" s="215">
        <f t="shared" si="200"/>
        <v>696</v>
      </c>
      <c r="B723" s="216">
        <f t="shared" si="203"/>
        <v>71.263903999999997</v>
      </c>
      <c r="C723" s="457">
        <v>15100</v>
      </c>
      <c r="D723" s="217">
        <f t="shared" si="188"/>
        <v>2542.6617099169871</v>
      </c>
      <c r="E723" s="212">
        <f t="shared" si="191"/>
        <v>864.50498137177567</v>
      </c>
      <c r="F723" s="168">
        <f t="shared" si="192"/>
        <v>50.853234198339742</v>
      </c>
      <c r="G723" s="169">
        <v>68</v>
      </c>
      <c r="H723" s="170">
        <f t="shared" si="193"/>
        <v>3526.0199254871022</v>
      </c>
      <c r="I723" s="215">
        <f t="shared" si="201"/>
        <v>696</v>
      </c>
      <c r="J723" s="216">
        <f t="shared" si="204"/>
        <v>109.63677538461538</v>
      </c>
      <c r="K723" s="457">
        <v>15100</v>
      </c>
      <c r="L723" s="217">
        <f t="shared" si="189"/>
        <v>1652.7301114460415</v>
      </c>
      <c r="M723" s="214">
        <f t="shared" si="194"/>
        <v>561.92823789165413</v>
      </c>
      <c r="N723" s="212">
        <f t="shared" si="195"/>
        <v>33.054602228920828</v>
      </c>
      <c r="O723" s="169">
        <v>44</v>
      </c>
      <c r="P723" s="170">
        <f t="shared" si="196"/>
        <v>2291.7129515666165</v>
      </c>
      <c r="Q723" s="215">
        <f t="shared" si="202"/>
        <v>696</v>
      </c>
      <c r="R723" s="216">
        <f t="shared" si="205"/>
        <v>203.61115428571429</v>
      </c>
      <c r="S723" s="457">
        <v>15100</v>
      </c>
      <c r="T723" s="217">
        <f t="shared" si="190"/>
        <v>889.93159847094546</v>
      </c>
      <c r="U723" s="214">
        <f t="shared" si="197"/>
        <v>302.57674348012148</v>
      </c>
      <c r="V723" s="212">
        <f t="shared" si="198"/>
        <v>17.79863196941891</v>
      </c>
      <c r="W723" s="169">
        <v>24</v>
      </c>
      <c r="X723" s="170">
        <f t="shared" si="199"/>
        <v>1234.3069739204859</v>
      </c>
    </row>
    <row r="724" spans="1:24" s="445" customFormat="1" ht="15.75" customHeight="1" x14ac:dyDescent="0.2">
      <c r="A724" s="215">
        <f t="shared" si="200"/>
        <v>697</v>
      </c>
      <c r="B724" s="216">
        <f t="shared" si="203"/>
        <v>71.287392999999994</v>
      </c>
      <c r="C724" s="457">
        <v>15100</v>
      </c>
      <c r="D724" s="217">
        <f t="shared" si="188"/>
        <v>2541.8239098742188</v>
      </c>
      <c r="E724" s="212">
        <f t="shared" si="191"/>
        <v>864.22012935723444</v>
      </c>
      <c r="F724" s="168">
        <f t="shared" si="192"/>
        <v>50.836478197484375</v>
      </c>
      <c r="G724" s="169">
        <v>68</v>
      </c>
      <c r="H724" s="170">
        <f t="shared" si="193"/>
        <v>3524.8805174289373</v>
      </c>
      <c r="I724" s="215">
        <f t="shared" si="201"/>
        <v>697</v>
      </c>
      <c r="J724" s="216">
        <f t="shared" si="204"/>
        <v>109.6729123076923</v>
      </c>
      <c r="K724" s="457">
        <v>15100</v>
      </c>
      <c r="L724" s="217">
        <f t="shared" si="189"/>
        <v>1652.1855414182421</v>
      </c>
      <c r="M724" s="214">
        <f t="shared" si="194"/>
        <v>561.74308408220236</v>
      </c>
      <c r="N724" s="212">
        <f t="shared" si="195"/>
        <v>33.043710828364844</v>
      </c>
      <c r="O724" s="169">
        <v>44</v>
      </c>
      <c r="P724" s="170">
        <f t="shared" si="196"/>
        <v>2290.9723363288094</v>
      </c>
      <c r="Q724" s="215">
        <f t="shared" si="202"/>
        <v>697</v>
      </c>
      <c r="R724" s="216">
        <f t="shared" si="205"/>
        <v>203.67826571428571</v>
      </c>
      <c r="S724" s="457">
        <v>15100</v>
      </c>
      <c r="T724" s="217">
        <f t="shared" si="190"/>
        <v>889.63836845597655</v>
      </c>
      <c r="U724" s="214">
        <f t="shared" si="197"/>
        <v>302.47704527503203</v>
      </c>
      <c r="V724" s="212">
        <f t="shared" si="198"/>
        <v>17.792767369119531</v>
      </c>
      <c r="W724" s="169">
        <v>24</v>
      </c>
      <c r="X724" s="170">
        <f t="shared" si="199"/>
        <v>1233.9081811001281</v>
      </c>
    </row>
    <row r="725" spans="1:24" s="445" customFormat="1" ht="15.75" customHeight="1" x14ac:dyDescent="0.2">
      <c r="A725" s="215">
        <f t="shared" si="200"/>
        <v>698</v>
      </c>
      <c r="B725" s="216">
        <f t="shared" si="203"/>
        <v>71.310881999999992</v>
      </c>
      <c r="C725" s="457">
        <v>15100</v>
      </c>
      <c r="D725" s="217">
        <f t="shared" si="188"/>
        <v>2540.9866617552148</v>
      </c>
      <c r="E725" s="212">
        <f t="shared" si="191"/>
        <v>863.93546499677313</v>
      </c>
      <c r="F725" s="168">
        <f t="shared" si="192"/>
        <v>50.819733235104295</v>
      </c>
      <c r="G725" s="169">
        <v>68</v>
      </c>
      <c r="H725" s="170">
        <f t="shared" si="193"/>
        <v>3523.7418599870921</v>
      </c>
      <c r="I725" s="215">
        <f t="shared" si="201"/>
        <v>698</v>
      </c>
      <c r="J725" s="216">
        <f t="shared" si="204"/>
        <v>109.70904923076921</v>
      </c>
      <c r="K725" s="457">
        <v>15100</v>
      </c>
      <c r="L725" s="217">
        <f t="shared" si="189"/>
        <v>1651.6413301408897</v>
      </c>
      <c r="M725" s="214">
        <f t="shared" si="194"/>
        <v>561.55805224790254</v>
      </c>
      <c r="N725" s="212">
        <f t="shared" si="195"/>
        <v>33.032826602817792</v>
      </c>
      <c r="O725" s="169">
        <v>44</v>
      </c>
      <c r="P725" s="170">
        <f t="shared" si="196"/>
        <v>2290.2322089916102</v>
      </c>
      <c r="Q725" s="215">
        <f t="shared" si="202"/>
        <v>698</v>
      </c>
      <c r="R725" s="216">
        <f t="shared" si="205"/>
        <v>203.74537714285714</v>
      </c>
      <c r="S725" s="457">
        <v>15100</v>
      </c>
      <c r="T725" s="217">
        <f t="shared" si="190"/>
        <v>889.34533161432512</v>
      </c>
      <c r="U725" s="214">
        <f t="shared" si="197"/>
        <v>302.37741274887054</v>
      </c>
      <c r="V725" s="212">
        <f t="shared" si="198"/>
        <v>17.786906632286502</v>
      </c>
      <c r="W725" s="169">
        <v>24</v>
      </c>
      <c r="X725" s="170">
        <f t="shared" si="199"/>
        <v>1233.5096509954822</v>
      </c>
    </row>
    <row r="726" spans="1:24" s="445" customFormat="1" ht="15.75" customHeight="1" x14ac:dyDescent="0.2">
      <c r="A726" s="215">
        <f t="shared" si="200"/>
        <v>699</v>
      </c>
      <c r="B726" s="216">
        <f t="shared" si="203"/>
        <v>71.334371000000004</v>
      </c>
      <c r="C726" s="457">
        <v>15100</v>
      </c>
      <c r="D726" s="217">
        <f t="shared" si="188"/>
        <v>2540.1499650147612</v>
      </c>
      <c r="E726" s="212">
        <f t="shared" si="191"/>
        <v>863.65098810501888</v>
      </c>
      <c r="F726" s="168">
        <f t="shared" si="192"/>
        <v>50.802999300295227</v>
      </c>
      <c r="G726" s="169">
        <v>68</v>
      </c>
      <c r="H726" s="170">
        <f t="shared" si="193"/>
        <v>3522.6039524200751</v>
      </c>
      <c r="I726" s="215">
        <f t="shared" si="201"/>
        <v>699</v>
      </c>
      <c r="J726" s="216">
        <f t="shared" si="204"/>
        <v>109.74518615384616</v>
      </c>
      <c r="K726" s="457">
        <v>15100</v>
      </c>
      <c r="L726" s="217">
        <f t="shared" si="189"/>
        <v>1651.0974772595948</v>
      </c>
      <c r="M726" s="214">
        <f t="shared" si="194"/>
        <v>561.37314226826231</v>
      </c>
      <c r="N726" s="212">
        <f t="shared" si="195"/>
        <v>33.021949545191895</v>
      </c>
      <c r="O726" s="169">
        <v>44</v>
      </c>
      <c r="P726" s="170">
        <f t="shared" si="196"/>
        <v>2289.4925690730493</v>
      </c>
      <c r="Q726" s="215">
        <f t="shared" si="202"/>
        <v>699</v>
      </c>
      <c r="R726" s="216">
        <f t="shared" si="205"/>
        <v>203.81248857142859</v>
      </c>
      <c r="S726" s="457">
        <v>15100</v>
      </c>
      <c r="T726" s="217">
        <f t="shared" si="190"/>
        <v>889.05248775516634</v>
      </c>
      <c r="U726" s="214">
        <f t="shared" si="197"/>
        <v>302.27784583675657</v>
      </c>
      <c r="V726" s="212">
        <f t="shared" si="198"/>
        <v>17.781049755103329</v>
      </c>
      <c r="W726" s="169">
        <v>24</v>
      </c>
      <c r="X726" s="170">
        <f t="shared" si="199"/>
        <v>1233.1113833470263</v>
      </c>
    </row>
    <row r="727" spans="1:24" s="445" customFormat="1" ht="15.75" customHeight="1" x14ac:dyDescent="0.2">
      <c r="A727" s="218">
        <f t="shared" si="200"/>
        <v>700</v>
      </c>
      <c r="B727" s="216">
        <f t="shared" si="203"/>
        <v>71.357860000000002</v>
      </c>
      <c r="C727" s="457">
        <v>15100</v>
      </c>
      <c r="D727" s="217">
        <f t="shared" si="188"/>
        <v>2539.3138191083644</v>
      </c>
      <c r="E727" s="212">
        <f t="shared" si="191"/>
        <v>863.36669849684392</v>
      </c>
      <c r="F727" s="168">
        <f t="shared" si="192"/>
        <v>50.786276382167287</v>
      </c>
      <c r="G727" s="169">
        <v>68</v>
      </c>
      <c r="H727" s="170">
        <f t="shared" si="193"/>
        <v>3521.4667939873757</v>
      </c>
      <c r="I727" s="218">
        <f t="shared" si="201"/>
        <v>700</v>
      </c>
      <c r="J727" s="216">
        <f t="shared" si="204"/>
        <v>109.78132307692307</v>
      </c>
      <c r="K727" s="457">
        <v>15100</v>
      </c>
      <c r="L727" s="217">
        <f t="shared" si="189"/>
        <v>1650.553982420437</v>
      </c>
      <c r="M727" s="214">
        <f t="shared" si="194"/>
        <v>561.1883540229486</v>
      </c>
      <c r="N727" s="212">
        <f t="shared" si="195"/>
        <v>33.011079648408739</v>
      </c>
      <c r="O727" s="169">
        <v>44</v>
      </c>
      <c r="P727" s="170">
        <f t="shared" si="196"/>
        <v>2288.7534160917944</v>
      </c>
      <c r="Q727" s="218">
        <f t="shared" si="202"/>
        <v>700</v>
      </c>
      <c r="R727" s="216">
        <f t="shared" si="205"/>
        <v>203.87960000000001</v>
      </c>
      <c r="S727" s="457">
        <v>15100</v>
      </c>
      <c r="T727" s="217">
        <f t="shared" si="190"/>
        <v>888.75983668792753</v>
      </c>
      <c r="U727" s="214">
        <f t="shared" si="197"/>
        <v>302.17834447389538</v>
      </c>
      <c r="V727" s="212">
        <f t="shared" si="198"/>
        <v>17.775196733758552</v>
      </c>
      <c r="W727" s="169">
        <v>24</v>
      </c>
      <c r="X727" s="170">
        <f t="shared" si="199"/>
        <v>1232.7133778955815</v>
      </c>
    </row>
    <row r="728" spans="1:24" s="445" customFormat="1" ht="15.75" customHeight="1" x14ac:dyDescent="0.2">
      <c r="A728" s="215">
        <f t="shared" si="200"/>
        <v>701</v>
      </c>
      <c r="B728" s="216">
        <f t="shared" si="203"/>
        <v>71.381349</v>
      </c>
      <c r="C728" s="457">
        <v>15100</v>
      </c>
      <c r="D728" s="217">
        <f t="shared" si="188"/>
        <v>2538.4782234922459</v>
      </c>
      <c r="E728" s="212">
        <f t="shared" si="191"/>
        <v>863.08259598736367</v>
      </c>
      <c r="F728" s="168">
        <f t="shared" si="192"/>
        <v>50.769564469844916</v>
      </c>
      <c r="G728" s="169">
        <v>68</v>
      </c>
      <c r="H728" s="170">
        <f t="shared" si="193"/>
        <v>3520.3303839494547</v>
      </c>
      <c r="I728" s="215">
        <f t="shared" si="201"/>
        <v>701</v>
      </c>
      <c r="J728" s="216">
        <f t="shared" si="204"/>
        <v>109.81746</v>
      </c>
      <c r="K728" s="457">
        <v>15100</v>
      </c>
      <c r="L728" s="217">
        <f t="shared" si="189"/>
        <v>1650.0108452699599</v>
      </c>
      <c r="M728" s="214">
        <f t="shared" si="194"/>
        <v>561.00368739178634</v>
      </c>
      <c r="N728" s="212">
        <f t="shared" si="195"/>
        <v>33.000216905399199</v>
      </c>
      <c r="O728" s="169">
        <v>44</v>
      </c>
      <c r="P728" s="170">
        <f t="shared" si="196"/>
        <v>2288.0147495671454</v>
      </c>
      <c r="Q728" s="215">
        <f t="shared" si="202"/>
        <v>701</v>
      </c>
      <c r="R728" s="216">
        <f t="shared" si="205"/>
        <v>203.94671142857143</v>
      </c>
      <c r="S728" s="457">
        <v>15100</v>
      </c>
      <c r="T728" s="217">
        <f t="shared" si="190"/>
        <v>888.46737822228602</v>
      </c>
      <c r="U728" s="214">
        <f t="shared" si="197"/>
        <v>302.07890859557727</v>
      </c>
      <c r="V728" s="212">
        <f t="shared" si="198"/>
        <v>17.76934756444572</v>
      </c>
      <c r="W728" s="169">
        <v>24</v>
      </c>
      <c r="X728" s="170">
        <f t="shared" si="199"/>
        <v>1232.3156343823091</v>
      </c>
    </row>
    <row r="729" spans="1:24" s="445" customFormat="1" ht="15.75" customHeight="1" x14ac:dyDescent="0.2">
      <c r="A729" s="215">
        <f t="shared" si="200"/>
        <v>702</v>
      </c>
      <c r="B729" s="216">
        <f t="shared" si="203"/>
        <v>71.404837999999998</v>
      </c>
      <c r="C729" s="457">
        <v>15100</v>
      </c>
      <c r="D729" s="217">
        <f t="shared" si="188"/>
        <v>2537.6431776233426</v>
      </c>
      <c r="E729" s="212">
        <f t="shared" si="191"/>
        <v>862.7986803919365</v>
      </c>
      <c r="F729" s="168">
        <f t="shared" si="192"/>
        <v>50.752863552466856</v>
      </c>
      <c r="G729" s="169">
        <v>68</v>
      </c>
      <c r="H729" s="170">
        <f t="shared" si="193"/>
        <v>3519.194721567746</v>
      </c>
      <c r="I729" s="215">
        <f t="shared" si="201"/>
        <v>702</v>
      </c>
      <c r="J729" s="216">
        <f t="shared" si="204"/>
        <v>109.85359692307692</v>
      </c>
      <c r="K729" s="457">
        <v>15100</v>
      </c>
      <c r="L729" s="217">
        <f t="shared" si="189"/>
        <v>1649.4680654551726</v>
      </c>
      <c r="M729" s="214">
        <f t="shared" si="194"/>
        <v>560.81914225475873</v>
      </c>
      <c r="N729" s="212">
        <f t="shared" si="195"/>
        <v>32.989361309103451</v>
      </c>
      <c r="O729" s="169">
        <v>44</v>
      </c>
      <c r="P729" s="170">
        <f t="shared" si="196"/>
        <v>2287.2765690190349</v>
      </c>
      <c r="Q729" s="215">
        <f t="shared" si="202"/>
        <v>702</v>
      </c>
      <c r="R729" s="216">
        <f t="shared" si="205"/>
        <v>204.01382285714286</v>
      </c>
      <c r="S729" s="457">
        <v>15100</v>
      </c>
      <c r="T729" s="217">
        <f t="shared" si="190"/>
        <v>888.1751121681699</v>
      </c>
      <c r="U729" s="214">
        <f t="shared" si="197"/>
        <v>301.97953813717777</v>
      </c>
      <c r="V729" s="212">
        <f t="shared" si="198"/>
        <v>17.763502243363398</v>
      </c>
      <c r="W729" s="169">
        <v>24</v>
      </c>
      <c r="X729" s="170">
        <f t="shared" si="199"/>
        <v>1231.9181525487111</v>
      </c>
    </row>
    <row r="730" spans="1:24" s="445" customFormat="1" ht="15.75" customHeight="1" x14ac:dyDescent="0.2">
      <c r="A730" s="215">
        <f t="shared" si="200"/>
        <v>703</v>
      </c>
      <c r="B730" s="216">
        <f t="shared" si="203"/>
        <v>71.428326999999996</v>
      </c>
      <c r="C730" s="457">
        <v>15100</v>
      </c>
      <c r="D730" s="217">
        <f t="shared" si="188"/>
        <v>2536.808680959306</v>
      </c>
      <c r="E730" s="212">
        <f t="shared" si="191"/>
        <v>862.51495152616405</v>
      </c>
      <c r="F730" s="168">
        <f t="shared" si="192"/>
        <v>50.736173619186118</v>
      </c>
      <c r="G730" s="169">
        <v>68</v>
      </c>
      <c r="H730" s="170">
        <f t="shared" si="193"/>
        <v>3518.0598061046562</v>
      </c>
      <c r="I730" s="215">
        <f t="shared" si="201"/>
        <v>703</v>
      </c>
      <c r="J730" s="216">
        <f t="shared" si="204"/>
        <v>109.88973384615383</v>
      </c>
      <c r="K730" s="457">
        <v>15100</v>
      </c>
      <c r="L730" s="217">
        <f t="shared" si="189"/>
        <v>1648.9256426235493</v>
      </c>
      <c r="M730" s="214">
        <f t="shared" si="194"/>
        <v>560.63471849200675</v>
      </c>
      <c r="N730" s="212">
        <f t="shared" si="195"/>
        <v>32.978512852470985</v>
      </c>
      <c r="O730" s="169">
        <v>44</v>
      </c>
      <c r="P730" s="170">
        <f t="shared" si="196"/>
        <v>2286.538873968027</v>
      </c>
      <c r="Q730" s="215">
        <f t="shared" si="202"/>
        <v>703</v>
      </c>
      <c r="R730" s="216">
        <f t="shared" si="205"/>
        <v>204.08093428571428</v>
      </c>
      <c r="S730" s="457">
        <v>15100</v>
      </c>
      <c r="T730" s="217">
        <f t="shared" si="190"/>
        <v>887.88303833575719</v>
      </c>
      <c r="U730" s="214">
        <f t="shared" si="197"/>
        <v>301.88023303415747</v>
      </c>
      <c r="V730" s="212">
        <f t="shared" si="198"/>
        <v>17.757660766715144</v>
      </c>
      <c r="W730" s="169">
        <v>24</v>
      </c>
      <c r="X730" s="170">
        <f t="shared" si="199"/>
        <v>1231.5209321366299</v>
      </c>
    </row>
    <row r="731" spans="1:24" s="445" customFormat="1" ht="15.75" customHeight="1" x14ac:dyDescent="0.2">
      <c r="A731" s="215">
        <f t="shared" si="200"/>
        <v>704</v>
      </c>
      <c r="B731" s="216">
        <f t="shared" si="203"/>
        <v>71.451815999999994</v>
      </c>
      <c r="C731" s="457">
        <v>15100</v>
      </c>
      <c r="D731" s="217">
        <f t="shared" si="188"/>
        <v>2535.974732958502</v>
      </c>
      <c r="E731" s="212">
        <f t="shared" si="191"/>
        <v>862.23140920589071</v>
      </c>
      <c r="F731" s="168">
        <f t="shared" si="192"/>
        <v>50.719494659170039</v>
      </c>
      <c r="G731" s="169">
        <v>68</v>
      </c>
      <c r="H731" s="170">
        <f t="shared" si="193"/>
        <v>3516.9256368235629</v>
      </c>
      <c r="I731" s="215">
        <f t="shared" si="201"/>
        <v>704</v>
      </c>
      <c r="J731" s="216">
        <f t="shared" si="204"/>
        <v>109.92587076923076</v>
      </c>
      <c r="K731" s="457">
        <v>15100</v>
      </c>
      <c r="L731" s="217">
        <f t="shared" si="189"/>
        <v>1648.3835764230262</v>
      </c>
      <c r="M731" s="214">
        <f t="shared" si="194"/>
        <v>560.45041598382898</v>
      </c>
      <c r="N731" s="212">
        <f t="shared" si="195"/>
        <v>32.967671528460521</v>
      </c>
      <c r="O731" s="169">
        <v>44</v>
      </c>
      <c r="P731" s="170">
        <f t="shared" si="196"/>
        <v>2285.8016639353154</v>
      </c>
      <c r="Q731" s="215">
        <f t="shared" si="202"/>
        <v>704</v>
      </c>
      <c r="R731" s="216">
        <f t="shared" si="205"/>
        <v>204.1480457142857</v>
      </c>
      <c r="S731" s="457">
        <v>15100</v>
      </c>
      <c r="T731" s="217">
        <f t="shared" si="190"/>
        <v>887.59115653547565</v>
      </c>
      <c r="U731" s="214">
        <f t="shared" si="197"/>
        <v>301.78099322206174</v>
      </c>
      <c r="V731" s="212">
        <f t="shared" si="198"/>
        <v>17.751823130709514</v>
      </c>
      <c r="W731" s="169">
        <v>24</v>
      </c>
      <c r="X731" s="170">
        <f t="shared" si="199"/>
        <v>1231.123972888247</v>
      </c>
    </row>
    <row r="732" spans="1:24" s="445" customFormat="1" ht="15.75" customHeight="1" x14ac:dyDescent="0.2">
      <c r="A732" s="215">
        <f t="shared" si="200"/>
        <v>705</v>
      </c>
      <c r="B732" s="216">
        <f t="shared" si="203"/>
        <v>71.475304999999992</v>
      </c>
      <c r="C732" s="457">
        <v>15100</v>
      </c>
      <c r="D732" s="217">
        <f t="shared" ref="D732:D795" si="206">12*1/B732*C732</f>
        <v>2535.141333080006</v>
      </c>
      <c r="E732" s="212">
        <f t="shared" si="191"/>
        <v>861.9480532472021</v>
      </c>
      <c r="F732" s="168">
        <f t="shared" si="192"/>
        <v>50.70282666160012</v>
      </c>
      <c r="G732" s="169">
        <v>68</v>
      </c>
      <c r="H732" s="170">
        <f t="shared" si="193"/>
        <v>3515.7922129888084</v>
      </c>
      <c r="I732" s="215">
        <f t="shared" si="201"/>
        <v>705</v>
      </c>
      <c r="J732" s="216">
        <f t="shared" si="204"/>
        <v>109.96200769230768</v>
      </c>
      <c r="K732" s="457">
        <v>15100</v>
      </c>
      <c r="L732" s="217">
        <f t="shared" ref="L732:L795" si="207">12*1/J732*K732</f>
        <v>1647.841866502004</v>
      </c>
      <c r="M732" s="214">
        <f t="shared" si="194"/>
        <v>560.26623461068141</v>
      </c>
      <c r="N732" s="212">
        <f t="shared" si="195"/>
        <v>32.956837330040081</v>
      </c>
      <c r="O732" s="169">
        <v>44</v>
      </c>
      <c r="P732" s="170">
        <f t="shared" si="196"/>
        <v>2285.0649384427252</v>
      </c>
      <c r="Q732" s="215">
        <f t="shared" si="202"/>
        <v>705</v>
      </c>
      <c r="R732" s="216">
        <f t="shared" si="205"/>
        <v>204.21515714285712</v>
      </c>
      <c r="S732" s="457">
        <v>15100</v>
      </c>
      <c r="T732" s="217">
        <f t="shared" ref="T732:T795" si="208">12*1/R732*S732</f>
        <v>887.29946657800201</v>
      </c>
      <c r="U732" s="214">
        <f t="shared" si="197"/>
        <v>301.68181863652069</v>
      </c>
      <c r="V732" s="212">
        <f t="shared" si="198"/>
        <v>17.74598933156004</v>
      </c>
      <c r="W732" s="169">
        <v>24</v>
      </c>
      <c r="X732" s="170">
        <f t="shared" si="199"/>
        <v>1230.7272745460828</v>
      </c>
    </row>
    <row r="733" spans="1:24" s="445" customFormat="1" ht="15.75" customHeight="1" x14ac:dyDescent="0.2">
      <c r="A733" s="215">
        <f t="shared" si="200"/>
        <v>706</v>
      </c>
      <c r="B733" s="216">
        <f t="shared" si="203"/>
        <v>71.498794000000004</v>
      </c>
      <c r="C733" s="457">
        <v>15100</v>
      </c>
      <c r="D733" s="217">
        <f t="shared" si="206"/>
        <v>2534.3084807836058</v>
      </c>
      <c r="E733" s="212">
        <f t="shared" ref="E733:E796" si="209">D733*34%</f>
        <v>861.66488346642598</v>
      </c>
      <c r="F733" s="168">
        <f t="shared" ref="F733:F796" si="210">D733*2%</f>
        <v>50.686169615672114</v>
      </c>
      <c r="G733" s="169">
        <v>68</v>
      </c>
      <c r="H733" s="170">
        <f t="shared" ref="H733:H796" si="211">SUM(D733:G733)</f>
        <v>3514.6595338657039</v>
      </c>
      <c r="I733" s="215">
        <f t="shared" si="201"/>
        <v>706</v>
      </c>
      <c r="J733" s="216">
        <f t="shared" si="204"/>
        <v>109.99814461538462</v>
      </c>
      <c r="K733" s="457">
        <v>15100</v>
      </c>
      <c r="L733" s="217">
        <f t="shared" si="207"/>
        <v>1647.3005125093439</v>
      </c>
      <c r="M733" s="214">
        <f t="shared" ref="M733:M796" si="212">L733*34%</f>
        <v>560.08217425317696</v>
      </c>
      <c r="N733" s="212">
        <f t="shared" ref="N733:N796" si="213">L733*2%</f>
        <v>32.94601025018688</v>
      </c>
      <c r="O733" s="169">
        <v>44</v>
      </c>
      <c r="P733" s="170">
        <f t="shared" ref="P733:P796" si="214">SUM(L733:O733)</f>
        <v>2284.3286970127078</v>
      </c>
      <c r="Q733" s="215">
        <f t="shared" si="202"/>
        <v>706</v>
      </c>
      <c r="R733" s="216">
        <f t="shared" si="205"/>
        <v>204.2822685714286</v>
      </c>
      <c r="S733" s="457">
        <v>15100</v>
      </c>
      <c r="T733" s="217">
        <f t="shared" si="208"/>
        <v>887.007968274262</v>
      </c>
      <c r="U733" s="214">
        <f t="shared" ref="U733:U796" si="215">T733*34%</f>
        <v>301.58270921324907</v>
      </c>
      <c r="V733" s="212">
        <f t="shared" ref="V733:V796" si="216">T733*2%</f>
        <v>17.740159365485241</v>
      </c>
      <c r="W733" s="169">
        <v>24</v>
      </c>
      <c r="X733" s="170">
        <f t="shared" ref="X733:X796" si="217">SUM(T733:W733)</f>
        <v>1230.3308368529963</v>
      </c>
    </row>
    <row r="734" spans="1:24" s="445" customFormat="1" ht="15.75" customHeight="1" x14ac:dyDescent="0.2">
      <c r="A734" s="215">
        <f t="shared" si="200"/>
        <v>707</v>
      </c>
      <c r="B734" s="216">
        <f t="shared" si="203"/>
        <v>71.522283000000002</v>
      </c>
      <c r="C734" s="457">
        <v>15100</v>
      </c>
      <c r="D734" s="217">
        <f t="shared" si="206"/>
        <v>2533.4761755297995</v>
      </c>
      <c r="E734" s="212">
        <f t="shared" si="209"/>
        <v>861.38189968013194</v>
      </c>
      <c r="F734" s="168">
        <f t="shared" si="210"/>
        <v>50.669523510595994</v>
      </c>
      <c r="G734" s="169">
        <v>68</v>
      </c>
      <c r="H734" s="170">
        <f t="shared" si="211"/>
        <v>3513.5275987205273</v>
      </c>
      <c r="I734" s="215">
        <f t="shared" si="201"/>
        <v>707</v>
      </c>
      <c r="J734" s="216">
        <f t="shared" si="204"/>
        <v>110.03428153846154</v>
      </c>
      <c r="K734" s="457">
        <v>15100</v>
      </c>
      <c r="L734" s="217">
        <f t="shared" si="207"/>
        <v>1646.7595140943697</v>
      </c>
      <c r="M734" s="214">
        <f t="shared" si="212"/>
        <v>559.89823479208576</v>
      </c>
      <c r="N734" s="212">
        <f t="shared" si="213"/>
        <v>32.935190281887394</v>
      </c>
      <c r="O734" s="169">
        <v>44</v>
      </c>
      <c r="P734" s="170">
        <f t="shared" si="214"/>
        <v>2283.592939168343</v>
      </c>
      <c r="Q734" s="215">
        <f t="shared" si="202"/>
        <v>707</v>
      </c>
      <c r="R734" s="216">
        <f t="shared" si="205"/>
        <v>204.34938000000002</v>
      </c>
      <c r="S734" s="457">
        <v>15100</v>
      </c>
      <c r="T734" s="217">
        <f t="shared" si="208"/>
        <v>886.71666143542973</v>
      </c>
      <c r="U734" s="214">
        <f t="shared" si="215"/>
        <v>301.48366488804612</v>
      </c>
      <c r="V734" s="212">
        <f t="shared" si="216"/>
        <v>17.734333228708596</v>
      </c>
      <c r="W734" s="169">
        <v>24</v>
      </c>
      <c r="X734" s="170">
        <f t="shared" si="217"/>
        <v>1229.9346595521845</v>
      </c>
    </row>
    <row r="735" spans="1:24" s="445" customFormat="1" ht="15.75" customHeight="1" x14ac:dyDescent="0.2">
      <c r="A735" s="215">
        <f t="shared" si="200"/>
        <v>708</v>
      </c>
      <c r="B735" s="216">
        <f t="shared" si="203"/>
        <v>71.545771999999999</v>
      </c>
      <c r="C735" s="457">
        <v>15100</v>
      </c>
      <c r="D735" s="217">
        <f t="shared" si="206"/>
        <v>2532.6444167797927</v>
      </c>
      <c r="E735" s="212">
        <f t="shared" si="209"/>
        <v>861.09910170512956</v>
      </c>
      <c r="F735" s="168">
        <f t="shared" si="210"/>
        <v>50.652888335595854</v>
      </c>
      <c r="G735" s="169">
        <v>68</v>
      </c>
      <c r="H735" s="170">
        <f t="shared" si="211"/>
        <v>3512.3964068205182</v>
      </c>
      <c r="I735" s="215">
        <f t="shared" si="201"/>
        <v>708</v>
      </c>
      <c r="J735" s="216">
        <f t="shared" si="204"/>
        <v>110.07041846153845</v>
      </c>
      <c r="K735" s="457">
        <v>15100</v>
      </c>
      <c r="L735" s="217">
        <f t="shared" si="207"/>
        <v>1646.218870906865</v>
      </c>
      <c r="M735" s="214">
        <f t="shared" si="212"/>
        <v>559.71441610833415</v>
      </c>
      <c r="N735" s="212">
        <f t="shared" si="213"/>
        <v>32.924377418137304</v>
      </c>
      <c r="O735" s="169">
        <v>44</v>
      </c>
      <c r="P735" s="170">
        <f t="shared" si="214"/>
        <v>2282.8576644333366</v>
      </c>
      <c r="Q735" s="215">
        <f t="shared" si="202"/>
        <v>708</v>
      </c>
      <c r="R735" s="216">
        <f t="shared" si="205"/>
        <v>204.41649142857145</v>
      </c>
      <c r="S735" s="457">
        <v>15100</v>
      </c>
      <c r="T735" s="217">
        <f t="shared" si="208"/>
        <v>886.42554587292727</v>
      </c>
      <c r="U735" s="214">
        <f t="shared" si="215"/>
        <v>301.38468559679529</v>
      </c>
      <c r="V735" s="212">
        <f t="shared" si="216"/>
        <v>17.728510917458546</v>
      </c>
      <c r="W735" s="169">
        <v>24</v>
      </c>
      <c r="X735" s="170">
        <f t="shared" si="217"/>
        <v>1229.5387423871812</v>
      </c>
    </row>
    <row r="736" spans="1:24" s="445" customFormat="1" ht="15.75" customHeight="1" x14ac:dyDescent="0.2">
      <c r="A736" s="215">
        <f t="shared" si="200"/>
        <v>709</v>
      </c>
      <c r="B736" s="216">
        <f t="shared" si="203"/>
        <v>71.569260999999997</v>
      </c>
      <c r="C736" s="457">
        <v>15100</v>
      </c>
      <c r="D736" s="217">
        <f t="shared" si="206"/>
        <v>2531.8132039954976</v>
      </c>
      <c r="E736" s="212">
        <f t="shared" si="209"/>
        <v>860.8164893584692</v>
      </c>
      <c r="F736" s="168">
        <f t="shared" si="210"/>
        <v>50.636264079909949</v>
      </c>
      <c r="G736" s="169">
        <v>68</v>
      </c>
      <c r="H736" s="170">
        <f t="shared" si="211"/>
        <v>3511.2659574338768</v>
      </c>
      <c r="I736" s="215">
        <f t="shared" si="201"/>
        <v>709</v>
      </c>
      <c r="J736" s="216">
        <f t="shared" si="204"/>
        <v>110.10655538461538</v>
      </c>
      <c r="K736" s="457">
        <v>15100</v>
      </c>
      <c r="L736" s="217">
        <f t="shared" si="207"/>
        <v>1645.6785825970735</v>
      </c>
      <c r="M736" s="214">
        <f t="shared" si="212"/>
        <v>559.53071808300501</v>
      </c>
      <c r="N736" s="212">
        <f t="shared" si="213"/>
        <v>32.913571651941467</v>
      </c>
      <c r="O736" s="169">
        <v>44</v>
      </c>
      <c r="P736" s="170">
        <f t="shared" si="214"/>
        <v>2282.1228723320201</v>
      </c>
      <c r="Q736" s="215">
        <f t="shared" si="202"/>
        <v>709</v>
      </c>
      <c r="R736" s="216">
        <f t="shared" si="205"/>
        <v>204.48360285714287</v>
      </c>
      <c r="S736" s="457">
        <v>15100</v>
      </c>
      <c r="T736" s="217">
        <f t="shared" si="208"/>
        <v>886.13462139842409</v>
      </c>
      <c r="U736" s="214">
        <f t="shared" si="215"/>
        <v>301.28577127546419</v>
      </c>
      <c r="V736" s="212">
        <f t="shared" si="216"/>
        <v>17.722692427968482</v>
      </c>
      <c r="W736" s="169">
        <v>24</v>
      </c>
      <c r="X736" s="170">
        <f t="shared" si="217"/>
        <v>1229.1430851018567</v>
      </c>
    </row>
    <row r="737" spans="1:24" s="445" customFormat="1" ht="15.75" customHeight="1" x14ac:dyDescent="0.2">
      <c r="A737" s="218">
        <f t="shared" si="200"/>
        <v>710</v>
      </c>
      <c r="B737" s="216">
        <f t="shared" si="203"/>
        <v>71.592749999999995</v>
      </c>
      <c r="C737" s="457">
        <v>15100</v>
      </c>
      <c r="D737" s="217">
        <f t="shared" si="206"/>
        <v>2530.9825366395344</v>
      </c>
      <c r="E737" s="212">
        <f t="shared" si="209"/>
        <v>860.53406245744179</v>
      </c>
      <c r="F737" s="168">
        <f t="shared" si="210"/>
        <v>50.619650732790689</v>
      </c>
      <c r="G737" s="169">
        <v>68</v>
      </c>
      <c r="H737" s="170">
        <f t="shared" si="211"/>
        <v>3510.1362498297672</v>
      </c>
      <c r="I737" s="218">
        <f t="shared" si="201"/>
        <v>710</v>
      </c>
      <c r="J737" s="216">
        <f t="shared" si="204"/>
        <v>110.1426923076923</v>
      </c>
      <c r="K737" s="457">
        <v>15100</v>
      </c>
      <c r="L737" s="217">
        <f t="shared" si="207"/>
        <v>1645.1386488156973</v>
      </c>
      <c r="M737" s="214">
        <f t="shared" si="212"/>
        <v>559.3471405973371</v>
      </c>
      <c r="N737" s="212">
        <f t="shared" si="213"/>
        <v>32.902772976313948</v>
      </c>
      <c r="O737" s="169">
        <v>44</v>
      </c>
      <c r="P737" s="170">
        <f t="shared" si="214"/>
        <v>2281.3885623893484</v>
      </c>
      <c r="Q737" s="218">
        <f t="shared" si="202"/>
        <v>710</v>
      </c>
      <c r="R737" s="216">
        <f t="shared" si="205"/>
        <v>204.55071428571429</v>
      </c>
      <c r="S737" s="457">
        <v>15100</v>
      </c>
      <c r="T737" s="217">
        <f t="shared" si="208"/>
        <v>885.84388782383689</v>
      </c>
      <c r="U737" s="214">
        <f t="shared" si="215"/>
        <v>301.18692186010458</v>
      </c>
      <c r="V737" s="212">
        <f t="shared" si="216"/>
        <v>17.716877756476737</v>
      </c>
      <c r="W737" s="169">
        <v>24</v>
      </c>
      <c r="X737" s="170">
        <f t="shared" si="217"/>
        <v>1228.7476874404183</v>
      </c>
    </row>
    <row r="738" spans="1:24" s="445" customFormat="1" ht="15.75" customHeight="1" x14ac:dyDescent="0.2">
      <c r="A738" s="215">
        <f t="shared" si="200"/>
        <v>711</v>
      </c>
      <c r="B738" s="216">
        <f t="shared" si="203"/>
        <v>71.616239000000007</v>
      </c>
      <c r="C738" s="457">
        <v>15100</v>
      </c>
      <c r="D738" s="217">
        <f t="shared" si="206"/>
        <v>2530.1524141752261</v>
      </c>
      <c r="E738" s="212">
        <f t="shared" si="209"/>
        <v>860.25182081957689</v>
      </c>
      <c r="F738" s="168">
        <f t="shared" si="210"/>
        <v>50.603048283504521</v>
      </c>
      <c r="G738" s="169">
        <v>68</v>
      </c>
      <c r="H738" s="170">
        <f t="shared" si="211"/>
        <v>3509.0072832783076</v>
      </c>
      <c r="I738" s="215">
        <f t="shared" si="201"/>
        <v>711</v>
      </c>
      <c r="J738" s="216">
        <f t="shared" si="204"/>
        <v>110.17882923076924</v>
      </c>
      <c r="K738" s="457">
        <v>15100</v>
      </c>
      <c r="L738" s="217">
        <f t="shared" si="207"/>
        <v>1644.5990692138969</v>
      </c>
      <c r="M738" s="214">
        <f t="shared" si="212"/>
        <v>559.16368353272503</v>
      </c>
      <c r="N738" s="212">
        <f t="shared" si="213"/>
        <v>32.89198138427794</v>
      </c>
      <c r="O738" s="169">
        <v>44</v>
      </c>
      <c r="P738" s="170">
        <f t="shared" si="214"/>
        <v>2280.6547341309001</v>
      </c>
      <c r="Q738" s="215">
        <f t="shared" si="202"/>
        <v>711</v>
      </c>
      <c r="R738" s="216">
        <f t="shared" si="205"/>
        <v>204.61782571428574</v>
      </c>
      <c r="S738" s="457">
        <v>15100</v>
      </c>
      <c r="T738" s="217">
        <f t="shared" si="208"/>
        <v>885.55334496132912</v>
      </c>
      <c r="U738" s="214">
        <f t="shared" si="215"/>
        <v>301.08813728685192</v>
      </c>
      <c r="V738" s="212">
        <f t="shared" si="216"/>
        <v>17.711066899226584</v>
      </c>
      <c r="W738" s="169">
        <v>24</v>
      </c>
      <c r="X738" s="170">
        <f t="shared" si="217"/>
        <v>1228.3525491474077</v>
      </c>
    </row>
    <row r="739" spans="1:24" s="445" customFormat="1" ht="15.75" customHeight="1" x14ac:dyDescent="0.2">
      <c r="A739" s="215">
        <f t="shared" si="200"/>
        <v>712</v>
      </c>
      <c r="B739" s="216">
        <f t="shared" si="203"/>
        <v>71.639727999999991</v>
      </c>
      <c r="C739" s="457">
        <v>15100</v>
      </c>
      <c r="D739" s="217">
        <f t="shared" si="206"/>
        <v>2529.322836066603</v>
      </c>
      <c r="E739" s="212">
        <f t="shared" si="209"/>
        <v>859.96976426264507</v>
      </c>
      <c r="F739" s="168">
        <f t="shared" si="210"/>
        <v>50.586456721332063</v>
      </c>
      <c r="G739" s="169">
        <v>68</v>
      </c>
      <c r="H739" s="170">
        <f t="shared" si="211"/>
        <v>3507.8790570505803</v>
      </c>
      <c r="I739" s="215">
        <f t="shared" si="201"/>
        <v>712</v>
      </c>
      <c r="J739" s="216">
        <f t="shared" si="204"/>
        <v>110.21496615384613</v>
      </c>
      <c r="K739" s="457">
        <v>15100</v>
      </c>
      <c r="L739" s="217">
        <f t="shared" si="207"/>
        <v>1644.059843443292</v>
      </c>
      <c r="M739" s="214">
        <f t="shared" si="212"/>
        <v>558.98034677071928</v>
      </c>
      <c r="N739" s="212">
        <f t="shared" si="213"/>
        <v>32.881196868865842</v>
      </c>
      <c r="O739" s="169">
        <v>44</v>
      </c>
      <c r="P739" s="170">
        <f t="shared" si="214"/>
        <v>2279.9213870828771</v>
      </c>
      <c r="Q739" s="215">
        <f t="shared" si="202"/>
        <v>712</v>
      </c>
      <c r="R739" s="216">
        <f t="shared" si="205"/>
        <v>204.68493714285714</v>
      </c>
      <c r="S739" s="457">
        <v>15100</v>
      </c>
      <c r="T739" s="217">
        <f t="shared" si="208"/>
        <v>885.26299262331099</v>
      </c>
      <c r="U739" s="214">
        <f t="shared" si="215"/>
        <v>300.98941749192574</v>
      </c>
      <c r="V739" s="212">
        <f t="shared" si="216"/>
        <v>17.70525985246622</v>
      </c>
      <c r="W739" s="169">
        <v>24</v>
      </c>
      <c r="X739" s="170">
        <f t="shared" si="217"/>
        <v>1227.9576699677029</v>
      </c>
    </row>
    <row r="740" spans="1:24" s="445" customFormat="1" ht="15.75" customHeight="1" x14ac:dyDescent="0.2">
      <c r="A740" s="215">
        <f t="shared" si="200"/>
        <v>713</v>
      </c>
      <c r="B740" s="216">
        <f t="shared" si="203"/>
        <v>71.663217000000003</v>
      </c>
      <c r="C740" s="457">
        <v>15100</v>
      </c>
      <c r="D740" s="217">
        <f t="shared" si="206"/>
        <v>2528.4938017783934</v>
      </c>
      <c r="E740" s="212">
        <f t="shared" si="209"/>
        <v>859.68789260465383</v>
      </c>
      <c r="F740" s="168">
        <f t="shared" si="210"/>
        <v>50.569876035567866</v>
      </c>
      <c r="G740" s="169">
        <v>68</v>
      </c>
      <c r="H740" s="170">
        <f t="shared" si="211"/>
        <v>3506.7515704186153</v>
      </c>
      <c r="I740" s="215">
        <f t="shared" si="201"/>
        <v>713</v>
      </c>
      <c r="J740" s="216">
        <f t="shared" si="204"/>
        <v>110.25110307692307</v>
      </c>
      <c r="K740" s="457">
        <v>15100</v>
      </c>
      <c r="L740" s="217">
        <f t="shared" si="207"/>
        <v>1643.520971155956</v>
      </c>
      <c r="M740" s="214">
        <f t="shared" si="212"/>
        <v>558.79713019302505</v>
      </c>
      <c r="N740" s="212">
        <f t="shared" si="213"/>
        <v>32.870419423119117</v>
      </c>
      <c r="O740" s="169">
        <v>44</v>
      </c>
      <c r="P740" s="170">
        <f t="shared" si="214"/>
        <v>2279.1885207721002</v>
      </c>
      <c r="Q740" s="215">
        <f t="shared" si="202"/>
        <v>713</v>
      </c>
      <c r="R740" s="216">
        <f t="shared" si="205"/>
        <v>204.75204857142859</v>
      </c>
      <c r="S740" s="457">
        <v>15100</v>
      </c>
      <c r="T740" s="217">
        <f t="shared" si="208"/>
        <v>884.97283062243764</v>
      </c>
      <c r="U740" s="214">
        <f t="shared" si="215"/>
        <v>300.89076241162883</v>
      </c>
      <c r="V740" s="212">
        <f t="shared" si="216"/>
        <v>17.699456612448753</v>
      </c>
      <c r="W740" s="169">
        <v>24</v>
      </c>
      <c r="X740" s="170">
        <f t="shared" si="217"/>
        <v>1227.5630496465153</v>
      </c>
    </row>
    <row r="741" spans="1:24" s="445" customFormat="1" ht="15.75" customHeight="1" x14ac:dyDescent="0.2">
      <c r="A741" s="215">
        <f t="shared" si="200"/>
        <v>714</v>
      </c>
      <c r="B741" s="216">
        <f t="shared" si="203"/>
        <v>71.686706000000001</v>
      </c>
      <c r="C741" s="457">
        <v>15100</v>
      </c>
      <c r="D741" s="217">
        <f t="shared" si="206"/>
        <v>2527.6653107760312</v>
      </c>
      <c r="E741" s="212">
        <f t="shared" si="209"/>
        <v>859.40620566385064</v>
      </c>
      <c r="F741" s="168">
        <f t="shared" si="210"/>
        <v>50.553306215520628</v>
      </c>
      <c r="G741" s="169">
        <v>68</v>
      </c>
      <c r="H741" s="170">
        <f t="shared" si="211"/>
        <v>3505.6248226554021</v>
      </c>
      <c r="I741" s="215">
        <f t="shared" si="201"/>
        <v>714</v>
      </c>
      <c r="J741" s="216">
        <f t="shared" si="204"/>
        <v>110.28724</v>
      </c>
      <c r="K741" s="457">
        <v>15100</v>
      </c>
      <c r="L741" s="217">
        <f t="shared" si="207"/>
        <v>1642.9824520044203</v>
      </c>
      <c r="M741" s="214">
        <f t="shared" si="212"/>
        <v>558.61403368150297</v>
      </c>
      <c r="N741" s="212">
        <f t="shared" si="213"/>
        <v>32.859649040088406</v>
      </c>
      <c r="O741" s="169">
        <v>44</v>
      </c>
      <c r="P741" s="170">
        <f t="shared" si="214"/>
        <v>2278.4561347260114</v>
      </c>
      <c r="Q741" s="215">
        <f t="shared" si="202"/>
        <v>714</v>
      </c>
      <c r="R741" s="216">
        <f t="shared" si="205"/>
        <v>204.81916000000001</v>
      </c>
      <c r="S741" s="457">
        <v>15100</v>
      </c>
      <c r="T741" s="217">
        <f t="shared" si="208"/>
        <v>884.682858771611</v>
      </c>
      <c r="U741" s="214">
        <f t="shared" si="215"/>
        <v>300.79217198234778</v>
      </c>
      <c r="V741" s="212">
        <f t="shared" si="216"/>
        <v>17.693657175432222</v>
      </c>
      <c r="W741" s="169">
        <v>24</v>
      </c>
      <c r="X741" s="170">
        <f t="shared" si="217"/>
        <v>1227.1686879293911</v>
      </c>
    </row>
    <row r="742" spans="1:24" s="445" customFormat="1" ht="15.75" customHeight="1" x14ac:dyDescent="0.2">
      <c r="A742" s="215">
        <f t="shared" si="200"/>
        <v>715</v>
      </c>
      <c r="B742" s="216">
        <f t="shared" si="203"/>
        <v>71.710194999999999</v>
      </c>
      <c r="C742" s="457">
        <v>15100</v>
      </c>
      <c r="D742" s="217">
        <f t="shared" si="206"/>
        <v>2526.8373625256495</v>
      </c>
      <c r="E742" s="212">
        <f t="shared" si="209"/>
        <v>859.12470325872084</v>
      </c>
      <c r="F742" s="168">
        <f t="shared" si="210"/>
        <v>50.536747250512988</v>
      </c>
      <c r="G742" s="169">
        <v>68</v>
      </c>
      <c r="H742" s="170">
        <f t="shared" si="211"/>
        <v>3504.4988130348834</v>
      </c>
      <c r="I742" s="215">
        <f t="shared" si="201"/>
        <v>715</v>
      </c>
      <c r="J742" s="216">
        <f t="shared" si="204"/>
        <v>110.32337692307692</v>
      </c>
      <c r="K742" s="457">
        <v>15100</v>
      </c>
      <c r="L742" s="217">
        <f t="shared" si="207"/>
        <v>1642.444285641672</v>
      </c>
      <c r="M742" s="214">
        <f t="shared" si="212"/>
        <v>558.4310571181685</v>
      </c>
      <c r="N742" s="212">
        <f t="shared" si="213"/>
        <v>32.848885712833443</v>
      </c>
      <c r="O742" s="169">
        <v>44</v>
      </c>
      <c r="P742" s="170">
        <f t="shared" si="214"/>
        <v>2277.724228472674</v>
      </c>
      <c r="Q742" s="215">
        <f t="shared" si="202"/>
        <v>715</v>
      </c>
      <c r="R742" s="216">
        <f t="shared" si="205"/>
        <v>204.88627142857143</v>
      </c>
      <c r="S742" s="457">
        <v>15100</v>
      </c>
      <c r="T742" s="217">
        <f t="shared" si="208"/>
        <v>884.39307688397719</v>
      </c>
      <c r="U742" s="214">
        <f t="shared" si="215"/>
        <v>300.69364614055229</v>
      </c>
      <c r="V742" s="212">
        <f t="shared" si="216"/>
        <v>17.687861537679545</v>
      </c>
      <c r="W742" s="169">
        <v>24</v>
      </c>
      <c r="X742" s="170">
        <f t="shared" si="217"/>
        <v>1226.7745845622089</v>
      </c>
    </row>
    <row r="743" spans="1:24" s="445" customFormat="1" ht="15.75" customHeight="1" x14ac:dyDescent="0.2">
      <c r="A743" s="215">
        <f t="shared" si="200"/>
        <v>716</v>
      </c>
      <c r="B743" s="216">
        <f t="shared" si="203"/>
        <v>71.733683999999997</v>
      </c>
      <c r="C743" s="457">
        <v>15100</v>
      </c>
      <c r="D743" s="217">
        <f t="shared" si="206"/>
        <v>2526.0099564940792</v>
      </c>
      <c r="E743" s="212">
        <f t="shared" si="209"/>
        <v>858.84338520798701</v>
      </c>
      <c r="F743" s="168">
        <f t="shared" si="210"/>
        <v>50.520199129881583</v>
      </c>
      <c r="G743" s="169">
        <v>68</v>
      </c>
      <c r="H743" s="170">
        <f t="shared" si="211"/>
        <v>3503.373540831948</v>
      </c>
      <c r="I743" s="215">
        <f t="shared" si="201"/>
        <v>716</v>
      </c>
      <c r="J743" s="216">
        <f t="shared" si="204"/>
        <v>110.35951384615383</v>
      </c>
      <c r="K743" s="457">
        <v>15100</v>
      </c>
      <c r="L743" s="217">
        <f t="shared" si="207"/>
        <v>1641.9064717211515</v>
      </c>
      <c r="M743" s="214">
        <f t="shared" si="212"/>
        <v>558.24820038519158</v>
      </c>
      <c r="N743" s="212">
        <f t="shared" si="213"/>
        <v>32.838129434423031</v>
      </c>
      <c r="O743" s="169">
        <v>44</v>
      </c>
      <c r="P743" s="170">
        <f t="shared" si="214"/>
        <v>2276.9928015407663</v>
      </c>
      <c r="Q743" s="215">
        <f t="shared" si="202"/>
        <v>716</v>
      </c>
      <c r="R743" s="216">
        <f t="shared" si="205"/>
        <v>204.95338285714286</v>
      </c>
      <c r="S743" s="457">
        <v>15100</v>
      </c>
      <c r="T743" s="217">
        <f t="shared" si="208"/>
        <v>884.10348477292757</v>
      </c>
      <c r="U743" s="214">
        <f t="shared" si="215"/>
        <v>300.59518482279537</v>
      </c>
      <c r="V743" s="212">
        <f t="shared" si="216"/>
        <v>17.682069695458551</v>
      </c>
      <c r="W743" s="169">
        <v>24</v>
      </c>
      <c r="X743" s="170">
        <f t="shared" si="217"/>
        <v>1226.3807392911815</v>
      </c>
    </row>
    <row r="744" spans="1:24" s="445" customFormat="1" ht="15.75" customHeight="1" x14ac:dyDescent="0.2">
      <c r="A744" s="215">
        <f t="shared" si="200"/>
        <v>717</v>
      </c>
      <c r="B744" s="216">
        <f t="shared" si="203"/>
        <v>71.757172999999995</v>
      </c>
      <c r="C744" s="457">
        <v>15100</v>
      </c>
      <c r="D744" s="217">
        <f t="shared" si="206"/>
        <v>2525.1830921488504</v>
      </c>
      <c r="E744" s="212">
        <f t="shared" si="209"/>
        <v>858.56225133060923</v>
      </c>
      <c r="F744" s="168">
        <f t="shared" si="210"/>
        <v>50.50366184297701</v>
      </c>
      <c r="G744" s="169">
        <v>68</v>
      </c>
      <c r="H744" s="170">
        <f t="shared" si="211"/>
        <v>3502.2490053224369</v>
      </c>
      <c r="I744" s="215">
        <f t="shared" si="201"/>
        <v>717</v>
      </c>
      <c r="J744" s="216">
        <f t="shared" si="204"/>
        <v>110.39565076923076</v>
      </c>
      <c r="K744" s="457">
        <v>15100</v>
      </c>
      <c r="L744" s="217">
        <f t="shared" si="207"/>
        <v>1641.3690098967529</v>
      </c>
      <c r="M744" s="214">
        <f t="shared" si="212"/>
        <v>558.065463364896</v>
      </c>
      <c r="N744" s="212">
        <f t="shared" si="213"/>
        <v>32.827380197935057</v>
      </c>
      <c r="O744" s="169">
        <v>44</v>
      </c>
      <c r="P744" s="170">
        <f t="shared" si="214"/>
        <v>2276.261853459584</v>
      </c>
      <c r="Q744" s="215">
        <f t="shared" si="202"/>
        <v>717</v>
      </c>
      <c r="R744" s="216">
        <f t="shared" si="205"/>
        <v>205.02049428571428</v>
      </c>
      <c r="S744" s="457">
        <v>15100</v>
      </c>
      <c r="T744" s="217">
        <f t="shared" si="208"/>
        <v>883.81408225209771</v>
      </c>
      <c r="U744" s="214">
        <f t="shared" si="215"/>
        <v>300.49678796571322</v>
      </c>
      <c r="V744" s="212">
        <f t="shared" si="216"/>
        <v>17.676281645041954</v>
      </c>
      <c r="W744" s="169">
        <v>24</v>
      </c>
      <c r="X744" s="170">
        <f t="shared" si="217"/>
        <v>1225.9871518628529</v>
      </c>
    </row>
    <row r="745" spans="1:24" s="445" customFormat="1" ht="15.75" customHeight="1" x14ac:dyDescent="0.2">
      <c r="A745" s="215">
        <f t="shared" si="200"/>
        <v>718</v>
      </c>
      <c r="B745" s="216">
        <f t="shared" si="203"/>
        <v>71.780662000000007</v>
      </c>
      <c r="C745" s="457">
        <v>15100</v>
      </c>
      <c r="D745" s="217">
        <f t="shared" si="206"/>
        <v>2524.3567689581905</v>
      </c>
      <c r="E745" s="212">
        <f t="shared" si="209"/>
        <v>858.28130144578483</v>
      </c>
      <c r="F745" s="168">
        <f t="shared" si="210"/>
        <v>50.48713537916381</v>
      </c>
      <c r="G745" s="169">
        <v>68</v>
      </c>
      <c r="H745" s="170">
        <f t="shared" si="211"/>
        <v>3501.1252057831389</v>
      </c>
      <c r="I745" s="215">
        <f t="shared" si="201"/>
        <v>718</v>
      </c>
      <c r="J745" s="216">
        <f t="shared" si="204"/>
        <v>110.43178769230769</v>
      </c>
      <c r="K745" s="457">
        <v>15100</v>
      </c>
      <c r="L745" s="217">
        <f t="shared" si="207"/>
        <v>1640.8318998228242</v>
      </c>
      <c r="M745" s="214">
        <f t="shared" si="212"/>
        <v>557.88284593976027</v>
      </c>
      <c r="N745" s="212">
        <f t="shared" si="213"/>
        <v>32.816637996456485</v>
      </c>
      <c r="O745" s="169">
        <v>44</v>
      </c>
      <c r="P745" s="170">
        <f t="shared" si="214"/>
        <v>2275.5313837590406</v>
      </c>
      <c r="Q745" s="215">
        <f t="shared" si="202"/>
        <v>718</v>
      </c>
      <c r="R745" s="216">
        <f t="shared" si="205"/>
        <v>205.08760571428576</v>
      </c>
      <c r="S745" s="457">
        <v>15100</v>
      </c>
      <c r="T745" s="217">
        <f t="shared" si="208"/>
        <v>883.52486913536666</v>
      </c>
      <c r="U745" s="214">
        <f t="shared" si="215"/>
        <v>300.39845550602467</v>
      </c>
      <c r="V745" s="212">
        <f t="shared" si="216"/>
        <v>17.670497382707335</v>
      </c>
      <c r="W745" s="169">
        <v>24</v>
      </c>
      <c r="X745" s="170">
        <f t="shared" si="217"/>
        <v>1225.5938220240987</v>
      </c>
    </row>
    <row r="746" spans="1:24" s="445" customFormat="1" ht="15.75" customHeight="1" x14ac:dyDescent="0.2">
      <c r="A746" s="215">
        <f t="shared" si="200"/>
        <v>719</v>
      </c>
      <c r="B746" s="216">
        <f t="shared" si="203"/>
        <v>71.80415099999999</v>
      </c>
      <c r="C746" s="457">
        <v>15100</v>
      </c>
      <c r="D746" s="217">
        <f t="shared" si="206"/>
        <v>2523.5309863910238</v>
      </c>
      <c r="E746" s="212">
        <f t="shared" si="209"/>
        <v>858.00053537294821</v>
      </c>
      <c r="F746" s="168">
        <f t="shared" si="210"/>
        <v>50.470619727820477</v>
      </c>
      <c r="G746" s="169">
        <v>68</v>
      </c>
      <c r="H746" s="170">
        <f t="shared" si="211"/>
        <v>3500.0021414917924</v>
      </c>
      <c r="I746" s="215">
        <f t="shared" si="201"/>
        <v>719</v>
      </c>
      <c r="J746" s="216">
        <f t="shared" si="204"/>
        <v>110.4679246153846</v>
      </c>
      <c r="K746" s="457">
        <v>15100</v>
      </c>
      <c r="L746" s="217">
        <f t="shared" si="207"/>
        <v>1640.2951411541655</v>
      </c>
      <c r="M746" s="214">
        <f t="shared" si="212"/>
        <v>557.70034799241637</v>
      </c>
      <c r="N746" s="212">
        <f t="shared" si="213"/>
        <v>32.805902823083315</v>
      </c>
      <c r="O746" s="169">
        <v>44</v>
      </c>
      <c r="P746" s="170">
        <f t="shared" si="214"/>
        <v>2274.801391969665</v>
      </c>
      <c r="Q746" s="215">
        <f t="shared" si="202"/>
        <v>719</v>
      </c>
      <c r="R746" s="216">
        <f t="shared" si="205"/>
        <v>205.15471714285712</v>
      </c>
      <c r="S746" s="457">
        <v>15100</v>
      </c>
      <c r="T746" s="217">
        <f t="shared" si="208"/>
        <v>883.23584523685827</v>
      </c>
      <c r="U746" s="214">
        <f t="shared" si="215"/>
        <v>300.30018738053184</v>
      </c>
      <c r="V746" s="212">
        <f t="shared" si="216"/>
        <v>17.664716904737165</v>
      </c>
      <c r="W746" s="169">
        <v>24</v>
      </c>
      <c r="X746" s="170">
        <f t="shared" si="217"/>
        <v>1225.2007495221271</v>
      </c>
    </row>
    <row r="747" spans="1:24" s="445" customFormat="1" ht="15.75" customHeight="1" x14ac:dyDescent="0.2">
      <c r="A747" s="218">
        <f t="shared" si="200"/>
        <v>720</v>
      </c>
      <c r="B747" s="216">
        <f t="shared" si="203"/>
        <v>71.827640000000002</v>
      </c>
      <c r="C747" s="457">
        <v>15100</v>
      </c>
      <c r="D747" s="217">
        <f t="shared" si="206"/>
        <v>2522.7057439169653</v>
      </c>
      <c r="E747" s="212">
        <f t="shared" si="209"/>
        <v>857.71995293176826</v>
      </c>
      <c r="F747" s="168">
        <f t="shared" si="210"/>
        <v>50.454114878339304</v>
      </c>
      <c r="G747" s="169">
        <v>68</v>
      </c>
      <c r="H747" s="170">
        <f t="shared" si="211"/>
        <v>3498.8798117270726</v>
      </c>
      <c r="I747" s="218">
        <f t="shared" si="201"/>
        <v>720</v>
      </c>
      <c r="J747" s="216">
        <f t="shared" si="204"/>
        <v>110.50406153846154</v>
      </c>
      <c r="K747" s="457">
        <v>15100</v>
      </c>
      <c r="L747" s="217">
        <f t="shared" si="207"/>
        <v>1639.7587335460278</v>
      </c>
      <c r="M747" s="214">
        <f t="shared" si="212"/>
        <v>557.51796940564952</v>
      </c>
      <c r="N747" s="212">
        <f t="shared" si="213"/>
        <v>32.795174670920559</v>
      </c>
      <c r="O747" s="169">
        <v>44</v>
      </c>
      <c r="P747" s="170">
        <f t="shared" si="214"/>
        <v>2274.0718776225976</v>
      </c>
      <c r="Q747" s="218">
        <f t="shared" si="202"/>
        <v>720</v>
      </c>
      <c r="R747" s="216">
        <f t="shared" si="205"/>
        <v>205.2218285714286</v>
      </c>
      <c r="S747" s="457">
        <v>15100</v>
      </c>
      <c r="T747" s="217">
        <f t="shared" si="208"/>
        <v>882.94701037093785</v>
      </c>
      <c r="U747" s="214">
        <f t="shared" si="215"/>
        <v>300.20198352611891</v>
      </c>
      <c r="V747" s="212">
        <f t="shared" si="216"/>
        <v>17.658940207418759</v>
      </c>
      <c r="W747" s="169">
        <v>24</v>
      </c>
      <c r="X747" s="170">
        <f t="shared" si="217"/>
        <v>1224.8079341044754</v>
      </c>
    </row>
    <row r="748" spans="1:24" s="445" customFormat="1" ht="15.75" customHeight="1" x14ac:dyDescent="0.2">
      <c r="A748" s="215">
        <f t="shared" si="200"/>
        <v>721</v>
      </c>
      <c r="B748" s="216">
        <f t="shared" si="203"/>
        <v>71.851129</v>
      </c>
      <c r="C748" s="457">
        <v>15100</v>
      </c>
      <c r="D748" s="217">
        <f t="shared" si="206"/>
        <v>2521.8810410063288</v>
      </c>
      <c r="E748" s="212">
        <f t="shared" si="209"/>
        <v>857.43955394215186</v>
      </c>
      <c r="F748" s="168">
        <f t="shared" si="210"/>
        <v>50.437620820126575</v>
      </c>
      <c r="G748" s="169">
        <v>68</v>
      </c>
      <c r="H748" s="170">
        <f t="shared" si="211"/>
        <v>3497.7582157686074</v>
      </c>
      <c r="I748" s="215">
        <f t="shared" si="201"/>
        <v>721</v>
      </c>
      <c r="J748" s="216">
        <f t="shared" si="204"/>
        <v>110.54019846153845</v>
      </c>
      <c r="K748" s="457">
        <v>15100</v>
      </c>
      <c r="L748" s="217">
        <f t="shared" si="207"/>
        <v>1639.2226766541137</v>
      </c>
      <c r="M748" s="214">
        <f t="shared" si="212"/>
        <v>557.33571006239868</v>
      </c>
      <c r="N748" s="212">
        <f t="shared" si="213"/>
        <v>32.784453533082271</v>
      </c>
      <c r="O748" s="169">
        <v>44</v>
      </c>
      <c r="P748" s="170">
        <f t="shared" si="214"/>
        <v>2273.3428402495947</v>
      </c>
      <c r="Q748" s="215">
        <f t="shared" si="202"/>
        <v>721</v>
      </c>
      <c r="R748" s="216">
        <f t="shared" si="205"/>
        <v>205.28894000000003</v>
      </c>
      <c r="S748" s="457">
        <v>15100</v>
      </c>
      <c r="T748" s="217">
        <f t="shared" si="208"/>
        <v>882.6583643522149</v>
      </c>
      <c r="U748" s="214">
        <f t="shared" si="215"/>
        <v>300.10384387975307</v>
      </c>
      <c r="V748" s="212">
        <f t="shared" si="216"/>
        <v>17.653167287044297</v>
      </c>
      <c r="W748" s="169">
        <v>24</v>
      </c>
      <c r="X748" s="170">
        <f t="shared" si="217"/>
        <v>1224.4153755190123</v>
      </c>
    </row>
    <row r="749" spans="1:24" s="445" customFormat="1" ht="15.75" customHeight="1" x14ac:dyDescent="0.2">
      <c r="A749" s="215">
        <f t="shared" si="200"/>
        <v>722</v>
      </c>
      <c r="B749" s="216">
        <f t="shared" si="203"/>
        <v>71.874617999999998</v>
      </c>
      <c r="C749" s="457">
        <v>15100</v>
      </c>
      <c r="D749" s="217">
        <f t="shared" si="206"/>
        <v>2521.0568771301155</v>
      </c>
      <c r="E749" s="212">
        <f t="shared" si="209"/>
        <v>857.15933822423938</v>
      </c>
      <c r="F749" s="168">
        <f t="shared" si="210"/>
        <v>50.42113754260231</v>
      </c>
      <c r="G749" s="169">
        <v>68</v>
      </c>
      <c r="H749" s="170">
        <f t="shared" si="211"/>
        <v>3496.6373528969571</v>
      </c>
      <c r="I749" s="215">
        <f t="shared" si="201"/>
        <v>722</v>
      </c>
      <c r="J749" s="216">
        <f t="shared" si="204"/>
        <v>110.57633538461538</v>
      </c>
      <c r="K749" s="457">
        <v>15100</v>
      </c>
      <c r="L749" s="217">
        <f t="shared" si="207"/>
        <v>1638.6869701345754</v>
      </c>
      <c r="M749" s="214">
        <f t="shared" si="212"/>
        <v>557.15356984575567</v>
      </c>
      <c r="N749" s="212">
        <f t="shared" si="213"/>
        <v>32.773739402691511</v>
      </c>
      <c r="O749" s="169">
        <v>44</v>
      </c>
      <c r="P749" s="170">
        <f t="shared" si="214"/>
        <v>2272.6142793830227</v>
      </c>
      <c r="Q749" s="215">
        <f t="shared" si="202"/>
        <v>722</v>
      </c>
      <c r="R749" s="216">
        <f t="shared" si="205"/>
        <v>205.35605142857145</v>
      </c>
      <c r="S749" s="457">
        <v>15100</v>
      </c>
      <c r="T749" s="217">
        <f t="shared" si="208"/>
        <v>882.36990699554042</v>
      </c>
      <c r="U749" s="214">
        <f t="shared" si="215"/>
        <v>300.00576837848376</v>
      </c>
      <c r="V749" s="212">
        <f t="shared" si="216"/>
        <v>17.647398139910809</v>
      </c>
      <c r="W749" s="169">
        <v>24</v>
      </c>
      <c r="X749" s="170">
        <f t="shared" si="217"/>
        <v>1224.0230735139351</v>
      </c>
    </row>
    <row r="750" spans="1:24" s="445" customFormat="1" ht="15.75" customHeight="1" x14ac:dyDescent="0.2">
      <c r="A750" s="215">
        <f t="shared" si="200"/>
        <v>723</v>
      </c>
      <c r="B750" s="216">
        <f t="shared" si="203"/>
        <v>71.898106999999996</v>
      </c>
      <c r="C750" s="457">
        <v>15100</v>
      </c>
      <c r="D750" s="217">
        <f t="shared" si="206"/>
        <v>2520.2332517600221</v>
      </c>
      <c r="E750" s="212">
        <f t="shared" si="209"/>
        <v>856.87930559840754</v>
      </c>
      <c r="F750" s="168">
        <f t="shared" si="210"/>
        <v>50.404665035200445</v>
      </c>
      <c r="G750" s="169">
        <v>68</v>
      </c>
      <c r="H750" s="170">
        <f t="shared" si="211"/>
        <v>3495.5172223936302</v>
      </c>
      <c r="I750" s="215">
        <f t="shared" si="201"/>
        <v>723</v>
      </c>
      <c r="J750" s="216">
        <f t="shared" si="204"/>
        <v>110.6124723076923</v>
      </c>
      <c r="K750" s="457">
        <v>15100</v>
      </c>
      <c r="L750" s="217">
        <f t="shared" si="207"/>
        <v>1638.1516136440146</v>
      </c>
      <c r="M750" s="214">
        <f t="shared" si="212"/>
        <v>556.97154863896503</v>
      </c>
      <c r="N750" s="212">
        <f t="shared" si="213"/>
        <v>32.763032272880295</v>
      </c>
      <c r="O750" s="169">
        <v>44</v>
      </c>
      <c r="P750" s="170">
        <f t="shared" si="214"/>
        <v>2271.8861945558597</v>
      </c>
      <c r="Q750" s="215">
        <f t="shared" si="202"/>
        <v>723</v>
      </c>
      <c r="R750" s="216">
        <f t="shared" si="205"/>
        <v>205.42316285714287</v>
      </c>
      <c r="S750" s="457">
        <v>15100</v>
      </c>
      <c r="T750" s="217">
        <f t="shared" si="208"/>
        <v>882.08163811600764</v>
      </c>
      <c r="U750" s="214">
        <f t="shared" si="215"/>
        <v>299.90775695944262</v>
      </c>
      <c r="V750" s="212">
        <f t="shared" si="216"/>
        <v>17.641632762320153</v>
      </c>
      <c r="W750" s="169">
        <v>24</v>
      </c>
      <c r="X750" s="170">
        <f t="shared" si="217"/>
        <v>1223.6310278377705</v>
      </c>
    </row>
    <row r="751" spans="1:24" s="445" customFormat="1" ht="15.75" customHeight="1" x14ac:dyDescent="0.2">
      <c r="A751" s="215">
        <f t="shared" si="200"/>
        <v>724</v>
      </c>
      <c r="B751" s="216">
        <f t="shared" si="203"/>
        <v>71.921595999999994</v>
      </c>
      <c r="C751" s="457">
        <v>15100</v>
      </c>
      <c r="D751" s="217">
        <f t="shared" si="206"/>
        <v>2519.410164368433</v>
      </c>
      <c r="E751" s="212">
        <f t="shared" si="209"/>
        <v>856.59945588526728</v>
      </c>
      <c r="F751" s="168">
        <f t="shared" si="210"/>
        <v>50.388203287368661</v>
      </c>
      <c r="G751" s="169">
        <v>68</v>
      </c>
      <c r="H751" s="170">
        <f t="shared" si="211"/>
        <v>3494.3978235410686</v>
      </c>
      <c r="I751" s="215">
        <f t="shared" si="201"/>
        <v>724</v>
      </c>
      <c r="J751" s="216">
        <f t="shared" si="204"/>
        <v>110.64860923076922</v>
      </c>
      <c r="K751" s="457">
        <v>15100</v>
      </c>
      <c r="L751" s="217">
        <f t="shared" si="207"/>
        <v>1637.6166068394814</v>
      </c>
      <c r="M751" s="214">
        <f t="shared" si="212"/>
        <v>556.78964632542375</v>
      </c>
      <c r="N751" s="212">
        <f t="shared" si="213"/>
        <v>32.752332136789626</v>
      </c>
      <c r="O751" s="169">
        <v>44</v>
      </c>
      <c r="P751" s="170">
        <f t="shared" si="214"/>
        <v>2271.158585301695</v>
      </c>
      <c r="Q751" s="215">
        <f t="shared" si="202"/>
        <v>724</v>
      </c>
      <c r="R751" s="216">
        <f t="shared" si="205"/>
        <v>205.49027428571429</v>
      </c>
      <c r="S751" s="457">
        <v>15100</v>
      </c>
      <c r="T751" s="217">
        <f t="shared" si="208"/>
        <v>881.7935575289514</v>
      </c>
      <c r="U751" s="214">
        <f t="shared" si="215"/>
        <v>299.80980955984347</v>
      </c>
      <c r="V751" s="212">
        <f t="shared" si="216"/>
        <v>17.635871150579028</v>
      </c>
      <c r="W751" s="169">
        <v>24</v>
      </c>
      <c r="X751" s="170">
        <f t="shared" si="217"/>
        <v>1223.2392382393739</v>
      </c>
    </row>
    <row r="752" spans="1:24" s="445" customFormat="1" ht="15.75" customHeight="1" x14ac:dyDescent="0.2">
      <c r="A752" s="215">
        <f t="shared" si="200"/>
        <v>725</v>
      </c>
      <c r="B752" s="216">
        <f t="shared" si="203"/>
        <v>71.945085000000006</v>
      </c>
      <c r="C752" s="457">
        <v>15100</v>
      </c>
      <c r="D752" s="217">
        <f t="shared" si="206"/>
        <v>2518.5876144284211</v>
      </c>
      <c r="E752" s="212">
        <f t="shared" si="209"/>
        <v>856.31978890566324</v>
      </c>
      <c r="F752" s="168">
        <f t="shared" si="210"/>
        <v>50.371752288568423</v>
      </c>
      <c r="G752" s="169">
        <v>68</v>
      </c>
      <c r="H752" s="170">
        <f t="shared" si="211"/>
        <v>3493.279155622653</v>
      </c>
      <c r="I752" s="215">
        <f t="shared" si="201"/>
        <v>725</v>
      </c>
      <c r="J752" s="216">
        <f t="shared" si="204"/>
        <v>110.68474615384616</v>
      </c>
      <c r="K752" s="457">
        <v>15100</v>
      </c>
      <c r="L752" s="217">
        <f t="shared" si="207"/>
        <v>1637.0819493784738</v>
      </c>
      <c r="M752" s="214">
        <f t="shared" si="212"/>
        <v>556.60786278868113</v>
      </c>
      <c r="N752" s="212">
        <f t="shared" si="213"/>
        <v>32.74163898756948</v>
      </c>
      <c r="O752" s="169">
        <v>44</v>
      </c>
      <c r="P752" s="170">
        <f t="shared" si="214"/>
        <v>2270.4314511547241</v>
      </c>
      <c r="Q752" s="215">
        <f t="shared" si="202"/>
        <v>725</v>
      </c>
      <c r="R752" s="216">
        <f t="shared" si="205"/>
        <v>205.55738571428574</v>
      </c>
      <c r="S752" s="457">
        <v>15100</v>
      </c>
      <c r="T752" s="217">
        <f t="shared" si="208"/>
        <v>881.50566504994742</v>
      </c>
      <c r="U752" s="214">
        <f t="shared" si="215"/>
        <v>299.71192611698217</v>
      </c>
      <c r="V752" s="212">
        <f t="shared" si="216"/>
        <v>17.63011330099895</v>
      </c>
      <c r="W752" s="169">
        <v>24</v>
      </c>
      <c r="X752" s="170">
        <f t="shared" si="217"/>
        <v>1222.8477044679287</v>
      </c>
    </row>
    <row r="753" spans="1:24" s="445" customFormat="1" ht="15.75" customHeight="1" x14ac:dyDescent="0.2">
      <c r="A753" s="215">
        <f t="shared" si="200"/>
        <v>726</v>
      </c>
      <c r="B753" s="216">
        <f t="shared" si="203"/>
        <v>71.968574000000004</v>
      </c>
      <c r="C753" s="457">
        <v>15100</v>
      </c>
      <c r="D753" s="217">
        <f t="shared" si="206"/>
        <v>2517.7656014137506</v>
      </c>
      <c r="E753" s="212">
        <f t="shared" si="209"/>
        <v>856.04030448067522</v>
      </c>
      <c r="F753" s="168">
        <f t="shared" si="210"/>
        <v>50.355312028275016</v>
      </c>
      <c r="G753" s="169">
        <v>68</v>
      </c>
      <c r="H753" s="170">
        <f t="shared" si="211"/>
        <v>3492.1612179227009</v>
      </c>
      <c r="I753" s="215">
        <f t="shared" si="201"/>
        <v>726</v>
      </c>
      <c r="J753" s="216">
        <f t="shared" si="204"/>
        <v>110.72088307692307</v>
      </c>
      <c r="K753" s="457">
        <v>15100</v>
      </c>
      <c r="L753" s="217">
        <f t="shared" si="207"/>
        <v>1636.5476409189378</v>
      </c>
      <c r="M753" s="214">
        <f t="shared" si="212"/>
        <v>556.42619791243885</v>
      </c>
      <c r="N753" s="212">
        <f t="shared" si="213"/>
        <v>32.730952818378753</v>
      </c>
      <c r="O753" s="169">
        <v>44</v>
      </c>
      <c r="P753" s="170">
        <f t="shared" si="214"/>
        <v>2269.7047916497554</v>
      </c>
      <c r="Q753" s="215">
        <f t="shared" si="202"/>
        <v>726</v>
      </c>
      <c r="R753" s="216">
        <f t="shared" si="205"/>
        <v>205.62449714285717</v>
      </c>
      <c r="S753" s="457">
        <v>15100</v>
      </c>
      <c r="T753" s="217">
        <f t="shared" si="208"/>
        <v>881.21796049481259</v>
      </c>
      <c r="U753" s="214">
        <f t="shared" si="215"/>
        <v>299.61410656823631</v>
      </c>
      <c r="V753" s="212">
        <f t="shared" si="216"/>
        <v>17.624359209896252</v>
      </c>
      <c r="W753" s="169">
        <v>24</v>
      </c>
      <c r="X753" s="170">
        <f t="shared" si="217"/>
        <v>1222.4564262729452</v>
      </c>
    </row>
    <row r="754" spans="1:24" s="445" customFormat="1" ht="15.75" customHeight="1" x14ac:dyDescent="0.2">
      <c r="A754" s="215">
        <f t="shared" si="200"/>
        <v>727</v>
      </c>
      <c r="B754" s="216">
        <f t="shared" si="203"/>
        <v>71.992063000000002</v>
      </c>
      <c r="C754" s="457">
        <v>15100</v>
      </c>
      <c r="D754" s="217">
        <f t="shared" si="206"/>
        <v>2516.9441247988684</v>
      </c>
      <c r="E754" s="212">
        <f t="shared" si="209"/>
        <v>855.76100243161534</v>
      </c>
      <c r="F754" s="168">
        <f t="shared" si="210"/>
        <v>50.338882495977373</v>
      </c>
      <c r="G754" s="169">
        <v>68</v>
      </c>
      <c r="H754" s="170">
        <f t="shared" si="211"/>
        <v>3491.0440097264614</v>
      </c>
      <c r="I754" s="215">
        <f t="shared" si="201"/>
        <v>727</v>
      </c>
      <c r="J754" s="216">
        <f t="shared" si="204"/>
        <v>110.75702</v>
      </c>
      <c r="K754" s="457">
        <v>15100</v>
      </c>
      <c r="L754" s="217">
        <f t="shared" si="207"/>
        <v>1636.0136811192647</v>
      </c>
      <c r="M754" s="214">
        <f t="shared" si="212"/>
        <v>556.24465158055</v>
      </c>
      <c r="N754" s="212">
        <f t="shared" si="213"/>
        <v>32.720273622385292</v>
      </c>
      <c r="O754" s="169">
        <v>44</v>
      </c>
      <c r="P754" s="170">
        <f t="shared" si="214"/>
        <v>2268.9786063222</v>
      </c>
      <c r="Q754" s="215">
        <f t="shared" si="202"/>
        <v>727</v>
      </c>
      <c r="R754" s="216">
        <f t="shared" si="205"/>
        <v>205.69160857142859</v>
      </c>
      <c r="S754" s="457">
        <v>15100</v>
      </c>
      <c r="T754" s="217">
        <f t="shared" si="208"/>
        <v>880.93044367960385</v>
      </c>
      <c r="U754" s="214">
        <f t="shared" si="215"/>
        <v>299.51635085106534</v>
      </c>
      <c r="V754" s="212">
        <f t="shared" si="216"/>
        <v>17.618608873592077</v>
      </c>
      <c r="W754" s="169">
        <v>24</v>
      </c>
      <c r="X754" s="170">
        <f t="shared" si="217"/>
        <v>1222.0654034042614</v>
      </c>
    </row>
    <row r="755" spans="1:24" s="445" customFormat="1" ht="15.75" customHeight="1" x14ac:dyDescent="0.2">
      <c r="A755" s="215">
        <f t="shared" si="200"/>
        <v>728</v>
      </c>
      <c r="B755" s="216">
        <f t="shared" si="203"/>
        <v>72.015552</v>
      </c>
      <c r="C755" s="457">
        <v>15100</v>
      </c>
      <c r="D755" s="217">
        <f t="shared" si="206"/>
        <v>2516.1231840589098</v>
      </c>
      <c r="E755" s="212">
        <f t="shared" si="209"/>
        <v>855.48188258002938</v>
      </c>
      <c r="F755" s="168">
        <f t="shared" si="210"/>
        <v>50.322463681178199</v>
      </c>
      <c r="G755" s="169">
        <v>68</v>
      </c>
      <c r="H755" s="170">
        <f t="shared" si="211"/>
        <v>3489.9275303201175</v>
      </c>
      <c r="I755" s="215">
        <f t="shared" si="201"/>
        <v>728</v>
      </c>
      <c r="J755" s="216">
        <f t="shared" si="204"/>
        <v>110.79315692307692</v>
      </c>
      <c r="K755" s="457">
        <v>15100</v>
      </c>
      <c r="L755" s="217">
        <f t="shared" si="207"/>
        <v>1635.4800696382915</v>
      </c>
      <c r="M755" s="214">
        <f t="shared" si="212"/>
        <v>556.06322367701921</v>
      </c>
      <c r="N755" s="212">
        <f t="shared" si="213"/>
        <v>32.709601392765833</v>
      </c>
      <c r="O755" s="169">
        <v>44</v>
      </c>
      <c r="P755" s="170">
        <f t="shared" si="214"/>
        <v>2268.2528947080764</v>
      </c>
      <c r="Q755" s="215">
        <f t="shared" si="202"/>
        <v>728</v>
      </c>
      <c r="R755" s="216">
        <f t="shared" si="205"/>
        <v>205.75872000000001</v>
      </c>
      <c r="S755" s="457">
        <v>15100</v>
      </c>
      <c r="T755" s="217">
        <f t="shared" si="208"/>
        <v>880.64311442061842</v>
      </c>
      <c r="U755" s="214">
        <f t="shared" si="215"/>
        <v>299.41865890301028</v>
      </c>
      <c r="V755" s="212">
        <f t="shared" si="216"/>
        <v>17.612862288412369</v>
      </c>
      <c r="W755" s="169">
        <v>24</v>
      </c>
      <c r="X755" s="170">
        <f t="shared" si="217"/>
        <v>1221.6746356120409</v>
      </c>
    </row>
    <row r="756" spans="1:24" s="445" customFormat="1" ht="15.75" customHeight="1" x14ac:dyDescent="0.2">
      <c r="A756" s="215">
        <f t="shared" si="200"/>
        <v>729</v>
      </c>
      <c r="B756" s="216">
        <f t="shared" si="203"/>
        <v>72.039040999999997</v>
      </c>
      <c r="C756" s="457">
        <v>15100</v>
      </c>
      <c r="D756" s="217">
        <f t="shared" si="206"/>
        <v>2515.3027786696939</v>
      </c>
      <c r="E756" s="212">
        <f t="shared" si="209"/>
        <v>855.20294474769594</v>
      </c>
      <c r="F756" s="168">
        <f t="shared" si="210"/>
        <v>50.306055573393877</v>
      </c>
      <c r="G756" s="169">
        <v>68</v>
      </c>
      <c r="H756" s="170">
        <f t="shared" si="211"/>
        <v>3488.8117789907838</v>
      </c>
      <c r="I756" s="215">
        <f t="shared" si="201"/>
        <v>729</v>
      </c>
      <c r="J756" s="216">
        <f t="shared" si="204"/>
        <v>110.82929384615385</v>
      </c>
      <c r="K756" s="457">
        <v>15100</v>
      </c>
      <c r="L756" s="217">
        <f t="shared" si="207"/>
        <v>1634.9468061353009</v>
      </c>
      <c r="M756" s="214">
        <f t="shared" si="212"/>
        <v>555.88191408600233</v>
      </c>
      <c r="N756" s="212">
        <f t="shared" si="213"/>
        <v>32.698936122706016</v>
      </c>
      <c r="O756" s="169">
        <v>44</v>
      </c>
      <c r="P756" s="170">
        <f t="shared" si="214"/>
        <v>2267.5276563440093</v>
      </c>
      <c r="Q756" s="215">
        <f t="shared" si="202"/>
        <v>729</v>
      </c>
      <c r="R756" s="216">
        <f t="shared" si="205"/>
        <v>205.82583142857143</v>
      </c>
      <c r="S756" s="457">
        <v>15100</v>
      </c>
      <c r="T756" s="217">
        <f t="shared" si="208"/>
        <v>880.35597253439289</v>
      </c>
      <c r="U756" s="214">
        <f t="shared" si="215"/>
        <v>299.32103066169361</v>
      </c>
      <c r="V756" s="212">
        <f t="shared" si="216"/>
        <v>17.607119450687858</v>
      </c>
      <c r="W756" s="169">
        <v>24</v>
      </c>
      <c r="X756" s="170">
        <f t="shared" si="217"/>
        <v>1221.2841226467742</v>
      </c>
    </row>
    <row r="757" spans="1:24" s="445" customFormat="1" ht="15.75" customHeight="1" x14ac:dyDescent="0.2">
      <c r="A757" s="218">
        <f t="shared" si="200"/>
        <v>730</v>
      </c>
      <c r="B757" s="216">
        <f t="shared" si="203"/>
        <v>72.062529999999995</v>
      </c>
      <c r="C757" s="457">
        <v>15100</v>
      </c>
      <c r="D757" s="217">
        <f t="shared" si="206"/>
        <v>2514.4829081077223</v>
      </c>
      <c r="E757" s="212">
        <f t="shared" si="209"/>
        <v>854.92418875662565</v>
      </c>
      <c r="F757" s="168">
        <f t="shared" si="210"/>
        <v>50.289658162154446</v>
      </c>
      <c r="G757" s="169">
        <v>68</v>
      </c>
      <c r="H757" s="170">
        <f t="shared" si="211"/>
        <v>3487.6967550265026</v>
      </c>
      <c r="I757" s="218">
        <f t="shared" si="201"/>
        <v>730</v>
      </c>
      <c r="J757" s="216">
        <f t="shared" si="204"/>
        <v>110.86543076923076</v>
      </c>
      <c r="K757" s="457">
        <v>15100</v>
      </c>
      <c r="L757" s="217">
        <f t="shared" si="207"/>
        <v>1634.4138902700199</v>
      </c>
      <c r="M757" s="214">
        <f t="shared" si="212"/>
        <v>555.70072269180685</v>
      </c>
      <c r="N757" s="212">
        <f t="shared" si="213"/>
        <v>32.688277805400396</v>
      </c>
      <c r="O757" s="169">
        <v>44</v>
      </c>
      <c r="P757" s="170">
        <f t="shared" si="214"/>
        <v>2266.8028907672274</v>
      </c>
      <c r="Q757" s="218">
        <f t="shared" si="202"/>
        <v>730</v>
      </c>
      <c r="R757" s="216">
        <f t="shared" si="205"/>
        <v>205.89294285714286</v>
      </c>
      <c r="S757" s="457">
        <v>15100</v>
      </c>
      <c r="T757" s="217">
        <f t="shared" si="208"/>
        <v>880.06901783770286</v>
      </c>
      <c r="U757" s="214">
        <f t="shared" si="215"/>
        <v>299.22346606481898</v>
      </c>
      <c r="V757" s="212">
        <f t="shared" si="216"/>
        <v>17.601380356754056</v>
      </c>
      <c r="W757" s="169">
        <v>24</v>
      </c>
      <c r="X757" s="170">
        <f t="shared" si="217"/>
        <v>1220.8938642592759</v>
      </c>
    </row>
    <row r="758" spans="1:24" s="445" customFormat="1" ht="15.75" customHeight="1" x14ac:dyDescent="0.2">
      <c r="A758" s="215">
        <f t="shared" si="200"/>
        <v>731</v>
      </c>
      <c r="B758" s="216">
        <f t="shared" si="203"/>
        <v>72.086018999999993</v>
      </c>
      <c r="C758" s="457">
        <v>15100</v>
      </c>
      <c r="D758" s="217">
        <f t="shared" si="206"/>
        <v>2513.6635718501811</v>
      </c>
      <c r="E758" s="212">
        <f t="shared" si="209"/>
        <v>854.64561442906165</v>
      </c>
      <c r="F758" s="168">
        <f t="shared" si="210"/>
        <v>50.273271437003622</v>
      </c>
      <c r="G758" s="169">
        <v>68</v>
      </c>
      <c r="H758" s="170">
        <f t="shared" si="211"/>
        <v>3486.5824577162462</v>
      </c>
      <c r="I758" s="215">
        <f t="shared" si="201"/>
        <v>731</v>
      </c>
      <c r="J758" s="216">
        <f t="shared" si="204"/>
        <v>110.90156769230768</v>
      </c>
      <c r="K758" s="457">
        <v>15100</v>
      </c>
      <c r="L758" s="217">
        <f t="shared" si="207"/>
        <v>1633.8813217026177</v>
      </c>
      <c r="M758" s="214">
        <f t="shared" si="212"/>
        <v>555.51964937889011</v>
      </c>
      <c r="N758" s="212">
        <f t="shared" si="213"/>
        <v>32.677626434052357</v>
      </c>
      <c r="O758" s="169">
        <v>44</v>
      </c>
      <c r="P758" s="170">
        <f t="shared" si="214"/>
        <v>2266.0785975155604</v>
      </c>
      <c r="Q758" s="215">
        <f t="shared" si="202"/>
        <v>731</v>
      </c>
      <c r="R758" s="216">
        <f t="shared" si="205"/>
        <v>205.96005428571428</v>
      </c>
      <c r="S758" s="457">
        <v>15100</v>
      </c>
      <c r="T758" s="217">
        <f t="shared" si="208"/>
        <v>879.78225014756333</v>
      </c>
      <c r="U758" s="214">
        <f t="shared" si="215"/>
        <v>299.12596505017154</v>
      </c>
      <c r="V758" s="212">
        <f t="shared" si="216"/>
        <v>17.595645002951269</v>
      </c>
      <c r="W758" s="169">
        <v>24</v>
      </c>
      <c r="X758" s="170">
        <f t="shared" si="217"/>
        <v>1220.5038602006862</v>
      </c>
    </row>
    <row r="759" spans="1:24" s="445" customFormat="1" ht="15.75" customHeight="1" x14ac:dyDescent="0.2">
      <c r="A759" s="215">
        <f t="shared" si="200"/>
        <v>732</v>
      </c>
      <c r="B759" s="216">
        <f t="shared" si="203"/>
        <v>72.109508000000005</v>
      </c>
      <c r="C759" s="457">
        <v>15100</v>
      </c>
      <c r="D759" s="217">
        <f t="shared" si="206"/>
        <v>2512.844769374934</v>
      </c>
      <c r="E759" s="212">
        <f t="shared" si="209"/>
        <v>854.36722158747762</v>
      </c>
      <c r="F759" s="168">
        <f t="shared" si="210"/>
        <v>50.25689538749868</v>
      </c>
      <c r="G759" s="169">
        <v>68</v>
      </c>
      <c r="H759" s="170">
        <f t="shared" si="211"/>
        <v>3485.4688863499105</v>
      </c>
      <c r="I759" s="215">
        <f t="shared" si="201"/>
        <v>732</v>
      </c>
      <c r="J759" s="216">
        <f t="shared" si="204"/>
        <v>110.93770461538462</v>
      </c>
      <c r="K759" s="457">
        <v>15100</v>
      </c>
      <c r="L759" s="217">
        <f t="shared" si="207"/>
        <v>1633.3491000937074</v>
      </c>
      <c r="M759" s="214">
        <f t="shared" si="212"/>
        <v>555.33869403186054</v>
      </c>
      <c r="N759" s="212">
        <f t="shared" si="213"/>
        <v>32.666982001874146</v>
      </c>
      <c r="O759" s="169">
        <v>44</v>
      </c>
      <c r="P759" s="170">
        <f t="shared" si="214"/>
        <v>2265.3547761274422</v>
      </c>
      <c r="Q759" s="215">
        <f t="shared" si="202"/>
        <v>732</v>
      </c>
      <c r="R759" s="216">
        <f t="shared" si="205"/>
        <v>206.02716571428573</v>
      </c>
      <c r="S759" s="457">
        <v>15100</v>
      </c>
      <c r="T759" s="217">
        <f t="shared" si="208"/>
        <v>879.49566928122704</v>
      </c>
      <c r="U759" s="214">
        <f t="shared" si="215"/>
        <v>299.02852755561719</v>
      </c>
      <c r="V759" s="212">
        <f t="shared" si="216"/>
        <v>17.589913385624541</v>
      </c>
      <c r="W759" s="169">
        <v>24</v>
      </c>
      <c r="X759" s="170">
        <f t="shared" si="217"/>
        <v>1220.1141102224688</v>
      </c>
    </row>
    <row r="760" spans="1:24" s="445" customFormat="1" ht="15.75" customHeight="1" x14ac:dyDescent="0.2">
      <c r="A760" s="215">
        <f t="shared" si="200"/>
        <v>733</v>
      </c>
      <c r="B760" s="216">
        <f t="shared" si="203"/>
        <v>72.132997000000003</v>
      </c>
      <c r="C760" s="457">
        <v>15100</v>
      </c>
      <c r="D760" s="217">
        <f t="shared" si="206"/>
        <v>2512.0265001605294</v>
      </c>
      <c r="E760" s="212">
        <f t="shared" si="209"/>
        <v>854.08901005458006</v>
      </c>
      <c r="F760" s="168">
        <f t="shared" si="210"/>
        <v>50.240530003210587</v>
      </c>
      <c r="G760" s="169">
        <v>68</v>
      </c>
      <c r="H760" s="170">
        <f t="shared" si="211"/>
        <v>3484.3560402183202</v>
      </c>
      <c r="I760" s="215">
        <f t="shared" si="201"/>
        <v>733</v>
      </c>
      <c r="J760" s="216">
        <f t="shared" si="204"/>
        <v>110.97384153846154</v>
      </c>
      <c r="K760" s="457">
        <v>15100</v>
      </c>
      <c r="L760" s="217">
        <f t="shared" si="207"/>
        <v>1632.8172251043443</v>
      </c>
      <c r="M760" s="214">
        <f t="shared" si="212"/>
        <v>555.15785653547709</v>
      </c>
      <c r="N760" s="212">
        <f t="shared" si="213"/>
        <v>32.656344502086888</v>
      </c>
      <c r="O760" s="169">
        <v>44</v>
      </c>
      <c r="P760" s="170">
        <f t="shared" si="214"/>
        <v>2264.6314261419084</v>
      </c>
      <c r="Q760" s="215">
        <f t="shared" si="202"/>
        <v>733</v>
      </c>
      <c r="R760" s="216">
        <f t="shared" si="205"/>
        <v>206.09427714285715</v>
      </c>
      <c r="S760" s="457">
        <v>15100</v>
      </c>
      <c r="T760" s="217">
        <f t="shared" si="208"/>
        <v>879.20927505618533</v>
      </c>
      <c r="U760" s="214">
        <f t="shared" si="215"/>
        <v>298.93115351910302</v>
      </c>
      <c r="V760" s="212">
        <f t="shared" si="216"/>
        <v>17.584185501123706</v>
      </c>
      <c r="W760" s="169">
        <v>24</v>
      </c>
      <c r="X760" s="170">
        <f t="shared" si="217"/>
        <v>1219.7246140764121</v>
      </c>
    </row>
    <row r="761" spans="1:24" s="445" customFormat="1" ht="15.75" customHeight="1" x14ac:dyDescent="0.2">
      <c r="A761" s="215">
        <f t="shared" si="200"/>
        <v>734</v>
      </c>
      <c r="B761" s="216">
        <f t="shared" si="203"/>
        <v>72.156486000000001</v>
      </c>
      <c r="C761" s="457">
        <v>15100</v>
      </c>
      <c r="D761" s="217">
        <f t="shared" si="206"/>
        <v>2511.2087636861916</v>
      </c>
      <c r="E761" s="212">
        <f t="shared" si="209"/>
        <v>853.81097965330514</v>
      </c>
      <c r="F761" s="168">
        <f t="shared" si="210"/>
        <v>50.22417527372383</v>
      </c>
      <c r="G761" s="169">
        <v>68</v>
      </c>
      <c r="H761" s="170">
        <f t="shared" si="211"/>
        <v>3483.2439186132206</v>
      </c>
      <c r="I761" s="215">
        <f t="shared" si="201"/>
        <v>734</v>
      </c>
      <c r="J761" s="216">
        <f t="shared" si="204"/>
        <v>111.00997846153847</v>
      </c>
      <c r="K761" s="457">
        <v>15100</v>
      </c>
      <c r="L761" s="217">
        <f t="shared" si="207"/>
        <v>1632.2856963960246</v>
      </c>
      <c r="M761" s="214">
        <f t="shared" si="212"/>
        <v>554.97713677464844</v>
      </c>
      <c r="N761" s="212">
        <f t="shared" si="213"/>
        <v>32.64571392792049</v>
      </c>
      <c r="O761" s="169">
        <v>44</v>
      </c>
      <c r="P761" s="170">
        <f t="shared" si="214"/>
        <v>2263.9085470985933</v>
      </c>
      <c r="Q761" s="215">
        <f t="shared" si="202"/>
        <v>734</v>
      </c>
      <c r="R761" s="216">
        <f t="shared" si="205"/>
        <v>206.16138857142857</v>
      </c>
      <c r="S761" s="457">
        <v>15100</v>
      </c>
      <c r="T761" s="217">
        <f t="shared" si="208"/>
        <v>878.92306729016707</v>
      </c>
      <c r="U761" s="214">
        <f t="shared" si="215"/>
        <v>298.83384287865681</v>
      </c>
      <c r="V761" s="212">
        <f t="shared" si="216"/>
        <v>17.578461345803341</v>
      </c>
      <c r="W761" s="169">
        <v>24</v>
      </c>
      <c r="X761" s="170">
        <f t="shared" si="217"/>
        <v>1219.3353715146272</v>
      </c>
    </row>
    <row r="762" spans="1:24" s="445" customFormat="1" ht="15.75" customHeight="1" x14ac:dyDescent="0.2">
      <c r="A762" s="215">
        <f t="shared" si="200"/>
        <v>735</v>
      </c>
      <c r="B762" s="216">
        <f t="shared" si="203"/>
        <v>72.179974999999999</v>
      </c>
      <c r="C762" s="457">
        <v>15100</v>
      </c>
      <c r="D762" s="217">
        <f t="shared" si="206"/>
        <v>2510.3915594318232</v>
      </c>
      <c r="E762" s="212">
        <f t="shared" si="209"/>
        <v>853.53313020681992</v>
      </c>
      <c r="F762" s="168">
        <f t="shared" si="210"/>
        <v>50.207831188636469</v>
      </c>
      <c r="G762" s="169">
        <v>68</v>
      </c>
      <c r="H762" s="170">
        <f t="shared" si="211"/>
        <v>3482.1325208272797</v>
      </c>
      <c r="I762" s="215">
        <f t="shared" si="201"/>
        <v>735</v>
      </c>
      <c r="J762" s="216">
        <f t="shared" si="204"/>
        <v>111.04611538461538</v>
      </c>
      <c r="K762" s="457">
        <v>15100</v>
      </c>
      <c r="L762" s="217">
        <f t="shared" si="207"/>
        <v>1631.7545136306851</v>
      </c>
      <c r="M762" s="214">
        <f t="shared" si="212"/>
        <v>554.79653463443299</v>
      </c>
      <c r="N762" s="212">
        <f t="shared" si="213"/>
        <v>32.635090272613702</v>
      </c>
      <c r="O762" s="169">
        <v>44</v>
      </c>
      <c r="P762" s="170">
        <f t="shared" si="214"/>
        <v>2263.1861385377315</v>
      </c>
      <c r="Q762" s="215">
        <f t="shared" si="202"/>
        <v>735</v>
      </c>
      <c r="R762" s="216">
        <f t="shared" si="205"/>
        <v>206.2285</v>
      </c>
      <c r="S762" s="457">
        <v>15100</v>
      </c>
      <c r="T762" s="217">
        <f t="shared" si="208"/>
        <v>878.63704580113813</v>
      </c>
      <c r="U762" s="214">
        <f t="shared" si="215"/>
        <v>298.73659557238699</v>
      </c>
      <c r="V762" s="212">
        <f t="shared" si="216"/>
        <v>17.572740916022763</v>
      </c>
      <c r="W762" s="169">
        <v>24</v>
      </c>
      <c r="X762" s="170">
        <f t="shared" si="217"/>
        <v>1218.9463822895477</v>
      </c>
    </row>
    <row r="763" spans="1:24" s="445" customFormat="1" ht="15.75" customHeight="1" x14ac:dyDescent="0.2">
      <c r="A763" s="215">
        <f t="shared" si="200"/>
        <v>736</v>
      </c>
      <c r="B763" s="216">
        <f t="shared" si="203"/>
        <v>72.203463999999997</v>
      </c>
      <c r="C763" s="457">
        <v>15100</v>
      </c>
      <c r="D763" s="217">
        <f t="shared" si="206"/>
        <v>2509.5748868780038</v>
      </c>
      <c r="E763" s="212">
        <f t="shared" si="209"/>
        <v>853.25546153852133</v>
      </c>
      <c r="F763" s="168">
        <f t="shared" si="210"/>
        <v>50.191497737560077</v>
      </c>
      <c r="G763" s="169">
        <v>68</v>
      </c>
      <c r="H763" s="170">
        <f t="shared" si="211"/>
        <v>3481.0218461540853</v>
      </c>
      <c r="I763" s="215">
        <f t="shared" si="201"/>
        <v>736</v>
      </c>
      <c r="J763" s="216">
        <f t="shared" si="204"/>
        <v>111.0822523076923</v>
      </c>
      <c r="K763" s="457">
        <v>15100</v>
      </c>
      <c r="L763" s="217">
        <f t="shared" si="207"/>
        <v>1631.2236764707025</v>
      </c>
      <c r="M763" s="214">
        <f t="shared" si="212"/>
        <v>554.61605000003885</v>
      </c>
      <c r="N763" s="212">
        <f t="shared" si="213"/>
        <v>32.624473529414047</v>
      </c>
      <c r="O763" s="169">
        <v>44</v>
      </c>
      <c r="P763" s="170">
        <f t="shared" si="214"/>
        <v>2262.4642000001554</v>
      </c>
      <c r="Q763" s="215">
        <f t="shared" si="202"/>
        <v>736</v>
      </c>
      <c r="R763" s="216">
        <f t="shared" si="205"/>
        <v>206.29561142857142</v>
      </c>
      <c r="S763" s="457">
        <v>15100</v>
      </c>
      <c r="T763" s="217">
        <f t="shared" si="208"/>
        <v>878.35121040730121</v>
      </c>
      <c r="U763" s="214">
        <f t="shared" si="215"/>
        <v>298.63941153848242</v>
      </c>
      <c r="V763" s="212">
        <f t="shared" si="216"/>
        <v>17.567024208146023</v>
      </c>
      <c r="W763" s="169">
        <v>24</v>
      </c>
      <c r="X763" s="170">
        <f t="shared" si="217"/>
        <v>1218.5576461539297</v>
      </c>
    </row>
    <row r="764" spans="1:24" s="445" customFormat="1" ht="15.75" customHeight="1" x14ac:dyDescent="0.2">
      <c r="A764" s="215">
        <f t="shared" si="200"/>
        <v>737</v>
      </c>
      <c r="B764" s="216">
        <f t="shared" si="203"/>
        <v>72.226952999999995</v>
      </c>
      <c r="C764" s="457">
        <v>15100</v>
      </c>
      <c r="D764" s="217">
        <f t="shared" si="206"/>
        <v>2508.7587455059888</v>
      </c>
      <c r="E764" s="212">
        <f t="shared" si="209"/>
        <v>852.9779734720363</v>
      </c>
      <c r="F764" s="168">
        <f t="shared" si="210"/>
        <v>50.175174910119779</v>
      </c>
      <c r="G764" s="169">
        <v>68</v>
      </c>
      <c r="H764" s="170">
        <f t="shared" si="211"/>
        <v>3479.9118938881452</v>
      </c>
      <c r="I764" s="215">
        <f t="shared" si="201"/>
        <v>737</v>
      </c>
      <c r="J764" s="216">
        <f t="shared" si="204"/>
        <v>111.11838923076922</v>
      </c>
      <c r="K764" s="457">
        <v>15100</v>
      </c>
      <c r="L764" s="217">
        <f t="shared" si="207"/>
        <v>1630.6931845788927</v>
      </c>
      <c r="M764" s="214">
        <f t="shared" si="212"/>
        <v>554.43568275682355</v>
      </c>
      <c r="N764" s="212">
        <f t="shared" si="213"/>
        <v>32.613863691577855</v>
      </c>
      <c r="O764" s="169">
        <v>44</v>
      </c>
      <c r="P764" s="170">
        <f t="shared" si="214"/>
        <v>2261.7427310272942</v>
      </c>
      <c r="Q764" s="215">
        <f t="shared" si="202"/>
        <v>737</v>
      </c>
      <c r="R764" s="216">
        <f t="shared" si="205"/>
        <v>206.36272285714284</v>
      </c>
      <c r="S764" s="457">
        <v>15100</v>
      </c>
      <c r="T764" s="217">
        <f t="shared" si="208"/>
        <v>878.06556092709604</v>
      </c>
      <c r="U764" s="214">
        <f t="shared" si="215"/>
        <v>298.54229071521269</v>
      </c>
      <c r="V764" s="212">
        <f t="shared" si="216"/>
        <v>17.56131121854192</v>
      </c>
      <c r="W764" s="169">
        <v>24</v>
      </c>
      <c r="X764" s="170">
        <f t="shared" si="217"/>
        <v>1218.1691628608507</v>
      </c>
    </row>
    <row r="765" spans="1:24" s="445" customFormat="1" ht="15.75" customHeight="1" x14ac:dyDescent="0.2">
      <c r="A765" s="215">
        <f t="shared" si="200"/>
        <v>738</v>
      </c>
      <c r="B765" s="216">
        <f t="shared" si="203"/>
        <v>72.250441999999993</v>
      </c>
      <c r="C765" s="457">
        <v>15100</v>
      </c>
      <c r="D765" s="217">
        <f t="shared" si="206"/>
        <v>2507.9431347977084</v>
      </c>
      <c r="E765" s="212">
        <f t="shared" si="209"/>
        <v>852.70066583122093</v>
      </c>
      <c r="F765" s="168">
        <f t="shared" si="210"/>
        <v>50.15886269595417</v>
      </c>
      <c r="G765" s="169">
        <v>68</v>
      </c>
      <c r="H765" s="170">
        <f t="shared" si="211"/>
        <v>3478.8026633248833</v>
      </c>
      <c r="I765" s="215">
        <f t="shared" si="201"/>
        <v>738</v>
      </c>
      <c r="J765" s="216">
        <f t="shared" si="204"/>
        <v>111.15452615384613</v>
      </c>
      <c r="K765" s="457">
        <v>15100</v>
      </c>
      <c r="L765" s="217">
        <f t="shared" si="207"/>
        <v>1630.1630376185108</v>
      </c>
      <c r="M765" s="214">
        <f t="shared" si="212"/>
        <v>554.25543279029375</v>
      </c>
      <c r="N765" s="212">
        <f t="shared" si="213"/>
        <v>32.603260752370218</v>
      </c>
      <c r="O765" s="169">
        <v>44</v>
      </c>
      <c r="P765" s="170">
        <f t="shared" si="214"/>
        <v>2261.021731161175</v>
      </c>
      <c r="Q765" s="215">
        <f t="shared" si="202"/>
        <v>738</v>
      </c>
      <c r="R765" s="216">
        <f t="shared" si="205"/>
        <v>206.42983428571426</v>
      </c>
      <c r="S765" s="457">
        <v>15100</v>
      </c>
      <c r="T765" s="217">
        <f t="shared" si="208"/>
        <v>877.78009717919804</v>
      </c>
      <c r="U765" s="214">
        <f t="shared" si="215"/>
        <v>298.44523304092735</v>
      </c>
      <c r="V765" s="212">
        <f t="shared" si="216"/>
        <v>17.555601943583962</v>
      </c>
      <c r="W765" s="169">
        <v>24</v>
      </c>
      <c r="X765" s="170">
        <f t="shared" si="217"/>
        <v>1217.7809321637094</v>
      </c>
    </row>
    <row r="766" spans="1:24" s="445" customFormat="1" ht="15.75" customHeight="1" x14ac:dyDescent="0.2">
      <c r="A766" s="215">
        <f t="shared" si="200"/>
        <v>739</v>
      </c>
      <c r="B766" s="216">
        <f t="shared" si="203"/>
        <v>72.273931000000005</v>
      </c>
      <c r="C766" s="457">
        <v>15100</v>
      </c>
      <c r="D766" s="217">
        <f t="shared" si="206"/>
        <v>2507.1280542357658</v>
      </c>
      <c r="E766" s="212">
        <f t="shared" si="209"/>
        <v>852.42353844016043</v>
      </c>
      <c r="F766" s="168">
        <f t="shared" si="210"/>
        <v>50.142561084715318</v>
      </c>
      <c r="G766" s="169">
        <v>68</v>
      </c>
      <c r="H766" s="170">
        <f t="shared" si="211"/>
        <v>3477.6941537606417</v>
      </c>
      <c r="I766" s="215">
        <f t="shared" si="201"/>
        <v>739</v>
      </c>
      <c r="J766" s="216">
        <f t="shared" si="204"/>
        <v>111.19066307692309</v>
      </c>
      <c r="K766" s="457">
        <v>15100</v>
      </c>
      <c r="L766" s="217">
        <f t="shared" si="207"/>
        <v>1629.6332352532477</v>
      </c>
      <c r="M766" s="214">
        <f t="shared" si="212"/>
        <v>554.07529998610426</v>
      </c>
      <c r="N766" s="212">
        <f t="shared" si="213"/>
        <v>32.592664705064955</v>
      </c>
      <c r="O766" s="169">
        <v>44</v>
      </c>
      <c r="P766" s="170">
        <f t="shared" si="214"/>
        <v>2260.301199944417</v>
      </c>
      <c r="Q766" s="215">
        <f t="shared" si="202"/>
        <v>739</v>
      </c>
      <c r="R766" s="216">
        <f t="shared" si="205"/>
        <v>206.49694571428574</v>
      </c>
      <c r="S766" s="457">
        <v>15100</v>
      </c>
      <c r="T766" s="217">
        <f t="shared" si="208"/>
        <v>877.49481898251793</v>
      </c>
      <c r="U766" s="214">
        <f t="shared" si="215"/>
        <v>298.34823845405612</v>
      </c>
      <c r="V766" s="212">
        <f t="shared" si="216"/>
        <v>17.54989637965036</v>
      </c>
      <c r="W766" s="169">
        <v>24</v>
      </c>
      <c r="X766" s="170">
        <f t="shared" si="217"/>
        <v>1217.3929538162245</v>
      </c>
    </row>
    <row r="767" spans="1:24" s="445" customFormat="1" ht="15.75" customHeight="1" x14ac:dyDescent="0.2">
      <c r="A767" s="218">
        <f t="shared" si="200"/>
        <v>740</v>
      </c>
      <c r="B767" s="216">
        <f t="shared" si="203"/>
        <v>72.297420000000002</v>
      </c>
      <c r="C767" s="457">
        <v>15100</v>
      </c>
      <c r="D767" s="217">
        <f t="shared" si="206"/>
        <v>2506.3135033034373</v>
      </c>
      <c r="E767" s="212">
        <f t="shared" si="209"/>
        <v>852.14659112316872</v>
      </c>
      <c r="F767" s="168">
        <f t="shared" si="210"/>
        <v>50.126270066068749</v>
      </c>
      <c r="G767" s="169">
        <v>68</v>
      </c>
      <c r="H767" s="170">
        <f t="shared" si="211"/>
        <v>3476.5863644926744</v>
      </c>
      <c r="I767" s="218">
        <f t="shared" si="201"/>
        <v>740</v>
      </c>
      <c r="J767" s="216">
        <f t="shared" si="204"/>
        <v>111.2268</v>
      </c>
      <c r="K767" s="457">
        <v>15100</v>
      </c>
      <c r="L767" s="217">
        <f t="shared" si="207"/>
        <v>1629.1037771472343</v>
      </c>
      <c r="M767" s="214">
        <f t="shared" si="212"/>
        <v>553.8952842300597</v>
      </c>
      <c r="N767" s="212">
        <f t="shared" si="213"/>
        <v>32.582075542944686</v>
      </c>
      <c r="O767" s="169">
        <v>44</v>
      </c>
      <c r="P767" s="170">
        <f t="shared" si="214"/>
        <v>2259.5811369202384</v>
      </c>
      <c r="Q767" s="218">
        <f t="shared" si="202"/>
        <v>740</v>
      </c>
      <c r="R767" s="216">
        <f t="shared" si="205"/>
        <v>206.56405714285717</v>
      </c>
      <c r="S767" s="457">
        <v>15100</v>
      </c>
      <c r="T767" s="217">
        <f t="shared" si="208"/>
        <v>877.20972615620303</v>
      </c>
      <c r="U767" s="214">
        <f t="shared" si="215"/>
        <v>298.25130689310907</v>
      </c>
      <c r="V767" s="212">
        <f t="shared" si="216"/>
        <v>17.544194523124062</v>
      </c>
      <c r="W767" s="169">
        <v>24</v>
      </c>
      <c r="X767" s="170">
        <f t="shared" si="217"/>
        <v>1217.0052275724363</v>
      </c>
    </row>
    <row r="768" spans="1:24" s="445" customFormat="1" ht="15.75" customHeight="1" x14ac:dyDescent="0.2">
      <c r="A768" s="215">
        <f t="shared" ref="A768:A831" si="218">1+A767</f>
        <v>741</v>
      </c>
      <c r="B768" s="216">
        <f t="shared" si="203"/>
        <v>72.320909</v>
      </c>
      <c r="C768" s="457">
        <v>15100</v>
      </c>
      <c r="D768" s="217">
        <f t="shared" si="206"/>
        <v>2505.49948148467</v>
      </c>
      <c r="E768" s="212">
        <f t="shared" si="209"/>
        <v>851.8698237047879</v>
      </c>
      <c r="F768" s="168">
        <f t="shared" si="210"/>
        <v>50.109989629693402</v>
      </c>
      <c r="G768" s="169">
        <v>68</v>
      </c>
      <c r="H768" s="170">
        <f t="shared" si="211"/>
        <v>3475.4792948191512</v>
      </c>
      <c r="I768" s="215">
        <f t="shared" ref="I768:I831" si="219">1+I767</f>
        <v>741</v>
      </c>
      <c r="J768" s="216">
        <f t="shared" si="204"/>
        <v>111.26293692307692</v>
      </c>
      <c r="K768" s="457">
        <v>15100</v>
      </c>
      <c r="L768" s="217">
        <f t="shared" si="207"/>
        <v>1628.5746629650355</v>
      </c>
      <c r="M768" s="214">
        <f t="shared" si="212"/>
        <v>553.71538540811207</v>
      </c>
      <c r="N768" s="212">
        <f t="shared" si="213"/>
        <v>32.571493259300709</v>
      </c>
      <c r="O768" s="169">
        <v>44</v>
      </c>
      <c r="P768" s="170">
        <f t="shared" si="214"/>
        <v>2258.8615416324478</v>
      </c>
      <c r="Q768" s="215">
        <f t="shared" ref="Q768:Q831" si="220">1+Q767</f>
        <v>741</v>
      </c>
      <c r="R768" s="216">
        <f t="shared" si="205"/>
        <v>206.63116857142859</v>
      </c>
      <c r="S768" s="457">
        <v>15100</v>
      </c>
      <c r="T768" s="217">
        <f t="shared" si="208"/>
        <v>876.92481851963441</v>
      </c>
      <c r="U768" s="214">
        <f t="shared" si="215"/>
        <v>298.15443829667572</v>
      </c>
      <c r="V768" s="212">
        <f t="shared" si="216"/>
        <v>17.538496370392689</v>
      </c>
      <c r="W768" s="169">
        <v>24</v>
      </c>
      <c r="X768" s="170">
        <f t="shared" si="217"/>
        <v>1216.6177531867029</v>
      </c>
    </row>
    <row r="769" spans="1:24" s="445" customFormat="1" ht="15.75" customHeight="1" x14ac:dyDescent="0.2">
      <c r="A769" s="215">
        <f t="shared" si="218"/>
        <v>742</v>
      </c>
      <c r="B769" s="216">
        <f t="shared" si="203"/>
        <v>72.344397999999998</v>
      </c>
      <c r="C769" s="457">
        <v>15100</v>
      </c>
      <c r="D769" s="217">
        <f t="shared" si="206"/>
        <v>2504.6859882640811</v>
      </c>
      <c r="E769" s="212">
        <f t="shared" si="209"/>
        <v>851.59323600978757</v>
      </c>
      <c r="F769" s="168">
        <f t="shared" si="210"/>
        <v>50.09371976528162</v>
      </c>
      <c r="G769" s="169">
        <v>68</v>
      </c>
      <c r="H769" s="170">
        <f t="shared" si="211"/>
        <v>3474.3729440391503</v>
      </c>
      <c r="I769" s="215">
        <f t="shared" si="219"/>
        <v>742</v>
      </c>
      <c r="J769" s="216">
        <f t="shared" si="204"/>
        <v>111.29907384615385</v>
      </c>
      <c r="K769" s="457">
        <v>15100</v>
      </c>
      <c r="L769" s="217">
        <f t="shared" si="207"/>
        <v>1628.0458923716526</v>
      </c>
      <c r="M769" s="214">
        <f t="shared" si="212"/>
        <v>553.53560340636193</v>
      </c>
      <c r="N769" s="212">
        <f t="shared" si="213"/>
        <v>32.560917847433053</v>
      </c>
      <c r="O769" s="169">
        <v>44</v>
      </c>
      <c r="P769" s="170">
        <f t="shared" si="214"/>
        <v>2258.1424136254473</v>
      </c>
      <c r="Q769" s="215">
        <f t="shared" si="220"/>
        <v>742</v>
      </c>
      <c r="R769" s="216">
        <f t="shared" si="205"/>
        <v>206.69828000000001</v>
      </c>
      <c r="S769" s="457">
        <v>15100</v>
      </c>
      <c r="T769" s="217">
        <f t="shared" si="208"/>
        <v>876.64009589242823</v>
      </c>
      <c r="U769" s="214">
        <f t="shared" si="215"/>
        <v>298.05763260342565</v>
      </c>
      <c r="V769" s="212">
        <f t="shared" si="216"/>
        <v>17.532801917848566</v>
      </c>
      <c r="W769" s="169">
        <v>24</v>
      </c>
      <c r="X769" s="170">
        <f t="shared" si="217"/>
        <v>1216.2305304137024</v>
      </c>
    </row>
    <row r="770" spans="1:24" s="445" customFormat="1" ht="15.75" customHeight="1" x14ac:dyDescent="0.2">
      <c r="A770" s="215">
        <f t="shared" si="218"/>
        <v>743</v>
      </c>
      <c r="B770" s="216">
        <f t="shared" si="203"/>
        <v>72.367886999999996</v>
      </c>
      <c r="C770" s="457">
        <v>15100</v>
      </c>
      <c r="D770" s="217">
        <f t="shared" si="206"/>
        <v>2503.8730231269569</v>
      </c>
      <c r="E770" s="212">
        <f t="shared" si="209"/>
        <v>851.31682786316537</v>
      </c>
      <c r="F770" s="168">
        <f t="shared" si="210"/>
        <v>50.077460462539136</v>
      </c>
      <c r="G770" s="169">
        <v>68</v>
      </c>
      <c r="H770" s="170">
        <f t="shared" si="211"/>
        <v>3473.267311452661</v>
      </c>
      <c r="I770" s="215">
        <f t="shared" si="219"/>
        <v>743</v>
      </c>
      <c r="J770" s="216">
        <f t="shared" si="204"/>
        <v>111.33521076923076</v>
      </c>
      <c r="K770" s="457">
        <v>15100</v>
      </c>
      <c r="L770" s="217">
        <f t="shared" si="207"/>
        <v>1627.5174650325223</v>
      </c>
      <c r="M770" s="214">
        <f t="shared" si="212"/>
        <v>553.35593811105764</v>
      </c>
      <c r="N770" s="212">
        <f t="shared" si="213"/>
        <v>32.550349300650446</v>
      </c>
      <c r="O770" s="169">
        <v>44</v>
      </c>
      <c r="P770" s="170">
        <f t="shared" si="214"/>
        <v>2257.4237524442301</v>
      </c>
      <c r="Q770" s="215">
        <f t="shared" si="220"/>
        <v>743</v>
      </c>
      <c r="R770" s="216">
        <f t="shared" si="205"/>
        <v>206.76539142857143</v>
      </c>
      <c r="S770" s="457">
        <v>15100</v>
      </c>
      <c r="T770" s="217">
        <f t="shared" si="208"/>
        <v>876.35555809443485</v>
      </c>
      <c r="U770" s="214">
        <f t="shared" si="215"/>
        <v>297.96088975210785</v>
      </c>
      <c r="V770" s="212">
        <f t="shared" si="216"/>
        <v>17.527111161888698</v>
      </c>
      <c r="W770" s="169">
        <v>24</v>
      </c>
      <c r="X770" s="170">
        <f t="shared" si="217"/>
        <v>1215.8435590084316</v>
      </c>
    </row>
    <row r="771" spans="1:24" s="445" customFormat="1" ht="15.75" customHeight="1" x14ac:dyDescent="0.2">
      <c r="A771" s="215">
        <f t="shared" si="218"/>
        <v>744</v>
      </c>
      <c r="B771" s="216">
        <f t="shared" si="203"/>
        <v>72.391375999999994</v>
      </c>
      <c r="C771" s="457">
        <v>15100</v>
      </c>
      <c r="D771" s="217">
        <f t="shared" si="206"/>
        <v>2503.0605855592521</v>
      </c>
      <c r="E771" s="212">
        <f t="shared" si="209"/>
        <v>851.04059909014575</v>
      </c>
      <c r="F771" s="168">
        <f t="shared" si="210"/>
        <v>50.061211711185045</v>
      </c>
      <c r="G771" s="169">
        <v>68</v>
      </c>
      <c r="H771" s="170">
        <f t="shared" si="211"/>
        <v>3472.162396360583</v>
      </c>
      <c r="I771" s="215">
        <f t="shared" si="219"/>
        <v>744</v>
      </c>
      <c r="J771" s="216">
        <f t="shared" si="204"/>
        <v>111.37134769230768</v>
      </c>
      <c r="K771" s="457">
        <v>15100</v>
      </c>
      <c r="L771" s="217">
        <f t="shared" si="207"/>
        <v>1626.9893806135142</v>
      </c>
      <c r="M771" s="214">
        <f t="shared" si="212"/>
        <v>553.1763894085949</v>
      </c>
      <c r="N771" s="212">
        <f t="shared" si="213"/>
        <v>32.539787612270281</v>
      </c>
      <c r="O771" s="169">
        <v>44</v>
      </c>
      <c r="P771" s="170">
        <f t="shared" si="214"/>
        <v>2256.7055576343791</v>
      </c>
      <c r="Q771" s="215">
        <f t="shared" si="220"/>
        <v>744</v>
      </c>
      <c r="R771" s="216">
        <f t="shared" si="205"/>
        <v>206.83250285714286</v>
      </c>
      <c r="S771" s="457">
        <v>15100</v>
      </c>
      <c r="T771" s="217">
        <f t="shared" si="208"/>
        <v>876.07120494573826</v>
      </c>
      <c r="U771" s="214">
        <f t="shared" si="215"/>
        <v>297.86420968155102</v>
      </c>
      <c r="V771" s="212">
        <f t="shared" si="216"/>
        <v>17.521424098914764</v>
      </c>
      <c r="W771" s="169">
        <v>24</v>
      </c>
      <c r="X771" s="170">
        <f t="shared" si="217"/>
        <v>1215.4568387262041</v>
      </c>
    </row>
    <row r="772" spans="1:24" s="445" customFormat="1" ht="15.75" customHeight="1" x14ac:dyDescent="0.2">
      <c r="A772" s="215">
        <f t="shared" si="218"/>
        <v>745</v>
      </c>
      <c r="B772" s="216">
        <f t="shared" si="203"/>
        <v>72.414864999999992</v>
      </c>
      <c r="C772" s="457">
        <v>15100</v>
      </c>
      <c r="D772" s="217">
        <f t="shared" si="206"/>
        <v>2502.2486750475891</v>
      </c>
      <c r="E772" s="212">
        <f t="shared" si="209"/>
        <v>850.76454951618041</v>
      </c>
      <c r="F772" s="168">
        <f t="shared" si="210"/>
        <v>50.044973500951784</v>
      </c>
      <c r="G772" s="169">
        <v>68</v>
      </c>
      <c r="H772" s="170">
        <f t="shared" si="211"/>
        <v>3471.0581980647216</v>
      </c>
      <c r="I772" s="215">
        <f t="shared" si="219"/>
        <v>745</v>
      </c>
      <c r="J772" s="216">
        <f t="shared" si="204"/>
        <v>111.4074846153846</v>
      </c>
      <c r="K772" s="457">
        <v>15100</v>
      </c>
      <c r="L772" s="217">
        <f t="shared" si="207"/>
        <v>1626.4616387809326</v>
      </c>
      <c r="M772" s="214">
        <f t="shared" si="212"/>
        <v>552.99695718551709</v>
      </c>
      <c r="N772" s="212">
        <f t="shared" si="213"/>
        <v>32.529232775618652</v>
      </c>
      <c r="O772" s="169">
        <v>44</v>
      </c>
      <c r="P772" s="170">
        <f t="shared" si="214"/>
        <v>2255.9878287420684</v>
      </c>
      <c r="Q772" s="215">
        <f t="shared" si="220"/>
        <v>745</v>
      </c>
      <c r="R772" s="216">
        <f t="shared" si="205"/>
        <v>206.89961428571428</v>
      </c>
      <c r="S772" s="457">
        <v>15100</v>
      </c>
      <c r="T772" s="217">
        <f t="shared" si="208"/>
        <v>875.78703626665606</v>
      </c>
      <c r="U772" s="214">
        <f t="shared" si="215"/>
        <v>297.76759233066309</v>
      </c>
      <c r="V772" s="212">
        <f t="shared" si="216"/>
        <v>17.515740725333121</v>
      </c>
      <c r="W772" s="169">
        <v>24</v>
      </c>
      <c r="X772" s="170">
        <f t="shared" si="217"/>
        <v>1215.0703693226524</v>
      </c>
    </row>
    <row r="773" spans="1:24" s="445" customFormat="1" ht="15.75" customHeight="1" x14ac:dyDescent="0.2">
      <c r="A773" s="215">
        <f t="shared" si="218"/>
        <v>746</v>
      </c>
      <c r="B773" s="216">
        <f t="shared" si="203"/>
        <v>72.438354000000004</v>
      </c>
      <c r="C773" s="457">
        <v>15100</v>
      </c>
      <c r="D773" s="217">
        <f t="shared" si="206"/>
        <v>2501.4372910792531</v>
      </c>
      <c r="E773" s="212">
        <f t="shared" si="209"/>
        <v>850.48867896694617</v>
      </c>
      <c r="F773" s="168">
        <f t="shared" si="210"/>
        <v>50.028745821585062</v>
      </c>
      <c r="G773" s="169">
        <v>68</v>
      </c>
      <c r="H773" s="170">
        <f t="shared" si="211"/>
        <v>3469.9547158677842</v>
      </c>
      <c r="I773" s="215">
        <f t="shared" si="219"/>
        <v>746</v>
      </c>
      <c r="J773" s="216">
        <f t="shared" si="204"/>
        <v>111.44362153846154</v>
      </c>
      <c r="K773" s="457">
        <v>15100</v>
      </c>
      <c r="L773" s="217">
        <f t="shared" si="207"/>
        <v>1625.9342392015146</v>
      </c>
      <c r="M773" s="214">
        <f t="shared" si="212"/>
        <v>552.81764132851504</v>
      </c>
      <c r="N773" s="212">
        <f t="shared" si="213"/>
        <v>32.518684784030292</v>
      </c>
      <c r="O773" s="169">
        <v>44</v>
      </c>
      <c r="P773" s="170">
        <f t="shared" si="214"/>
        <v>2255.2705653140601</v>
      </c>
      <c r="Q773" s="215">
        <f t="shared" si="220"/>
        <v>746</v>
      </c>
      <c r="R773" s="216">
        <f t="shared" si="205"/>
        <v>206.96672571428573</v>
      </c>
      <c r="S773" s="457">
        <v>15100</v>
      </c>
      <c r="T773" s="217">
        <f t="shared" si="208"/>
        <v>875.5030518777387</v>
      </c>
      <c r="U773" s="214">
        <f t="shared" si="215"/>
        <v>297.67103763843119</v>
      </c>
      <c r="V773" s="212">
        <f t="shared" si="216"/>
        <v>17.510061037554774</v>
      </c>
      <c r="W773" s="169">
        <v>24</v>
      </c>
      <c r="X773" s="170">
        <f t="shared" si="217"/>
        <v>1214.6841505537247</v>
      </c>
    </row>
    <row r="774" spans="1:24" s="445" customFormat="1" ht="15.75" customHeight="1" x14ac:dyDescent="0.2">
      <c r="A774" s="215">
        <f t="shared" si="218"/>
        <v>747</v>
      </c>
      <c r="B774" s="216">
        <f t="shared" si="203"/>
        <v>72.461843000000002</v>
      </c>
      <c r="C774" s="457">
        <v>15100</v>
      </c>
      <c r="D774" s="217">
        <f t="shared" si="206"/>
        <v>2500.6264331421985</v>
      </c>
      <c r="E774" s="212">
        <f t="shared" si="209"/>
        <v>850.21298726834755</v>
      </c>
      <c r="F774" s="168">
        <f t="shared" si="210"/>
        <v>50.01252866284397</v>
      </c>
      <c r="G774" s="169">
        <v>68</v>
      </c>
      <c r="H774" s="170">
        <f t="shared" si="211"/>
        <v>3468.8519490733902</v>
      </c>
      <c r="I774" s="215">
        <f t="shared" si="219"/>
        <v>747</v>
      </c>
      <c r="J774" s="216">
        <f t="shared" si="204"/>
        <v>111.47975846153847</v>
      </c>
      <c r="K774" s="457">
        <v>15100</v>
      </c>
      <c r="L774" s="217">
        <f t="shared" si="207"/>
        <v>1625.407181542429</v>
      </c>
      <c r="M774" s="214">
        <f t="shared" si="212"/>
        <v>552.63844172442589</v>
      </c>
      <c r="N774" s="212">
        <f t="shared" si="213"/>
        <v>32.508143630848579</v>
      </c>
      <c r="O774" s="169">
        <v>44</v>
      </c>
      <c r="P774" s="170">
        <f t="shared" si="214"/>
        <v>2254.5537668977036</v>
      </c>
      <c r="Q774" s="215">
        <f t="shared" si="220"/>
        <v>747</v>
      </c>
      <c r="R774" s="216">
        <f t="shared" si="205"/>
        <v>207.03383714285715</v>
      </c>
      <c r="S774" s="457">
        <v>15100</v>
      </c>
      <c r="T774" s="217">
        <f t="shared" si="208"/>
        <v>875.21925159976945</v>
      </c>
      <c r="U774" s="214">
        <f t="shared" si="215"/>
        <v>297.57454554392166</v>
      </c>
      <c r="V774" s="212">
        <f t="shared" si="216"/>
        <v>17.50438503199539</v>
      </c>
      <c r="W774" s="169">
        <v>24</v>
      </c>
      <c r="X774" s="170">
        <f t="shared" si="217"/>
        <v>1214.2981821756864</v>
      </c>
    </row>
    <row r="775" spans="1:24" s="445" customFormat="1" ht="15.75" customHeight="1" x14ac:dyDescent="0.2">
      <c r="A775" s="215">
        <f t="shared" si="218"/>
        <v>748</v>
      </c>
      <c r="B775" s="216">
        <f t="shared" si="203"/>
        <v>72.485332</v>
      </c>
      <c r="C775" s="457">
        <v>15100</v>
      </c>
      <c r="D775" s="217">
        <f t="shared" si="206"/>
        <v>2499.8161007250401</v>
      </c>
      <c r="E775" s="212">
        <f t="shared" si="209"/>
        <v>849.93747424651372</v>
      </c>
      <c r="F775" s="168">
        <f t="shared" si="210"/>
        <v>49.996322014500805</v>
      </c>
      <c r="G775" s="169">
        <v>68</v>
      </c>
      <c r="H775" s="170">
        <f t="shared" si="211"/>
        <v>3467.7498969860549</v>
      </c>
      <c r="I775" s="215">
        <f t="shared" si="219"/>
        <v>748</v>
      </c>
      <c r="J775" s="216">
        <f t="shared" si="204"/>
        <v>111.51589538461538</v>
      </c>
      <c r="K775" s="457">
        <v>15100</v>
      </c>
      <c r="L775" s="217">
        <f t="shared" si="207"/>
        <v>1624.8804654712765</v>
      </c>
      <c r="M775" s="214">
        <f t="shared" si="212"/>
        <v>552.45935826023401</v>
      </c>
      <c r="N775" s="212">
        <f t="shared" si="213"/>
        <v>32.497609309425528</v>
      </c>
      <c r="O775" s="169">
        <v>44</v>
      </c>
      <c r="P775" s="170">
        <f t="shared" si="214"/>
        <v>2253.837433040936</v>
      </c>
      <c r="Q775" s="215">
        <f t="shared" si="220"/>
        <v>748</v>
      </c>
      <c r="R775" s="216">
        <f t="shared" si="205"/>
        <v>207.10094857142857</v>
      </c>
      <c r="S775" s="457">
        <v>15100</v>
      </c>
      <c r="T775" s="217">
        <f t="shared" si="208"/>
        <v>874.93563525376419</v>
      </c>
      <c r="U775" s="214">
        <f t="shared" si="215"/>
        <v>297.47811598627982</v>
      </c>
      <c r="V775" s="212">
        <f t="shared" si="216"/>
        <v>17.498712705075285</v>
      </c>
      <c r="W775" s="169">
        <v>24</v>
      </c>
      <c r="X775" s="170">
        <f t="shared" si="217"/>
        <v>1213.9124639451193</v>
      </c>
    </row>
    <row r="776" spans="1:24" s="445" customFormat="1" ht="15.75" customHeight="1" x14ac:dyDescent="0.2">
      <c r="A776" s="215">
        <f t="shared" si="218"/>
        <v>749</v>
      </c>
      <c r="B776" s="216">
        <f t="shared" si="203"/>
        <v>72.508820999999998</v>
      </c>
      <c r="C776" s="457">
        <v>15100</v>
      </c>
      <c r="D776" s="217">
        <f t="shared" si="206"/>
        <v>2499.0062933170575</v>
      </c>
      <c r="E776" s="212">
        <f t="shared" si="209"/>
        <v>849.66213972779963</v>
      </c>
      <c r="F776" s="168">
        <f t="shared" si="210"/>
        <v>49.980125866341155</v>
      </c>
      <c r="G776" s="169">
        <v>68</v>
      </c>
      <c r="H776" s="170">
        <f t="shared" si="211"/>
        <v>3466.6485589111981</v>
      </c>
      <c r="I776" s="215">
        <f t="shared" si="219"/>
        <v>749</v>
      </c>
      <c r="J776" s="216">
        <f t="shared" si="204"/>
        <v>111.5520323076923</v>
      </c>
      <c r="K776" s="457">
        <v>15100</v>
      </c>
      <c r="L776" s="217">
        <f t="shared" si="207"/>
        <v>1624.3540906560872</v>
      </c>
      <c r="M776" s="214">
        <f t="shared" si="212"/>
        <v>552.28039082306975</v>
      </c>
      <c r="N776" s="212">
        <f t="shared" si="213"/>
        <v>32.487081813121748</v>
      </c>
      <c r="O776" s="169">
        <v>44</v>
      </c>
      <c r="P776" s="170">
        <f t="shared" si="214"/>
        <v>2253.1215632922786</v>
      </c>
      <c r="Q776" s="215">
        <f t="shared" si="220"/>
        <v>749</v>
      </c>
      <c r="R776" s="216">
        <f t="shared" si="205"/>
        <v>207.16806</v>
      </c>
      <c r="S776" s="457">
        <v>15100</v>
      </c>
      <c r="T776" s="217">
        <f t="shared" si="208"/>
        <v>874.65220266097003</v>
      </c>
      <c r="U776" s="214">
        <f t="shared" si="215"/>
        <v>297.38174890472982</v>
      </c>
      <c r="V776" s="212">
        <f t="shared" si="216"/>
        <v>17.4930440532194</v>
      </c>
      <c r="W776" s="169">
        <v>24</v>
      </c>
      <c r="X776" s="170">
        <f t="shared" si="217"/>
        <v>1213.5269956189193</v>
      </c>
    </row>
    <row r="777" spans="1:24" s="445" customFormat="1" ht="15.75" customHeight="1" x14ac:dyDescent="0.2">
      <c r="A777" s="218">
        <f t="shared" si="218"/>
        <v>750</v>
      </c>
      <c r="B777" s="216">
        <f t="shared" si="203"/>
        <v>72.532309999999995</v>
      </c>
      <c r="C777" s="457">
        <v>15100</v>
      </c>
      <c r="D777" s="217">
        <f t="shared" si="206"/>
        <v>2498.1970104081893</v>
      </c>
      <c r="E777" s="212">
        <f t="shared" si="209"/>
        <v>849.38698353878442</v>
      </c>
      <c r="F777" s="168">
        <f t="shared" si="210"/>
        <v>49.963940208163784</v>
      </c>
      <c r="G777" s="169">
        <v>68</v>
      </c>
      <c r="H777" s="170">
        <f t="shared" si="211"/>
        <v>3465.5479341551377</v>
      </c>
      <c r="I777" s="218">
        <f t="shared" si="219"/>
        <v>750</v>
      </c>
      <c r="J777" s="216">
        <f t="shared" si="204"/>
        <v>111.58816923076922</v>
      </c>
      <c r="K777" s="457">
        <v>15100</v>
      </c>
      <c r="L777" s="217">
        <f t="shared" si="207"/>
        <v>1623.828056765323</v>
      </c>
      <c r="M777" s="214">
        <f t="shared" si="212"/>
        <v>552.10153930020988</v>
      </c>
      <c r="N777" s="212">
        <f t="shared" si="213"/>
        <v>32.476561135306461</v>
      </c>
      <c r="O777" s="169">
        <v>44</v>
      </c>
      <c r="P777" s="170">
        <f t="shared" si="214"/>
        <v>2252.4061572008391</v>
      </c>
      <c r="Q777" s="218">
        <f t="shared" si="220"/>
        <v>750</v>
      </c>
      <c r="R777" s="216">
        <f t="shared" si="205"/>
        <v>207.23517142857142</v>
      </c>
      <c r="S777" s="457">
        <v>15100</v>
      </c>
      <c r="T777" s="217">
        <f t="shared" si="208"/>
        <v>874.36895364286624</v>
      </c>
      <c r="U777" s="214">
        <f t="shared" si="215"/>
        <v>297.28544423857454</v>
      </c>
      <c r="V777" s="212">
        <f t="shared" si="216"/>
        <v>17.487379072857326</v>
      </c>
      <c r="W777" s="169">
        <v>24</v>
      </c>
      <c r="X777" s="170">
        <f t="shared" si="217"/>
        <v>1213.1417769542979</v>
      </c>
    </row>
    <row r="778" spans="1:24" s="445" customFormat="1" ht="15.75" customHeight="1" x14ac:dyDescent="0.2">
      <c r="A778" s="215">
        <f t="shared" si="218"/>
        <v>751</v>
      </c>
      <c r="B778" s="216">
        <f t="shared" si="203"/>
        <v>72.555799000000007</v>
      </c>
      <c r="C778" s="457">
        <v>15100</v>
      </c>
      <c r="D778" s="217">
        <f t="shared" si="206"/>
        <v>2497.3882514890365</v>
      </c>
      <c r="E778" s="212">
        <f t="shared" si="209"/>
        <v>849.11200550627245</v>
      </c>
      <c r="F778" s="168">
        <f t="shared" si="210"/>
        <v>49.947765029780733</v>
      </c>
      <c r="G778" s="169">
        <v>68</v>
      </c>
      <c r="H778" s="170">
        <f t="shared" si="211"/>
        <v>3464.4480220250898</v>
      </c>
      <c r="I778" s="215">
        <f t="shared" si="219"/>
        <v>751</v>
      </c>
      <c r="J778" s="216">
        <f t="shared" si="204"/>
        <v>111.62430615384616</v>
      </c>
      <c r="K778" s="457">
        <v>15100</v>
      </c>
      <c r="L778" s="217">
        <f t="shared" si="207"/>
        <v>1623.3023634678736</v>
      </c>
      <c r="M778" s="214">
        <f t="shared" si="212"/>
        <v>551.92280357907703</v>
      </c>
      <c r="N778" s="212">
        <f t="shared" si="213"/>
        <v>32.466047269357475</v>
      </c>
      <c r="O778" s="169">
        <v>44</v>
      </c>
      <c r="P778" s="170">
        <f t="shared" si="214"/>
        <v>2251.6912143163081</v>
      </c>
      <c r="Q778" s="215">
        <f t="shared" si="220"/>
        <v>751</v>
      </c>
      <c r="R778" s="216">
        <f t="shared" si="205"/>
        <v>207.3022828571429</v>
      </c>
      <c r="S778" s="457">
        <v>15100</v>
      </c>
      <c r="T778" s="217">
        <f t="shared" si="208"/>
        <v>874.08588802116276</v>
      </c>
      <c r="U778" s="214">
        <f t="shared" si="215"/>
        <v>297.18920192719537</v>
      </c>
      <c r="V778" s="212">
        <f t="shared" si="216"/>
        <v>17.481717760423255</v>
      </c>
      <c r="W778" s="169">
        <v>24</v>
      </c>
      <c r="X778" s="170">
        <f t="shared" si="217"/>
        <v>1212.7568077087813</v>
      </c>
    </row>
    <row r="779" spans="1:24" s="445" customFormat="1" ht="15.75" customHeight="1" x14ac:dyDescent="0.2">
      <c r="A779" s="215">
        <f t="shared" si="218"/>
        <v>752</v>
      </c>
      <c r="B779" s="216">
        <f t="shared" si="203"/>
        <v>72.579287999999991</v>
      </c>
      <c r="C779" s="457">
        <v>15100</v>
      </c>
      <c r="D779" s="217">
        <f t="shared" si="206"/>
        <v>2496.5800160508606</v>
      </c>
      <c r="E779" s="212">
        <f t="shared" si="209"/>
        <v>848.83720545729273</v>
      </c>
      <c r="F779" s="168">
        <f t="shared" si="210"/>
        <v>49.931600321017214</v>
      </c>
      <c r="G779" s="169">
        <v>68</v>
      </c>
      <c r="H779" s="170">
        <f t="shared" si="211"/>
        <v>3463.3488218291709</v>
      </c>
      <c r="I779" s="215">
        <f t="shared" si="219"/>
        <v>752</v>
      </c>
      <c r="J779" s="216">
        <f t="shared" si="204"/>
        <v>111.66044307692306</v>
      </c>
      <c r="K779" s="457">
        <v>15100</v>
      </c>
      <c r="L779" s="217">
        <f t="shared" si="207"/>
        <v>1622.7770104330593</v>
      </c>
      <c r="M779" s="214">
        <f t="shared" si="212"/>
        <v>551.74418354724025</v>
      </c>
      <c r="N779" s="212">
        <f t="shared" si="213"/>
        <v>32.455540208661191</v>
      </c>
      <c r="O779" s="169">
        <v>44</v>
      </c>
      <c r="P779" s="170">
        <f t="shared" si="214"/>
        <v>2250.9767341889606</v>
      </c>
      <c r="Q779" s="215">
        <f t="shared" si="220"/>
        <v>752</v>
      </c>
      <c r="R779" s="216">
        <f t="shared" si="205"/>
        <v>207.36939428571426</v>
      </c>
      <c r="S779" s="457">
        <v>15100</v>
      </c>
      <c r="T779" s="217">
        <f t="shared" si="208"/>
        <v>873.80300561780109</v>
      </c>
      <c r="U779" s="214">
        <f t="shared" si="215"/>
        <v>297.09302191005241</v>
      </c>
      <c r="V779" s="212">
        <f t="shared" si="216"/>
        <v>17.476060112356024</v>
      </c>
      <c r="W779" s="169">
        <v>24</v>
      </c>
      <c r="X779" s="170">
        <f t="shared" si="217"/>
        <v>1212.3720876402094</v>
      </c>
    </row>
    <row r="780" spans="1:24" s="445" customFormat="1" ht="15.75" customHeight="1" x14ac:dyDescent="0.2">
      <c r="A780" s="215">
        <f t="shared" si="218"/>
        <v>753</v>
      </c>
      <c r="B780" s="216">
        <f t="shared" si="203"/>
        <v>72.602777000000003</v>
      </c>
      <c r="C780" s="457">
        <v>15100</v>
      </c>
      <c r="D780" s="217">
        <f t="shared" si="206"/>
        <v>2495.7723035855774</v>
      </c>
      <c r="E780" s="212">
        <f t="shared" si="209"/>
        <v>848.56258321909638</v>
      </c>
      <c r="F780" s="168">
        <f t="shared" si="210"/>
        <v>49.91544607171155</v>
      </c>
      <c r="G780" s="169">
        <v>68</v>
      </c>
      <c r="H780" s="170">
        <f t="shared" si="211"/>
        <v>3462.2503328763851</v>
      </c>
      <c r="I780" s="215">
        <f t="shared" si="219"/>
        <v>753</v>
      </c>
      <c r="J780" s="216">
        <f t="shared" si="204"/>
        <v>111.69658</v>
      </c>
      <c r="K780" s="457">
        <v>15100</v>
      </c>
      <c r="L780" s="217">
        <f t="shared" si="207"/>
        <v>1622.2519973306255</v>
      </c>
      <c r="M780" s="214">
        <f t="shared" si="212"/>
        <v>551.56567909241267</v>
      </c>
      <c r="N780" s="212">
        <f t="shared" si="213"/>
        <v>32.445039946612511</v>
      </c>
      <c r="O780" s="169">
        <v>44</v>
      </c>
      <c r="P780" s="170">
        <f t="shared" si="214"/>
        <v>2250.2627163696511</v>
      </c>
      <c r="Q780" s="215">
        <f t="shared" si="220"/>
        <v>753</v>
      </c>
      <c r="R780" s="216">
        <f t="shared" si="205"/>
        <v>207.43650571428574</v>
      </c>
      <c r="S780" s="457">
        <v>15100</v>
      </c>
      <c r="T780" s="217">
        <f t="shared" si="208"/>
        <v>873.52030625495217</v>
      </c>
      <c r="U780" s="214">
        <f t="shared" si="215"/>
        <v>296.99690412668377</v>
      </c>
      <c r="V780" s="212">
        <f t="shared" si="216"/>
        <v>17.470406125099043</v>
      </c>
      <c r="W780" s="169">
        <v>24</v>
      </c>
      <c r="X780" s="170">
        <f t="shared" si="217"/>
        <v>1211.9876165067351</v>
      </c>
    </row>
    <row r="781" spans="1:24" s="445" customFormat="1" ht="15.75" customHeight="1" x14ac:dyDescent="0.2">
      <c r="A781" s="215">
        <f t="shared" si="218"/>
        <v>754</v>
      </c>
      <c r="B781" s="216">
        <f t="shared" si="203"/>
        <v>72.626266000000001</v>
      </c>
      <c r="C781" s="457">
        <v>15100</v>
      </c>
      <c r="D781" s="217">
        <f t="shared" si="206"/>
        <v>2494.9651135857653</v>
      </c>
      <c r="E781" s="212">
        <f t="shared" si="209"/>
        <v>848.28813861916024</v>
      </c>
      <c r="F781" s="168">
        <f t="shared" si="210"/>
        <v>49.899302271715307</v>
      </c>
      <c r="G781" s="169">
        <v>68</v>
      </c>
      <c r="H781" s="170">
        <f t="shared" si="211"/>
        <v>3461.1525544766409</v>
      </c>
      <c r="I781" s="215">
        <f t="shared" si="219"/>
        <v>754</v>
      </c>
      <c r="J781" s="216">
        <f t="shared" si="204"/>
        <v>111.73271692307692</v>
      </c>
      <c r="K781" s="457">
        <v>15100</v>
      </c>
      <c r="L781" s="217">
        <f t="shared" si="207"/>
        <v>1621.7273238307475</v>
      </c>
      <c r="M781" s="214">
        <f t="shared" si="212"/>
        <v>551.38729010245424</v>
      </c>
      <c r="N781" s="212">
        <f t="shared" si="213"/>
        <v>32.434546476614955</v>
      </c>
      <c r="O781" s="169">
        <v>44</v>
      </c>
      <c r="P781" s="170">
        <f t="shared" si="214"/>
        <v>2249.5491604098165</v>
      </c>
      <c r="Q781" s="215">
        <f t="shared" si="220"/>
        <v>754</v>
      </c>
      <c r="R781" s="216">
        <f t="shared" si="205"/>
        <v>207.50361714285717</v>
      </c>
      <c r="S781" s="457">
        <v>15100</v>
      </c>
      <c r="T781" s="217">
        <f t="shared" si="208"/>
        <v>873.23778975501773</v>
      </c>
      <c r="U781" s="214">
        <f t="shared" si="215"/>
        <v>296.90084851670605</v>
      </c>
      <c r="V781" s="212">
        <f t="shared" si="216"/>
        <v>17.464755795100356</v>
      </c>
      <c r="W781" s="169">
        <v>24</v>
      </c>
      <c r="X781" s="170">
        <f t="shared" si="217"/>
        <v>1211.603394066824</v>
      </c>
    </row>
    <row r="782" spans="1:24" s="445" customFormat="1" ht="15.75" customHeight="1" x14ac:dyDescent="0.2">
      <c r="A782" s="215">
        <f t="shared" si="218"/>
        <v>755</v>
      </c>
      <c r="B782" s="216">
        <f t="shared" si="203"/>
        <v>72.649754999999999</v>
      </c>
      <c r="C782" s="457">
        <v>15100</v>
      </c>
      <c r="D782" s="217">
        <f t="shared" si="206"/>
        <v>2494.1584455446546</v>
      </c>
      <c r="E782" s="212">
        <f t="shared" si="209"/>
        <v>848.01387148518256</v>
      </c>
      <c r="F782" s="168">
        <f t="shared" si="210"/>
        <v>49.88316891089309</v>
      </c>
      <c r="G782" s="169">
        <v>68</v>
      </c>
      <c r="H782" s="170">
        <f t="shared" si="211"/>
        <v>3460.0554859407303</v>
      </c>
      <c r="I782" s="215">
        <f t="shared" si="219"/>
        <v>755</v>
      </c>
      <c r="J782" s="216">
        <f t="shared" si="204"/>
        <v>111.76885384615385</v>
      </c>
      <c r="K782" s="457">
        <v>15100</v>
      </c>
      <c r="L782" s="217">
        <f t="shared" si="207"/>
        <v>1621.2029896040256</v>
      </c>
      <c r="M782" s="214">
        <f t="shared" si="212"/>
        <v>551.20901646536868</v>
      </c>
      <c r="N782" s="212">
        <f t="shared" si="213"/>
        <v>32.424059792080513</v>
      </c>
      <c r="O782" s="169">
        <v>44</v>
      </c>
      <c r="P782" s="170">
        <f t="shared" si="214"/>
        <v>2248.8360658614747</v>
      </c>
      <c r="Q782" s="215">
        <f t="shared" si="220"/>
        <v>755</v>
      </c>
      <c r="R782" s="216">
        <f t="shared" si="205"/>
        <v>207.57072857142859</v>
      </c>
      <c r="S782" s="457">
        <v>15100</v>
      </c>
      <c r="T782" s="217">
        <f t="shared" si="208"/>
        <v>872.95545594062901</v>
      </c>
      <c r="U782" s="214">
        <f t="shared" si="215"/>
        <v>296.80485501981389</v>
      </c>
      <c r="V782" s="212">
        <f t="shared" si="216"/>
        <v>17.459109118812581</v>
      </c>
      <c r="W782" s="169">
        <v>24</v>
      </c>
      <c r="X782" s="170">
        <f t="shared" si="217"/>
        <v>1211.2194200792555</v>
      </c>
    </row>
    <row r="783" spans="1:24" s="445" customFormat="1" ht="15.75" customHeight="1" x14ac:dyDescent="0.2">
      <c r="A783" s="215">
        <f t="shared" si="218"/>
        <v>756</v>
      </c>
      <c r="B783" s="216">
        <f t="shared" si="203"/>
        <v>72.673243999999997</v>
      </c>
      <c r="C783" s="457">
        <v>15100</v>
      </c>
      <c r="D783" s="217">
        <f t="shared" si="206"/>
        <v>2493.3522989561329</v>
      </c>
      <c r="E783" s="212">
        <f t="shared" si="209"/>
        <v>847.73978164508526</v>
      </c>
      <c r="F783" s="168">
        <f t="shared" si="210"/>
        <v>49.867045979122658</v>
      </c>
      <c r="G783" s="169">
        <v>68</v>
      </c>
      <c r="H783" s="170">
        <f t="shared" si="211"/>
        <v>3458.959126580341</v>
      </c>
      <c r="I783" s="215">
        <f t="shared" si="219"/>
        <v>756</v>
      </c>
      <c r="J783" s="216">
        <f t="shared" si="204"/>
        <v>111.80499076923076</v>
      </c>
      <c r="K783" s="457">
        <v>15100</v>
      </c>
      <c r="L783" s="217">
        <f t="shared" si="207"/>
        <v>1620.6789943214867</v>
      </c>
      <c r="M783" s="214">
        <f t="shared" si="212"/>
        <v>551.03085806930551</v>
      </c>
      <c r="N783" s="212">
        <f t="shared" si="213"/>
        <v>32.413579886429737</v>
      </c>
      <c r="O783" s="169">
        <v>44</v>
      </c>
      <c r="P783" s="170">
        <f t="shared" si="214"/>
        <v>2248.123432277222</v>
      </c>
      <c r="Q783" s="215">
        <f t="shared" si="220"/>
        <v>756</v>
      </c>
      <c r="R783" s="216">
        <f t="shared" si="205"/>
        <v>207.63784000000001</v>
      </c>
      <c r="S783" s="457">
        <v>15100</v>
      </c>
      <c r="T783" s="217">
        <f t="shared" si="208"/>
        <v>872.67330463464646</v>
      </c>
      <c r="U783" s="214">
        <f t="shared" si="215"/>
        <v>296.70892357577981</v>
      </c>
      <c r="V783" s="212">
        <f t="shared" si="216"/>
        <v>17.453466092692931</v>
      </c>
      <c r="W783" s="169">
        <v>24</v>
      </c>
      <c r="X783" s="170">
        <f t="shared" si="217"/>
        <v>1210.8356943031192</v>
      </c>
    </row>
    <row r="784" spans="1:24" s="445" customFormat="1" ht="15.75" customHeight="1" x14ac:dyDescent="0.2">
      <c r="A784" s="215">
        <f t="shared" si="218"/>
        <v>757</v>
      </c>
      <c r="B784" s="216">
        <f t="shared" ref="B784:B847" si="221">0.023489*A784+54.91556</f>
        <v>72.696732999999995</v>
      </c>
      <c r="C784" s="457">
        <v>15100</v>
      </c>
      <c r="D784" s="217">
        <f t="shared" si="206"/>
        <v>2492.5466733147418</v>
      </c>
      <c r="E784" s="212">
        <f t="shared" si="209"/>
        <v>847.46586892701225</v>
      </c>
      <c r="F784" s="168">
        <f t="shared" si="210"/>
        <v>49.85093346629484</v>
      </c>
      <c r="G784" s="169">
        <v>68</v>
      </c>
      <c r="H784" s="170">
        <f t="shared" si="211"/>
        <v>3457.863475708049</v>
      </c>
      <c r="I784" s="215">
        <f t="shared" si="219"/>
        <v>757</v>
      </c>
      <c r="J784" s="216">
        <f t="shared" ref="J784:J847" si="222">(0.023489*I784+54.91556)/0.65</f>
        <v>111.84112769230768</v>
      </c>
      <c r="K784" s="457">
        <v>15100</v>
      </c>
      <c r="L784" s="217">
        <f t="shared" si="207"/>
        <v>1620.1553376545821</v>
      </c>
      <c r="M784" s="214">
        <f t="shared" si="212"/>
        <v>550.85281480255799</v>
      </c>
      <c r="N784" s="212">
        <f t="shared" si="213"/>
        <v>32.403106753091642</v>
      </c>
      <c r="O784" s="169">
        <v>44</v>
      </c>
      <c r="P784" s="170">
        <f t="shared" si="214"/>
        <v>2247.4112592102319</v>
      </c>
      <c r="Q784" s="215">
        <f t="shared" si="220"/>
        <v>757</v>
      </c>
      <c r="R784" s="216">
        <f t="shared" ref="R784:R847" si="223">(0.023489*Q784+54.91556)/0.35</f>
        <v>207.70495142857143</v>
      </c>
      <c r="S784" s="457">
        <v>15100</v>
      </c>
      <c r="T784" s="217">
        <f t="shared" si="208"/>
        <v>872.3913356601596</v>
      </c>
      <c r="U784" s="214">
        <f t="shared" si="215"/>
        <v>296.61305412445427</v>
      </c>
      <c r="V784" s="212">
        <f t="shared" si="216"/>
        <v>17.447826713203192</v>
      </c>
      <c r="W784" s="169">
        <v>24</v>
      </c>
      <c r="X784" s="170">
        <f t="shared" si="217"/>
        <v>1210.4522164978171</v>
      </c>
    </row>
    <row r="785" spans="1:24" s="445" customFormat="1" ht="15.75" customHeight="1" x14ac:dyDescent="0.2">
      <c r="A785" s="215">
        <f t="shared" si="218"/>
        <v>758</v>
      </c>
      <c r="B785" s="216">
        <f t="shared" si="221"/>
        <v>72.720222000000007</v>
      </c>
      <c r="C785" s="457">
        <v>15100</v>
      </c>
      <c r="D785" s="217">
        <f t="shared" si="206"/>
        <v>2491.7415681156749</v>
      </c>
      <c r="E785" s="212">
        <f t="shared" si="209"/>
        <v>847.1921331593295</v>
      </c>
      <c r="F785" s="168">
        <f t="shared" si="210"/>
        <v>49.834831362313501</v>
      </c>
      <c r="G785" s="169">
        <v>68</v>
      </c>
      <c r="H785" s="170">
        <f t="shared" si="211"/>
        <v>3456.768532637318</v>
      </c>
      <c r="I785" s="215">
        <f t="shared" si="219"/>
        <v>758</v>
      </c>
      <c r="J785" s="216">
        <f t="shared" si="222"/>
        <v>111.87726461538462</v>
      </c>
      <c r="K785" s="457">
        <v>15100</v>
      </c>
      <c r="L785" s="217">
        <f t="shared" si="207"/>
        <v>1619.6320192751887</v>
      </c>
      <c r="M785" s="214">
        <f t="shared" si="212"/>
        <v>550.67488655356419</v>
      </c>
      <c r="N785" s="212">
        <f t="shared" si="213"/>
        <v>32.392640385503775</v>
      </c>
      <c r="O785" s="169">
        <v>44</v>
      </c>
      <c r="P785" s="170">
        <f t="shared" si="214"/>
        <v>2246.6995462142568</v>
      </c>
      <c r="Q785" s="215">
        <f t="shared" si="220"/>
        <v>758</v>
      </c>
      <c r="R785" s="216">
        <f t="shared" si="223"/>
        <v>207.77206285714288</v>
      </c>
      <c r="S785" s="457">
        <v>15100</v>
      </c>
      <c r="T785" s="217">
        <f t="shared" si="208"/>
        <v>872.10954884048601</v>
      </c>
      <c r="U785" s="214">
        <f t="shared" si="215"/>
        <v>296.51724660576525</v>
      </c>
      <c r="V785" s="212">
        <f t="shared" si="216"/>
        <v>17.442190976809719</v>
      </c>
      <c r="W785" s="169">
        <v>24</v>
      </c>
      <c r="X785" s="170">
        <f t="shared" si="217"/>
        <v>1210.068986423061</v>
      </c>
    </row>
    <row r="786" spans="1:24" s="445" customFormat="1" ht="15.75" customHeight="1" x14ac:dyDescent="0.2">
      <c r="A786" s="215">
        <f t="shared" si="218"/>
        <v>759</v>
      </c>
      <c r="B786" s="216">
        <f t="shared" si="221"/>
        <v>72.74371099999999</v>
      </c>
      <c r="C786" s="457">
        <v>15100</v>
      </c>
      <c r="D786" s="217">
        <f t="shared" si="206"/>
        <v>2490.9369828547792</v>
      </c>
      <c r="E786" s="212">
        <f t="shared" si="209"/>
        <v>846.91857417062499</v>
      </c>
      <c r="F786" s="168">
        <f t="shared" si="210"/>
        <v>49.818739657095584</v>
      </c>
      <c r="G786" s="169">
        <v>68</v>
      </c>
      <c r="H786" s="170">
        <f t="shared" si="211"/>
        <v>3455.6742966825</v>
      </c>
      <c r="I786" s="215">
        <f t="shared" si="219"/>
        <v>759</v>
      </c>
      <c r="J786" s="216">
        <f t="shared" si="222"/>
        <v>111.91340153846151</v>
      </c>
      <c r="K786" s="457">
        <v>15100</v>
      </c>
      <c r="L786" s="217">
        <f t="shared" si="207"/>
        <v>1619.1090388556067</v>
      </c>
      <c r="M786" s="214">
        <f t="shared" si="212"/>
        <v>550.49707321090636</v>
      </c>
      <c r="N786" s="212">
        <f t="shared" si="213"/>
        <v>32.382180777112133</v>
      </c>
      <c r="O786" s="169">
        <v>44</v>
      </c>
      <c r="P786" s="170">
        <f t="shared" si="214"/>
        <v>2245.9882928436255</v>
      </c>
      <c r="Q786" s="215">
        <f t="shared" si="220"/>
        <v>759</v>
      </c>
      <c r="R786" s="216">
        <f t="shared" si="223"/>
        <v>207.83917428571428</v>
      </c>
      <c r="S786" s="457">
        <v>15100</v>
      </c>
      <c r="T786" s="217">
        <f t="shared" si="208"/>
        <v>871.8279439991727</v>
      </c>
      <c r="U786" s="214">
        <f t="shared" si="215"/>
        <v>296.42150095971874</v>
      </c>
      <c r="V786" s="212">
        <f t="shared" si="216"/>
        <v>17.436558879983455</v>
      </c>
      <c r="W786" s="169">
        <v>24</v>
      </c>
      <c r="X786" s="170">
        <f t="shared" si="217"/>
        <v>1209.686003838875</v>
      </c>
    </row>
    <row r="787" spans="1:24" s="445" customFormat="1" ht="15.75" customHeight="1" x14ac:dyDescent="0.2">
      <c r="A787" s="218">
        <f t="shared" si="218"/>
        <v>760</v>
      </c>
      <c r="B787" s="216">
        <f t="shared" si="221"/>
        <v>72.767200000000003</v>
      </c>
      <c r="C787" s="457">
        <v>15100</v>
      </c>
      <c r="D787" s="217">
        <f t="shared" si="206"/>
        <v>2490.1329170285512</v>
      </c>
      <c r="E787" s="212">
        <f t="shared" si="209"/>
        <v>846.6451917897075</v>
      </c>
      <c r="F787" s="168">
        <f t="shared" si="210"/>
        <v>49.802658340571028</v>
      </c>
      <c r="G787" s="169">
        <v>68</v>
      </c>
      <c r="H787" s="170">
        <f t="shared" si="211"/>
        <v>3454.5807671588295</v>
      </c>
      <c r="I787" s="218">
        <f t="shared" si="219"/>
        <v>760</v>
      </c>
      <c r="J787" s="216">
        <f t="shared" si="222"/>
        <v>111.94953846153847</v>
      </c>
      <c r="K787" s="457">
        <v>15100</v>
      </c>
      <c r="L787" s="217">
        <f t="shared" si="207"/>
        <v>1618.5863960685583</v>
      </c>
      <c r="M787" s="214">
        <f t="shared" si="212"/>
        <v>550.31937466330987</v>
      </c>
      <c r="N787" s="212">
        <f t="shared" si="213"/>
        <v>32.371727921371168</v>
      </c>
      <c r="O787" s="169">
        <v>44</v>
      </c>
      <c r="P787" s="170">
        <f t="shared" si="214"/>
        <v>2245.277498653239</v>
      </c>
      <c r="Q787" s="218">
        <f t="shared" si="220"/>
        <v>760</v>
      </c>
      <c r="R787" s="216">
        <f t="shared" si="223"/>
        <v>207.90628571428573</v>
      </c>
      <c r="S787" s="457">
        <v>15100</v>
      </c>
      <c r="T787" s="217">
        <f t="shared" si="208"/>
        <v>871.5465209599929</v>
      </c>
      <c r="U787" s="214">
        <f t="shared" si="215"/>
        <v>296.32581712639762</v>
      </c>
      <c r="V787" s="212">
        <f t="shared" si="216"/>
        <v>17.430930419199857</v>
      </c>
      <c r="W787" s="169">
        <v>24</v>
      </c>
      <c r="X787" s="170">
        <f t="shared" si="217"/>
        <v>1209.3032685055905</v>
      </c>
    </row>
    <row r="788" spans="1:24" s="445" customFormat="1" ht="15.75" customHeight="1" x14ac:dyDescent="0.2">
      <c r="A788" s="215">
        <f t="shared" si="218"/>
        <v>761</v>
      </c>
      <c r="B788" s="216">
        <f t="shared" si="221"/>
        <v>72.790689</v>
      </c>
      <c r="C788" s="457">
        <v>15100</v>
      </c>
      <c r="D788" s="217">
        <f t="shared" si="206"/>
        <v>2489.329370134139</v>
      </c>
      <c r="E788" s="212">
        <f t="shared" si="209"/>
        <v>846.37198584560736</v>
      </c>
      <c r="F788" s="168">
        <f t="shared" si="210"/>
        <v>49.786587402682784</v>
      </c>
      <c r="G788" s="169">
        <v>68</v>
      </c>
      <c r="H788" s="170">
        <f t="shared" si="211"/>
        <v>3453.4879433824294</v>
      </c>
      <c r="I788" s="215">
        <f t="shared" si="219"/>
        <v>761</v>
      </c>
      <c r="J788" s="216">
        <f t="shared" si="222"/>
        <v>111.98567538461538</v>
      </c>
      <c r="K788" s="457">
        <v>15100</v>
      </c>
      <c r="L788" s="217">
        <f t="shared" si="207"/>
        <v>1618.0640905871905</v>
      </c>
      <c r="M788" s="214">
        <f t="shared" si="212"/>
        <v>550.14179079964481</v>
      </c>
      <c r="N788" s="212">
        <f t="shared" si="213"/>
        <v>32.361281811743808</v>
      </c>
      <c r="O788" s="169">
        <v>44</v>
      </c>
      <c r="P788" s="170">
        <f t="shared" si="214"/>
        <v>2244.5671631985792</v>
      </c>
      <c r="Q788" s="215">
        <f t="shared" si="220"/>
        <v>761</v>
      </c>
      <c r="R788" s="216">
        <f t="shared" si="223"/>
        <v>207.97339714285715</v>
      </c>
      <c r="S788" s="457">
        <v>15100</v>
      </c>
      <c r="T788" s="217">
        <f t="shared" si="208"/>
        <v>871.26527954694859</v>
      </c>
      <c r="U788" s="214">
        <f t="shared" si="215"/>
        <v>296.23019504596255</v>
      </c>
      <c r="V788" s="212">
        <f t="shared" si="216"/>
        <v>17.425305590938972</v>
      </c>
      <c r="W788" s="169">
        <v>24</v>
      </c>
      <c r="X788" s="170">
        <f t="shared" si="217"/>
        <v>1208.9207801838502</v>
      </c>
    </row>
    <row r="789" spans="1:24" s="445" customFormat="1" ht="15.75" customHeight="1" x14ac:dyDescent="0.2">
      <c r="A789" s="215">
        <f t="shared" si="218"/>
        <v>762</v>
      </c>
      <c r="B789" s="216">
        <f t="shared" si="221"/>
        <v>72.814177999999998</v>
      </c>
      <c r="C789" s="457">
        <v>15100</v>
      </c>
      <c r="D789" s="217">
        <f t="shared" si="206"/>
        <v>2488.5263416693383</v>
      </c>
      <c r="E789" s="212">
        <f t="shared" si="209"/>
        <v>846.09895616757512</v>
      </c>
      <c r="F789" s="168">
        <f t="shared" si="210"/>
        <v>49.770526833386768</v>
      </c>
      <c r="G789" s="169">
        <v>68</v>
      </c>
      <c r="H789" s="170">
        <f t="shared" si="211"/>
        <v>3452.3958246703</v>
      </c>
      <c r="I789" s="215">
        <f t="shared" si="219"/>
        <v>762</v>
      </c>
      <c r="J789" s="216">
        <f t="shared" si="222"/>
        <v>112.0218123076923</v>
      </c>
      <c r="K789" s="457">
        <v>15100</v>
      </c>
      <c r="L789" s="217">
        <f t="shared" si="207"/>
        <v>1617.5421220850696</v>
      </c>
      <c r="M789" s="214">
        <f t="shared" si="212"/>
        <v>549.96432150892372</v>
      </c>
      <c r="N789" s="212">
        <f t="shared" si="213"/>
        <v>32.350842441701396</v>
      </c>
      <c r="O789" s="169">
        <v>44</v>
      </c>
      <c r="P789" s="170">
        <f t="shared" si="214"/>
        <v>2243.8572860356949</v>
      </c>
      <c r="Q789" s="215">
        <f t="shared" si="220"/>
        <v>762</v>
      </c>
      <c r="R789" s="216">
        <f t="shared" si="223"/>
        <v>208.04050857142857</v>
      </c>
      <c r="S789" s="457">
        <v>15100</v>
      </c>
      <c r="T789" s="217">
        <f t="shared" si="208"/>
        <v>870.98421958426832</v>
      </c>
      <c r="U789" s="214">
        <f t="shared" si="215"/>
        <v>296.13463465865124</v>
      </c>
      <c r="V789" s="212">
        <f t="shared" si="216"/>
        <v>17.419684391685365</v>
      </c>
      <c r="W789" s="169">
        <v>24</v>
      </c>
      <c r="X789" s="170">
        <f t="shared" si="217"/>
        <v>1208.5385386346049</v>
      </c>
    </row>
    <row r="790" spans="1:24" s="445" customFormat="1" ht="15.75" customHeight="1" x14ac:dyDescent="0.2">
      <c r="A790" s="215">
        <f t="shared" si="218"/>
        <v>763</v>
      </c>
      <c r="B790" s="216">
        <f t="shared" si="221"/>
        <v>72.837666999999996</v>
      </c>
      <c r="C790" s="457">
        <v>15100</v>
      </c>
      <c r="D790" s="217">
        <f t="shared" si="206"/>
        <v>2487.7238311325927</v>
      </c>
      <c r="E790" s="212">
        <f t="shared" si="209"/>
        <v>845.82610258508157</v>
      </c>
      <c r="F790" s="168">
        <f t="shared" si="210"/>
        <v>49.754476622651858</v>
      </c>
      <c r="G790" s="169">
        <v>68</v>
      </c>
      <c r="H790" s="170">
        <f t="shared" si="211"/>
        <v>3451.3044103403263</v>
      </c>
      <c r="I790" s="215">
        <f t="shared" si="219"/>
        <v>763</v>
      </c>
      <c r="J790" s="216">
        <f t="shared" si="222"/>
        <v>112.05794923076922</v>
      </c>
      <c r="K790" s="457">
        <v>15100</v>
      </c>
      <c r="L790" s="217">
        <f t="shared" si="207"/>
        <v>1617.0204902361852</v>
      </c>
      <c r="M790" s="214">
        <f t="shared" si="212"/>
        <v>549.78696668030295</v>
      </c>
      <c r="N790" s="212">
        <f t="shared" si="213"/>
        <v>32.340409804723706</v>
      </c>
      <c r="O790" s="169">
        <v>44</v>
      </c>
      <c r="P790" s="170">
        <f t="shared" si="214"/>
        <v>2243.1478667212118</v>
      </c>
      <c r="Q790" s="215">
        <f t="shared" si="220"/>
        <v>763</v>
      </c>
      <c r="R790" s="216">
        <f t="shared" si="223"/>
        <v>208.10762</v>
      </c>
      <c r="S790" s="457">
        <v>15100</v>
      </c>
      <c r="T790" s="217">
        <f t="shared" si="208"/>
        <v>870.70334089640744</v>
      </c>
      <c r="U790" s="214">
        <f t="shared" si="215"/>
        <v>296.03913590477856</v>
      </c>
      <c r="V790" s="212">
        <f t="shared" si="216"/>
        <v>17.414066817928148</v>
      </c>
      <c r="W790" s="169">
        <v>24</v>
      </c>
      <c r="X790" s="170">
        <f t="shared" si="217"/>
        <v>1208.1565436191142</v>
      </c>
    </row>
    <row r="791" spans="1:24" s="445" customFormat="1" ht="15.75" customHeight="1" x14ac:dyDescent="0.2">
      <c r="A791" s="215">
        <f t="shared" si="218"/>
        <v>764</v>
      </c>
      <c r="B791" s="216">
        <f t="shared" si="221"/>
        <v>72.861155999999994</v>
      </c>
      <c r="C791" s="457">
        <v>15100</v>
      </c>
      <c r="D791" s="217">
        <f t="shared" si="206"/>
        <v>2486.9218380229931</v>
      </c>
      <c r="E791" s="212">
        <f t="shared" si="209"/>
        <v>845.55342492781767</v>
      </c>
      <c r="F791" s="168">
        <f t="shared" si="210"/>
        <v>49.738436760459862</v>
      </c>
      <c r="G791" s="169">
        <v>68</v>
      </c>
      <c r="H791" s="170">
        <f t="shared" si="211"/>
        <v>3450.2136997112707</v>
      </c>
      <c r="I791" s="215">
        <f t="shared" si="219"/>
        <v>764</v>
      </c>
      <c r="J791" s="216">
        <f t="shared" si="222"/>
        <v>112.09408615384613</v>
      </c>
      <c r="K791" s="457">
        <v>15100</v>
      </c>
      <c r="L791" s="217">
        <f t="shared" si="207"/>
        <v>1616.4991947149456</v>
      </c>
      <c r="M791" s="214">
        <f t="shared" si="212"/>
        <v>549.60972620308155</v>
      </c>
      <c r="N791" s="212">
        <f t="shared" si="213"/>
        <v>32.329983894298913</v>
      </c>
      <c r="O791" s="169">
        <v>44</v>
      </c>
      <c r="P791" s="170">
        <f t="shared" si="214"/>
        <v>2242.4389048123262</v>
      </c>
      <c r="Q791" s="215">
        <f t="shared" si="220"/>
        <v>764</v>
      </c>
      <c r="R791" s="216">
        <f t="shared" si="223"/>
        <v>208.17473142857142</v>
      </c>
      <c r="S791" s="457">
        <v>15100</v>
      </c>
      <c r="T791" s="217">
        <f t="shared" si="208"/>
        <v>870.42264330804744</v>
      </c>
      <c r="U791" s="214">
        <f t="shared" si="215"/>
        <v>295.94369872473612</v>
      </c>
      <c r="V791" s="212">
        <f t="shared" si="216"/>
        <v>17.40845286616095</v>
      </c>
      <c r="W791" s="169">
        <v>24</v>
      </c>
      <c r="X791" s="170">
        <f t="shared" si="217"/>
        <v>1207.7747948989445</v>
      </c>
    </row>
    <row r="792" spans="1:24" s="445" customFormat="1" ht="15.75" customHeight="1" x14ac:dyDescent="0.2">
      <c r="A792" s="215">
        <f t="shared" si="218"/>
        <v>765</v>
      </c>
      <c r="B792" s="216">
        <f t="shared" si="221"/>
        <v>72.884645000000006</v>
      </c>
      <c r="C792" s="457">
        <v>15100</v>
      </c>
      <c r="D792" s="217">
        <f t="shared" si="206"/>
        <v>2486.1203618402747</v>
      </c>
      <c r="E792" s="212">
        <f t="shared" si="209"/>
        <v>845.28092302569348</v>
      </c>
      <c r="F792" s="168">
        <f t="shared" si="210"/>
        <v>49.722407236805495</v>
      </c>
      <c r="G792" s="169">
        <v>68</v>
      </c>
      <c r="H792" s="170">
        <f t="shared" si="211"/>
        <v>3449.1236921027735</v>
      </c>
      <c r="I792" s="215">
        <f t="shared" si="219"/>
        <v>765</v>
      </c>
      <c r="J792" s="216">
        <f t="shared" si="222"/>
        <v>112.13022307692309</v>
      </c>
      <c r="K792" s="457">
        <v>15100</v>
      </c>
      <c r="L792" s="217">
        <f t="shared" si="207"/>
        <v>1615.9782351961785</v>
      </c>
      <c r="M792" s="214">
        <f t="shared" si="212"/>
        <v>549.43259996670076</v>
      </c>
      <c r="N792" s="212">
        <f t="shared" si="213"/>
        <v>32.319564703923568</v>
      </c>
      <c r="O792" s="169">
        <v>44</v>
      </c>
      <c r="P792" s="170">
        <f t="shared" si="214"/>
        <v>2241.7303998668031</v>
      </c>
      <c r="Q792" s="215">
        <f t="shared" si="220"/>
        <v>765</v>
      </c>
      <c r="R792" s="216">
        <f t="shared" si="223"/>
        <v>208.2418428571429</v>
      </c>
      <c r="S792" s="457">
        <v>15100</v>
      </c>
      <c r="T792" s="217">
        <f t="shared" si="208"/>
        <v>870.14212664409615</v>
      </c>
      <c r="U792" s="214">
        <f t="shared" si="215"/>
        <v>295.84832305899272</v>
      </c>
      <c r="V792" s="212">
        <f t="shared" si="216"/>
        <v>17.402842532881923</v>
      </c>
      <c r="W792" s="169">
        <v>24</v>
      </c>
      <c r="X792" s="170">
        <f t="shared" si="217"/>
        <v>1207.3932922359709</v>
      </c>
    </row>
    <row r="793" spans="1:24" s="445" customFormat="1" ht="15.75" customHeight="1" x14ac:dyDescent="0.2">
      <c r="A793" s="215">
        <f t="shared" si="218"/>
        <v>766</v>
      </c>
      <c r="B793" s="216">
        <f t="shared" si="221"/>
        <v>72.908134000000004</v>
      </c>
      <c r="C793" s="457">
        <v>15100</v>
      </c>
      <c r="D793" s="217">
        <f t="shared" si="206"/>
        <v>2485.3194020848205</v>
      </c>
      <c r="E793" s="212">
        <f t="shared" si="209"/>
        <v>845.00859670883904</v>
      </c>
      <c r="F793" s="168">
        <f t="shared" si="210"/>
        <v>49.706388041696414</v>
      </c>
      <c r="G793" s="169">
        <v>68</v>
      </c>
      <c r="H793" s="170">
        <f t="shared" si="211"/>
        <v>3448.0343868353557</v>
      </c>
      <c r="I793" s="215">
        <f t="shared" si="219"/>
        <v>766</v>
      </c>
      <c r="J793" s="216">
        <f t="shared" si="222"/>
        <v>112.16636</v>
      </c>
      <c r="K793" s="457">
        <v>15100</v>
      </c>
      <c r="L793" s="217">
        <f t="shared" si="207"/>
        <v>1615.4576113551336</v>
      </c>
      <c r="M793" s="214">
        <f t="shared" si="212"/>
        <v>549.25558786074544</v>
      </c>
      <c r="N793" s="212">
        <f t="shared" si="213"/>
        <v>32.309152227102672</v>
      </c>
      <c r="O793" s="169">
        <v>44</v>
      </c>
      <c r="P793" s="170">
        <f t="shared" si="214"/>
        <v>2241.0223514429817</v>
      </c>
      <c r="Q793" s="215">
        <f t="shared" si="220"/>
        <v>766</v>
      </c>
      <c r="R793" s="216">
        <f t="shared" si="223"/>
        <v>208.30895428571432</v>
      </c>
      <c r="S793" s="457">
        <v>15100</v>
      </c>
      <c r="T793" s="217">
        <f t="shared" si="208"/>
        <v>869.86179072968719</v>
      </c>
      <c r="U793" s="214">
        <f t="shared" si="215"/>
        <v>295.75300884809366</v>
      </c>
      <c r="V793" s="212">
        <f t="shared" si="216"/>
        <v>17.397235814593746</v>
      </c>
      <c r="W793" s="169">
        <v>24</v>
      </c>
      <c r="X793" s="170">
        <f t="shared" si="217"/>
        <v>1207.0120353923746</v>
      </c>
    </row>
    <row r="794" spans="1:24" s="445" customFormat="1" ht="15.75" customHeight="1" x14ac:dyDescent="0.2">
      <c r="A794" s="215">
        <f t="shared" si="218"/>
        <v>767</v>
      </c>
      <c r="B794" s="216">
        <f t="shared" si="221"/>
        <v>72.931623000000002</v>
      </c>
      <c r="C794" s="457">
        <v>15100</v>
      </c>
      <c r="D794" s="217">
        <f t="shared" si="206"/>
        <v>2484.5189582576545</v>
      </c>
      <c r="E794" s="212">
        <f t="shared" si="209"/>
        <v>844.73644580760254</v>
      </c>
      <c r="F794" s="168">
        <f t="shared" si="210"/>
        <v>49.69037916515309</v>
      </c>
      <c r="G794" s="169">
        <v>68</v>
      </c>
      <c r="H794" s="170">
        <f t="shared" si="211"/>
        <v>3446.9457832304101</v>
      </c>
      <c r="I794" s="215">
        <f t="shared" si="219"/>
        <v>767</v>
      </c>
      <c r="J794" s="216">
        <f t="shared" si="222"/>
        <v>112.20249692307692</v>
      </c>
      <c r="K794" s="457">
        <v>15100</v>
      </c>
      <c r="L794" s="217">
        <f t="shared" si="207"/>
        <v>1614.9373228674754</v>
      </c>
      <c r="M794" s="214">
        <f t="shared" si="212"/>
        <v>549.07868977494161</v>
      </c>
      <c r="N794" s="212">
        <f t="shared" si="213"/>
        <v>32.298746457349509</v>
      </c>
      <c r="O794" s="169">
        <v>44</v>
      </c>
      <c r="P794" s="170">
        <f t="shared" si="214"/>
        <v>2240.3147590997664</v>
      </c>
      <c r="Q794" s="215">
        <f t="shared" si="220"/>
        <v>767</v>
      </c>
      <c r="R794" s="216">
        <f t="shared" si="223"/>
        <v>208.37606571428574</v>
      </c>
      <c r="S794" s="457">
        <v>15100</v>
      </c>
      <c r="T794" s="217">
        <f t="shared" si="208"/>
        <v>869.58163539017892</v>
      </c>
      <c r="U794" s="214">
        <f t="shared" si="215"/>
        <v>295.65775603266087</v>
      </c>
      <c r="V794" s="212">
        <f t="shared" si="216"/>
        <v>17.391632707803577</v>
      </c>
      <c r="W794" s="169">
        <v>24</v>
      </c>
      <c r="X794" s="170">
        <f t="shared" si="217"/>
        <v>1206.6310241306435</v>
      </c>
    </row>
    <row r="795" spans="1:24" s="445" customFormat="1" ht="15.75" customHeight="1" x14ac:dyDescent="0.2">
      <c r="A795" s="215">
        <f t="shared" si="218"/>
        <v>768</v>
      </c>
      <c r="B795" s="216">
        <f t="shared" si="221"/>
        <v>72.955112</v>
      </c>
      <c r="C795" s="457">
        <v>15100</v>
      </c>
      <c r="D795" s="217">
        <f t="shared" si="206"/>
        <v>2483.7190298604437</v>
      </c>
      <c r="E795" s="212">
        <f t="shared" si="209"/>
        <v>844.46447015255092</v>
      </c>
      <c r="F795" s="168">
        <f t="shared" si="210"/>
        <v>49.674380597208874</v>
      </c>
      <c r="G795" s="169">
        <v>68</v>
      </c>
      <c r="H795" s="170">
        <f t="shared" si="211"/>
        <v>3445.8578806102032</v>
      </c>
      <c r="I795" s="215">
        <f t="shared" si="219"/>
        <v>768</v>
      </c>
      <c r="J795" s="216">
        <f t="shared" si="222"/>
        <v>112.23863384615385</v>
      </c>
      <c r="K795" s="457">
        <v>15100</v>
      </c>
      <c r="L795" s="217">
        <f t="shared" si="207"/>
        <v>1614.4173694092883</v>
      </c>
      <c r="M795" s="214">
        <f t="shared" si="212"/>
        <v>548.90190559915811</v>
      </c>
      <c r="N795" s="212">
        <f t="shared" si="213"/>
        <v>32.28834738818577</v>
      </c>
      <c r="O795" s="169">
        <v>44</v>
      </c>
      <c r="P795" s="170">
        <f t="shared" si="214"/>
        <v>2239.607622396632</v>
      </c>
      <c r="Q795" s="215">
        <f t="shared" si="220"/>
        <v>768</v>
      </c>
      <c r="R795" s="216">
        <f t="shared" si="223"/>
        <v>208.44317714285717</v>
      </c>
      <c r="S795" s="457">
        <v>15100</v>
      </c>
      <c r="T795" s="217">
        <f t="shared" si="208"/>
        <v>869.30166045115516</v>
      </c>
      <c r="U795" s="214">
        <f t="shared" si="215"/>
        <v>295.56256455339275</v>
      </c>
      <c r="V795" s="212">
        <f t="shared" si="216"/>
        <v>17.386033209023104</v>
      </c>
      <c r="W795" s="169">
        <v>24</v>
      </c>
      <c r="X795" s="170">
        <f t="shared" si="217"/>
        <v>1206.250258213571</v>
      </c>
    </row>
    <row r="796" spans="1:24" s="445" customFormat="1" ht="15.75" customHeight="1" x14ac:dyDescent="0.2">
      <c r="A796" s="215">
        <f t="shared" si="218"/>
        <v>769</v>
      </c>
      <c r="B796" s="216">
        <f t="shared" si="221"/>
        <v>72.978600999999998</v>
      </c>
      <c r="C796" s="457">
        <v>15100</v>
      </c>
      <c r="D796" s="217">
        <f t="shared" ref="D796:D859" si="224">12*1/B796*C796</f>
        <v>2482.9196163954966</v>
      </c>
      <c r="E796" s="212">
        <f t="shared" si="209"/>
        <v>844.19266957446894</v>
      </c>
      <c r="F796" s="168">
        <f t="shared" si="210"/>
        <v>49.658392327909937</v>
      </c>
      <c r="G796" s="169">
        <v>68</v>
      </c>
      <c r="H796" s="170">
        <f t="shared" si="211"/>
        <v>3444.7706782978753</v>
      </c>
      <c r="I796" s="215">
        <f t="shared" si="219"/>
        <v>769</v>
      </c>
      <c r="J796" s="216">
        <f t="shared" si="222"/>
        <v>112.27477076923076</v>
      </c>
      <c r="K796" s="457">
        <v>15100</v>
      </c>
      <c r="L796" s="217">
        <f t="shared" ref="L796:L859" si="225">12*1/J796*K796</f>
        <v>1613.8977506570729</v>
      </c>
      <c r="M796" s="214">
        <f t="shared" si="212"/>
        <v>548.72523522340487</v>
      </c>
      <c r="N796" s="212">
        <f t="shared" si="213"/>
        <v>32.277955013141458</v>
      </c>
      <c r="O796" s="169">
        <v>44</v>
      </c>
      <c r="P796" s="170">
        <f t="shared" si="214"/>
        <v>2238.900940893619</v>
      </c>
      <c r="Q796" s="215">
        <f t="shared" si="220"/>
        <v>769</v>
      </c>
      <c r="R796" s="216">
        <f t="shared" si="223"/>
        <v>208.51028857142859</v>
      </c>
      <c r="S796" s="457">
        <v>15100</v>
      </c>
      <c r="T796" s="217">
        <f t="shared" ref="T796:T859" si="226">12*1/R796*S796</f>
        <v>869.02186573842368</v>
      </c>
      <c r="U796" s="214">
        <f t="shared" si="215"/>
        <v>295.46743435106407</v>
      </c>
      <c r="V796" s="212">
        <f t="shared" si="216"/>
        <v>17.380437314768475</v>
      </c>
      <c r="W796" s="169">
        <v>24</v>
      </c>
      <c r="X796" s="170">
        <f t="shared" si="217"/>
        <v>1205.8697374042561</v>
      </c>
    </row>
    <row r="797" spans="1:24" s="445" customFormat="1" ht="15.75" customHeight="1" x14ac:dyDescent="0.2">
      <c r="A797" s="218">
        <f t="shared" si="218"/>
        <v>770</v>
      </c>
      <c r="B797" s="216">
        <f t="shared" si="221"/>
        <v>73.002089999999995</v>
      </c>
      <c r="C797" s="457">
        <v>15100</v>
      </c>
      <c r="D797" s="217">
        <f t="shared" si="224"/>
        <v>2482.1207173657631</v>
      </c>
      <c r="E797" s="212">
        <f t="shared" ref="E797:E860" si="227">D797*34%</f>
        <v>843.92104390435952</v>
      </c>
      <c r="F797" s="168">
        <f t="shared" ref="F797:F860" si="228">D797*2%</f>
        <v>49.64241434731526</v>
      </c>
      <c r="G797" s="169">
        <v>68</v>
      </c>
      <c r="H797" s="170">
        <f t="shared" ref="H797:H860" si="229">SUM(D797:G797)</f>
        <v>3443.6841756174381</v>
      </c>
      <c r="I797" s="218">
        <f t="shared" si="219"/>
        <v>770</v>
      </c>
      <c r="J797" s="216">
        <f t="shared" si="222"/>
        <v>112.31090769230768</v>
      </c>
      <c r="K797" s="457">
        <v>15100</v>
      </c>
      <c r="L797" s="217">
        <f t="shared" si="225"/>
        <v>1613.3784662877463</v>
      </c>
      <c r="M797" s="214">
        <f t="shared" ref="M797:M860" si="230">L797*34%</f>
        <v>548.54867853783378</v>
      </c>
      <c r="N797" s="212">
        <f t="shared" ref="N797:N860" si="231">L797*2%</f>
        <v>32.267569325754927</v>
      </c>
      <c r="O797" s="169">
        <v>44</v>
      </c>
      <c r="P797" s="170">
        <f t="shared" ref="P797:P860" si="232">SUM(L797:O797)</f>
        <v>2238.1947141513347</v>
      </c>
      <c r="Q797" s="218">
        <f t="shared" si="220"/>
        <v>770</v>
      </c>
      <c r="R797" s="216">
        <f t="shared" si="223"/>
        <v>208.57740000000001</v>
      </c>
      <c r="S797" s="457">
        <v>15100</v>
      </c>
      <c r="T797" s="217">
        <f t="shared" si="226"/>
        <v>868.74225107801703</v>
      </c>
      <c r="U797" s="214">
        <f t="shared" ref="U797:U860" si="233">T797*34%</f>
        <v>295.3723653665258</v>
      </c>
      <c r="V797" s="212">
        <f t="shared" ref="V797:V860" si="234">T797*2%</f>
        <v>17.37484502156034</v>
      </c>
      <c r="W797" s="169">
        <v>24</v>
      </c>
      <c r="X797" s="170">
        <f t="shared" ref="X797:X860" si="235">SUM(T797:W797)</f>
        <v>1205.4894614661032</v>
      </c>
    </row>
    <row r="798" spans="1:24" s="445" customFormat="1" ht="15.75" customHeight="1" x14ac:dyDescent="0.2">
      <c r="A798" s="215">
        <f t="shared" si="218"/>
        <v>771</v>
      </c>
      <c r="B798" s="216">
        <f t="shared" si="221"/>
        <v>73.025578999999993</v>
      </c>
      <c r="C798" s="457">
        <v>15100</v>
      </c>
      <c r="D798" s="217">
        <f t="shared" si="224"/>
        <v>2481.3223322748322</v>
      </c>
      <c r="E798" s="212">
        <f t="shared" si="227"/>
        <v>843.64959297344296</v>
      </c>
      <c r="F798" s="168">
        <f t="shared" si="228"/>
        <v>49.626446645496642</v>
      </c>
      <c r="G798" s="169">
        <v>68</v>
      </c>
      <c r="H798" s="170">
        <f t="shared" si="229"/>
        <v>3442.5983718937719</v>
      </c>
      <c r="I798" s="215">
        <f t="shared" si="219"/>
        <v>771</v>
      </c>
      <c r="J798" s="216">
        <f t="shared" si="222"/>
        <v>112.3470446153846</v>
      </c>
      <c r="K798" s="457">
        <v>15100</v>
      </c>
      <c r="L798" s="217">
        <f t="shared" si="225"/>
        <v>1612.8595159786412</v>
      </c>
      <c r="M798" s="214">
        <f t="shared" si="230"/>
        <v>548.37223543273808</v>
      </c>
      <c r="N798" s="212">
        <f t="shared" si="231"/>
        <v>32.257190319572821</v>
      </c>
      <c r="O798" s="169">
        <v>44</v>
      </c>
      <c r="P798" s="170">
        <f t="shared" si="232"/>
        <v>2237.4889417309519</v>
      </c>
      <c r="Q798" s="215">
        <f t="shared" si="220"/>
        <v>771</v>
      </c>
      <c r="R798" s="216">
        <f t="shared" si="223"/>
        <v>208.64451142857143</v>
      </c>
      <c r="S798" s="457">
        <v>15100</v>
      </c>
      <c r="T798" s="217">
        <f t="shared" si="226"/>
        <v>868.46281629619125</v>
      </c>
      <c r="U798" s="214">
        <f t="shared" si="233"/>
        <v>295.27735754070505</v>
      </c>
      <c r="V798" s="212">
        <f t="shared" si="234"/>
        <v>17.369256325923825</v>
      </c>
      <c r="W798" s="169">
        <v>24</v>
      </c>
      <c r="X798" s="170">
        <f t="shared" si="235"/>
        <v>1205.10943016282</v>
      </c>
    </row>
    <row r="799" spans="1:24" s="445" customFormat="1" ht="15.75" customHeight="1" x14ac:dyDescent="0.2">
      <c r="A799" s="215">
        <f t="shared" si="218"/>
        <v>772</v>
      </c>
      <c r="B799" s="216">
        <f t="shared" si="221"/>
        <v>73.049068000000005</v>
      </c>
      <c r="C799" s="457">
        <v>15100</v>
      </c>
      <c r="D799" s="217">
        <f t="shared" si="224"/>
        <v>2480.5244606269307</v>
      </c>
      <c r="E799" s="212">
        <f t="shared" si="227"/>
        <v>843.37831661315647</v>
      </c>
      <c r="F799" s="168">
        <f t="shared" si="228"/>
        <v>49.610489212538617</v>
      </c>
      <c r="G799" s="169">
        <v>68</v>
      </c>
      <c r="H799" s="170">
        <f t="shared" si="229"/>
        <v>3441.5132664526259</v>
      </c>
      <c r="I799" s="215">
        <f t="shared" si="219"/>
        <v>772</v>
      </c>
      <c r="J799" s="216">
        <f t="shared" si="222"/>
        <v>112.38318153846154</v>
      </c>
      <c r="K799" s="457">
        <v>15100</v>
      </c>
      <c r="L799" s="217">
        <f t="shared" si="225"/>
        <v>1612.340899407505</v>
      </c>
      <c r="M799" s="214">
        <f t="shared" si="230"/>
        <v>548.19590579855173</v>
      </c>
      <c r="N799" s="212">
        <f t="shared" si="231"/>
        <v>32.246817988150099</v>
      </c>
      <c r="O799" s="169">
        <v>44</v>
      </c>
      <c r="P799" s="170">
        <f t="shared" si="232"/>
        <v>2236.7836231942069</v>
      </c>
      <c r="Q799" s="215">
        <f t="shared" si="220"/>
        <v>772</v>
      </c>
      <c r="R799" s="216">
        <f t="shared" si="223"/>
        <v>208.71162285714288</v>
      </c>
      <c r="S799" s="457">
        <v>15100</v>
      </c>
      <c r="T799" s="217">
        <f t="shared" si="226"/>
        <v>868.18356121942566</v>
      </c>
      <c r="U799" s="214">
        <f t="shared" si="233"/>
        <v>295.18241081460474</v>
      </c>
      <c r="V799" s="212">
        <f t="shared" si="234"/>
        <v>17.363671224388515</v>
      </c>
      <c r="W799" s="169">
        <v>24</v>
      </c>
      <c r="X799" s="170">
        <f t="shared" si="235"/>
        <v>1204.7296432584189</v>
      </c>
    </row>
    <row r="800" spans="1:24" s="445" customFormat="1" ht="15.75" customHeight="1" x14ac:dyDescent="0.2">
      <c r="A800" s="215">
        <f t="shared" si="218"/>
        <v>773</v>
      </c>
      <c r="B800" s="216">
        <f t="shared" si="221"/>
        <v>73.072557000000003</v>
      </c>
      <c r="C800" s="457">
        <v>15100</v>
      </c>
      <c r="D800" s="217">
        <f t="shared" si="224"/>
        <v>2479.7271019269242</v>
      </c>
      <c r="E800" s="212">
        <f t="shared" si="227"/>
        <v>843.10721465515428</v>
      </c>
      <c r="F800" s="168">
        <f t="shared" si="228"/>
        <v>49.594542038538485</v>
      </c>
      <c r="G800" s="169">
        <v>68</v>
      </c>
      <c r="H800" s="170">
        <f t="shared" si="229"/>
        <v>3440.4288586206167</v>
      </c>
      <c r="I800" s="215">
        <f t="shared" si="219"/>
        <v>773</v>
      </c>
      <c r="J800" s="216">
        <f t="shared" si="222"/>
        <v>112.41931846153847</v>
      </c>
      <c r="K800" s="457">
        <v>15100</v>
      </c>
      <c r="L800" s="217">
        <f t="shared" si="225"/>
        <v>1611.8226162525009</v>
      </c>
      <c r="M800" s="214">
        <f t="shared" si="230"/>
        <v>548.01968952585037</v>
      </c>
      <c r="N800" s="212">
        <f t="shared" si="231"/>
        <v>32.236452325050017</v>
      </c>
      <c r="O800" s="169">
        <v>44</v>
      </c>
      <c r="P800" s="170">
        <f t="shared" si="232"/>
        <v>2236.078758103401</v>
      </c>
      <c r="Q800" s="215">
        <f t="shared" si="220"/>
        <v>773</v>
      </c>
      <c r="R800" s="216">
        <f t="shared" si="223"/>
        <v>208.77873428571431</v>
      </c>
      <c r="S800" s="457">
        <v>15100</v>
      </c>
      <c r="T800" s="217">
        <f t="shared" si="226"/>
        <v>867.90448567442354</v>
      </c>
      <c r="U800" s="214">
        <f t="shared" si="233"/>
        <v>295.08752512930403</v>
      </c>
      <c r="V800" s="212">
        <f t="shared" si="234"/>
        <v>17.358089713488472</v>
      </c>
      <c r="W800" s="169">
        <v>24</v>
      </c>
      <c r="X800" s="170">
        <f t="shared" si="235"/>
        <v>1204.3501005172161</v>
      </c>
    </row>
    <row r="801" spans="1:24" s="445" customFormat="1" ht="15.75" customHeight="1" x14ac:dyDescent="0.2">
      <c r="A801" s="215">
        <f t="shared" si="218"/>
        <v>774</v>
      </c>
      <c r="B801" s="216">
        <f t="shared" si="221"/>
        <v>73.096046000000001</v>
      </c>
      <c r="C801" s="457">
        <v>15100</v>
      </c>
      <c r="D801" s="217">
        <f t="shared" si="224"/>
        <v>2478.9302556803141</v>
      </c>
      <c r="E801" s="212">
        <f t="shared" si="227"/>
        <v>842.83628693130686</v>
      </c>
      <c r="F801" s="168">
        <f t="shared" si="228"/>
        <v>49.57860511360628</v>
      </c>
      <c r="G801" s="169">
        <v>68</v>
      </c>
      <c r="H801" s="170">
        <f t="shared" si="229"/>
        <v>3439.3451477252274</v>
      </c>
      <c r="I801" s="215">
        <f t="shared" si="219"/>
        <v>774</v>
      </c>
      <c r="J801" s="216">
        <f t="shared" si="222"/>
        <v>112.45545538461538</v>
      </c>
      <c r="K801" s="457">
        <v>15100</v>
      </c>
      <c r="L801" s="217">
        <f t="shared" si="225"/>
        <v>1611.3046661922042</v>
      </c>
      <c r="M801" s="214">
        <f t="shared" si="230"/>
        <v>547.84358650534944</v>
      </c>
      <c r="N801" s="212">
        <f t="shared" si="231"/>
        <v>32.226093323844083</v>
      </c>
      <c r="O801" s="169">
        <v>44</v>
      </c>
      <c r="P801" s="170">
        <f t="shared" si="232"/>
        <v>2235.3743460213977</v>
      </c>
      <c r="Q801" s="215">
        <f t="shared" si="220"/>
        <v>774</v>
      </c>
      <c r="R801" s="216">
        <f t="shared" si="223"/>
        <v>208.84584571428573</v>
      </c>
      <c r="S801" s="457">
        <v>15100</v>
      </c>
      <c r="T801" s="217">
        <f t="shared" si="226"/>
        <v>867.62558948810988</v>
      </c>
      <c r="U801" s="214">
        <f t="shared" si="233"/>
        <v>294.99270042595737</v>
      </c>
      <c r="V801" s="212">
        <f t="shared" si="234"/>
        <v>17.352511789762197</v>
      </c>
      <c r="W801" s="169">
        <v>24</v>
      </c>
      <c r="X801" s="170">
        <f t="shared" si="235"/>
        <v>1203.9708017038295</v>
      </c>
    </row>
    <row r="802" spans="1:24" s="445" customFormat="1" ht="15.75" customHeight="1" x14ac:dyDescent="0.2">
      <c r="A802" s="215">
        <f t="shared" si="218"/>
        <v>775</v>
      </c>
      <c r="B802" s="216">
        <f t="shared" si="221"/>
        <v>73.119534999999999</v>
      </c>
      <c r="C802" s="457">
        <v>15100</v>
      </c>
      <c r="D802" s="217">
        <f t="shared" si="224"/>
        <v>2478.1339213932365</v>
      </c>
      <c r="E802" s="212">
        <f t="shared" si="227"/>
        <v>842.56553327370045</v>
      </c>
      <c r="F802" s="168">
        <f t="shared" si="228"/>
        <v>49.562678427864732</v>
      </c>
      <c r="G802" s="169">
        <v>68</v>
      </c>
      <c r="H802" s="170">
        <f t="shared" si="229"/>
        <v>3438.2621330948018</v>
      </c>
      <c r="I802" s="215">
        <f t="shared" si="219"/>
        <v>775</v>
      </c>
      <c r="J802" s="216">
        <f t="shared" si="222"/>
        <v>112.4915923076923</v>
      </c>
      <c r="K802" s="457">
        <v>15100</v>
      </c>
      <c r="L802" s="217">
        <f t="shared" si="225"/>
        <v>1610.7870489056038</v>
      </c>
      <c r="M802" s="214">
        <f t="shared" si="230"/>
        <v>547.66759662790537</v>
      </c>
      <c r="N802" s="212">
        <f t="shared" si="231"/>
        <v>32.215740978112073</v>
      </c>
      <c r="O802" s="169">
        <v>44</v>
      </c>
      <c r="P802" s="170">
        <f t="shared" si="232"/>
        <v>2234.6703865116215</v>
      </c>
      <c r="Q802" s="215">
        <f t="shared" si="220"/>
        <v>775</v>
      </c>
      <c r="R802" s="216">
        <f t="shared" si="223"/>
        <v>208.91295714285715</v>
      </c>
      <c r="S802" s="457">
        <v>15100</v>
      </c>
      <c r="T802" s="217">
        <f t="shared" si="226"/>
        <v>867.34687248763271</v>
      </c>
      <c r="U802" s="214">
        <f t="shared" si="233"/>
        <v>294.89793664579514</v>
      </c>
      <c r="V802" s="212">
        <f t="shared" si="234"/>
        <v>17.346937449752655</v>
      </c>
      <c r="W802" s="169">
        <v>24</v>
      </c>
      <c r="X802" s="170">
        <f t="shared" si="235"/>
        <v>1203.5917465831806</v>
      </c>
    </row>
    <row r="803" spans="1:24" s="445" customFormat="1" ht="15.75" customHeight="1" x14ac:dyDescent="0.2">
      <c r="A803" s="215">
        <f t="shared" si="218"/>
        <v>776</v>
      </c>
      <c r="B803" s="216">
        <f t="shared" si="221"/>
        <v>73.143023999999997</v>
      </c>
      <c r="C803" s="457">
        <v>15100</v>
      </c>
      <c r="D803" s="217">
        <f t="shared" si="224"/>
        <v>2477.3380985724625</v>
      </c>
      <c r="E803" s="212">
        <f t="shared" si="227"/>
        <v>842.29495351463731</v>
      </c>
      <c r="F803" s="168">
        <f t="shared" si="228"/>
        <v>49.54676197144925</v>
      </c>
      <c r="G803" s="169">
        <v>68</v>
      </c>
      <c r="H803" s="170">
        <f t="shared" si="229"/>
        <v>3437.1798140585488</v>
      </c>
      <c r="I803" s="215">
        <f t="shared" si="219"/>
        <v>776</v>
      </c>
      <c r="J803" s="216">
        <f t="shared" si="222"/>
        <v>112.52772923076922</v>
      </c>
      <c r="K803" s="457">
        <v>15100</v>
      </c>
      <c r="L803" s="217">
        <f t="shared" si="225"/>
        <v>1610.2697640721008</v>
      </c>
      <c r="M803" s="214">
        <f t="shared" si="230"/>
        <v>547.49171978451432</v>
      </c>
      <c r="N803" s="212">
        <f t="shared" si="231"/>
        <v>32.205395281442016</v>
      </c>
      <c r="O803" s="169">
        <v>44</v>
      </c>
      <c r="P803" s="170">
        <f t="shared" si="232"/>
        <v>2233.9668791380573</v>
      </c>
      <c r="Q803" s="215">
        <f t="shared" si="220"/>
        <v>776</v>
      </c>
      <c r="R803" s="216">
        <f t="shared" si="223"/>
        <v>208.98006857142857</v>
      </c>
      <c r="S803" s="457">
        <v>15100</v>
      </c>
      <c r="T803" s="217">
        <f t="shared" si="226"/>
        <v>867.06833450036197</v>
      </c>
      <c r="U803" s="214">
        <f t="shared" si="233"/>
        <v>294.80323373012311</v>
      </c>
      <c r="V803" s="212">
        <f t="shared" si="234"/>
        <v>17.341366690007241</v>
      </c>
      <c r="W803" s="169">
        <v>24</v>
      </c>
      <c r="X803" s="170">
        <f t="shared" si="235"/>
        <v>1203.2129349204922</v>
      </c>
    </row>
    <row r="804" spans="1:24" s="445" customFormat="1" ht="15.75" customHeight="1" x14ac:dyDescent="0.2">
      <c r="A804" s="215">
        <f t="shared" si="218"/>
        <v>777</v>
      </c>
      <c r="B804" s="216">
        <f t="shared" si="221"/>
        <v>73.166512999999995</v>
      </c>
      <c r="C804" s="457">
        <v>15100</v>
      </c>
      <c r="D804" s="217">
        <f t="shared" si="224"/>
        <v>2476.5427867253975</v>
      </c>
      <c r="E804" s="212">
        <f t="shared" si="227"/>
        <v>842.02454748663524</v>
      </c>
      <c r="F804" s="168">
        <f t="shared" si="228"/>
        <v>49.530855734507952</v>
      </c>
      <c r="G804" s="169">
        <v>68</v>
      </c>
      <c r="H804" s="170">
        <f t="shared" si="229"/>
        <v>3436.0981899465405</v>
      </c>
      <c r="I804" s="215">
        <f t="shared" si="219"/>
        <v>777</v>
      </c>
      <c r="J804" s="216">
        <f t="shared" si="222"/>
        <v>112.56386615384613</v>
      </c>
      <c r="K804" s="457">
        <v>15100</v>
      </c>
      <c r="L804" s="217">
        <f t="shared" si="225"/>
        <v>1609.7528113715084</v>
      </c>
      <c r="M804" s="214">
        <f t="shared" si="230"/>
        <v>547.31595586631295</v>
      </c>
      <c r="N804" s="212">
        <f t="shared" si="231"/>
        <v>32.195056227430172</v>
      </c>
      <c r="O804" s="169">
        <v>44</v>
      </c>
      <c r="P804" s="170">
        <f t="shared" si="232"/>
        <v>2233.2638234652513</v>
      </c>
      <c r="Q804" s="215">
        <f t="shared" si="220"/>
        <v>777</v>
      </c>
      <c r="R804" s="216">
        <f t="shared" si="223"/>
        <v>209.04718</v>
      </c>
      <c r="S804" s="457">
        <v>15100</v>
      </c>
      <c r="T804" s="217">
        <f t="shared" si="226"/>
        <v>866.78997535388896</v>
      </c>
      <c r="U804" s="214">
        <f t="shared" si="233"/>
        <v>294.7085916203223</v>
      </c>
      <c r="V804" s="212">
        <f t="shared" si="234"/>
        <v>17.33579950707778</v>
      </c>
      <c r="W804" s="169">
        <v>24</v>
      </c>
      <c r="X804" s="170">
        <f t="shared" si="235"/>
        <v>1202.8343664812892</v>
      </c>
    </row>
    <row r="805" spans="1:24" s="445" customFormat="1" ht="15.75" customHeight="1" x14ac:dyDescent="0.2">
      <c r="A805" s="215">
        <f t="shared" si="218"/>
        <v>778</v>
      </c>
      <c r="B805" s="216">
        <f t="shared" si="221"/>
        <v>73.190001999999993</v>
      </c>
      <c r="C805" s="457">
        <v>15100</v>
      </c>
      <c r="D805" s="217">
        <f t="shared" si="224"/>
        <v>2475.7479853600771</v>
      </c>
      <c r="E805" s="212">
        <f t="shared" si="227"/>
        <v>841.75431502242623</v>
      </c>
      <c r="F805" s="168">
        <f t="shared" si="228"/>
        <v>49.514959707201541</v>
      </c>
      <c r="G805" s="169">
        <v>68</v>
      </c>
      <c r="H805" s="170">
        <f t="shared" si="229"/>
        <v>3435.0172600897049</v>
      </c>
      <c r="I805" s="215">
        <f t="shared" si="219"/>
        <v>778</v>
      </c>
      <c r="J805" s="216">
        <f t="shared" si="222"/>
        <v>112.60000307692306</v>
      </c>
      <c r="K805" s="457">
        <v>15100</v>
      </c>
      <c r="L805" s="217">
        <f t="shared" si="225"/>
        <v>1609.2361904840502</v>
      </c>
      <c r="M805" s="214">
        <f t="shared" si="230"/>
        <v>547.14030476457708</v>
      </c>
      <c r="N805" s="212">
        <f t="shared" si="231"/>
        <v>32.184723809681003</v>
      </c>
      <c r="O805" s="169">
        <v>44</v>
      </c>
      <c r="P805" s="170">
        <f t="shared" si="232"/>
        <v>2232.5612190583083</v>
      </c>
      <c r="Q805" s="215">
        <f t="shared" si="220"/>
        <v>778</v>
      </c>
      <c r="R805" s="216">
        <f t="shared" si="223"/>
        <v>209.11429142857142</v>
      </c>
      <c r="S805" s="457">
        <v>15100</v>
      </c>
      <c r="T805" s="217">
        <f t="shared" si="226"/>
        <v>866.5117948760269</v>
      </c>
      <c r="U805" s="214">
        <f t="shared" si="233"/>
        <v>294.61401025784915</v>
      </c>
      <c r="V805" s="212">
        <f t="shared" si="234"/>
        <v>17.330235897520538</v>
      </c>
      <c r="W805" s="169">
        <v>24</v>
      </c>
      <c r="X805" s="170">
        <f t="shared" si="235"/>
        <v>1202.4560410313966</v>
      </c>
    </row>
    <row r="806" spans="1:24" s="445" customFormat="1" ht="15.75" customHeight="1" x14ac:dyDescent="0.2">
      <c r="A806" s="215">
        <f t="shared" si="218"/>
        <v>779</v>
      </c>
      <c r="B806" s="216">
        <f t="shared" si="221"/>
        <v>73.213491000000005</v>
      </c>
      <c r="C806" s="457">
        <v>15100</v>
      </c>
      <c r="D806" s="217">
        <f t="shared" si="224"/>
        <v>2474.9536939851696</v>
      </c>
      <c r="E806" s="212">
        <f t="shared" si="227"/>
        <v>841.48425595495769</v>
      </c>
      <c r="F806" s="168">
        <f t="shared" si="228"/>
        <v>49.499073879703396</v>
      </c>
      <c r="G806" s="169">
        <v>68</v>
      </c>
      <c r="H806" s="170">
        <f t="shared" si="229"/>
        <v>3433.9370238198308</v>
      </c>
      <c r="I806" s="215">
        <f t="shared" si="219"/>
        <v>779</v>
      </c>
      <c r="J806" s="216">
        <f t="shared" si="222"/>
        <v>112.63614</v>
      </c>
      <c r="K806" s="457">
        <v>15100</v>
      </c>
      <c r="L806" s="217">
        <f t="shared" si="225"/>
        <v>1608.7199010903605</v>
      </c>
      <c r="M806" s="214">
        <f t="shared" si="230"/>
        <v>546.9647663707226</v>
      </c>
      <c r="N806" s="212">
        <f t="shared" si="231"/>
        <v>32.174398021807214</v>
      </c>
      <c r="O806" s="169">
        <v>44</v>
      </c>
      <c r="P806" s="170">
        <f t="shared" si="232"/>
        <v>2231.8590654828904</v>
      </c>
      <c r="Q806" s="215">
        <f t="shared" si="220"/>
        <v>779</v>
      </c>
      <c r="R806" s="216">
        <f t="shared" si="223"/>
        <v>209.18140285714287</v>
      </c>
      <c r="S806" s="457">
        <v>15100</v>
      </c>
      <c r="T806" s="217">
        <f t="shared" si="226"/>
        <v>866.23379289480943</v>
      </c>
      <c r="U806" s="214">
        <f t="shared" si="233"/>
        <v>294.5194895842352</v>
      </c>
      <c r="V806" s="212">
        <f t="shared" si="234"/>
        <v>17.324675857896189</v>
      </c>
      <c r="W806" s="169">
        <v>24</v>
      </c>
      <c r="X806" s="170">
        <f t="shared" si="235"/>
        <v>1202.0779583369408</v>
      </c>
    </row>
    <row r="807" spans="1:24" s="445" customFormat="1" ht="15.75" customHeight="1" x14ac:dyDescent="0.2">
      <c r="A807" s="218">
        <f t="shared" si="218"/>
        <v>780</v>
      </c>
      <c r="B807" s="216">
        <f t="shared" si="221"/>
        <v>73.236980000000003</v>
      </c>
      <c r="C807" s="457">
        <v>15100</v>
      </c>
      <c r="D807" s="217">
        <f t="shared" si="224"/>
        <v>2474.1599121099748</v>
      </c>
      <c r="E807" s="212">
        <f t="shared" si="227"/>
        <v>841.21437011739147</v>
      </c>
      <c r="F807" s="168">
        <f t="shared" si="228"/>
        <v>49.483198242199499</v>
      </c>
      <c r="G807" s="169">
        <v>68</v>
      </c>
      <c r="H807" s="170">
        <f t="shared" si="229"/>
        <v>3432.8574804695659</v>
      </c>
      <c r="I807" s="218">
        <f t="shared" si="219"/>
        <v>780</v>
      </c>
      <c r="J807" s="216">
        <f t="shared" si="222"/>
        <v>112.67227692307692</v>
      </c>
      <c r="K807" s="457">
        <v>15100</v>
      </c>
      <c r="L807" s="217">
        <f t="shared" si="225"/>
        <v>1608.2039428714838</v>
      </c>
      <c r="M807" s="214">
        <f t="shared" si="230"/>
        <v>546.78934057630454</v>
      </c>
      <c r="N807" s="212">
        <f t="shared" si="231"/>
        <v>32.164078857429679</v>
      </c>
      <c r="O807" s="169">
        <v>44</v>
      </c>
      <c r="P807" s="170">
        <f t="shared" si="232"/>
        <v>2231.1573623052182</v>
      </c>
      <c r="Q807" s="218">
        <f t="shared" si="220"/>
        <v>780</v>
      </c>
      <c r="R807" s="216">
        <f t="shared" si="223"/>
        <v>209.24851428571429</v>
      </c>
      <c r="S807" s="457">
        <v>15100</v>
      </c>
      <c r="T807" s="217">
        <f t="shared" si="226"/>
        <v>865.95596923849121</v>
      </c>
      <c r="U807" s="214">
        <f t="shared" si="233"/>
        <v>294.42502954108704</v>
      </c>
      <c r="V807" s="212">
        <f t="shared" si="234"/>
        <v>17.319119384769824</v>
      </c>
      <c r="W807" s="169">
        <v>24</v>
      </c>
      <c r="X807" s="170">
        <f t="shared" si="235"/>
        <v>1201.7001181643482</v>
      </c>
    </row>
    <row r="808" spans="1:24" s="445" customFormat="1" ht="15.75" customHeight="1" x14ac:dyDescent="0.2">
      <c r="A808" s="215">
        <f t="shared" si="218"/>
        <v>781</v>
      </c>
      <c r="B808" s="216">
        <f t="shared" si="221"/>
        <v>73.260469000000001</v>
      </c>
      <c r="C808" s="457">
        <v>15100</v>
      </c>
      <c r="D808" s="217">
        <f t="shared" si="224"/>
        <v>2473.3666392444197</v>
      </c>
      <c r="E808" s="212">
        <f t="shared" si="227"/>
        <v>840.94465734310279</v>
      </c>
      <c r="F808" s="168">
        <f t="shared" si="228"/>
        <v>49.467332784888399</v>
      </c>
      <c r="G808" s="169">
        <v>68</v>
      </c>
      <c r="H808" s="170">
        <f t="shared" si="229"/>
        <v>3431.7786293724107</v>
      </c>
      <c r="I808" s="215">
        <f t="shared" si="219"/>
        <v>781</v>
      </c>
      <c r="J808" s="216">
        <f t="shared" si="222"/>
        <v>112.70841384615385</v>
      </c>
      <c r="K808" s="457">
        <v>15100</v>
      </c>
      <c r="L808" s="217">
        <f t="shared" si="225"/>
        <v>1607.6883155088728</v>
      </c>
      <c r="M808" s="214">
        <f t="shared" si="230"/>
        <v>546.61402727301686</v>
      </c>
      <c r="N808" s="212">
        <f t="shared" si="231"/>
        <v>32.15376631017746</v>
      </c>
      <c r="O808" s="169">
        <v>44</v>
      </c>
      <c r="P808" s="170">
        <f t="shared" si="232"/>
        <v>2230.4561090920674</v>
      </c>
      <c r="Q808" s="215">
        <f t="shared" si="220"/>
        <v>781</v>
      </c>
      <c r="R808" s="216">
        <f t="shared" si="223"/>
        <v>209.31562571428572</v>
      </c>
      <c r="S808" s="457">
        <v>15100</v>
      </c>
      <c r="T808" s="217">
        <f t="shared" si="226"/>
        <v>865.678323735547</v>
      </c>
      <c r="U808" s="214">
        <f t="shared" si="233"/>
        <v>294.33063007008599</v>
      </c>
      <c r="V808" s="212">
        <f t="shared" si="234"/>
        <v>17.313566474710939</v>
      </c>
      <c r="W808" s="169">
        <v>24</v>
      </c>
      <c r="X808" s="170">
        <f t="shared" si="235"/>
        <v>1201.322520280344</v>
      </c>
    </row>
    <row r="809" spans="1:24" s="445" customFormat="1" ht="15.75" customHeight="1" x14ac:dyDescent="0.2">
      <c r="A809" s="215">
        <f t="shared" si="218"/>
        <v>782</v>
      </c>
      <c r="B809" s="216">
        <f t="shared" si="221"/>
        <v>73.283957999999998</v>
      </c>
      <c r="C809" s="457">
        <v>15100</v>
      </c>
      <c r="D809" s="217">
        <f t="shared" si="224"/>
        <v>2472.5738748990607</v>
      </c>
      <c r="E809" s="212">
        <f t="shared" si="227"/>
        <v>840.67511746568073</v>
      </c>
      <c r="F809" s="168">
        <f t="shared" si="228"/>
        <v>49.451477497981216</v>
      </c>
      <c r="G809" s="169">
        <v>68</v>
      </c>
      <c r="H809" s="170">
        <f t="shared" si="229"/>
        <v>3430.7004698627225</v>
      </c>
      <c r="I809" s="215">
        <f t="shared" si="219"/>
        <v>782</v>
      </c>
      <c r="J809" s="216">
        <f t="shared" si="222"/>
        <v>112.74455076923076</v>
      </c>
      <c r="K809" s="457">
        <v>15100</v>
      </c>
      <c r="L809" s="217">
        <f t="shared" si="225"/>
        <v>1607.1730186843895</v>
      </c>
      <c r="M809" s="214">
        <f t="shared" si="230"/>
        <v>546.43882635269244</v>
      </c>
      <c r="N809" s="212">
        <f t="shared" si="231"/>
        <v>32.143460373687788</v>
      </c>
      <c r="O809" s="169">
        <v>44</v>
      </c>
      <c r="P809" s="170">
        <f t="shared" si="232"/>
        <v>2229.7553054107698</v>
      </c>
      <c r="Q809" s="215">
        <f t="shared" si="220"/>
        <v>782</v>
      </c>
      <c r="R809" s="216">
        <f t="shared" si="223"/>
        <v>209.38273714285714</v>
      </c>
      <c r="S809" s="457">
        <v>15100</v>
      </c>
      <c r="T809" s="217">
        <f t="shared" si="226"/>
        <v>865.40085621467119</v>
      </c>
      <c r="U809" s="214">
        <f t="shared" si="233"/>
        <v>294.23629111298823</v>
      </c>
      <c r="V809" s="212">
        <f t="shared" si="234"/>
        <v>17.308017124293425</v>
      </c>
      <c r="W809" s="169">
        <v>24</v>
      </c>
      <c r="X809" s="170">
        <f t="shared" si="235"/>
        <v>1200.9451644519529</v>
      </c>
    </row>
    <row r="810" spans="1:24" s="445" customFormat="1" ht="15.75" customHeight="1" x14ac:dyDescent="0.2">
      <c r="A810" s="215">
        <f t="shared" si="218"/>
        <v>783</v>
      </c>
      <c r="B810" s="216">
        <f t="shared" si="221"/>
        <v>73.307446999999996</v>
      </c>
      <c r="C810" s="457">
        <v>15100</v>
      </c>
      <c r="D810" s="217">
        <f t="shared" si="224"/>
        <v>2471.7816185850807</v>
      </c>
      <c r="E810" s="212">
        <f t="shared" si="227"/>
        <v>840.40575031892752</v>
      </c>
      <c r="F810" s="168">
        <f t="shared" si="228"/>
        <v>49.435632371701615</v>
      </c>
      <c r="G810" s="169">
        <v>68</v>
      </c>
      <c r="H810" s="170">
        <f t="shared" si="229"/>
        <v>3429.6230012757096</v>
      </c>
      <c r="I810" s="215">
        <f t="shared" si="219"/>
        <v>783</v>
      </c>
      <c r="J810" s="216">
        <f t="shared" si="222"/>
        <v>112.78068769230768</v>
      </c>
      <c r="K810" s="457">
        <v>15100</v>
      </c>
      <c r="L810" s="217">
        <f t="shared" si="225"/>
        <v>1606.6580520803025</v>
      </c>
      <c r="M810" s="214">
        <f t="shared" si="230"/>
        <v>546.26373770730288</v>
      </c>
      <c r="N810" s="212">
        <f t="shared" si="231"/>
        <v>32.133161041606051</v>
      </c>
      <c r="O810" s="169">
        <v>44</v>
      </c>
      <c r="P810" s="170">
        <f t="shared" si="232"/>
        <v>2229.0549508292111</v>
      </c>
      <c r="Q810" s="215">
        <f t="shared" si="220"/>
        <v>783</v>
      </c>
      <c r="R810" s="216">
        <f t="shared" si="223"/>
        <v>209.44984857142856</v>
      </c>
      <c r="S810" s="457">
        <v>15100</v>
      </c>
      <c r="T810" s="217">
        <f t="shared" si="226"/>
        <v>865.12356650477818</v>
      </c>
      <c r="U810" s="214">
        <f t="shared" si="233"/>
        <v>294.14201261162458</v>
      </c>
      <c r="V810" s="212">
        <f t="shared" si="234"/>
        <v>17.302471330095564</v>
      </c>
      <c r="W810" s="169">
        <v>24</v>
      </c>
      <c r="X810" s="170">
        <f t="shared" si="235"/>
        <v>1200.5680504464983</v>
      </c>
    </row>
    <row r="811" spans="1:24" s="445" customFormat="1" ht="15.75" customHeight="1" x14ac:dyDescent="0.2">
      <c r="A811" s="215">
        <f t="shared" si="218"/>
        <v>784</v>
      </c>
      <c r="B811" s="216">
        <f t="shared" si="221"/>
        <v>73.330935999999994</v>
      </c>
      <c r="C811" s="457">
        <v>15100</v>
      </c>
      <c r="D811" s="217">
        <f t="shared" si="224"/>
        <v>2470.9898698142897</v>
      </c>
      <c r="E811" s="212">
        <f t="shared" si="227"/>
        <v>840.13655573685855</v>
      </c>
      <c r="F811" s="168">
        <f t="shared" si="228"/>
        <v>49.419797396285794</v>
      </c>
      <c r="G811" s="169">
        <v>68</v>
      </c>
      <c r="H811" s="170">
        <f t="shared" si="229"/>
        <v>3428.5462229474342</v>
      </c>
      <c r="I811" s="215">
        <f t="shared" si="219"/>
        <v>784</v>
      </c>
      <c r="J811" s="216">
        <f t="shared" si="222"/>
        <v>112.8168246153846</v>
      </c>
      <c r="K811" s="457">
        <v>15100</v>
      </c>
      <c r="L811" s="217">
        <f t="shared" si="225"/>
        <v>1606.1434153792884</v>
      </c>
      <c r="M811" s="214">
        <f t="shared" si="230"/>
        <v>546.08876122895811</v>
      </c>
      <c r="N811" s="212">
        <f t="shared" si="231"/>
        <v>32.122868307585769</v>
      </c>
      <c r="O811" s="169">
        <v>44</v>
      </c>
      <c r="P811" s="170">
        <f t="shared" si="232"/>
        <v>2228.355044915832</v>
      </c>
      <c r="Q811" s="215">
        <f t="shared" si="220"/>
        <v>784</v>
      </c>
      <c r="R811" s="216">
        <f t="shared" si="223"/>
        <v>209.51695999999998</v>
      </c>
      <c r="S811" s="457">
        <v>15100</v>
      </c>
      <c r="T811" s="217">
        <f t="shared" si="226"/>
        <v>864.84645443500142</v>
      </c>
      <c r="U811" s="214">
        <f t="shared" si="233"/>
        <v>294.04779450790051</v>
      </c>
      <c r="V811" s="212">
        <f t="shared" si="234"/>
        <v>17.296929088700029</v>
      </c>
      <c r="W811" s="169">
        <v>24</v>
      </c>
      <c r="X811" s="170">
        <f t="shared" si="235"/>
        <v>1200.1911780316018</v>
      </c>
    </row>
    <row r="812" spans="1:24" s="445" customFormat="1" ht="15.75" customHeight="1" x14ac:dyDescent="0.2">
      <c r="A812" s="215">
        <f t="shared" si="218"/>
        <v>785</v>
      </c>
      <c r="B812" s="216">
        <f t="shared" si="221"/>
        <v>73.354424999999992</v>
      </c>
      <c r="C812" s="457">
        <v>15100</v>
      </c>
      <c r="D812" s="217">
        <f t="shared" si="224"/>
        <v>2470.1986280991232</v>
      </c>
      <c r="E812" s="212">
        <f t="shared" si="227"/>
        <v>839.86753355370195</v>
      </c>
      <c r="F812" s="168">
        <f t="shared" si="228"/>
        <v>49.403972561982464</v>
      </c>
      <c r="G812" s="169">
        <v>68</v>
      </c>
      <c r="H812" s="170">
        <f t="shared" si="229"/>
        <v>3427.4701342148073</v>
      </c>
      <c r="I812" s="215">
        <f t="shared" si="219"/>
        <v>785</v>
      </c>
      <c r="J812" s="216">
        <f t="shared" si="222"/>
        <v>112.85296153846153</v>
      </c>
      <c r="K812" s="457">
        <v>15100</v>
      </c>
      <c r="L812" s="217">
        <f t="shared" si="225"/>
        <v>1605.62910826443</v>
      </c>
      <c r="M812" s="214">
        <f t="shared" si="230"/>
        <v>545.91389680990619</v>
      </c>
      <c r="N812" s="212">
        <f t="shared" si="231"/>
        <v>32.1125821652886</v>
      </c>
      <c r="O812" s="169">
        <v>44</v>
      </c>
      <c r="P812" s="170">
        <f t="shared" si="232"/>
        <v>2227.6555872396248</v>
      </c>
      <c r="Q812" s="215">
        <f t="shared" si="220"/>
        <v>785</v>
      </c>
      <c r="R812" s="216">
        <f t="shared" si="223"/>
        <v>209.58407142857141</v>
      </c>
      <c r="S812" s="457">
        <v>15100</v>
      </c>
      <c r="T812" s="217">
        <f t="shared" si="226"/>
        <v>864.5695198346931</v>
      </c>
      <c r="U812" s="214">
        <f t="shared" si="233"/>
        <v>293.9536367437957</v>
      </c>
      <c r="V812" s="212">
        <f t="shared" si="234"/>
        <v>17.291390396693863</v>
      </c>
      <c r="W812" s="169">
        <v>24</v>
      </c>
      <c r="X812" s="170">
        <f t="shared" si="235"/>
        <v>1199.8145469751828</v>
      </c>
    </row>
    <row r="813" spans="1:24" s="445" customFormat="1" ht="15.75" customHeight="1" x14ac:dyDescent="0.2">
      <c r="A813" s="215">
        <f t="shared" si="218"/>
        <v>786</v>
      </c>
      <c r="B813" s="216">
        <f t="shared" si="221"/>
        <v>73.377914000000004</v>
      </c>
      <c r="C813" s="457">
        <v>15100</v>
      </c>
      <c r="D813" s="217">
        <f t="shared" si="224"/>
        <v>2469.4078929526395</v>
      </c>
      <c r="E813" s="212">
        <f t="shared" si="227"/>
        <v>839.59868360389748</v>
      </c>
      <c r="F813" s="168">
        <f t="shared" si="228"/>
        <v>49.388157859052789</v>
      </c>
      <c r="G813" s="169">
        <v>68</v>
      </c>
      <c r="H813" s="170">
        <f t="shared" si="229"/>
        <v>3426.3947344155895</v>
      </c>
      <c r="I813" s="215">
        <f t="shared" si="219"/>
        <v>786</v>
      </c>
      <c r="J813" s="216">
        <f t="shared" si="222"/>
        <v>112.88909846153847</v>
      </c>
      <c r="K813" s="457">
        <v>15100</v>
      </c>
      <c r="L813" s="217">
        <f t="shared" si="225"/>
        <v>1605.1151304192158</v>
      </c>
      <c r="M813" s="214">
        <f t="shared" si="230"/>
        <v>545.73914434253345</v>
      </c>
      <c r="N813" s="212">
        <f t="shared" si="231"/>
        <v>32.102302608384313</v>
      </c>
      <c r="O813" s="169">
        <v>44</v>
      </c>
      <c r="P813" s="170">
        <f t="shared" si="232"/>
        <v>2226.9565773701338</v>
      </c>
      <c r="Q813" s="215">
        <f t="shared" si="220"/>
        <v>786</v>
      </c>
      <c r="R813" s="216">
        <f t="shared" si="223"/>
        <v>209.65118285714289</v>
      </c>
      <c r="S813" s="457">
        <v>15100</v>
      </c>
      <c r="T813" s="217">
        <f t="shared" si="226"/>
        <v>864.2927625334238</v>
      </c>
      <c r="U813" s="214">
        <f t="shared" si="233"/>
        <v>293.85953926136409</v>
      </c>
      <c r="V813" s="212">
        <f t="shared" si="234"/>
        <v>17.285855250668476</v>
      </c>
      <c r="W813" s="169">
        <v>24</v>
      </c>
      <c r="X813" s="170">
        <f t="shared" si="235"/>
        <v>1199.4381570454564</v>
      </c>
    </row>
    <row r="814" spans="1:24" s="445" customFormat="1" ht="15.75" customHeight="1" x14ac:dyDescent="0.2">
      <c r="A814" s="215">
        <f t="shared" si="218"/>
        <v>787</v>
      </c>
      <c r="B814" s="216">
        <f t="shared" si="221"/>
        <v>73.401403000000002</v>
      </c>
      <c r="C814" s="457">
        <v>15100</v>
      </c>
      <c r="D814" s="217">
        <f t="shared" si="224"/>
        <v>2468.6176638885227</v>
      </c>
      <c r="E814" s="212">
        <f t="shared" si="227"/>
        <v>839.33000572209778</v>
      </c>
      <c r="F814" s="168">
        <f t="shared" si="228"/>
        <v>49.372353277770458</v>
      </c>
      <c r="G814" s="169">
        <v>68</v>
      </c>
      <c r="H814" s="170">
        <f t="shared" si="229"/>
        <v>3425.3200228883907</v>
      </c>
      <c r="I814" s="215">
        <f t="shared" si="219"/>
        <v>787</v>
      </c>
      <c r="J814" s="216">
        <f t="shared" si="222"/>
        <v>112.92523538461538</v>
      </c>
      <c r="K814" s="457">
        <v>15100</v>
      </c>
      <c r="L814" s="217">
        <f t="shared" si="225"/>
        <v>1604.6014815275398</v>
      </c>
      <c r="M814" s="214">
        <f t="shared" si="230"/>
        <v>545.56450371936353</v>
      </c>
      <c r="N814" s="212">
        <f t="shared" si="231"/>
        <v>32.092029630550797</v>
      </c>
      <c r="O814" s="169">
        <v>44</v>
      </c>
      <c r="P814" s="170">
        <f t="shared" si="232"/>
        <v>2226.2580148774541</v>
      </c>
      <c r="Q814" s="215">
        <f t="shared" si="220"/>
        <v>787</v>
      </c>
      <c r="R814" s="216">
        <f t="shared" si="223"/>
        <v>209.71829428571431</v>
      </c>
      <c r="S814" s="457">
        <v>15100</v>
      </c>
      <c r="T814" s="217">
        <f t="shared" si="226"/>
        <v>864.01618236098284</v>
      </c>
      <c r="U814" s="214">
        <f t="shared" si="233"/>
        <v>293.76550200273419</v>
      </c>
      <c r="V814" s="212">
        <f t="shared" si="234"/>
        <v>17.280323647219657</v>
      </c>
      <c r="W814" s="169">
        <v>24</v>
      </c>
      <c r="X814" s="170">
        <f t="shared" si="235"/>
        <v>1199.0620080109366</v>
      </c>
    </row>
    <row r="815" spans="1:24" s="445" customFormat="1" ht="15.75" customHeight="1" x14ac:dyDescent="0.2">
      <c r="A815" s="215">
        <f t="shared" si="218"/>
        <v>788</v>
      </c>
      <c r="B815" s="216">
        <f t="shared" si="221"/>
        <v>73.424892</v>
      </c>
      <c r="C815" s="457">
        <v>15100</v>
      </c>
      <c r="D815" s="217">
        <f t="shared" si="224"/>
        <v>2467.8279404210771</v>
      </c>
      <c r="E815" s="212">
        <f t="shared" si="227"/>
        <v>839.06149974316622</v>
      </c>
      <c r="F815" s="168">
        <f t="shared" si="228"/>
        <v>49.356558808421539</v>
      </c>
      <c r="G815" s="169">
        <v>68</v>
      </c>
      <c r="H815" s="170">
        <f t="shared" si="229"/>
        <v>3424.2459989726649</v>
      </c>
      <c r="I815" s="215">
        <f t="shared" si="219"/>
        <v>788</v>
      </c>
      <c r="J815" s="216">
        <f t="shared" si="222"/>
        <v>112.9613723076923</v>
      </c>
      <c r="K815" s="457">
        <v>15100</v>
      </c>
      <c r="L815" s="217">
        <f t="shared" si="225"/>
        <v>1604.0881612737001</v>
      </c>
      <c r="M815" s="214">
        <f t="shared" si="230"/>
        <v>545.38997483305809</v>
      </c>
      <c r="N815" s="212">
        <f t="shared" si="231"/>
        <v>32.081763225473999</v>
      </c>
      <c r="O815" s="169">
        <v>44</v>
      </c>
      <c r="P815" s="170">
        <f t="shared" si="232"/>
        <v>2225.5598993322319</v>
      </c>
      <c r="Q815" s="215">
        <f t="shared" si="220"/>
        <v>788</v>
      </c>
      <c r="R815" s="216">
        <f t="shared" si="223"/>
        <v>209.78540571428573</v>
      </c>
      <c r="S815" s="457">
        <v>15100</v>
      </c>
      <c r="T815" s="217">
        <f t="shared" si="226"/>
        <v>863.73977914737679</v>
      </c>
      <c r="U815" s="214">
        <f t="shared" si="233"/>
        <v>293.67152491010813</v>
      </c>
      <c r="V815" s="212">
        <f t="shared" si="234"/>
        <v>17.274795582947537</v>
      </c>
      <c r="W815" s="169">
        <v>24</v>
      </c>
      <c r="X815" s="170">
        <f t="shared" si="235"/>
        <v>1198.6860996404323</v>
      </c>
    </row>
    <row r="816" spans="1:24" s="445" customFormat="1" ht="15.75" customHeight="1" x14ac:dyDescent="0.2">
      <c r="A816" s="215">
        <f t="shared" si="218"/>
        <v>789</v>
      </c>
      <c r="B816" s="216">
        <f t="shared" si="221"/>
        <v>73.448380999999998</v>
      </c>
      <c r="C816" s="457">
        <v>15100</v>
      </c>
      <c r="D816" s="217">
        <f t="shared" si="224"/>
        <v>2467.0387220652283</v>
      </c>
      <c r="E816" s="212">
        <f t="shared" si="227"/>
        <v>838.79316550217766</v>
      </c>
      <c r="F816" s="168">
        <f t="shared" si="228"/>
        <v>49.340774441304568</v>
      </c>
      <c r="G816" s="169">
        <v>68</v>
      </c>
      <c r="H816" s="170">
        <f t="shared" si="229"/>
        <v>3423.1726620087102</v>
      </c>
      <c r="I816" s="215">
        <f t="shared" si="219"/>
        <v>789</v>
      </c>
      <c r="J816" s="216">
        <f t="shared" si="222"/>
        <v>112.99750923076923</v>
      </c>
      <c r="K816" s="457">
        <v>15100</v>
      </c>
      <c r="L816" s="217">
        <f t="shared" si="225"/>
        <v>1603.5751693423983</v>
      </c>
      <c r="M816" s="214">
        <f t="shared" si="230"/>
        <v>545.21555757641545</v>
      </c>
      <c r="N816" s="212">
        <f t="shared" si="231"/>
        <v>32.071503386847965</v>
      </c>
      <c r="O816" s="169">
        <v>44</v>
      </c>
      <c r="P816" s="170">
        <f t="shared" si="232"/>
        <v>2224.8622303056613</v>
      </c>
      <c r="Q816" s="215">
        <f t="shared" si="220"/>
        <v>789</v>
      </c>
      <c r="R816" s="216">
        <f t="shared" si="223"/>
        <v>209.85251714285715</v>
      </c>
      <c r="S816" s="457">
        <v>15100</v>
      </c>
      <c r="T816" s="217">
        <f t="shared" si="226"/>
        <v>863.46355272282995</v>
      </c>
      <c r="U816" s="214">
        <f t="shared" si="233"/>
        <v>293.57760792576221</v>
      </c>
      <c r="V816" s="212">
        <f t="shared" si="234"/>
        <v>17.269271054456599</v>
      </c>
      <c r="W816" s="169">
        <v>24</v>
      </c>
      <c r="X816" s="170">
        <f t="shared" si="235"/>
        <v>1198.3104317030488</v>
      </c>
    </row>
    <row r="817" spans="1:24" s="445" customFormat="1" ht="15.75" customHeight="1" x14ac:dyDescent="0.2">
      <c r="A817" s="218">
        <f t="shared" si="218"/>
        <v>790</v>
      </c>
      <c r="B817" s="216">
        <f t="shared" si="221"/>
        <v>73.471869999999996</v>
      </c>
      <c r="C817" s="457">
        <v>15100</v>
      </c>
      <c r="D817" s="217">
        <f t="shared" si="224"/>
        <v>2466.2500083365239</v>
      </c>
      <c r="E817" s="212">
        <f t="shared" si="227"/>
        <v>838.52500283441816</v>
      </c>
      <c r="F817" s="168">
        <f t="shared" si="228"/>
        <v>49.325000166730483</v>
      </c>
      <c r="G817" s="169">
        <v>68</v>
      </c>
      <c r="H817" s="170">
        <f t="shared" si="229"/>
        <v>3422.1000113376726</v>
      </c>
      <c r="I817" s="218">
        <f t="shared" si="219"/>
        <v>790</v>
      </c>
      <c r="J817" s="216">
        <f t="shared" si="222"/>
        <v>113.03364615384615</v>
      </c>
      <c r="K817" s="457">
        <v>15100</v>
      </c>
      <c r="L817" s="217">
        <f t="shared" si="225"/>
        <v>1603.0625054187406</v>
      </c>
      <c r="M817" s="214">
        <f t="shared" si="230"/>
        <v>545.04125184237182</v>
      </c>
      <c r="N817" s="212">
        <f t="shared" si="231"/>
        <v>32.061250108374814</v>
      </c>
      <c r="O817" s="169">
        <v>44</v>
      </c>
      <c r="P817" s="170">
        <f t="shared" si="232"/>
        <v>2224.1650073694868</v>
      </c>
      <c r="Q817" s="218">
        <f t="shared" si="220"/>
        <v>790</v>
      </c>
      <c r="R817" s="216">
        <f t="shared" si="223"/>
        <v>209.91962857142858</v>
      </c>
      <c r="S817" s="457">
        <v>15100</v>
      </c>
      <c r="T817" s="217">
        <f t="shared" si="226"/>
        <v>863.18750291778338</v>
      </c>
      <c r="U817" s="214">
        <f t="shared" si="233"/>
        <v>293.4837509920464</v>
      </c>
      <c r="V817" s="212">
        <f t="shared" si="234"/>
        <v>17.263750058355669</v>
      </c>
      <c r="W817" s="169">
        <v>24</v>
      </c>
      <c r="X817" s="170">
        <f t="shared" si="235"/>
        <v>1197.9350039681856</v>
      </c>
    </row>
    <row r="818" spans="1:24" s="445" customFormat="1" ht="15.75" customHeight="1" x14ac:dyDescent="0.2">
      <c r="A818" s="215">
        <f t="shared" si="218"/>
        <v>791</v>
      </c>
      <c r="B818" s="216">
        <f t="shared" si="221"/>
        <v>73.495359000000008</v>
      </c>
      <c r="C818" s="457">
        <v>15100</v>
      </c>
      <c r="D818" s="217">
        <f t="shared" si="224"/>
        <v>2465.4617987511288</v>
      </c>
      <c r="E818" s="212">
        <f t="shared" si="227"/>
        <v>838.25701157538379</v>
      </c>
      <c r="F818" s="168">
        <f t="shared" si="228"/>
        <v>49.309235975022574</v>
      </c>
      <c r="G818" s="169">
        <v>68</v>
      </c>
      <c r="H818" s="170">
        <f t="shared" si="229"/>
        <v>3421.0280463015351</v>
      </c>
      <c r="I818" s="215">
        <f t="shared" si="219"/>
        <v>791</v>
      </c>
      <c r="J818" s="216">
        <f t="shared" si="222"/>
        <v>113.06978307692309</v>
      </c>
      <c r="K818" s="457">
        <v>15100</v>
      </c>
      <c r="L818" s="217">
        <f t="shared" si="225"/>
        <v>1602.5501691882339</v>
      </c>
      <c r="M818" s="214">
        <f t="shared" si="230"/>
        <v>544.86705752399962</v>
      </c>
      <c r="N818" s="212">
        <f t="shared" si="231"/>
        <v>32.05100338376468</v>
      </c>
      <c r="O818" s="169">
        <v>44</v>
      </c>
      <c r="P818" s="170">
        <f t="shared" si="232"/>
        <v>2223.468230095998</v>
      </c>
      <c r="Q818" s="215">
        <f t="shared" si="220"/>
        <v>791</v>
      </c>
      <c r="R818" s="216">
        <f t="shared" si="223"/>
        <v>209.98674000000003</v>
      </c>
      <c r="S818" s="457">
        <v>15100</v>
      </c>
      <c r="T818" s="217">
        <f t="shared" si="226"/>
        <v>862.9116295628952</v>
      </c>
      <c r="U818" s="214">
        <f t="shared" si="233"/>
        <v>293.38995405138439</v>
      </c>
      <c r="V818" s="212">
        <f t="shared" si="234"/>
        <v>17.258232591257904</v>
      </c>
      <c r="W818" s="169">
        <v>24</v>
      </c>
      <c r="X818" s="170">
        <f t="shared" si="235"/>
        <v>1197.5598162055373</v>
      </c>
    </row>
    <row r="819" spans="1:24" s="445" customFormat="1" ht="15.75" customHeight="1" x14ac:dyDescent="0.2">
      <c r="A819" s="215">
        <f t="shared" si="218"/>
        <v>792</v>
      </c>
      <c r="B819" s="216">
        <f t="shared" si="221"/>
        <v>73.518847999999991</v>
      </c>
      <c r="C819" s="457">
        <v>15100</v>
      </c>
      <c r="D819" s="217">
        <f t="shared" si="224"/>
        <v>2464.6740928258291</v>
      </c>
      <c r="E819" s="212">
        <f t="shared" si="227"/>
        <v>837.98919156078193</v>
      </c>
      <c r="F819" s="168">
        <f t="shared" si="228"/>
        <v>49.293481856516586</v>
      </c>
      <c r="G819" s="169">
        <v>68</v>
      </c>
      <c r="H819" s="170">
        <f t="shared" si="229"/>
        <v>3419.9567662431277</v>
      </c>
      <c r="I819" s="215">
        <f t="shared" si="219"/>
        <v>792</v>
      </c>
      <c r="J819" s="216">
        <f t="shared" si="222"/>
        <v>113.10591999999998</v>
      </c>
      <c r="K819" s="457">
        <v>15100</v>
      </c>
      <c r="L819" s="217">
        <f t="shared" si="225"/>
        <v>1602.0381603367891</v>
      </c>
      <c r="M819" s="214">
        <f t="shared" si="230"/>
        <v>544.69297451450836</v>
      </c>
      <c r="N819" s="212">
        <f t="shared" si="231"/>
        <v>32.040763206735782</v>
      </c>
      <c r="O819" s="169">
        <v>44</v>
      </c>
      <c r="P819" s="170">
        <f t="shared" si="232"/>
        <v>2222.7718980580335</v>
      </c>
      <c r="Q819" s="215">
        <f t="shared" si="220"/>
        <v>792</v>
      </c>
      <c r="R819" s="216">
        <f t="shared" si="223"/>
        <v>210.05385142857142</v>
      </c>
      <c r="S819" s="457">
        <v>15100</v>
      </c>
      <c r="T819" s="217">
        <f t="shared" si="226"/>
        <v>862.6359324890401</v>
      </c>
      <c r="U819" s="214">
        <f t="shared" si="233"/>
        <v>293.29621704627368</v>
      </c>
      <c r="V819" s="212">
        <f t="shared" si="234"/>
        <v>17.252718649780803</v>
      </c>
      <c r="W819" s="169">
        <v>24</v>
      </c>
      <c r="X819" s="170">
        <f t="shared" si="235"/>
        <v>1197.1848681850945</v>
      </c>
    </row>
    <row r="820" spans="1:24" s="445" customFormat="1" ht="15.75" customHeight="1" x14ac:dyDescent="0.2">
      <c r="A820" s="215">
        <f t="shared" si="218"/>
        <v>793</v>
      </c>
      <c r="B820" s="216">
        <f t="shared" si="221"/>
        <v>73.542337000000003</v>
      </c>
      <c r="C820" s="457">
        <v>15100</v>
      </c>
      <c r="D820" s="217">
        <f t="shared" si="224"/>
        <v>2463.886890078024</v>
      </c>
      <c r="E820" s="212">
        <f t="shared" si="227"/>
        <v>837.72154262652816</v>
      </c>
      <c r="F820" s="168">
        <f t="shared" si="228"/>
        <v>49.277737801560477</v>
      </c>
      <c r="G820" s="169">
        <v>68</v>
      </c>
      <c r="H820" s="170">
        <f t="shared" si="229"/>
        <v>3418.8861705061122</v>
      </c>
      <c r="I820" s="215">
        <f t="shared" si="219"/>
        <v>793</v>
      </c>
      <c r="J820" s="216">
        <f t="shared" si="222"/>
        <v>113.14205692307692</v>
      </c>
      <c r="K820" s="457">
        <v>15100</v>
      </c>
      <c r="L820" s="217">
        <f t="shared" si="225"/>
        <v>1601.5264785507156</v>
      </c>
      <c r="M820" s="214">
        <f t="shared" si="230"/>
        <v>544.51900270724332</v>
      </c>
      <c r="N820" s="212">
        <f t="shared" si="231"/>
        <v>32.030529571014313</v>
      </c>
      <c r="O820" s="169">
        <v>44</v>
      </c>
      <c r="P820" s="170">
        <f t="shared" si="232"/>
        <v>2222.0760108289733</v>
      </c>
      <c r="Q820" s="215">
        <f t="shared" si="220"/>
        <v>793</v>
      </c>
      <c r="R820" s="216">
        <f t="shared" si="223"/>
        <v>210.12096285714287</v>
      </c>
      <c r="S820" s="457">
        <v>15100</v>
      </c>
      <c r="T820" s="217">
        <f t="shared" si="226"/>
        <v>862.36041152730832</v>
      </c>
      <c r="U820" s="214">
        <f t="shared" si="233"/>
        <v>293.20253991928485</v>
      </c>
      <c r="V820" s="212">
        <f t="shared" si="234"/>
        <v>17.247208230546168</v>
      </c>
      <c r="W820" s="169">
        <v>24</v>
      </c>
      <c r="X820" s="170">
        <f t="shared" si="235"/>
        <v>1196.8101596771394</v>
      </c>
    </row>
    <row r="821" spans="1:24" s="445" customFormat="1" ht="15.75" customHeight="1" x14ac:dyDescent="0.2">
      <c r="A821" s="215">
        <f t="shared" si="218"/>
        <v>794</v>
      </c>
      <c r="B821" s="216">
        <f t="shared" si="221"/>
        <v>73.565826000000001</v>
      </c>
      <c r="C821" s="457">
        <v>15100</v>
      </c>
      <c r="D821" s="217">
        <f t="shared" si="224"/>
        <v>2463.1001900257329</v>
      </c>
      <c r="E821" s="212">
        <f t="shared" si="227"/>
        <v>837.45406460874926</v>
      </c>
      <c r="F821" s="168">
        <f t="shared" si="228"/>
        <v>49.262003800514663</v>
      </c>
      <c r="G821" s="169">
        <v>68</v>
      </c>
      <c r="H821" s="170">
        <f t="shared" si="229"/>
        <v>3417.8162584349971</v>
      </c>
      <c r="I821" s="215">
        <f t="shared" si="219"/>
        <v>794</v>
      </c>
      <c r="J821" s="216">
        <f t="shared" si="222"/>
        <v>113.17819384615385</v>
      </c>
      <c r="K821" s="457">
        <v>15100</v>
      </c>
      <c r="L821" s="217">
        <f t="shared" si="225"/>
        <v>1601.0151235167264</v>
      </c>
      <c r="M821" s="214">
        <f t="shared" si="230"/>
        <v>544.34514199568696</v>
      </c>
      <c r="N821" s="212">
        <f t="shared" si="231"/>
        <v>32.020302470334528</v>
      </c>
      <c r="O821" s="169">
        <v>44</v>
      </c>
      <c r="P821" s="170">
        <f t="shared" si="232"/>
        <v>2221.3805679827478</v>
      </c>
      <c r="Q821" s="215">
        <f t="shared" si="220"/>
        <v>794</v>
      </c>
      <c r="R821" s="216">
        <f t="shared" si="223"/>
        <v>210.18807428571429</v>
      </c>
      <c r="S821" s="457">
        <v>15100</v>
      </c>
      <c r="T821" s="217">
        <f t="shared" si="226"/>
        <v>862.08506650900642</v>
      </c>
      <c r="U821" s="214">
        <f t="shared" si="233"/>
        <v>293.10892261306219</v>
      </c>
      <c r="V821" s="212">
        <f t="shared" si="234"/>
        <v>17.241701330180128</v>
      </c>
      <c r="W821" s="169">
        <v>24</v>
      </c>
      <c r="X821" s="170">
        <f t="shared" si="235"/>
        <v>1196.4356904522488</v>
      </c>
    </row>
    <row r="822" spans="1:24" s="445" customFormat="1" ht="15.75" customHeight="1" x14ac:dyDescent="0.2">
      <c r="A822" s="215">
        <f t="shared" si="218"/>
        <v>795</v>
      </c>
      <c r="B822" s="216">
        <f t="shared" si="221"/>
        <v>73.589314999999999</v>
      </c>
      <c r="C822" s="457">
        <v>15100</v>
      </c>
      <c r="D822" s="217">
        <f t="shared" si="224"/>
        <v>2462.3139921875891</v>
      </c>
      <c r="E822" s="212">
        <f t="shared" si="227"/>
        <v>837.1867573437803</v>
      </c>
      <c r="F822" s="168">
        <f t="shared" si="228"/>
        <v>49.246279843751779</v>
      </c>
      <c r="G822" s="169">
        <v>68</v>
      </c>
      <c r="H822" s="170">
        <f t="shared" si="229"/>
        <v>3416.7470293751212</v>
      </c>
      <c r="I822" s="215">
        <f t="shared" si="219"/>
        <v>795</v>
      </c>
      <c r="J822" s="216">
        <f t="shared" si="222"/>
        <v>113.21433076923077</v>
      </c>
      <c r="K822" s="457">
        <v>15100</v>
      </c>
      <c r="L822" s="217">
        <f t="shared" si="225"/>
        <v>1600.5040949219326</v>
      </c>
      <c r="M822" s="214">
        <f t="shared" si="230"/>
        <v>544.17139227345717</v>
      </c>
      <c r="N822" s="212">
        <f t="shared" si="231"/>
        <v>32.010081898438656</v>
      </c>
      <c r="O822" s="169">
        <v>44</v>
      </c>
      <c r="P822" s="170">
        <f t="shared" si="232"/>
        <v>2220.6855690938287</v>
      </c>
      <c r="Q822" s="215">
        <f t="shared" si="220"/>
        <v>795</v>
      </c>
      <c r="R822" s="216">
        <f t="shared" si="223"/>
        <v>210.25518571428572</v>
      </c>
      <c r="S822" s="457">
        <v>15100</v>
      </c>
      <c r="T822" s="217">
        <f t="shared" si="226"/>
        <v>861.80989726565599</v>
      </c>
      <c r="U822" s="214">
        <f t="shared" si="233"/>
        <v>293.01536507032307</v>
      </c>
      <c r="V822" s="212">
        <f t="shared" si="234"/>
        <v>17.236197945313119</v>
      </c>
      <c r="W822" s="169">
        <v>24</v>
      </c>
      <c r="X822" s="170">
        <f t="shared" si="235"/>
        <v>1196.0614602812921</v>
      </c>
    </row>
    <row r="823" spans="1:24" s="445" customFormat="1" ht="15.75" customHeight="1" x14ac:dyDescent="0.2">
      <c r="A823" s="215">
        <f t="shared" si="218"/>
        <v>796</v>
      </c>
      <c r="B823" s="216">
        <f t="shared" si="221"/>
        <v>73.612803999999997</v>
      </c>
      <c r="C823" s="457">
        <v>15100</v>
      </c>
      <c r="D823" s="217">
        <f t="shared" si="224"/>
        <v>2461.528296082839</v>
      </c>
      <c r="E823" s="212">
        <f t="shared" si="227"/>
        <v>836.91962066816529</v>
      </c>
      <c r="F823" s="168">
        <f t="shared" si="228"/>
        <v>49.230565921656783</v>
      </c>
      <c r="G823" s="169">
        <v>68</v>
      </c>
      <c r="H823" s="170">
        <f t="shared" si="229"/>
        <v>3415.6784826726612</v>
      </c>
      <c r="I823" s="215">
        <f t="shared" si="219"/>
        <v>796</v>
      </c>
      <c r="J823" s="216">
        <f t="shared" si="222"/>
        <v>113.25046769230768</v>
      </c>
      <c r="K823" s="457">
        <v>15100</v>
      </c>
      <c r="L823" s="217">
        <f t="shared" si="225"/>
        <v>1599.9933924538457</v>
      </c>
      <c r="M823" s="214">
        <f t="shared" si="230"/>
        <v>543.99775343430758</v>
      </c>
      <c r="N823" s="212">
        <f t="shared" si="231"/>
        <v>31.999867849076914</v>
      </c>
      <c r="O823" s="169">
        <v>44</v>
      </c>
      <c r="P823" s="170">
        <f t="shared" si="232"/>
        <v>2219.9910137372303</v>
      </c>
      <c r="Q823" s="215">
        <f t="shared" si="220"/>
        <v>796</v>
      </c>
      <c r="R823" s="216">
        <f t="shared" si="223"/>
        <v>210.32229714285714</v>
      </c>
      <c r="S823" s="457">
        <v>15100</v>
      </c>
      <c r="T823" s="217">
        <f t="shared" si="226"/>
        <v>861.53490362899367</v>
      </c>
      <c r="U823" s="214">
        <f t="shared" si="233"/>
        <v>292.92186723385788</v>
      </c>
      <c r="V823" s="212">
        <f t="shared" si="234"/>
        <v>17.230698072579873</v>
      </c>
      <c r="W823" s="169">
        <v>24</v>
      </c>
      <c r="X823" s="170">
        <f t="shared" si="235"/>
        <v>1195.6874689354313</v>
      </c>
    </row>
    <row r="824" spans="1:24" s="445" customFormat="1" ht="15.75" customHeight="1" x14ac:dyDescent="0.2">
      <c r="A824" s="215">
        <f t="shared" si="218"/>
        <v>797</v>
      </c>
      <c r="B824" s="216">
        <f t="shared" si="221"/>
        <v>73.636292999999995</v>
      </c>
      <c r="C824" s="457">
        <v>15100</v>
      </c>
      <c r="D824" s="217">
        <f t="shared" si="224"/>
        <v>2460.7431012313455</v>
      </c>
      <c r="E824" s="212">
        <f t="shared" si="227"/>
        <v>836.65265441865756</v>
      </c>
      <c r="F824" s="168">
        <f t="shared" si="228"/>
        <v>49.21486202462691</v>
      </c>
      <c r="G824" s="169">
        <v>68</v>
      </c>
      <c r="H824" s="170">
        <f t="shared" si="229"/>
        <v>3414.6106176746302</v>
      </c>
      <c r="I824" s="215">
        <f t="shared" si="219"/>
        <v>797</v>
      </c>
      <c r="J824" s="216">
        <f t="shared" si="222"/>
        <v>113.2866046153846</v>
      </c>
      <c r="K824" s="457">
        <v>15100</v>
      </c>
      <c r="L824" s="217">
        <f t="shared" si="225"/>
        <v>1599.4830158003745</v>
      </c>
      <c r="M824" s="214">
        <f t="shared" si="230"/>
        <v>543.82422537212733</v>
      </c>
      <c r="N824" s="212">
        <f t="shared" si="231"/>
        <v>31.989660316007491</v>
      </c>
      <c r="O824" s="169">
        <v>44</v>
      </c>
      <c r="P824" s="170">
        <f t="shared" si="232"/>
        <v>2219.2969014885089</v>
      </c>
      <c r="Q824" s="215">
        <f t="shared" si="220"/>
        <v>797</v>
      </c>
      <c r="R824" s="216">
        <f t="shared" si="223"/>
        <v>210.38940857142856</v>
      </c>
      <c r="S824" s="457">
        <v>15100</v>
      </c>
      <c r="T824" s="217">
        <f t="shared" si="226"/>
        <v>861.26008543097089</v>
      </c>
      <c r="U824" s="214">
        <f t="shared" si="233"/>
        <v>292.82842904653012</v>
      </c>
      <c r="V824" s="212">
        <f t="shared" si="234"/>
        <v>17.225201708619419</v>
      </c>
      <c r="W824" s="169">
        <v>24</v>
      </c>
      <c r="X824" s="170">
        <f t="shared" si="235"/>
        <v>1195.3137161861205</v>
      </c>
    </row>
    <row r="825" spans="1:24" s="445" customFormat="1" ht="15.75" customHeight="1" x14ac:dyDescent="0.2">
      <c r="A825" s="215">
        <f t="shared" si="218"/>
        <v>798</v>
      </c>
      <c r="B825" s="216">
        <f t="shared" si="221"/>
        <v>73.659782000000007</v>
      </c>
      <c r="C825" s="457">
        <v>15100</v>
      </c>
      <c r="D825" s="217">
        <f t="shared" si="224"/>
        <v>2459.9584071535805</v>
      </c>
      <c r="E825" s="212">
        <f t="shared" si="227"/>
        <v>836.38585843221745</v>
      </c>
      <c r="F825" s="168">
        <f t="shared" si="228"/>
        <v>49.19916814307161</v>
      </c>
      <c r="G825" s="169">
        <v>68</v>
      </c>
      <c r="H825" s="170">
        <f t="shared" si="229"/>
        <v>3413.5434337288698</v>
      </c>
      <c r="I825" s="215">
        <f t="shared" si="219"/>
        <v>798</v>
      </c>
      <c r="J825" s="216">
        <f t="shared" si="222"/>
        <v>113.32274153846154</v>
      </c>
      <c r="K825" s="457">
        <v>15100</v>
      </c>
      <c r="L825" s="217">
        <f t="shared" si="225"/>
        <v>1598.9729646498274</v>
      </c>
      <c r="M825" s="214">
        <f t="shared" si="230"/>
        <v>543.65080798094141</v>
      </c>
      <c r="N825" s="212">
        <f t="shared" si="231"/>
        <v>31.979459292996548</v>
      </c>
      <c r="O825" s="169">
        <v>44</v>
      </c>
      <c r="P825" s="170">
        <f t="shared" si="232"/>
        <v>2218.6032319237656</v>
      </c>
      <c r="Q825" s="215">
        <f t="shared" si="220"/>
        <v>798</v>
      </c>
      <c r="R825" s="216">
        <f t="shared" si="223"/>
        <v>210.45652000000004</v>
      </c>
      <c r="S825" s="457">
        <v>15100</v>
      </c>
      <c r="T825" s="217">
        <f t="shared" si="226"/>
        <v>860.98544250375312</v>
      </c>
      <c r="U825" s="214">
        <f t="shared" si="233"/>
        <v>292.73505045127609</v>
      </c>
      <c r="V825" s="212">
        <f t="shared" si="234"/>
        <v>17.219708850075062</v>
      </c>
      <c r="W825" s="169">
        <v>24</v>
      </c>
      <c r="X825" s="170">
        <f t="shared" si="235"/>
        <v>1194.9402018051042</v>
      </c>
    </row>
    <row r="826" spans="1:24" s="445" customFormat="1" ht="15.75" customHeight="1" x14ac:dyDescent="0.2">
      <c r="A826" s="215">
        <f t="shared" si="218"/>
        <v>799</v>
      </c>
      <c r="B826" s="216">
        <f t="shared" si="221"/>
        <v>73.683270999999991</v>
      </c>
      <c r="C826" s="457">
        <v>15100</v>
      </c>
      <c r="D826" s="217">
        <f t="shared" si="224"/>
        <v>2459.1742133706312</v>
      </c>
      <c r="E826" s="212">
        <f t="shared" si="227"/>
        <v>836.1192325460147</v>
      </c>
      <c r="F826" s="168">
        <f t="shared" si="228"/>
        <v>49.183484267412624</v>
      </c>
      <c r="G826" s="169">
        <v>68</v>
      </c>
      <c r="H826" s="170">
        <f t="shared" si="229"/>
        <v>3412.4769301840583</v>
      </c>
      <c r="I826" s="215">
        <f t="shared" si="219"/>
        <v>799</v>
      </c>
      <c r="J826" s="216">
        <f t="shared" si="222"/>
        <v>113.35887846153844</v>
      </c>
      <c r="K826" s="457">
        <v>15100</v>
      </c>
      <c r="L826" s="217">
        <f t="shared" si="225"/>
        <v>1598.4632386909102</v>
      </c>
      <c r="M826" s="214">
        <f t="shared" si="230"/>
        <v>543.47750115490953</v>
      </c>
      <c r="N826" s="212">
        <f t="shared" si="231"/>
        <v>31.969264773818203</v>
      </c>
      <c r="O826" s="169">
        <v>44</v>
      </c>
      <c r="P826" s="170">
        <f t="shared" si="232"/>
        <v>2217.9100046196381</v>
      </c>
      <c r="Q826" s="215">
        <f t="shared" si="220"/>
        <v>799</v>
      </c>
      <c r="R826" s="216">
        <f t="shared" si="223"/>
        <v>210.52363142857141</v>
      </c>
      <c r="S826" s="457">
        <v>15100</v>
      </c>
      <c r="T826" s="217">
        <f t="shared" si="226"/>
        <v>860.71097467972083</v>
      </c>
      <c r="U826" s="214">
        <f t="shared" si="233"/>
        <v>292.64173139110511</v>
      </c>
      <c r="V826" s="212">
        <f t="shared" si="234"/>
        <v>17.214219493594417</v>
      </c>
      <c r="W826" s="169">
        <v>24</v>
      </c>
      <c r="X826" s="170">
        <f t="shared" si="235"/>
        <v>1194.5669255644202</v>
      </c>
    </row>
    <row r="827" spans="1:24" s="445" customFormat="1" ht="15.75" customHeight="1" x14ac:dyDescent="0.2">
      <c r="A827" s="218">
        <f t="shared" si="218"/>
        <v>800</v>
      </c>
      <c r="B827" s="216">
        <f t="shared" si="221"/>
        <v>73.706760000000003</v>
      </c>
      <c r="C827" s="457">
        <v>15100</v>
      </c>
      <c r="D827" s="217">
        <f t="shared" si="224"/>
        <v>2458.3905194041899</v>
      </c>
      <c r="E827" s="212">
        <f t="shared" si="227"/>
        <v>835.85277659742462</v>
      </c>
      <c r="F827" s="168">
        <f t="shared" si="228"/>
        <v>49.167810388083801</v>
      </c>
      <c r="G827" s="169">
        <v>68</v>
      </c>
      <c r="H827" s="170">
        <f t="shared" si="229"/>
        <v>3411.411106389698</v>
      </c>
      <c r="I827" s="218">
        <f t="shared" si="219"/>
        <v>800</v>
      </c>
      <c r="J827" s="216">
        <f t="shared" si="222"/>
        <v>113.39501538461539</v>
      </c>
      <c r="K827" s="457">
        <v>15100</v>
      </c>
      <c r="L827" s="217">
        <f t="shared" si="225"/>
        <v>1597.9538376127236</v>
      </c>
      <c r="M827" s="214">
        <f t="shared" si="230"/>
        <v>543.30430478832614</v>
      </c>
      <c r="N827" s="212">
        <f t="shared" si="231"/>
        <v>31.959076752254475</v>
      </c>
      <c r="O827" s="169">
        <v>44</v>
      </c>
      <c r="P827" s="170">
        <f t="shared" si="232"/>
        <v>2217.2172191533041</v>
      </c>
      <c r="Q827" s="218">
        <f t="shared" si="220"/>
        <v>800</v>
      </c>
      <c r="R827" s="216">
        <f t="shared" si="223"/>
        <v>210.59074285714289</v>
      </c>
      <c r="S827" s="457">
        <v>15100</v>
      </c>
      <c r="T827" s="217">
        <f t="shared" si="226"/>
        <v>860.43668179146653</v>
      </c>
      <c r="U827" s="214">
        <f t="shared" si="233"/>
        <v>292.54847180909866</v>
      </c>
      <c r="V827" s="212">
        <f t="shared" si="234"/>
        <v>17.208733635829329</v>
      </c>
      <c r="W827" s="169">
        <v>24</v>
      </c>
      <c r="X827" s="170">
        <f t="shared" si="235"/>
        <v>1194.1938872363944</v>
      </c>
    </row>
    <row r="828" spans="1:24" s="445" customFormat="1" ht="15.75" customHeight="1" x14ac:dyDescent="0.2">
      <c r="A828" s="215">
        <f t="shared" si="218"/>
        <v>801</v>
      </c>
      <c r="B828" s="216">
        <f t="shared" si="221"/>
        <v>73.730249000000001</v>
      </c>
      <c r="C828" s="457">
        <v>15100</v>
      </c>
      <c r="D828" s="217">
        <f t="shared" si="224"/>
        <v>2457.6073247765648</v>
      </c>
      <c r="E828" s="212">
        <f t="shared" si="227"/>
        <v>835.58649042403215</v>
      </c>
      <c r="F828" s="168">
        <f t="shared" si="228"/>
        <v>49.152146495531298</v>
      </c>
      <c r="G828" s="169">
        <v>68</v>
      </c>
      <c r="H828" s="170">
        <f t="shared" si="229"/>
        <v>3410.3459616961281</v>
      </c>
      <c r="I828" s="215">
        <f t="shared" si="219"/>
        <v>801</v>
      </c>
      <c r="J828" s="216">
        <f t="shared" si="222"/>
        <v>113.4311523076923</v>
      </c>
      <c r="K828" s="457">
        <v>15100</v>
      </c>
      <c r="L828" s="217">
        <f t="shared" si="225"/>
        <v>1597.4447611047672</v>
      </c>
      <c r="M828" s="214">
        <f t="shared" si="230"/>
        <v>543.13121877562082</v>
      </c>
      <c r="N828" s="212">
        <f t="shared" si="231"/>
        <v>31.948895222095345</v>
      </c>
      <c r="O828" s="169">
        <v>44</v>
      </c>
      <c r="P828" s="170">
        <f t="shared" si="232"/>
        <v>2216.5248751024833</v>
      </c>
      <c r="Q828" s="215">
        <f t="shared" si="220"/>
        <v>801</v>
      </c>
      <c r="R828" s="216">
        <f t="shared" si="223"/>
        <v>210.65785428571431</v>
      </c>
      <c r="S828" s="457">
        <v>15100</v>
      </c>
      <c r="T828" s="217">
        <f t="shared" si="226"/>
        <v>860.16256367179756</v>
      </c>
      <c r="U828" s="214">
        <f t="shared" si="233"/>
        <v>292.45527164841121</v>
      </c>
      <c r="V828" s="212">
        <f t="shared" si="234"/>
        <v>17.203251273435953</v>
      </c>
      <c r="W828" s="169">
        <v>24</v>
      </c>
      <c r="X828" s="170">
        <f t="shared" si="235"/>
        <v>1193.8210865936446</v>
      </c>
    </row>
    <row r="829" spans="1:24" s="445" customFormat="1" ht="15.75" customHeight="1" x14ac:dyDescent="0.2">
      <c r="A829" s="215">
        <f t="shared" si="218"/>
        <v>802</v>
      </c>
      <c r="B829" s="216">
        <f t="shared" si="221"/>
        <v>73.753737999999998</v>
      </c>
      <c r="C829" s="457">
        <v>15100</v>
      </c>
      <c r="D829" s="217">
        <f t="shared" si="224"/>
        <v>2456.8246290106681</v>
      </c>
      <c r="E829" s="212">
        <f t="shared" si="227"/>
        <v>835.3203738636272</v>
      </c>
      <c r="F829" s="168">
        <f t="shared" si="228"/>
        <v>49.136492580213364</v>
      </c>
      <c r="G829" s="169">
        <v>68</v>
      </c>
      <c r="H829" s="170">
        <f t="shared" si="229"/>
        <v>3409.2814954545083</v>
      </c>
      <c r="I829" s="215">
        <f t="shared" si="219"/>
        <v>802</v>
      </c>
      <c r="J829" s="216">
        <f t="shared" si="222"/>
        <v>113.46728923076923</v>
      </c>
      <c r="K829" s="457">
        <v>15100</v>
      </c>
      <c r="L829" s="217">
        <f t="shared" si="225"/>
        <v>1596.9360088569342</v>
      </c>
      <c r="M829" s="214">
        <f t="shared" si="230"/>
        <v>542.95824301135769</v>
      </c>
      <c r="N829" s="212">
        <f t="shared" si="231"/>
        <v>31.938720177138684</v>
      </c>
      <c r="O829" s="169">
        <v>44</v>
      </c>
      <c r="P829" s="170">
        <f t="shared" si="232"/>
        <v>2215.8329720454308</v>
      </c>
      <c r="Q829" s="215">
        <f t="shared" si="220"/>
        <v>802</v>
      </c>
      <c r="R829" s="216">
        <f t="shared" si="223"/>
        <v>210.72496571428573</v>
      </c>
      <c r="S829" s="457">
        <v>15100</v>
      </c>
      <c r="T829" s="217">
        <f t="shared" si="226"/>
        <v>859.88862015373377</v>
      </c>
      <c r="U829" s="214">
        <f t="shared" si="233"/>
        <v>292.3621308522695</v>
      </c>
      <c r="V829" s="212">
        <f t="shared" si="234"/>
        <v>17.197772403074676</v>
      </c>
      <c r="W829" s="169">
        <v>24</v>
      </c>
      <c r="X829" s="170">
        <f t="shared" si="235"/>
        <v>1193.4485234090778</v>
      </c>
    </row>
    <row r="830" spans="1:24" s="445" customFormat="1" ht="15.75" customHeight="1" x14ac:dyDescent="0.2">
      <c r="A830" s="215">
        <f t="shared" si="218"/>
        <v>803</v>
      </c>
      <c r="B830" s="216">
        <f t="shared" si="221"/>
        <v>73.777226999999996</v>
      </c>
      <c r="C830" s="457">
        <v>15100</v>
      </c>
      <c r="D830" s="217">
        <f t="shared" si="224"/>
        <v>2456.0424316300205</v>
      </c>
      <c r="E830" s="212">
        <f t="shared" si="227"/>
        <v>835.05442675420704</v>
      </c>
      <c r="F830" s="168">
        <f t="shared" si="228"/>
        <v>49.120848632600413</v>
      </c>
      <c r="G830" s="169">
        <v>68</v>
      </c>
      <c r="H830" s="170">
        <f t="shared" si="229"/>
        <v>3408.2177070168282</v>
      </c>
      <c r="I830" s="215">
        <f t="shared" si="219"/>
        <v>803</v>
      </c>
      <c r="J830" s="216">
        <f t="shared" si="222"/>
        <v>113.50342615384615</v>
      </c>
      <c r="K830" s="457">
        <v>15100</v>
      </c>
      <c r="L830" s="217">
        <f t="shared" si="225"/>
        <v>1596.4275805595134</v>
      </c>
      <c r="M830" s="214">
        <f t="shared" si="230"/>
        <v>542.78537739023466</v>
      </c>
      <c r="N830" s="212">
        <f t="shared" si="231"/>
        <v>31.928551611190269</v>
      </c>
      <c r="O830" s="169">
        <v>44</v>
      </c>
      <c r="P830" s="170">
        <f t="shared" si="232"/>
        <v>2215.1415095609386</v>
      </c>
      <c r="Q830" s="215">
        <f t="shared" si="220"/>
        <v>803</v>
      </c>
      <c r="R830" s="216">
        <f t="shared" si="223"/>
        <v>210.79207714285715</v>
      </c>
      <c r="S830" s="457">
        <v>15100</v>
      </c>
      <c r="T830" s="217">
        <f t="shared" si="226"/>
        <v>859.61485107050703</v>
      </c>
      <c r="U830" s="214">
        <f t="shared" si="233"/>
        <v>292.26904936397239</v>
      </c>
      <c r="V830" s="212">
        <f t="shared" si="234"/>
        <v>17.192297021410141</v>
      </c>
      <c r="W830" s="169">
        <v>24</v>
      </c>
      <c r="X830" s="170">
        <f t="shared" si="235"/>
        <v>1193.0761974558898</v>
      </c>
    </row>
    <row r="831" spans="1:24" s="445" customFormat="1" ht="15.75" customHeight="1" x14ac:dyDescent="0.2">
      <c r="A831" s="215">
        <f t="shared" si="218"/>
        <v>804</v>
      </c>
      <c r="B831" s="216">
        <f t="shared" si="221"/>
        <v>73.800715999999994</v>
      </c>
      <c r="C831" s="457">
        <v>15100</v>
      </c>
      <c r="D831" s="217">
        <f t="shared" si="224"/>
        <v>2455.2607321587507</v>
      </c>
      <c r="E831" s="212">
        <f t="shared" si="227"/>
        <v>834.78864893397531</v>
      </c>
      <c r="F831" s="168">
        <f t="shared" si="228"/>
        <v>49.105214643175017</v>
      </c>
      <c r="G831" s="169">
        <v>68</v>
      </c>
      <c r="H831" s="170">
        <f t="shared" si="229"/>
        <v>3407.1545957359008</v>
      </c>
      <c r="I831" s="215">
        <f t="shared" si="219"/>
        <v>804</v>
      </c>
      <c r="J831" s="216">
        <f t="shared" si="222"/>
        <v>113.53956307692306</v>
      </c>
      <c r="K831" s="457">
        <v>15100</v>
      </c>
      <c r="L831" s="217">
        <f t="shared" si="225"/>
        <v>1595.919475903188</v>
      </c>
      <c r="M831" s="214">
        <f t="shared" si="230"/>
        <v>542.612621807084</v>
      </c>
      <c r="N831" s="212">
        <f t="shared" si="231"/>
        <v>31.918389518063758</v>
      </c>
      <c r="O831" s="169">
        <v>44</v>
      </c>
      <c r="P831" s="170">
        <f t="shared" si="232"/>
        <v>2214.4504872283355</v>
      </c>
      <c r="Q831" s="215">
        <f t="shared" si="220"/>
        <v>804</v>
      </c>
      <c r="R831" s="216">
        <f t="shared" si="223"/>
        <v>210.85918857142858</v>
      </c>
      <c r="S831" s="457">
        <v>15100</v>
      </c>
      <c r="T831" s="217">
        <f t="shared" si="226"/>
        <v>859.3412562555626</v>
      </c>
      <c r="U831" s="214">
        <f t="shared" si="233"/>
        <v>292.17602712689131</v>
      </c>
      <c r="V831" s="212">
        <f t="shared" si="234"/>
        <v>17.186825125111252</v>
      </c>
      <c r="W831" s="169">
        <v>24</v>
      </c>
      <c r="X831" s="170">
        <f t="shared" si="235"/>
        <v>1192.7041085075653</v>
      </c>
    </row>
    <row r="832" spans="1:24" s="445" customFormat="1" ht="15.75" customHeight="1" x14ac:dyDescent="0.2">
      <c r="A832" s="215">
        <f t="shared" ref="A832:A895" si="236">1+A831</f>
        <v>805</v>
      </c>
      <c r="B832" s="216">
        <f t="shared" si="221"/>
        <v>73.824205000000006</v>
      </c>
      <c r="C832" s="457">
        <v>15100</v>
      </c>
      <c r="D832" s="217">
        <f t="shared" si="224"/>
        <v>2454.4795301215904</v>
      </c>
      <c r="E832" s="212">
        <f t="shared" si="227"/>
        <v>834.52304024134082</v>
      </c>
      <c r="F832" s="168">
        <f t="shared" si="228"/>
        <v>49.089590602431812</v>
      </c>
      <c r="G832" s="169">
        <v>68</v>
      </c>
      <c r="H832" s="170">
        <f t="shared" si="229"/>
        <v>3406.0921609653628</v>
      </c>
      <c r="I832" s="215">
        <f t="shared" ref="I832:I895" si="237">1+I831</f>
        <v>805</v>
      </c>
      <c r="J832" s="216">
        <f t="shared" si="222"/>
        <v>113.57570000000001</v>
      </c>
      <c r="K832" s="457">
        <v>15100</v>
      </c>
      <c r="L832" s="217">
        <f t="shared" si="225"/>
        <v>1595.4116945790338</v>
      </c>
      <c r="M832" s="214">
        <f t="shared" si="230"/>
        <v>542.43997615687158</v>
      </c>
      <c r="N832" s="212">
        <f t="shared" si="231"/>
        <v>31.908233891580675</v>
      </c>
      <c r="O832" s="169">
        <v>44</v>
      </c>
      <c r="P832" s="170">
        <f t="shared" si="232"/>
        <v>2213.7599046274859</v>
      </c>
      <c r="Q832" s="215">
        <f t="shared" ref="Q832:Q895" si="238">1+Q831</f>
        <v>805</v>
      </c>
      <c r="R832" s="216">
        <f t="shared" si="223"/>
        <v>210.92630000000003</v>
      </c>
      <c r="S832" s="457">
        <v>15100</v>
      </c>
      <c r="T832" s="217">
        <f t="shared" si="226"/>
        <v>859.06783554255674</v>
      </c>
      <c r="U832" s="214">
        <f t="shared" si="233"/>
        <v>292.0830640844693</v>
      </c>
      <c r="V832" s="212">
        <f t="shared" si="234"/>
        <v>17.181356710851134</v>
      </c>
      <c r="W832" s="169">
        <v>24</v>
      </c>
      <c r="X832" s="170">
        <f t="shared" si="235"/>
        <v>1192.3322563378772</v>
      </c>
    </row>
    <row r="833" spans="1:24" s="445" customFormat="1" ht="15.75" customHeight="1" x14ac:dyDescent="0.2">
      <c r="A833" s="215">
        <f t="shared" si="236"/>
        <v>806</v>
      </c>
      <c r="B833" s="216">
        <f t="shared" si="221"/>
        <v>73.84769399999999</v>
      </c>
      <c r="C833" s="457">
        <v>15100</v>
      </c>
      <c r="D833" s="217">
        <f t="shared" si="224"/>
        <v>2453.6988250438808</v>
      </c>
      <c r="E833" s="212">
        <f t="shared" si="227"/>
        <v>834.25760051491955</v>
      </c>
      <c r="F833" s="168">
        <f t="shared" si="228"/>
        <v>49.07397650087762</v>
      </c>
      <c r="G833" s="169">
        <v>68</v>
      </c>
      <c r="H833" s="170">
        <f t="shared" si="229"/>
        <v>3405.0304020596777</v>
      </c>
      <c r="I833" s="215">
        <f t="shared" si="237"/>
        <v>806</v>
      </c>
      <c r="J833" s="216">
        <f t="shared" si="222"/>
        <v>113.61183692307691</v>
      </c>
      <c r="K833" s="457">
        <v>15100</v>
      </c>
      <c r="L833" s="217">
        <f t="shared" si="225"/>
        <v>1594.9042362785221</v>
      </c>
      <c r="M833" s="214">
        <f t="shared" si="230"/>
        <v>542.26744033469754</v>
      </c>
      <c r="N833" s="212">
        <f t="shared" si="231"/>
        <v>31.898084725570445</v>
      </c>
      <c r="O833" s="169">
        <v>44</v>
      </c>
      <c r="P833" s="170">
        <f t="shared" si="232"/>
        <v>2213.0697613387897</v>
      </c>
      <c r="Q833" s="215">
        <f t="shared" si="238"/>
        <v>806</v>
      </c>
      <c r="R833" s="216">
        <f t="shared" si="223"/>
        <v>210.99341142857142</v>
      </c>
      <c r="S833" s="457">
        <v>15100</v>
      </c>
      <c r="T833" s="217">
        <f t="shared" si="226"/>
        <v>858.79458876535807</v>
      </c>
      <c r="U833" s="214">
        <f t="shared" si="233"/>
        <v>291.99016018022178</v>
      </c>
      <c r="V833" s="212">
        <f t="shared" si="234"/>
        <v>17.175891775307161</v>
      </c>
      <c r="W833" s="169">
        <v>24</v>
      </c>
      <c r="X833" s="170">
        <f t="shared" si="235"/>
        <v>1191.9606407208871</v>
      </c>
    </row>
    <row r="834" spans="1:24" s="445" customFormat="1" ht="15.75" customHeight="1" x14ac:dyDescent="0.2">
      <c r="A834" s="215">
        <f t="shared" si="236"/>
        <v>807</v>
      </c>
      <c r="B834" s="216">
        <f t="shared" si="221"/>
        <v>73.871183000000002</v>
      </c>
      <c r="C834" s="457">
        <v>15100</v>
      </c>
      <c r="D834" s="217">
        <f t="shared" si="224"/>
        <v>2452.91861645156</v>
      </c>
      <c r="E834" s="212">
        <f t="shared" si="227"/>
        <v>833.99232959353048</v>
      </c>
      <c r="F834" s="168">
        <f t="shared" si="228"/>
        <v>49.058372329031201</v>
      </c>
      <c r="G834" s="169">
        <v>68</v>
      </c>
      <c r="H834" s="170">
        <f t="shared" si="229"/>
        <v>3403.9693183741215</v>
      </c>
      <c r="I834" s="215">
        <f t="shared" si="237"/>
        <v>807</v>
      </c>
      <c r="J834" s="216">
        <f t="shared" si="222"/>
        <v>113.64797384615385</v>
      </c>
      <c r="K834" s="457">
        <v>15100</v>
      </c>
      <c r="L834" s="217">
        <f t="shared" si="225"/>
        <v>1594.3971006935142</v>
      </c>
      <c r="M834" s="214">
        <f t="shared" si="230"/>
        <v>542.09501423579491</v>
      </c>
      <c r="N834" s="212">
        <f t="shared" si="231"/>
        <v>31.887942013870283</v>
      </c>
      <c r="O834" s="169">
        <v>44</v>
      </c>
      <c r="P834" s="170">
        <f t="shared" si="232"/>
        <v>2212.3800569431792</v>
      </c>
      <c r="Q834" s="215">
        <f t="shared" si="238"/>
        <v>807</v>
      </c>
      <c r="R834" s="216">
        <f t="shared" si="223"/>
        <v>211.06052285714287</v>
      </c>
      <c r="S834" s="457">
        <v>15100</v>
      </c>
      <c r="T834" s="217">
        <f t="shared" si="226"/>
        <v>858.52151575804601</v>
      </c>
      <c r="U834" s="214">
        <f t="shared" si="233"/>
        <v>291.89731535773564</v>
      </c>
      <c r="V834" s="212">
        <f t="shared" si="234"/>
        <v>17.170430315160921</v>
      </c>
      <c r="W834" s="169">
        <v>24</v>
      </c>
      <c r="X834" s="170">
        <f t="shared" si="235"/>
        <v>1191.5892614309425</v>
      </c>
    </row>
    <row r="835" spans="1:24" s="445" customFormat="1" ht="15.75" customHeight="1" x14ac:dyDescent="0.2">
      <c r="A835" s="215">
        <f t="shared" si="236"/>
        <v>808</v>
      </c>
      <c r="B835" s="216">
        <f t="shared" si="221"/>
        <v>73.894672</v>
      </c>
      <c r="C835" s="457">
        <v>15100</v>
      </c>
      <c r="D835" s="217">
        <f t="shared" si="224"/>
        <v>2452.138903871175</v>
      </c>
      <c r="E835" s="212">
        <f t="shared" si="227"/>
        <v>833.72722731619956</v>
      </c>
      <c r="F835" s="168">
        <f t="shared" si="228"/>
        <v>49.042778077423499</v>
      </c>
      <c r="G835" s="169">
        <v>68</v>
      </c>
      <c r="H835" s="170">
        <f t="shared" si="229"/>
        <v>3402.9089092647982</v>
      </c>
      <c r="I835" s="215">
        <f t="shared" si="237"/>
        <v>808</v>
      </c>
      <c r="J835" s="216">
        <f t="shared" si="222"/>
        <v>113.68411076923077</v>
      </c>
      <c r="K835" s="457">
        <v>15100</v>
      </c>
      <c r="L835" s="217">
        <f t="shared" si="225"/>
        <v>1593.8902875162637</v>
      </c>
      <c r="M835" s="214">
        <f t="shared" si="230"/>
        <v>541.92269775552973</v>
      </c>
      <c r="N835" s="212">
        <f t="shared" si="231"/>
        <v>31.877805750325276</v>
      </c>
      <c r="O835" s="169">
        <v>44</v>
      </c>
      <c r="P835" s="170">
        <f t="shared" si="232"/>
        <v>2211.6907910221189</v>
      </c>
      <c r="Q835" s="215">
        <f t="shared" si="238"/>
        <v>808</v>
      </c>
      <c r="R835" s="216">
        <f t="shared" si="223"/>
        <v>211.12763428571429</v>
      </c>
      <c r="S835" s="457">
        <v>15100</v>
      </c>
      <c r="T835" s="217">
        <f t="shared" si="226"/>
        <v>858.24861635491118</v>
      </c>
      <c r="U835" s="214">
        <f t="shared" si="233"/>
        <v>291.80452956066983</v>
      </c>
      <c r="V835" s="212">
        <f t="shared" si="234"/>
        <v>17.164972327098223</v>
      </c>
      <c r="W835" s="169">
        <v>24</v>
      </c>
      <c r="X835" s="170">
        <f t="shared" si="235"/>
        <v>1191.2181182426791</v>
      </c>
    </row>
    <row r="836" spans="1:24" s="445" customFormat="1" ht="15.75" customHeight="1" x14ac:dyDescent="0.2">
      <c r="A836" s="215">
        <f t="shared" si="236"/>
        <v>809</v>
      </c>
      <c r="B836" s="216">
        <f t="shared" si="221"/>
        <v>73.918160999999998</v>
      </c>
      <c r="C836" s="457">
        <v>15100</v>
      </c>
      <c r="D836" s="217">
        <f t="shared" si="224"/>
        <v>2451.359686829871</v>
      </c>
      <c r="E836" s="212">
        <f t="shared" si="227"/>
        <v>833.46229352215619</v>
      </c>
      <c r="F836" s="168">
        <f t="shared" si="228"/>
        <v>49.027193736597418</v>
      </c>
      <c r="G836" s="169">
        <v>68</v>
      </c>
      <c r="H836" s="170">
        <f t="shared" si="229"/>
        <v>3401.8491740886243</v>
      </c>
      <c r="I836" s="215">
        <f t="shared" si="237"/>
        <v>809</v>
      </c>
      <c r="J836" s="216">
        <f t="shared" si="222"/>
        <v>113.72024769230768</v>
      </c>
      <c r="K836" s="457">
        <v>15100</v>
      </c>
      <c r="L836" s="217">
        <f t="shared" si="225"/>
        <v>1593.3837964394163</v>
      </c>
      <c r="M836" s="214">
        <f t="shared" si="230"/>
        <v>541.75049078940162</v>
      </c>
      <c r="N836" s="212">
        <f t="shared" si="231"/>
        <v>31.867675928788326</v>
      </c>
      <c r="O836" s="169">
        <v>44</v>
      </c>
      <c r="P836" s="170">
        <f t="shared" si="232"/>
        <v>2211.001963157606</v>
      </c>
      <c r="Q836" s="215">
        <f t="shared" si="238"/>
        <v>809</v>
      </c>
      <c r="R836" s="216">
        <f t="shared" si="223"/>
        <v>211.19474571428572</v>
      </c>
      <c r="S836" s="457">
        <v>15100</v>
      </c>
      <c r="T836" s="217">
        <f t="shared" si="226"/>
        <v>857.97589039045488</v>
      </c>
      <c r="U836" s="214">
        <f t="shared" si="233"/>
        <v>291.71180273275468</v>
      </c>
      <c r="V836" s="212">
        <f t="shared" si="234"/>
        <v>17.159517807809099</v>
      </c>
      <c r="W836" s="169">
        <v>24</v>
      </c>
      <c r="X836" s="170">
        <f t="shared" si="235"/>
        <v>1190.8472109310187</v>
      </c>
    </row>
    <row r="837" spans="1:24" s="445" customFormat="1" ht="15.75" customHeight="1" x14ac:dyDescent="0.2">
      <c r="A837" s="218">
        <f t="shared" si="236"/>
        <v>810</v>
      </c>
      <c r="B837" s="216">
        <f t="shared" si="221"/>
        <v>73.941649999999996</v>
      </c>
      <c r="C837" s="457">
        <v>15100</v>
      </c>
      <c r="D837" s="217">
        <f t="shared" si="224"/>
        <v>2450.5809648553964</v>
      </c>
      <c r="E837" s="212">
        <f t="shared" si="227"/>
        <v>833.19752805083488</v>
      </c>
      <c r="F837" s="168">
        <f t="shared" si="228"/>
        <v>49.011619297107927</v>
      </c>
      <c r="G837" s="169">
        <v>68</v>
      </c>
      <c r="H837" s="170">
        <f t="shared" si="229"/>
        <v>3400.790112203339</v>
      </c>
      <c r="I837" s="218">
        <f t="shared" si="237"/>
        <v>810</v>
      </c>
      <c r="J837" s="216">
        <f t="shared" si="222"/>
        <v>113.7563846153846</v>
      </c>
      <c r="K837" s="457">
        <v>15100</v>
      </c>
      <c r="L837" s="217">
        <f t="shared" si="225"/>
        <v>1592.8776271560075</v>
      </c>
      <c r="M837" s="214">
        <f t="shared" si="230"/>
        <v>541.57839323304256</v>
      </c>
      <c r="N837" s="212">
        <f t="shared" si="231"/>
        <v>31.85755254312015</v>
      </c>
      <c r="O837" s="169">
        <v>44</v>
      </c>
      <c r="P837" s="170">
        <f t="shared" si="232"/>
        <v>2210.3135729321702</v>
      </c>
      <c r="Q837" s="218">
        <f t="shared" si="238"/>
        <v>810</v>
      </c>
      <c r="R837" s="216">
        <f t="shared" si="223"/>
        <v>211.26185714285714</v>
      </c>
      <c r="S837" s="457">
        <v>15100</v>
      </c>
      <c r="T837" s="217">
        <f t="shared" si="226"/>
        <v>857.70333769938861</v>
      </c>
      <c r="U837" s="214">
        <f t="shared" si="233"/>
        <v>291.61913481779214</v>
      </c>
      <c r="V837" s="212">
        <f t="shared" si="234"/>
        <v>17.154066753987774</v>
      </c>
      <c r="W837" s="169">
        <v>24</v>
      </c>
      <c r="X837" s="170">
        <f t="shared" si="235"/>
        <v>1190.4765392711686</v>
      </c>
    </row>
    <row r="838" spans="1:24" s="445" customFormat="1" ht="15.75" customHeight="1" x14ac:dyDescent="0.2">
      <c r="A838" s="215">
        <f t="shared" si="236"/>
        <v>811</v>
      </c>
      <c r="B838" s="216">
        <f t="shared" si="221"/>
        <v>73.965138999999994</v>
      </c>
      <c r="C838" s="457">
        <v>15100</v>
      </c>
      <c r="D838" s="217">
        <f t="shared" si="224"/>
        <v>2449.8027374760968</v>
      </c>
      <c r="E838" s="212">
        <f t="shared" si="227"/>
        <v>832.93293074187295</v>
      </c>
      <c r="F838" s="168">
        <f t="shared" si="228"/>
        <v>48.996054749521939</v>
      </c>
      <c r="G838" s="169">
        <v>68</v>
      </c>
      <c r="H838" s="170">
        <f t="shared" si="229"/>
        <v>3399.7317229674918</v>
      </c>
      <c r="I838" s="215">
        <f t="shared" si="237"/>
        <v>811</v>
      </c>
      <c r="J838" s="216">
        <f t="shared" si="222"/>
        <v>113.79252153846153</v>
      </c>
      <c r="K838" s="457">
        <v>15100</v>
      </c>
      <c r="L838" s="217">
        <f t="shared" si="225"/>
        <v>1592.3717793594631</v>
      </c>
      <c r="M838" s="214">
        <f t="shared" si="230"/>
        <v>541.40640498221751</v>
      </c>
      <c r="N838" s="212">
        <f t="shared" si="231"/>
        <v>31.847435587189263</v>
      </c>
      <c r="O838" s="169">
        <v>44</v>
      </c>
      <c r="P838" s="170">
        <f t="shared" si="232"/>
        <v>2209.62561992887</v>
      </c>
      <c r="Q838" s="215">
        <f t="shared" si="238"/>
        <v>811</v>
      </c>
      <c r="R838" s="216">
        <f t="shared" si="223"/>
        <v>211.32896857142856</v>
      </c>
      <c r="S838" s="457">
        <v>15100</v>
      </c>
      <c r="T838" s="217">
        <f t="shared" si="226"/>
        <v>857.43095811663386</v>
      </c>
      <c r="U838" s="214">
        <f t="shared" si="233"/>
        <v>291.52652575965556</v>
      </c>
      <c r="V838" s="212">
        <f t="shared" si="234"/>
        <v>17.148619162332679</v>
      </c>
      <c r="W838" s="169">
        <v>24</v>
      </c>
      <c r="X838" s="170">
        <f t="shared" si="235"/>
        <v>1190.106103038622</v>
      </c>
    </row>
    <row r="839" spans="1:24" s="445" customFormat="1" ht="15.75" customHeight="1" x14ac:dyDescent="0.2">
      <c r="A839" s="215">
        <f t="shared" si="236"/>
        <v>812</v>
      </c>
      <c r="B839" s="216">
        <f t="shared" si="221"/>
        <v>73.988628000000006</v>
      </c>
      <c r="C839" s="457">
        <v>15100</v>
      </c>
      <c r="D839" s="217">
        <f t="shared" si="224"/>
        <v>2449.0250042209186</v>
      </c>
      <c r="E839" s="212">
        <f t="shared" si="227"/>
        <v>832.66850143511238</v>
      </c>
      <c r="F839" s="168">
        <f t="shared" si="228"/>
        <v>48.980500084418374</v>
      </c>
      <c r="G839" s="169">
        <v>68</v>
      </c>
      <c r="H839" s="170">
        <f t="shared" si="229"/>
        <v>3398.6740057404495</v>
      </c>
      <c r="I839" s="215">
        <f t="shared" si="237"/>
        <v>812</v>
      </c>
      <c r="J839" s="216">
        <f t="shared" si="222"/>
        <v>113.82865846153847</v>
      </c>
      <c r="K839" s="457">
        <v>15100</v>
      </c>
      <c r="L839" s="217">
        <f t="shared" si="225"/>
        <v>1591.8662527435972</v>
      </c>
      <c r="M839" s="214">
        <f t="shared" si="230"/>
        <v>541.23452593282309</v>
      </c>
      <c r="N839" s="212">
        <f t="shared" si="231"/>
        <v>31.837325054871943</v>
      </c>
      <c r="O839" s="169">
        <v>44</v>
      </c>
      <c r="P839" s="170">
        <f t="shared" si="232"/>
        <v>2208.9381037312924</v>
      </c>
      <c r="Q839" s="215">
        <f t="shared" si="238"/>
        <v>812</v>
      </c>
      <c r="R839" s="216">
        <f t="shared" si="223"/>
        <v>211.39608000000004</v>
      </c>
      <c r="S839" s="457">
        <v>15100</v>
      </c>
      <c r="T839" s="217">
        <f t="shared" si="226"/>
        <v>857.1587514773214</v>
      </c>
      <c r="U839" s="214">
        <f t="shared" si="233"/>
        <v>291.43397550228929</v>
      </c>
      <c r="V839" s="212">
        <f t="shared" si="234"/>
        <v>17.143175029546427</v>
      </c>
      <c r="W839" s="169">
        <v>24</v>
      </c>
      <c r="X839" s="170">
        <f t="shared" si="235"/>
        <v>1189.7359020091571</v>
      </c>
    </row>
    <row r="840" spans="1:24" s="445" customFormat="1" ht="15.75" customHeight="1" x14ac:dyDescent="0.2">
      <c r="A840" s="215">
        <f t="shared" si="236"/>
        <v>813</v>
      </c>
      <c r="B840" s="216">
        <f t="shared" si="221"/>
        <v>74.012117000000003</v>
      </c>
      <c r="C840" s="457">
        <v>15100</v>
      </c>
      <c r="D840" s="217">
        <f t="shared" si="224"/>
        <v>2448.247764619407</v>
      </c>
      <c r="E840" s="212">
        <f t="shared" si="227"/>
        <v>832.4042399705985</v>
      </c>
      <c r="F840" s="168">
        <f t="shared" si="228"/>
        <v>48.96495529238814</v>
      </c>
      <c r="G840" s="169">
        <v>68</v>
      </c>
      <c r="H840" s="170">
        <f t="shared" si="229"/>
        <v>3397.6169598823935</v>
      </c>
      <c r="I840" s="215">
        <f t="shared" si="237"/>
        <v>813</v>
      </c>
      <c r="J840" s="216">
        <f t="shared" si="222"/>
        <v>113.86479538461539</v>
      </c>
      <c r="K840" s="457">
        <v>15100</v>
      </c>
      <c r="L840" s="217">
        <f t="shared" si="225"/>
        <v>1591.3610470026144</v>
      </c>
      <c r="M840" s="214">
        <f t="shared" si="230"/>
        <v>541.06275598088894</v>
      </c>
      <c r="N840" s="212">
        <f t="shared" si="231"/>
        <v>31.827220940052289</v>
      </c>
      <c r="O840" s="169">
        <v>44</v>
      </c>
      <c r="P840" s="170">
        <f t="shared" si="232"/>
        <v>2208.2510239235557</v>
      </c>
      <c r="Q840" s="215">
        <f t="shared" si="238"/>
        <v>813</v>
      </c>
      <c r="R840" s="216">
        <f t="shared" si="223"/>
        <v>211.46319142857146</v>
      </c>
      <c r="S840" s="457">
        <v>15100</v>
      </c>
      <c r="T840" s="217">
        <f t="shared" si="226"/>
        <v>856.88671761679223</v>
      </c>
      <c r="U840" s="214">
        <f t="shared" si="233"/>
        <v>291.34148398970939</v>
      </c>
      <c r="V840" s="212">
        <f t="shared" si="234"/>
        <v>17.137734352335844</v>
      </c>
      <c r="W840" s="169">
        <v>24</v>
      </c>
      <c r="X840" s="170">
        <f t="shared" si="235"/>
        <v>1189.3659359588376</v>
      </c>
    </row>
    <row r="841" spans="1:24" s="445" customFormat="1" ht="15.75" customHeight="1" x14ac:dyDescent="0.2">
      <c r="A841" s="215">
        <f t="shared" si="236"/>
        <v>814</v>
      </c>
      <c r="B841" s="216">
        <f t="shared" si="221"/>
        <v>74.035606000000001</v>
      </c>
      <c r="C841" s="457">
        <v>15100</v>
      </c>
      <c r="D841" s="217">
        <f t="shared" si="224"/>
        <v>2447.4710182017016</v>
      </c>
      <c r="E841" s="212">
        <f t="shared" si="227"/>
        <v>832.14014618857857</v>
      </c>
      <c r="F841" s="168">
        <f t="shared" si="228"/>
        <v>48.949420364034033</v>
      </c>
      <c r="G841" s="169">
        <v>68</v>
      </c>
      <c r="H841" s="170">
        <f t="shared" si="229"/>
        <v>3396.5605847543138</v>
      </c>
      <c r="I841" s="215">
        <f t="shared" si="237"/>
        <v>814</v>
      </c>
      <c r="J841" s="216">
        <f t="shared" si="222"/>
        <v>113.9009323076923</v>
      </c>
      <c r="K841" s="457">
        <v>15100</v>
      </c>
      <c r="L841" s="217">
        <f t="shared" si="225"/>
        <v>1590.856161831106</v>
      </c>
      <c r="M841" s="214">
        <f t="shared" si="230"/>
        <v>540.89109502257611</v>
      </c>
      <c r="N841" s="212">
        <f t="shared" si="231"/>
        <v>31.81712323662212</v>
      </c>
      <c r="O841" s="169">
        <v>44</v>
      </c>
      <c r="P841" s="170">
        <f t="shared" si="232"/>
        <v>2207.5643800903044</v>
      </c>
      <c r="Q841" s="215">
        <f t="shared" si="238"/>
        <v>814</v>
      </c>
      <c r="R841" s="216">
        <f t="shared" si="223"/>
        <v>211.53030285714289</v>
      </c>
      <c r="S841" s="457">
        <v>15100</v>
      </c>
      <c r="T841" s="217">
        <f t="shared" si="226"/>
        <v>856.61485637059536</v>
      </c>
      <c r="U841" s="214">
        <f t="shared" si="233"/>
        <v>291.24905116600246</v>
      </c>
      <c r="V841" s="212">
        <f t="shared" si="234"/>
        <v>17.132297127411906</v>
      </c>
      <c r="W841" s="169">
        <v>24</v>
      </c>
      <c r="X841" s="170">
        <f t="shared" si="235"/>
        <v>1188.9962046640096</v>
      </c>
    </row>
    <row r="842" spans="1:24" s="445" customFormat="1" ht="15.75" customHeight="1" x14ac:dyDescent="0.2">
      <c r="A842" s="215">
        <f t="shared" si="236"/>
        <v>815</v>
      </c>
      <c r="B842" s="216">
        <f t="shared" si="221"/>
        <v>74.059094999999999</v>
      </c>
      <c r="C842" s="457">
        <v>15100</v>
      </c>
      <c r="D842" s="217">
        <f t="shared" si="224"/>
        <v>2446.6947644985398</v>
      </c>
      <c r="E842" s="212">
        <f t="shared" si="227"/>
        <v>831.87621992950358</v>
      </c>
      <c r="F842" s="168">
        <f t="shared" si="228"/>
        <v>48.933895289970799</v>
      </c>
      <c r="G842" s="169">
        <v>68</v>
      </c>
      <c r="H842" s="170">
        <f t="shared" si="229"/>
        <v>3395.5048797180143</v>
      </c>
      <c r="I842" s="215">
        <f t="shared" si="237"/>
        <v>815</v>
      </c>
      <c r="J842" s="216">
        <f t="shared" si="222"/>
        <v>113.93706923076923</v>
      </c>
      <c r="K842" s="457">
        <v>15100</v>
      </c>
      <c r="L842" s="217">
        <f t="shared" si="225"/>
        <v>1590.3515969240511</v>
      </c>
      <c r="M842" s="214">
        <f t="shared" si="230"/>
        <v>540.71954295417743</v>
      </c>
      <c r="N842" s="212">
        <f t="shared" si="231"/>
        <v>31.807031938481025</v>
      </c>
      <c r="O842" s="169">
        <v>44</v>
      </c>
      <c r="P842" s="170">
        <f t="shared" si="232"/>
        <v>2206.8781718167097</v>
      </c>
      <c r="Q842" s="215">
        <f t="shared" si="238"/>
        <v>815</v>
      </c>
      <c r="R842" s="216">
        <f t="shared" si="223"/>
        <v>211.59741428571431</v>
      </c>
      <c r="S842" s="457">
        <v>15100</v>
      </c>
      <c r="T842" s="217">
        <f t="shared" si="226"/>
        <v>856.34316757448892</v>
      </c>
      <c r="U842" s="214">
        <f t="shared" si="233"/>
        <v>291.15667697532626</v>
      </c>
      <c r="V842" s="212">
        <f t="shared" si="234"/>
        <v>17.126863351489778</v>
      </c>
      <c r="W842" s="169">
        <v>24</v>
      </c>
      <c r="X842" s="170">
        <f t="shared" si="235"/>
        <v>1188.6267079013051</v>
      </c>
    </row>
    <row r="843" spans="1:24" s="445" customFormat="1" ht="15.75" customHeight="1" x14ac:dyDescent="0.2">
      <c r="A843" s="215">
        <f t="shared" si="236"/>
        <v>816</v>
      </c>
      <c r="B843" s="216">
        <f t="shared" si="221"/>
        <v>74.082583999999997</v>
      </c>
      <c r="C843" s="457">
        <v>15100</v>
      </c>
      <c r="D843" s="217">
        <f t="shared" si="224"/>
        <v>2445.9190030412547</v>
      </c>
      <c r="E843" s="212">
        <f t="shared" si="227"/>
        <v>831.61246103402664</v>
      </c>
      <c r="F843" s="168">
        <f t="shared" si="228"/>
        <v>48.918380060825093</v>
      </c>
      <c r="G843" s="169">
        <v>68</v>
      </c>
      <c r="H843" s="170">
        <f t="shared" si="229"/>
        <v>3394.4498441361065</v>
      </c>
      <c r="I843" s="215">
        <f t="shared" si="237"/>
        <v>816</v>
      </c>
      <c r="J843" s="216">
        <f t="shared" si="222"/>
        <v>113.97320615384615</v>
      </c>
      <c r="K843" s="457">
        <v>15100</v>
      </c>
      <c r="L843" s="217">
        <f t="shared" si="225"/>
        <v>1589.8473519768156</v>
      </c>
      <c r="M843" s="214">
        <f t="shared" si="230"/>
        <v>540.54809967211736</v>
      </c>
      <c r="N843" s="212">
        <f t="shared" si="231"/>
        <v>31.796947039536313</v>
      </c>
      <c r="O843" s="169">
        <v>44</v>
      </c>
      <c r="P843" s="170">
        <f t="shared" si="232"/>
        <v>2206.1923986884694</v>
      </c>
      <c r="Q843" s="215">
        <f t="shared" si="238"/>
        <v>816</v>
      </c>
      <c r="R843" s="216">
        <f t="shared" si="223"/>
        <v>211.66452571428573</v>
      </c>
      <c r="S843" s="457">
        <v>15100</v>
      </c>
      <c r="T843" s="217">
        <f t="shared" si="226"/>
        <v>856.07165106443904</v>
      </c>
      <c r="U843" s="214">
        <f t="shared" si="233"/>
        <v>291.06436136190928</v>
      </c>
      <c r="V843" s="212">
        <f t="shared" si="234"/>
        <v>17.12143302128878</v>
      </c>
      <c r="W843" s="169">
        <v>24</v>
      </c>
      <c r="X843" s="170">
        <f t="shared" si="235"/>
        <v>1188.2574454476371</v>
      </c>
    </row>
    <row r="844" spans="1:24" s="445" customFormat="1" ht="15.75" customHeight="1" x14ac:dyDescent="0.2">
      <c r="A844" s="215">
        <f t="shared" si="236"/>
        <v>817</v>
      </c>
      <c r="B844" s="216">
        <f t="shared" si="221"/>
        <v>74.106072999999995</v>
      </c>
      <c r="C844" s="457">
        <v>15100</v>
      </c>
      <c r="D844" s="217">
        <f t="shared" si="224"/>
        <v>2445.1437333617719</v>
      </c>
      <c r="E844" s="212">
        <f t="shared" si="227"/>
        <v>831.34886934300255</v>
      </c>
      <c r="F844" s="168">
        <f t="shared" si="228"/>
        <v>48.902874667235437</v>
      </c>
      <c r="G844" s="169">
        <v>68</v>
      </c>
      <c r="H844" s="170">
        <f t="shared" si="229"/>
        <v>3393.3954773720097</v>
      </c>
      <c r="I844" s="215">
        <f t="shared" si="237"/>
        <v>817</v>
      </c>
      <c r="J844" s="216">
        <f t="shared" si="222"/>
        <v>114.00934307692306</v>
      </c>
      <c r="K844" s="457">
        <v>15100</v>
      </c>
      <c r="L844" s="217">
        <f t="shared" si="225"/>
        <v>1589.3434266851518</v>
      </c>
      <c r="M844" s="214">
        <f t="shared" si="230"/>
        <v>540.37676507295168</v>
      </c>
      <c r="N844" s="212">
        <f t="shared" si="231"/>
        <v>31.786868533703036</v>
      </c>
      <c r="O844" s="169">
        <v>44</v>
      </c>
      <c r="P844" s="170">
        <f t="shared" si="232"/>
        <v>2205.5070602918063</v>
      </c>
      <c r="Q844" s="215">
        <f t="shared" si="238"/>
        <v>817</v>
      </c>
      <c r="R844" s="216">
        <f t="shared" si="223"/>
        <v>211.73163714285715</v>
      </c>
      <c r="S844" s="457">
        <v>15100</v>
      </c>
      <c r="T844" s="217">
        <f t="shared" si="226"/>
        <v>855.80030667662015</v>
      </c>
      <c r="U844" s="214">
        <f t="shared" si="233"/>
        <v>290.97210427005086</v>
      </c>
      <c r="V844" s="212">
        <f t="shared" si="234"/>
        <v>17.116006133532405</v>
      </c>
      <c r="W844" s="169">
        <v>24</v>
      </c>
      <c r="X844" s="170">
        <f t="shared" si="235"/>
        <v>1187.8884170802035</v>
      </c>
    </row>
    <row r="845" spans="1:24" s="445" customFormat="1" ht="15.75" customHeight="1" x14ac:dyDescent="0.2">
      <c r="A845" s="215">
        <f t="shared" si="236"/>
        <v>818</v>
      </c>
      <c r="B845" s="216">
        <f t="shared" si="221"/>
        <v>74.129561999999993</v>
      </c>
      <c r="C845" s="457">
        <v>15100</v>
      </c>
      <c r="D845" s="217">
        <f t="shared" si="224"/>
        <v>2444.3689549926116</v>
      </c>
      <c r="E845" s="212">
        <f t="shared" si="227"/>
        <v>831.08544469748801</v>
      </c>
      <c r="F845" s="168">
        <f t="shared" si="228"/>
        <v>48.887379099852232</v>
      </c>
      <c r="G845" s="169">
        <v>68</v>
      </c>
      <c r="H845" s="170">
        <f t="shared" si="229"/>
        <v>3392.3417787899521</v>
      </c>
      <c r="I845" s="215">
        <f t="shared" si="237"/>
        <v>818</v>
      </c>
      <c r="J845" s="216">
        <f t="shared" si="222"/>
        <v>114.04547999999998</v>
      </c>
      <c r="K845" s="457">
        <v>15100</v>
      </c>
      <c r="L845" s="217">
        <f t="shared" si="225"/>
        <v>1588.8398207451976</v>
      </c>
      <c r="M845" s="214">
        <f t="shared" si="230"/>
        <v>540.20553905336726</v>
      </c>
      <c r="N845" s="212">
        <f t="shared" si="231"/>
        <v>31.776796414903952</v>
      </c>
      <c r="O845" s="169">
        <v>44</v>
      </c>
      <c r="P845" s="170">
        <f t="shared" si="232"/>
        <v>2204.8221562134686</v>
      </c>
      <c r="Q845" s="215">
        <f t="shared" si="238"/>
        <v>818</v>
      </c>
      <c r="R845" s="216">
        <f t="shared" si="223"/>
        <v>211.79874857142858</v>
      </c>
      <c r="S845" s="457">
        <v>15100</v>
      </c>
      <c r="T845" s="217">
        <f t="shared" si="226"/>
        <v>855.52913424741394</v>
      </c>
      <c r="U845" s="214">
        <f t="shared" si="233"/>
        <v>290.87990564412075</v>
      </c>
      <c r="V845" s="212">
        <f t="shared" si="234"/>
        <v>17.11058268494828</v>
      </c>
      <c r="W845" s="169">
        <v>24</v>
      </c>
      <c r="X845" s="170">
        <f t="shared" si="235"/>
        <v>1187.5196225764828</v>
      </c>
    </row>
    <row r="846" spans="1:24" s="445" customFormat="1" ht="15.75" customHeight="1" x14ac:dyDescent="0.2">
      <c r="A846" s="215">
        <f t="shared" si="236"/>
        <v>819</v>
      </c>
      <c r="B846" s="216">
        <f t="shared" si="221"/>
        <v>74.153051000000005</v>
      </c>
      <c r="C846" s="457">
        <v>15100</v>
      </c>
      <c r="D846" s="217">
        <f t="shared" si="224"/>
        <v>2443.5946674668853</v>
      </c>
      <c r="E846" s="212">
        <f t="shared" si="227"/>
        <v>830.82218693874108</v>
      </c>
      <c r="F846" s="168">
        <f t="shared" si="228"/>
        <v>48.871893349337711</v>
      </c>
      <c r="G846" s="169">
        <v>68</v>
      </c>
      <c r="H846" s="170">
        <f t="shared" si="229"/>
        <v>3391.2887477549643</v>
      </c>
      <c r="I846" s="215">
        <f t="shared" si="237"/>
        <v>819</v>
      </c>
      <c r="J846" s="216">
        <f t="shared" si="222"/>
        <v>114.08161692307692</v>
      </c>
      <c r="K846" s="457">
        <v>15100</v>
      </c>
      <c r="L846" s="217">
        <f t="shared" si="225"/>
        <v>1588.3365338534757</v>
      </c>
      <c r="M846" s="214">
        <f t="shared" si="230"/>
        <v>540.0344215101818</v>
      </c>
      <c r="N846" s="212">
        <f t="shared" si="231"/>
        <v>31.766730677069514</v>
      </c>
      <c r="O846" s="169">
        <v>44</v>
      </c>
      <c r="P846" s="170">
        <f t="shared" si="232"/>
        <v>2204.1376860407267</v>
      </c>
      <c r="Q846" s="215">
        <f t="shared" si="238"/>
        <v>819</v>
      </c>
      <c r="R846" s="216">
        <f t="shared" si="223"/>
        <v>211.86586000000003</v>
      </c>
      <c r="S846" s="457">
        <v>15100</v>
      </c>
      <c r="T846" s="217">
        <f t="shared" si="226"/>
        <v>855.25813361340977</v>
      </c>
      <c r="U846" s="214">
        <f t="shared" si="233"/>
        <v>290.78776542855934</v>
      </c>
      <c r="V846" s="212">
        <f t="shared" si="234"/>
        <v>17.105162672268197</v>
      </c>
      <c r="W846" s="169">
        <v>24</v>
      </c>
      <c r="X846" s="170">
        <f t="shared" si="235"/>
        <v>1187.1510617142374</v>
      </c>
    </row>
    <row r="847" spans="1:24" s="445" customFormat="1" ht="15.75" customHeight="1" x14ac:dyDescent="0.2">
      <c r="A847" s="218">
        <f t="shared" si="236"/>
        <v>820</v>
      </c>
      <c r="B847" s="216">
        <f t="shared" si="221"/>
        <v>74.176540000000003</v>
      </c>
      <c r="C847" s="457">
        <v>15100</v>
      </c>
      <c r="D847" s="217">
        <f t="shared" si="224"/>
        <v>2442.8208703182972</v>
      </c>
      <c r="E847" s="212">
        <f t="shared" si="227"/>
        <v>830.55909590822114</v>
      </c>
      <c r="F847" s="168">
        <f t="shared" si="228"/>
        <v>48.856417406365949</v>
      </c>
      <c r="G847" s="169">
        <v>68</v>
      </c>
      <c r="H847" s="170">
        <f t="shared" si="229"/>
        <v>3390.2363836328841</v>
      </c>
      <c r="I847" s="218">
        <f t="shared" si="237"/>
        <v>820</v>
      </c>
      <c r="J847" s="216">
        <f t="shared" si="222"/>
        <v>114.11775384615385</v>
      </c>
      <c r="K847" s="457">
        <v>15100</v>
      </c>
      <c r="L847" s="217">
        <f t="shared" si="225"/>
        <v>1587.8335657068933</v>
      </c>
      <c r="M847" s="214">
        <f t="shared" si="230"/>
        <v>539.86341234034376</v>
      </c>
      <c r="N847" s="212">
        <f t="shared" si="231"/>
        <v>31.756671314137865</v>
      </c>
      <c r="O847" s="169">
        <v>44</v>
      </c>
      <c r="P847" s="170">
        <f t="shared" si="232"/>
        <v>2203.453649361375</v>
      </c>
      <c r="Q847" s="218">
        <f t="shared" si="238"/>
        <v>820</v>
      </c>
      <c r="R847" s="216">
        <f t="shared" si="223"/>
        <v>211.93297142857145</v>
      </c>
      <c r="S847" s="457">
        <v>15100</v>
      </c>
      <c r="T847" s="217">
        <f t="shared" si="226"/>
        <v>854.98730461140394</v>
      </c>
      <c r="U847" s="214">
        <f t="shared" si="233"/>
        <v>290.69568356787738</v>
      </c>
      <c r="V847" s="212">
        <f t="shared" si="234"/>
        <v>17.099746092228081</v>
      </c>
      <c r="W847" s="169">
        <v>24</v>
      </c>
      <c r="X847" s="170">
        <f t="shared" si="235"/>
        <v>1186.7827342715095</v>
      </c>
    </row>
    <row r="848" spans="1:24" s="445" customFormat="1" ht="15.75" customHeight="1" x14ac:dyDescent="0.2">
      <c r="A848" s="215">
        <f t="shared" si="236"/>
        <v>821</v>
      </c>
      <c r="B848" s="216">
        <f t="shared" ref="B848:B911" si="239">0.023489*A848+54.91556</f>
        <v>74.200029000000001</v>
      </c>
      <c r="C848" s="457">
        <v>15100</v>
      </c>
      <c r="D848" s="217">
        <f t="shared" si="224"/>
        <v>2442.0475630811411</v>
      </c>
      <c r="E848" s="212">
        <f t="shared" si="227"/>
        <v>830.29617144758799</v>
      </c>
      <c r="F848" s="168">
        <f t="shared" si="228"/>
        <v>48.84095126162282</v>
      </c>
      <c r="G848" s="169">
        <v>68</v>
      </c>
      <c r="H848" s="170">
        <f t="shared" si="229"/>
        <v>3389.184685790352</v>
      </c>
      <c r="I848" s="215">
        <f t="shared" si="237"/>
        <v>821</v>
      </c>
      <c r="J848" s="216">
        <f t="shared" ref="J848:J911" si="240">(0.023489*I848+54.91556)/0.65</f>
        <v>114.15389076923077</v>
      </c>
      <c r="K848" s="457">
        <v>15100</v>
      </c>
      <c r="L848" s="217">
        <f t="shared" si="225"/>
        <v>1587.3309160027416</v>
      </c>
      <c r="M848" s="214">
        <f t="shared" si="230"/>
        <v>539.69251144093221</v>
      </c>
      <c r="N848" s="212">
        <f t="shared" si="231"/>
        <v>31.746618320054832</v>
      </c>
      <c r="O848" s="169">
        <v>44</v>
      </c>
      <c r="P848" s="170">
        <f t="shared" si="232"/>
        <v>2202.7700457637288</v>
      </c>
      <c r="Q848" s="215">
        <f t="shared" si="238"/>
        <v>821</v>
      </c>
      <c r="R848" s="216">
        <f t="shared" ref="R848:R911" si="241">(0.023489*Q848+54.91556)/0.35</f>
        <v>212.00008285714287</v>
      </c>
      <c r="S848" s="457">
        <v>15100</v>
      </c>
      <c r="T848" s="217">
        <f t="shared" si="226"/>
        <v>854.71664707839932</v>
      </c>
      <c r="U848" s="214">
        <f t="shared" si="233"/>
        <v>290.60366000665579</v>
      </c>
      <c r="V848" s="212">
        <f t="shared" si="234"/>
        <v>17.094332941567988</v>
      </c>
      <c r="W848" s="169">
        <v>24</v>
      </c>
      <c r="X848" s="170">
        <f t="shared" si="235"/>
        <v>1186.4146400266229</v>
      </c>
    </row>
    <row r="849" spans="1:24" s="445" customFormat="1" ht="15.75" customHeight="1" x14ac:dyDescent="0.2">
      <c r="A849" s="215">
        <f t="shared" si="236"/>
        <v>822</v>
      </c>
      <c r="B849" s="216">
        <f t="shared" si="239"/>
        <v>74.223517999999999</v>
      </c>
      <c r="C849" s="457">
        <v>15100</v>
      </c>
      <c r="D849" s="217">
        <f t="shared" si="224"/>
        <v>2441.2747452903</v>
      </c>
      <c r="E849" s="212">
        <f t="shared" si="227"/>
        <v>830.03341339870201</v>
      </c>
      <c r="F849" s="168">
        <f t="shared" si="228"/>
        <v>48.825494905806003</v>
      </c>
      <c r="G849" s="169">
        <v>68</v>
      </c>
      <c r="H849" s="170">
        <f t="shared" si="229"/>
        <v>3388.133653594808</v>
      </c>
      <c r="I849" s="215">
        <f t="shared" si="237"/>
        <v>822</v>
      </c>
      <c r="J849" s="216">
        <f t="shared" si="240"/>
        <v>114.19002769230768</v>
      </c>
      <c r="K849" s="457">
        <v>15100</v>
      </c>
      <c r="L849" s="217">
        <f t="shared" si="225"/>
        <v>1586.8285844386951</v>
      </c>
      <c r="M849" s="214">
        <f t="shared" si="230"/>
        <v>539.5217187091564</v>
      </c>
      <c r="N849" s="212">
        <f t="shared" si="231"/>
        <v>31.736571688773903</v>
      </c>
      <c r="O849" s="169">
        <v>44</v>
      </c>
      <c r="P849" s="170">
        <f t="shared" si="232"/>
        <v>2202.0868748366252</v>
      </c>
      <c r="Q849" s="215">
        <f t="shared" si="238"/>
        <v>822</v>
      </c>
      <c r="R849" s="216">
        <f t="shared" si="241"/>
        <v>212.06719428571429</v>
      </c>
      <c r="S849" s="457">
        <v>15100</v>
      </c>
      <c r="T849" s="217">
        <f t="shared" si="226"/>
        <v>854.44616085160499</v>
      </c>
      <c r="U849" s="214">
        <f t="shared" si="233"/>
        <v>290.51169468954572</v>
      </c>
      <c r="V849" s="212">
        <f t="shared" si="234"/>
        <v>17.0889232170321</v>
      </c>
      <c r="W849" s="169">
        <v>24</v>
      </c>
      <c r="X849" s="170">
        <f t="shared" si="235"/>
        <v>1186.0467787581829</v>
      </c>
    </row>
    <row r="850" spans="1:24" s="445" customFormat="1" ht="15.75" customHeight="1" x14ac:dyDescent="0.2">
      <c r="A850" s="215">
        <f t="shared" si="236"/>
        <v>823</v>
      </c>
      <c r="B850" s="216">
        <f t="shared" si="239"/>
        <v>74.247006999999996</v>
      </c>
      <c r="C850" s="457">
        <v>15100</v>
      </c>
      <c r="D850" s="217">
        <f t="shared" si="224"/>
        <v>2440.5024164812462</v>
      </c>
      <c r="E850" s="212">
        <f t="shared" si="227"/>
        <v>829.77082160362374</v>
      </c>
      <c r="F850" s="168">
        <f t="shared" si="228"/>
        <v>48.810048329624927</v>
      </c>
      <c r="G850" s="169">
        <v>68</v>
      </c>
      <c r="H850" s="170">
        <f t="shared" si="229"/>
        <v>3387.083286414495</v>
      </c>
      <c r="I850" s="215">
        <f t="shared" si="237"/>
        <v>823</v>
      </c>
      <c r="J850" s="216">
        <f t="shared" si="240"/>
        <v>114.2261646153846</v>
      </c>
      <c r="K850" s="457">
        <v>15100</v>
      </c>
      <c r="L850" s="217">
        <f t="shared" si="225"/>
        <v>1586.3265707128103</v>
      </c>
      <c r="M850" s="214">
        <f t="shared" si="230"/>
        <v>539.35103404235554</v>
      </c>
      <c r="N850" s="212">
        <f t="shared" si="231"/>
        <v>31.726531414256208</v>
      </c>
      <c r="O850" s="169">
        <v>44</v>
      </c>
      <c r="P850" s="170">
        <f t="shared" si="232"/>
        <v>2201.4041361694217</v>
      </c>
      <c r="Q850" s="215">
        <f t="shared" si="238"/>
        <v>823</v>
      </c>
      <c r="R850" s="216">
        <f t="shared" si="241"/>
        <v>212.13430571428572</v>
      </c>
      <c r="S850" s="457">
        <v>15100</v>
      </c>
      <c r="T850" s="217">
        <f t="shared" si="226"/>
        <v>854.17584576843615</v>
      </c>
      <c r="U850" s="214">
        <f t="shared" si="233"/>
        <v>290.41978756126832</v>
      </c>
      <c r="V850" s="212">
        <f t="shared" si="234"/>
        <v>17.083516915368723</v>
      </c>
      <c r="W850" s="169">
        <v>24</v>
      </c>
      <c r="X850" s="170">
        <f t="shared" si="235"/>
        <v>1185.6791502450733</v>
      </c>
    </row>
    <row r="851" spans="1:24" s="445" customFormat="1" ht="15.75" customHeight="1" x14ac:dyDescent="0.2">
      <c r="A851" s="215">
        <f t="shared" si="236"/>
        <v>824</v>
      </c>
      <c r="B851" s="216">
        <f t="shared" si="239"/>
        <v>74.270495999999994</v>
      </c>
      <c r="C851" s="457">
        <v>15100</v>
      </c>
      <c r="D851" s="217">
        <f t="shared" si="224"/>
        <v>2439.7305761900393</v>
      </c>
      <c r="E851" s="212">
        <f t="shared" si="227"/>
        <v>829.50839590461339</v>
      </c>
      <c r="F851" s="168">
        <f t="shared" si="228"/>
        <v>48.794611523800789</v>
      </c>
      <c r="G851" s="169">
        <v>68</v>
      </c>
      <c r="H851" s="170">
        <f t="shared" si="229"/>
        <v>3386.0335836184536</v>
      </c>
      <c r="I851" s="215">
        <f t="shared" si="237"/>
        <v>824</v>
      </c>
      <c r="J851" s="216">
        <f t="shared" si="240"/>
        <v>114.26230153846153</v>
      </c>
      <c r="K851" s="457">
        <v>15100</v>
      </c>
      <c r="L851" s="217">
        <f t="shared" si="225"/>
        <v>1585.8248745235255</v>
      </c>
      <c r="M851" s="214">
        <f t="shared" si="230"/>
        <v>539.18045733799875</v>
      </c>
      <c r="N851" s="212">
        <f t="shared" si="231"/>
        <v>31.716497490470513</v>
      </c>
      <c r="O851" s="169">
        <v>44</v>
      </c>
      <c r="P851" s="170">
        <f t="shared" si="232"/>
        <v>2200.7218293519945</v>
      </c>
      <c r="Q851" s="215">
        <f t="shared" si="238"/>
        <v>824</v>
      </c>
      <c r="R851" s="216">
        <f t="shared" si="241"/>
        <v>212.20141714285714</v>
      </c>
      <c r="S851" s="457">
        <v>15100</v>
      </c>
      <c r="T851" s="217">
        <f t="shared" si="226"/>
        <v>853.90570166651378</v>
      </c>
      <c r="U851" s="214">
        <f t="shared" si="233"/>
        <v>290.3279385666147</v>
      </c>
      <c r="V851" s="212">
        <f t="shared" si="234"/>
        <v>17.078114033330277</v>
      </c>
      <c r="W851" s="169">
        <v>24</v>
      </c>
      <c r="X851" s="170">
        <f t="shared" si="235"/>
        <v>1185.3117542664586</v>
      </c>
    </row>
    <row r="852" spans="1:24" s="445" customFormat="1" ht="15.75" customHeight="1" x14ac:dyDescent="0.2">
      <c r="A852" s="215">
        <f t="shared" si="236"/>
        <v>825</v>
      </c>
      <c r="B852" s="216">
        <f t="shared" si="239"/>
        <v>74.293984999999992</v>
      </c>
      <c r="C852" s="457">
        <v>15100</v>
      </c>
      <c r="D852" s="217">
        <f t="shared" si="224"/>
        <v>2438.9592239533258</v>
      </c>
      <c r="E852" s="212">
        <f t="shared" si="227"/>
        <v>829.24613614413079</v>
      </c>
      <c r="F852" s="168">
        <f t="shared" si="228"/>
        <v>48.779184479066515</v>
      </c>
      <c r="G852" s="169">
        <v>68</v>
      </c>
      <c r="H852" s="170">
        <f t="shared" si="229"/>
        <v>3384.9845445765231</v>
      </c>
      <c r="I852" s="215">
        <f t="shared" si="237"/>
        <v>825</v>
      </c>
      <c r="J852" s="216">
        <f t="shared" si="240"/>
        <v>114.29843846153844</v>
      </c>
      <c r="K852" s="457">
        <v>15100</v>
      </c>
      <c r="L852" s="217">
        <f t="shared" si="225"/>
        <v>1585.3234955696616</v>
      </c>
      <c r="M852" s="214">
        <f t="shared" si="230"/>
        <v>539.009988493685</v>
      </c>
      <c r="N852" s="212">
        <f t="shared" si="231"/>
        <v>31.706469911393235</v>
      </c>
      <c r="O852" s="169">
        <v>44</v>
      </c>
      <c r="P852" s="170">
        <f t="shared" si="232"/>
        <v>2200.0399539747395</v>
      </c>
      <c r="Q852" s="215">
        <f t="shared" si="238"/>
        <v>825</v>
      </c>
      <c r="R852" s="216">
        <f t="shared" si="241"/>
        <v>212.26852857142856</v>
      </c>
      <c r="S852" s="457">
        <v>15100</v>
      </c>
      <c r="T852" s="217">
        <f t="shared" si="226"/>
        <v>853.63572838366395</v>
      </c>
      <c r="U852" s="214">
        <f t="shared" si="233"/>
        <v>290.23614765044579</v>
      </c>
      <c r="V852" s="212">
        <f t="shared" si="234"/>
        <v>17.07271456767328</v>
      </c>
      <c r="W852" s="169">
        <v>24</v>
      </c>
      <c r="X852" s="170">
        <f t="shared" si="235"/>
        <v>1184.9445906017831</v>
      </c>
    </row>
    <row r="853" spans="1:24" s="445" customFormat="1" ht="15.75" customHeight="1" x14ac:dyDescent="0.2">
      <c r="A853" s="215">
        <f t="shared" si="236"/>
        <v>826</v>
      </c>
      <c r="B853" s="216">
        <f t="shared" si="239"/>
        <v>74.317474000000004</v>
      </c>
      <c r="C853" s="457">
        <v>15100</v>
      </c>
      <c r="D853" s="217">
        <f t="shared" si="224"/>
        <v>2438.1883593083367</v>
      </c>
      <c r="E853" s="212">
        <f t="shared" si="227"/>
        <v>828.98404216483448</v>
      </c>
      <c r="F853" s="168">
        <f t="shared" si="228"/>
        <v>48.763767186166731</v>
      </c>
      <c r="G853" s="169">
        <v>68</v>
      </c>
      <c r="H853" s="170">
        <f t="shared" si="229"/>
        <v>3383.9361686593379</v>
      </c>
      <c r="I853" s="215">
        <f t="shared" si="237"/>
        <v>826</v>
      </c>
      <c r="J853" s="216">
        <f t="shared" si="240"/>
        <v>114.33457538461539</v>
      </c>
      <c r="K853" s="457">
        <v>15100</v>
      </c>
      <c r="L853" s="217">
        <f t="shared" si="225"/>
        <v>1584.8224335504192</v>
      </c>
      <c r="M853" s="214">
        <f t="shared" si="230"/>
        <v>538.83962740714253</v>
      </c>
      <c r="N853" s="212">
        <f t="shared" si="231"/>
        <v>31.696448671008383</v>
      </c>
      <c r="O853" s="169">
        <v>44</v>
      </c>
      <c r="P853" s="170">
        <f t="shared" si="232"/>
        <v>2199.3585096285701</v>
      </c>
      <c r="Q853" s="215">
        <f t="shared" si="238"/>
        <v>826</v>
      </c>
      <c r="R853" s="216">
        <f t="shared" si="241"/>
        <v>212.33564000000001</v>
      </c>
      <c r="S853" s="457">
        <v>15100</v>
      </c>
      <c r="T853" s="217">
        <f t="shared" si="226"/>
        <v>853.36592575791792</v>
      </c>
      <c r="U853" s="214">
        <f t="shared" si="233"/>
        <v>290.14441475769212</v>
      </c>
      <c r="V853" s="212">
        <f t="shared" si="234"/>
        <v>17.067318515158359</v>
      </c>
      <c r="W853" s="169">
        <v>24</v>
      </c>
      <c r="X853" s="170">
        <f t="shared" si="235"/>
        <v>1184.5776590307685</v>
      </c>
    </row>
    <row r="854" spans="1:24" s="445" customFormat="1" ht="15.75" customHeight="1" x14ac:dyDescent="0.2">
      <c r="A854" s="215">
        <f t="shared" si="236"/>
        <v>827</v>
      </c>
      <c r="B854" s="216">
        <f t="shared" si="239"/>
        <v>74.340963000000002</v>
      </c>
      <c r="C854" s="457">
        <v>15100</v>
      </c>
      <c r="D854" s="217">
        <f t="shared" si="224"/>
        <v>2437.4179817928912</v>
      </c>
      <c r="E854" s="212">
        <f t="shared" si="227"/>
        <v>828.72211380958311</v>
      </c>
      <c r="F854" s="168">
        <f t="shared" si="228"/>
        <v>48.748359635857824</v>
      </c>
      <c r="G854" s="169">
        <v>68</v>
      </c>
      <c r="H854" s="170">
        <f t="shared" si="229"/>
        <v>3382.8884552383324</v>
      </c>
      <c r="I854" s="215">
        <f t="shared" si="237"/>
        <v>827</v>
      </c>
      <c r="J854" s="216">
        <f t="shared" si="240"/>
        <v>114.3707123076923</v>
      </c>
      <c r="K854" s="457">
        <v>15100</v>
      </c>
      <c r="L854" s="217">
        <f t="shared" si="225"/>
        <v>1584.3216881653793</v>
      </c>
      <c r="M854" s="214">
        <f t="shared" si="230"/>
        <v>538.66937397622905</v>
      </c>
      <c r="N854" s="212">
        <f t="shared" si="231"/>
        <v>31.686433763307587</v>
      </c>
      <c r="O854" s="169">
        <v>44</v>
      </c>
      <c r="P854" s="170">
        <f t="shared" si="232"/>
        <v>2198.6774959049158</v>
      </c>
      <c r="Q854" s="215">
        <f t="shared" si="238"/>
        <v>827</v>
      </c>
      <c r="R854" s="216">
        <f t="shared" si="241"/>
        <v>212.40275142857143</v>
      </c>
      <c r="S854" s="457">
        <v>15100</v>
      </c>
      <c r="T854" s="217">
        <f t="shared" si="226"/>
        <v>853.09629362751184</v>
      </c>
      <c r="U854" s="214">
        <f t="shared" si="233"/>
        <v>290.05273983335405</v>
      </c>
      <c r="V854" s="212">
        <f t="shared" si="234"/>
        <v>17.061925872550237</v>
      </c>
      <c r="W854" s="169">
        <v>24</v>
      </c>
      <c r="X854" s="170">
        <f t="shared" si="235"/>
        <v>1184.2109593334162</v>
      </c>
    </row>
    <row r="855" spans="1:24" s="445" customFormat="1" ht="15.75" customHeight="1" x14ac:dyDescent="0.2">
      <c r="A855" s="215">
        <f t="shared" si="236"/>
        <v>828</v>
      </c>
      <c r="B855" s="216">
        <f t="shared" si="239"/>
        <v>74.364452</v>
      </c>
      <c r="C855" s="457">
        <v>15100</v>
      </c>
      <c r="D855" s="217">
        <f t="shared" si="224"/>
        <v>2436.648090945389</v>
      </c>
      <c r="E855" s="212">
        <f t="shared" si="227"/>
        <v>828.46035092143234</v>
      </c>
      <c r="F855" s="168">
        <f t="shared" si="228"/>
        <v>48.732961818907782</v>
      </c>
      <c r="G855" s="169">
        <v>68</v>
      </c>
      <c r="H855" s="170">
        <f t="shared" si="229"/>
        <v>3381.8414036857293</v>
      </c>
      <c r="I855" s="215">
        <f t="shared" si="237"/>
        <v>828</v>
      </c>
      <c r="J855" s="216">
        <f t="shared" si="240"/>
        <v>114.40684923076923</v>
      </c>
      <c r="K855" s="457">
        <v>15100</v>
      </c>
      <c r="L855" s="217">
        <f t="shared" si="225"/>
        <v>1583.8212591145027</v>
      </c>
      <c r="M855" s="214">
        <f t="shared" si="230"/>
        <v>538.49922809893098</v>
      </c>
      <c r="N855" s="212">
        <f t="shared" si="231"/>
        <v>31.676425182290053</v>
      </c>
      <c r="O855" s="169">
        <v>44</v>
      </c>
      <c r="P855" s="170">
        <f t="shared" si="232"/>
        <v>2197.9969123957239</v>
      </c>
      <c r="Q855" s="215">
        <f t="shared" si="238"/>
        <v>828</v>
      </c>
      <c r="R855" s="216">
        <f t="shared" si="241"/>
        <v>212.46986285714286</v>
      </c>
      <c r="S855" s="457">
        <v>15100</v>
      </c>
      <c r="T855" s="217">
        <f t="shared" si="226"/>
        <v>852.82683183088602</v>
      </c>
      <c r="U855" s="214">
        <f t="shared" si="233"/>
        <v>289.9611228225013</v>
      </c>
      <c r="V855" s="212">
        <f t="shared" si="234"/>
        <v>17.056536636617722</v>
      </c>
      <c r="W855" s="169">
        <v>24</v>
      </c>
      <c r="X855" s="170">
        <f t="shared" si="235"/>
        <v>1183.844491290005</v>
      </c>
    </row>
    <row r="856" spans="1:24" s="445" customFormat="1" ht="15.75" customHeight="1" x14ac:dyDescent="0.2">
      <c r="A856" s="215">
        <f t="shared" si="236"/>
        <v>829</v>
      </c>
      <c r="B856" s="216">
        <f t="shared" si="239"/>
        <v>74.387940999999998</v>
      </c>
      <c r="C856" s="457">
        <v>15100</v>
      </c>
      <c r="D856" s="217">
        <f t="shared" si="224"/>
        <v>2435.878686304814</v>
      </c>
      <c r="E856" s="212">
        <f t="shared" si="227"/>
        <v>828.19875334363678</v>
      </c>
      <c r="F856" s="168">
        <f t="shared" si="228"/>
        <v>48.717573726096283</v>
      </c>
      <c r="G856" s="169">
        <v>68</v>
      </c>
      <c r="H856" s="170">
        <f t="shared" si="229"/>
        <v>3380.7950133745471</v>
      </c>
      <c r="I856" s="215">
        <f t="shared" si="237"/>
        <v>829</v>
      </c>
      <c r="J856" s="216">
        <f t="shared" si="240"/>
        <v>114.44298615384615</v>
      </c>
      <c r="K856" s="457">
        <v>15100</v>
      </c>
      <c r="L856" s="217">
        <f t="shared" si="225"/>
        <v>1583.321146098129</v>
      </c>
      <c r="M856" s="214">
        <f t="shared" si="230"/>
        <v>538.32918967336389</v>
      </c>
      <c r="N856" s="212">
        <f t="shared" si="231"/>
        <v>31.666422921962582</v>
      </c>
      <c r="O856" s="169">
        <v>44</v>
      </c>
      <c r="P856" s="170">
        <f t="shared" si="232"/>
        <v>2197.3167586934555</v>
      </c>
      <c r="Q856" s="215">
        <f t="shared" si="238"/>
        <v>829</v>
      </c>
      <c r="R856" s="216">
        <f t="shared" si="241"/>
        <v>212.53697428571428</v>
      </c>
      <c r="S856" s="457">
        <v>15100</v>
      </c>
      <c r="T856" s="217">
        <f t="shared" si="226"/>
        <v>852.55754020668496</v>
      </c>
      <c r="U856" s="214">
        <f t="shared" si="233"/>
        <v>289.8695636702729</v>
      </c>
      <c r="V856" s="212">
        <f t="shared" si="234"/>
        <v>17.051150804133698</v>
      </c>
      <c r="W856" s="169">
        <v>24</v>
      </c>
      <c r="X856" s="170">
        <f t="shared" si="235"/>
        <v>1183.4782546810916</v>
      </c>
    </row>
    <row r="857" spans="1:24" s="445" customFormat="1" ht="15.75" customHeight="1" x14ac:dyDescent="0.2">
      <c r="A857" s="218">
        <f t="shared" si="236"/>
        <v>830</v>
      </c>
      <c r="B857" s="216">
        <f t="shared" si="239"/>
        <v>74.411429999999996</v>
      </c>
      <c r="C857" s="457">
        <v>15100</v>
      </c>
      <c r="D857" s="217">
        <f t="shared" si="224"/>
        <v>2435.1097674107323</v>
      </c>
      <c r="E857" s="212">
        <f t="shared" si="227"/>
        <v>827.93732091964898</v>
      </c>
      <c r="F857" s="168">
        <f t="shared" si="228"/>
        <v>48.702195348214644</v>
      </c>
      <c r="G857" s="169">
        <v>68</v>
      </c>
      <c r="H857" s="170">
        <f t="shared" si="229"/>
        <v>3379.7492836785959</v>
      </c>
      <c r="I857" s="218">
        <f t="shared" si="237"/>
        <v>830</v>
      </c>
      <c r="J857" s="216">
        <f t="shared" si="240"/>
        <v>114.47912307692306</v>
      </c>
      <c r="K857" s="457">
        <v>15100</v>
      </c>
      <c r="L857" s="217">
        <f t="shared" si="225"/>
        <v>1582.8213488169765</v>
      </c>
      <c r="M857" s="214">
        <f t="shared" si="230"/>
        <v>538.15925859777201</v>
      </c>
      <c r="N857" s="212">
        <f t="shared" si="231"/>
        <v>31.656426976339532</v>
      </c>
      <c r="O857" s="169">
        <v>44</v>
      </c>
      <c r="P857" s="170">
        <f t="shared" si="232"/>
        <v>2196.637034391088</v>
      </c>
      <c r="Q857" s="218">
        <f t="shared" si="238"/>
        <v>830</v>
      </c>
      <c r="R857" s="216">
        <f t="shared" si="241"/>
        <v>212.6040857142857</v>
      </c>
      <c r="S857" s="457">
        <v>15100</v>
      </c>
      <c r="T857" s="217">
        <f t="shared" si="226"/>
        <v>852.28841859375643</v>
      </c>
      <c r="U857" s="214">
        <f t="shared" si="233"/>
        <v>289.7780623218772</v>
      </c>
      <c r="V857" s="212">
        <f t="shared" si="234"/>
        <v>17.04576837187513</v>
      </c>
      <c r="W857" s="169">
        <v>24</v>
      </c>
      <c r="X857" s="170">
        <f t="shared" si="235"/>
        <v>1183.1122492875088</v>
      </c>
    </row>
    <row r="858" spans="1:24" s="445" customFormat="1" ht="15.75" customHeight="1" x14ac:dyDescent="0.2">
      <c r="A858" s="215">
        <f t="shared" si="236"/>
        <v>831</v>
      </c>
      <c r="B858" s="216">
        <f t="shared" si="239"/>
        <v>74.434918999999994</v>
      </c>
      <c r="C858" s="457">
        <v>15100</v>
      </c>
      <c r="D858" s="217">
        <f t="shared" si="224"/>
        <v>2434.3413338032924</v>
      </c>
      <c r="E858" s="212">
        <f t="shared" si="227"/>
        <v>827.67605349311953</v>
      </c>
      <c r="F858" s="168">
        <f t="shared" si="228"/>
        <v>48.686826676065849</v>
      </c>
      <c r="G858" s="169">
        <v>68</v>
      </c>
      <c r="H858" s="170">
        <f t="shared" si="229"/>
        <v>3378.7042139724776</v>
      </c>
      <c r="I858" s="215">
        <f t="shared" si="237"/>
        <v>831</v>
      </c>
      <c r="J858" s="216">
        <f t="shared" si="240"/>
        <v>114.51525999999998</v>
      </c>
      <c r="K858" s="457">
        <v>15100</v>
      </c>
      <c r="L858" s="217">
        <f t="shared" si="225"/>
        <v>1582.32186697214</v>
      </c>
      <c r="M858" s="214">
        <f t="shared" si="230"/>
        <v>537.98943477052762</v>
      </c>
      <c r="N858" s="212">
        <f t="shared" si="231"/>
        <v>31.646437339442802</v>
      </c>
      <c r="O858" s="169">
        <v>44</v>
      </c>
      <c r="P858" s="170">
        <f t="shared" si="232"/>
        <v>2195.9577390821105</v>
      </c>
      <c r="Q858" s="215">
        <f t="shared" si="238"/>
        <v>831</v>
      </c>
      <c r="R858" s="216">
        <f t="shared" si="241"/>
        <v>212.67119714285712</v>
      </c>
      <c r="S858" s="457">
        <v>15100</v>
      </c>
      <c r="T858" s="217">
        <f t="shared" si="226"/>
        <v>852.01946683115227</v>
      </c>
      <c r="U858" s="214">
        <f t="shared" si="233"/>
        <v>289.68661872259179</v>
      </c>
      <c r="V858" s="212">
        <f t="shared" si="234"/>
        <v>17.040389336623047</v>
      </c>
      <c r="W858" s="169">
        <v>24</v>
      </c>
      <c r="X858" s="170">
        <f t="shared" si="235"/>
        <v>1182.7464748903672</v>
      </c>
    </row>
    <row r="859" spans="1:24" s="445" customFormat="1" ht="15.75" customHeight="1" x14ac:dyDescent="0.2">
      <c r="A859" s="215">
        <f t="shared" si="236"/>
        <v>832</v>
      </c>
      <c r="B859" s="216">
        <f t="shared" si="239"/>
        <v>74.458407999999991</v>
      </c>
      <c r="C859" s="457">
        <v>15100</v>
      </c>
      <c r="D859" s="217">
        <f t="shared" si="224"/>
        <v>2433.57338502322</v>
      </c>
      <c r="E859" s="212">
        <f t="shared" si="227"/>
        <v>827.41495090789488</v>
      </c>
      <c r="F859" s="168">
        <f t="shared" si="228"/>
        <v>48.671467700464405</v>
      </c>
      <c r="G859" s="169">
        <v>68</v>
      </c>
      <c r="H859" s="170">
        <f t="shared" si="229"/>
        <v>3377.6598036315791</v>
      </c>
      <c r="I859" s="215">
        <f t="shared" si="237"/>
        <v>832</v>
      </c>
      <c r="J859" s="216">
        <f t="shared" si="240"/>
        <v>114.55139692307691</v>
      </c>
      <c r="K859" s="457">
        <v>15100</v>
      </c>
      <c r="L859" s="217">
        <f t="shared" si="225"/>
        <v>1581.8227002650933</v>
      </c>
      <c r="M859" s="214">
        <f t="shared" si="230"/>
        <v>537.8197180901318</v>
      </c>
      <c r="N859" s="212">
        <f t="shared" si="231"/>
        <v>31.636454005301868</v>
      </c>
      <c r="O859" s="169">
        <v>44</v>
      </c>
      <c r="P859" s="170">
        <f t="shared" si="232"/>
        <v>2195.2788723605272</v>
      </c>
      <c r="Q859" s="215">
        <f t="shared" si="238"/>
        <v>832</v>
      </c>
      <c r="R859" s="216">
        <f t="shared" si="241"/>
        <v>212.73830857142855</v>
      </c>
      <c r="S859" s="457">
        <v>15100</v>
      </c>
      <c r="T859" s="217">
        <f t="shared" si="226"/>
        <v>851.75068475812714</v>
      </c>
      <c r="U859" s="214">
        <f t="shared" si="233"/>
        <v>289.59523281776325</v>
      </c>
      <c r="V859" s="212">
        <f t="shared" si="234"/>
        <v>17.035013695162544</v>
      </c>
      <c r="W859" s="169">
        <v>24</v>
      </c>
      <c r="X859" s="170">
        <f t="shared" si="235"/>
        <v>1182.3809312710528</v>
      </c>
    </row>
    <row r="860" spans="1:24" s="445" customFormat="1" ht="15.75" customHeight="1" x14ac:dyDescent="0.2">
      <c r="A860" s="215">
        <f t="shared" si="236"/>
        <v>833</v>
      </c>
      <c r="B860" s="216">
        <f t="shared" si="239"/>
        <v>74.481897000000004</v>
      </c>
      <c r="C860" s="457">
        <v>15100</v>
      </c>
      <c r="D860" s="217">
        <f t="shared" ref="D860:D923" si="242">12*1/B860*C860</f>
        <v>2432.8059206118232</v>
      </c>
      <c r="E860" s="212">
        <f t="shared" si="227"/>
        <v>827.15401300802</v>
      </c>
      <c r="F860" s="168">
        <f t="shared" si="228"/>
        <v>48.656118412236466</v>
      </c>
      <c r="G860" s="169">
        <v>68</v>
      </c>
      <c r="H860" s="170">
        <f t="shared" si="229"/>
        <v>3376.61605203208</v>
      </c>
      <c r="I860" s="215">
        <f t="shared" si="237"/>
        <v>833</v>
      </c>
      <c r="J860" s="216">
        <f t="shared" si="240"/>
        <v>114.58753384615385</v>
      </c>
      <c r="K860" s="457">
        <v>15100</v>
      </c>
      <c r="L860" s="217">
        <f t="shared" ref="L860:L923" si="243">12*1/J860*K860</f>
        <v>1581.3238483976852</v>
      </c>
      <c r="M860" s="214">
        <f t="shared" si="230"/>
        <v>537.65010845521306</v>
      </c>
      <c r="N860" s="212">
        <f t="shared" si="231"/>
        <v>31.626476967953703</v>
      </c>
      <c r="O860" s="169">
        <v>44</v>
      </c>
      <c r="P860" s="170">
        <f t="shared" si="232"/>
        <v>2194.6004338208522</v>
      </c>
      <c r="Q860" s="215">
        <f t="shared" si="238"/>
        <v>833</v>
      </c>
      <c r="R860" s="216">
        <f t="shared" si="241"/>
        <v>212.80542000000003</v>
      </c>
      <c r="S860" s="457">
        <v>15100</v>
      </c>
      <c r="T860" s="217">
        <f t="shared" ref="T860:T923" si="244">12*1/R860*S860</f>
        <v>851.48207221413804</v>
      </c>
      <c r="U860" s="214">
        <f t="shared" si="233"/>
        <v>289.50390455280694</v>
      </c>
      <c r="V860" s="212">
        <f t="shared" si="234"/>
        <v>17.02964144428276</v>
      </c>
      <c r="W860" s="169">
        <v>24</v>
      </c>
      <c r="X860" s="170">
        <f t="shared" si="235"/>
        <v>1182.0156182112278</v>
      </c>
    </row>
    <row r="861" spans="1:24" s="445" customFormat="1" ht="15.75" customHeight="1" x14ac:dyDescent="0.2">
      <c r="A861" s="215">
        <f t="shared" si="236"/>
        <v>834</v>
      </c>
      <c r="B861" s="216">
        <f t="shared" si="239"/>
        <v>74.505386000000001</v>
      </c>
      <c r="C861" s="457">
        <v>15100</v>
      </c>
      <c r="D861" s="217">
        <f t="shared" si="242"/>
        <v>2432.0389401109874</v>
      </c>
      <c r="E861" s="212">
        <f t="shared" ref="E861:E924" si="245">D861*34%</f>
        <v>826.89323963773575</v>
      </c>
      <c r="F861" s="168">
        <f t="shared" ref="F861:F924" si="246">D861*2%</f>
        <v>48.640778802219749</v>
      </c>
      <c r="G861" s="169">
        <v>68</v>
      </c>
      <c r="H861" s="170">
        <f t="shared" ref="H861:H924" si="247">SUM(D861:G861)</f>
        <v>3375.572958550943</v>
      </c>
      <c r="I861" s="215">
        <f t="shared" si="237"/>
        <v>834</v>
      </c>
      <c r="J861" s="216">
        <f t="shared" si="240"/>
        <v>114.62367076923077</v>
      </c>
      <c r="K861" s="457">
        <v>15100</v>
      </c>
      <c r="L861" s="217">
        <f t="shared" si="243"/>
        <v>1580.8253110721419</v>
      </c>
      <c r="M861" s="214">
        <f t="shared" ref="M861:M924" si="248">L861*34%</f>
        <v>537.48060576452826</v>
      </c>
      <c r="N861" s="212">
        <f t="shared" ref="N861:N924" si="249">L861*2%</f>
        <v>31.616506221442837</v>
      </c>
      <c r="O861" s="169">
        <v>44</v>
      </c>
      <c r="P861" s="170">
        <f t="shared" ref="P861:P924" si="250">SUM(L861:O861)</f>
        <v>2193.9224230581126</v>
      </c>
      <c r="Q861" s="215">
        <f t="shared" si="238"/>
        <v>834</v>
      </c>
      <c r="R861" s="216">
        <f t="shared" si="241"/>
        <v>212.87253142857145</v>
      </c>
      <c r="S861" s="457">
        <v>15100</v>
      </c>
      <c r="T861" s="217">
        <f t="shared" si="244"/>
        <v>851.21362903884551</v>
      </c>
      <c r="U861" s="214">
        <f t="shared" ref="U861:U924" si="251">T861*34%</f>
        <v>289.41263387320748</v>
      </c>
      <c r="V861" s="212">
        <f t="shared" ref="V861:V924" si="252">T861*2%</f>
        <v>17.024272580776909</v>
      </c>
      <c r="W861" s="169">
        <v>24</v>
      </c>
      <c r="X861" s="170">
        <f t="shared" ref="X861:X924" si="253">SUM(T861:W861)</f>
        <v>1181.6505354928297</v>
      </c>
    </row>
    <row r="862" spans="1:24" s="445" customFormat="1" ht="15.75" customHeight="1" x14ac:dyDescent="0.2">
      <c r="A862" s="215">
        <f t="shared" si="236"/>
        <v>835</v>
      </c>
      <c r="B862" s="216">
        <f t="shared" si="239"/>
        <v>74.528874999999999</v>
      </c>
      <c r="C862" s="457">
        <v>15100</v>
      </c>
      <c r="D862" s="217">
        <f t="shared" si="242"/>
        <v>2431.2724430631752</v>
      </c>
      <c r="E862" s="212">
        <f t="shared" si="245"/>
        <v>826.63263064147964</v>
      </c>
      <c r="F862" s="168">
        <f t="shared" si="246"/>
        <v>48.625448861263507</v>
      </c>
      <c r="G862" s="169">
        <v>68</v>
      </c>
      <c r="H862" s="170">
        <f t="shared" si="247"/>
        <v>3374.5305225659181</v>
      </c>
      <c r="I862" s="215">
        <f t="shared" si="237"/>
        <v>835</v>
      </c>
      <c r="J862" s="216">
        <f t="shared" si="240"/>
        <v>114.65980769230768</v>
      </c>
      <c r="K862" s="457">
        <v>15100</v>
      </c>
      <c r="L862" s="217">
        <f t="shared" si="243"/>
        <v>1580.3270879910642</v>
      </c>
      <c r="M862" s="214">
        <f t="shared" si="248"/>
        <v>537.31120991696184</v>
      </c>
      <c r="N862" s="212">
        <f t="shared" si="249"/>
        <v>31.606541759821287</v>
      </c>
      <c r="O862" s="169">
        <v>44</v>
      </c>
      <c r="P862" s="170">
        <f t="shared" si="250"/>
        <v>2193.2448396678474</v>
      </c>
      <c r="Q862" s="215">
        <f t="shared" si="238"/>
        <v>835</v>
      </c>
      <c r="R862" s="216">
        <f t="shared" si="241"/>
        <v>212.93964285714287</v>
      </c>
      <c r="S862" s="457">
        <v>15100</v>
      </c>
      <c r="T862" s="217">
        <f t="shared" si="244"/>
        <v>850.94535507211128</v>
      </c>
      <c r="U862" s="214">
        <f t="shared" si="251"/>
        <v>289.32142072451785</v>
      </c>
      <c r="V862" s="212">
        <f t="shared" si="252"/>
        <v>17.018907101442228</v>
      </c>
      <c r="W862" s="169">
        <v>24</v>
      </c>
      <c r="X862" s="170">
        <f t="shared" si="253"/>
        <v>1181.2856828980714</v>
      </c>
    </row>
    <row r="863" spans="1:24" s="445" customFormat="1" ht="15.75" customHeight="1" x14ac:dyDescent="0.2">
      <c r="A863" s="215">
        <f t="shared" si="236"/>
        <v>836</v>
      </c>
      <c r="B863" s="216">
        <f t="shared" si="239"/>
        <v>74.552363999999997</v>
      </c>
      <c r="C863" s="457">
        <v>15100</v>
      </c>
      <c r="D863" s="217">
        <f t="shared" si="242"/>
        <v>2430.5064290114265</v>
      </c>
      <c r="E863" s="212">
        <f t="shared" si="245"/>
        <v>826.37218586388508</v>
      </c>
      <c r="F863" s="168">
        <f t="shared" si="246"/>
        <v>48.610128580228533</v>
      </c>
      <c r="G863" s="169">
        <v>68</v>
      </c>
      <c r="H863" s="170">
        <f t="shared" si="247"/>
        <v>3373.4887434555399</v>
      </c>
      <c r="I863" s="215">
        <f t="shared" si="237"/>
        <v>836</v>
      </c>
      <c r="J863" s="216">
        <f t="shared" si="240"/>
        <v>114.6959446153846</v>
      </c>
      <c r="K863" s="457">
        <v>15100</v>
      </c>
      <c r="L863" s="217">
        <f t="shared" si="243"/>
        <v>1579.829178857427</v>
      </c>
      <c r="M863" s="214">
        <f t="shared" si="248"/>
        <v>537.14192081152521</v>
      </c>
      <c r="N863" s="212">
        <f t="shared" si="249"/>
        <v>31.596583577148539</v>
      </c>
      <c r="O863" s="169">
        <v>44</v>
      </c>
      <c r="P863" s="170">
        <f t="shared" si="250"/>
        <v>2192.5676832461008</v>
      </c>
      <c r="Q863" s="215">
        <f t="shared" si="238"/>
        <v>836</v>
      </c>
      <c r="R863" s="216">
        <f t="shared" si="241"/>
        <v>213.00675428571429</v>
      </c>
      <c r="S863" s="457">
        <v>15100</v>
      </c>
      <c r="T863" s="217">
        <f t="shared" si="244"/>
        <v>850.67725015399913</v>
      </c>
      <c r="U863" s="214">
        <f t="shared" si="251"/>
        <v>289.2302650523597</v>
      </c>
      <c r="V863" s="212">
        <f t="shared" si="252"/>
        <v>17.013545003079983</v>
      </c>
      <c r="W863" s="169">
        <v>24</v>
      </c>
      <c r="X863" s="170">
        <f t="shared" si="253"/>
        <v>1180.9210602094388</v>
      </c>
    </row>
    <row r="864" spans="1:24" s="445" customFormat="1" ht="15.75" customHeight="1" x14ac:dyDescent="0.2">
      <c r="A864" s="215">
        <f t="shared" si="236"/>
        <v>837</v>
      </c>
      <c r="B864" s="216">
        <f t="shared" si="239"/>
        <v>74.575852999999995</v>
      </c>
      <c r="C864" s="457">
        <v>15100</v>
      </c>
      <c r="D864" s="217">
        <f t="shared" si="242"/>
        <v>2429.7408974993555</v>
      </c>
      <c r="E864" s="212">
        <f t="shared" si="245"/>
        <v>826.11190514978091</v>
      </c>
      <c r="F864" s="168">
        <f t="shared" si="246"/>
        <v>48.59481794998711</v>
      </c>
      <c r="G864" s="169">
        <v>68</v>
      </c>
      <c r="H864" s="170">
        <f t="shared" si="247"/>
        <v>3372.4476205991232</v>
      </c>
      <c r="I864" s="215">
        <f t="shared" si="237"/>
        <v>837</v>
      </c>
      <c r="J864" s="216">
        <f t="shared" si="240"/>
        <v>114.73208153846153</v>
      </c>
      <c r="K864" s="457">
        <v>15100</v>
      </c>
      <c r="L864" s="217">
        <f t="shared" si="243"/>
        <v>1579.3315833745812</v>
      </c>
      <c r="M864" s="214">
        <f t="shared" si="248"/>
        <v>536.97273834735768</v>
      </c>
      <c r="N864" s="212">
        <f t="shared" si="249"/>
        <v>31.586631667491623</v>
      </c>
      <c r="O864" s="169">
        <v>44</v>
      </c>
      <c r="P864" s="170">
        <f t="shared" si="250"/>
        <v>2191.8909533894303</v>
      </c>
      <c r="Q864" s="215">
        <f t="shared" si="238"/>
        <v>837</v>
      </c>
      <c r="R864" s="216">
        <f t="shared" si="241"/>
        <v>213.07386571428572</v>
      </c>
      <c r="S864" s="457">
        <v>15100</v>
      </c>
      <c r="T864" s="217">
        <f t="shared" si="244"/>
        <v>850.40931412477437</v>
      </c>
      <c r="U864" s="214">
        <f t="shared" si="251"/>
        <v>289.13916680242329</v>
      </c>
      <c r="V864" s="212">
        <f t="shared" si="252"/>
        <v>17.008186282495487</v>
      </c>
      <c r="W864" s="169">
        <v>24</v>
      </c>
      <c r="X864" s="170">
        <f t="shared" si="253"/>
        <v>1180.5566672096932</v>
      </c>
    </row>
    <row r="865" spans="1:24" s="445" customFormat="1" ht="15.75" customHeight="1" x14ac:dyDescent="0.2">
      <c r="A865" s="215">
        <f t="shared" si="236"/>
        <v>838</v>
      </c>
      <c r="B865" s="216">
        <f t="shared" si="239"/>
        <v>74.599342000000007</v>
      </c>
      <c r="C865" s="457">
        <v>15100</v>
      </c>
      <c r="D865" s="217">
        <f t="shared" si="242"/>
        <v>2428.975848071153</v>
      </c>
      <c r="E865" s="212">
        <f t="shared" si="245"/>
        <v>825.85178834419207</v>
      </c>
      <c r="F865" s="168">
        <f t="shared" si="246"/>
        <v>48.57951696142306</v>
      </c>
      <c r="G865" s="169">
        <v>68</v>
      </c>
      <c r="H865" s="170">
        <f t="shared" si="247"/>
        <v>3371.4071533767683</v>
      </c>
      <c r="I865" s="215">
        <f t="shared" si="237"/>
        <v>838</v>
      </c>
      <c r="J865" s="216">
        <f t="shared" si="240"/>
        <v>114.76821846153847</v>
      </c>
      <c r="K865" s="457">
        <v>15100</v>
      </c>
      <c r="L865" s="217">
        <f t="shared" si="243"/>
        <v>1578.8343012462497</v>
      </c>
      <c r="M865" s="214">
        <f t="shared" si="248"/>
        <v>536.80366242372497</v>
      </c>
      <c r="N865" s="212">
        <f t="shared" si="249"/>
        <v>31.576686024924992</v>
      </c>
      <c r="O865" s="169">
        <v>44</v>
      </c>
      <c r="P865" s="170">
        <f t="shared" si="250"/>
        <v>2191.2146496948999</v>
      </c>
      <c r="Q865" s="215">
        <f t="shared" si="238"/>
        <v>838</v>
      </c>
      <c r="R865" s="216">
        <f t="shared" si="241"/>
        <v>213.14097714285717</v>
      </c>
      <c r="S865" s="457">
        <v>15100</v>
      </c>
      <c r="T865" s="217">
        <f t="shared" si="244"/>
        <v>850.14154682490357</v>
      </c>
      <c r="U865" s="214">
        <f t="shared" si="251"/>
        <v>289.04812592046721</v>
      </c>
      <c r="V865" s="212">
        <f t="shared" si="252"/>
        <v>17.002830936498071</v>
      </c>
      <c r="W865" s="169">
        <v>24</v>
      </c>
      <c r="X865" s="170">
        <f t="shared" si="253"/>
        <v>1180.1925036818689</v>
      </c>
    </row>
    <row r="866" spans="1:24" s="445" customFormat="1" ht="15.75" customHeight="1" x14ac:dyDescent="0.2">
      <c r="A866" s="215">
        <f t="shared" si="236"/>
        <v>839</v>
      </c>
      <c r="B866" s="216">
        <f t="shared" si="239"/>
        <v>74.622830999999991</v>
      </c>
      <c r="C866" s="457">
        <v>15100</v>
      </c>
      <c r="D866" s="217">
        <f t="shared" si="242"/>
        <v>2428.2112802715837</v>
      </c>
      <c r="E866" s="212">
        <f t="shared" si="245"/>
        <v>825.59183529233849</v>
      </c>
      <c r="F866" s="168">
        <f t="shared" si="246"/>
        <v>48.564225605431673</v>
      </c>
      <c r="G866" s="169">
        <v>68</v>
      </c>
      <c r="H866" s="170">
        <f t="shared" si="247"/>
        <v>3370.3673411693539</v>
      </c>
      <c r="I866" s="215">
        <f t="shared" si="237"/>
        <v>839</v>
      </c>
      <c r="J866" s="216">
        <f t="shared" si="240"/>
        <v>114.80435538461536</v>
      </c>
      <c r="K866" s="457">
        <v>15100</v>
      </c>
      <c r="L866" s="217">
        <f t="shared" si="243"/>
        <v>1578.3373321765296</v>
      </c>
      <c r="M866" s="214">
        <f t="shared" si="248"/>
        <v>536.63469294002005</v>
      </c>
      <c r="N866" s="212">
        <f t="shared" si="249"/>
        <v>31.566746643530593</v>
      </c>
      <c r="O866" s="169">
        <v>44</v>
      </c>
      <c r="P866" s="170">
        <f t="shared" si="250"/>
        <v>2190.5387717600802</v>
      </c>
      <c r="Q866" s="215">
        <f t="shared" si="238"/>
        <v>839</v>
      </c>
      <c r="R866" s="216">
        <f t="shared" si="241"/>
        <v>213.20808857142856</v>
      </c>
      <c r="S866" s="457">
        <v>15100</v>
      </c>
      <c r="T866" s="217">
        <f t="shared" si="244"/>
        <v>849.87394809505417</v>
      </c>
      <c r="U866" s="214">
        <f t="shared" si="251"/>
        <v>288.95714235231844</v>
      </c>
      <c r="V866" s="212">
        <f t="shared" si="252"/>
        <v>16.997478961901084</v>
      </c>
      <c r="W866" s="169">
        <v>24</v>
      </c>
      <c r="X866" s="170">
        <f t="shared" si="253"/>
        <v>1179.8285694092738</v>
      </c>
    </row>
    <row r="867" spans="1:24" s="445" customFormat="1" ht="15.75" customHeight="1" x14ac:dyDescent="0.2">
      <c r="A867" s="218">
        <f t="shared" si="236"/>
        <v>840</v>
      </c>
      <c r="B867" s="216">
        <f t="shared" si="239"/>
        <v>74.646320000000003</v>
      </c>
      <c r="C867" s="457">
        <v>15100</v>
      </c>
      <c r="D867" s="217">
        <f t="shared" si="242"/>
        <v>2427.4471936459827</v>
      </c>
      <c r="E867" s="212">
        <f t="shared" si="245"/>
        <v>825.33204583963413</v>
      </c>
      <c r="F867" s="168">
        <f t="shared" si="246"/>
        <v>48.548943872919658</v>
      </c>
      <c r="G867" s="169">
        <v>68</v>
      </c>
      <c r="H867" s="170">
        <f t="shared" si="247"/>
        <v>3369.3281833585365</v>
      </c>
      <c r="I867" s="218">
        <f t="shared" si="237"/>
        <v>840</v>
      </c>
      <c r="J867" s="216">
        <f t="shared" si="240"/>
        <v>114.8404923076923</v>
      </c>
      <c r="K867" s="457">
        <v>15100</v>
      </c>
      <c r="L867" s="217">
        <f t="shared" si="243"/>
        <v>1577.8406758698889</v>
      </c>
      <c r="M867" s="214">
        <f t="shared" si="248"/>
        <v>536.46582979576226</v>
      </c>
      <c r="N867" s="212">
        <f t="shared" si="249"/>
        <v>31.556813517397778</v>
      </c>
      <c r="O867" s="169">
        <v>44</v>
      </c>
      <c r="P867" s="170">
        <f t="shared" si="250"/>
        <v>2189.8633191830486</v>
      </c>
      <c r="Q867" s="218">
        <f t="shared" si="238"/>
        <v>840</v>
      </c>
      <c r="R867" s="216">
        <f t="shared" si="241"/>
        <v>213.27520000000001</v>
      </c>
      <c r="S867" s="457">
        <v>15100</v>
      </c>
      <c r="T867" s="217">
        <f t="shared" si="244"/>
        <v>849.60651777609394</v>
      </c>
      <c r="U867" s="214">
        <f t="shared" si="251"/>
        <v>288.86621604387199</v>
      </c>
      <c r="V867" s="212">
        <f t="shared" si="252"/>
        <v>16.99213035552188</v>
      </c>
      <c r="W867" s="169">
        <v>24</v>
      </c>
      <c r="X867" s="170">
        <f t="shared" si="253"/>
        <v>1179.4648641754877</v>
      </c>
    </row>
    <row r="868" spans="1:24" s="445" customFormat="1" ht="15.75" customHeight="1" x14ac:dyDescent="0.2">
      <c r="A868" s="215">
        <f t="shared" si="236"/>
        <v>841</v>
      </c>
      <c r="B868" s="216">
        <f t="shared" si="239"/>
        <v>74.669809000000001</v>
      </c>
      <c r="C868" s="457">
        <v>15100</v>
      </c>
      <c r="D868" s="217">
        <f t="shared" si="242"/>
        <v>2426.6835877402605</v>
      </c>
      <c r="E868" s="212">
        <f t="shared" si="245"/>
        <v>825.07241983168865</v>
      </c>
      <c r="F868" s="168">
        <f t="shared" si="246"/>
        <v>48.533671754805212</v>
      </c>
      <c r="G868" s="169">
        <v>68</v>
      </c>
      <c r="H868" s="170">
        <f t="shared" si="247"/>
        <v>3368.2896793267546</v>
      </c>
      <c r="I868" s="215">
        <f t="shared" si="237"/>
        <v>841</v>
      </c>
      <c r="J868" s="216">
        <f t="shared" si="240"/>
        <v>114.87662923076923</v>
      </c>
      <c r="K868" s="457">
        <v>15100</v>
      </c>
      <c r="L868" s="217">
        <f t="shared" si="243"/>
        <v>1577.3443320311694</v>
      </c>
      <c r="M868" s="214">
        <f t="shared" si="248"/>
        <v>536.29707289059763</v>
      </c>
      <c r="N868" s="212">
        <f t="shared" si="249"/>
        <v>31.546886640623388</v>
      </c>
      <c r="O868" s="169">
        <v>44</v>
      </c>
      <c r="P868" s="170">
        <f t="shared" si="250"/>
        <v>2189.1882915623905</v>
      </c>
      <c r="Q868" s="215">
        <f t="shared" si="238"/>
        <v>841</v>
      </c>
      <c r="R868" s="216">
        <f t="shared" si="241"/>
        <v>213.34231142857143</v>
      </c>
      <c r="S868" s="457">
        <v>15100</v>
      </c>
      <c r="T868" s="217">
        <f t="shared" si="244"/>
        <v>849.33925570909116</v>
      </c>
      <c r="U868" s="214">
        <f t="shared" si="251"/>
        <v>288.77534694109102</v>
      </c>
      <c r="V868" s="212">
        <f t="shared" si="252"/>
        <v>16.986785114181824</v>
      </c>
      <c r="W868" s="169">
        <v>24</v>
      </c>
      <c r="X868" s="170">
        <f t="shared" si="253"/>
        <v>1179.1013877643641</v>
      </c>
    </row>
    <row r="869" spans="1:24" s="445" customFormat="1" ht="15.75" customHeight="1" x14ac:dyDescent="0.2">
      <c r="A869" s="215">
        <f t="shared" si="236"/>
        <v>842</v>
      </c>
      <c r="B869" s="216">
        <f t="shared" si="239"/>
        <v>74.693297999999999</v>
      </c>
      <c r="C869" s="457">
        <v>15100</v>
      </c>
      <c r="D869" s="217">
        <f t="shared" si="242"/>
        <v>2425.9204621008967</v>
      </c>
      <c r="E869" s="212">
        <f t="shared" si="245"/>
        <v>824.81295711430494</v>
      </c>
      <c r="F869" s="168">
        <f t="shared" si="246"/>
        <v>48.518409242017931</v>
      </c>
      <c r="G869" s="169">
        <v>68</v>
      </c>
      <c r="H869" s="170">
        <f t="shared" si="247"/>
        <v>3367.2518284572197</v>
      </c>
      <c r="I869" s="215">
        <f t="shared" si="237"/>
        <v>842</v>
      </c>
      <c r="J869" s="216">
        <f t="shared" si="240"/>
        <v>114.91276615384615</v>
      </c>
      <c r="K869" s="457">
        <v>15100</v>
      </c>
      <c r="L869" s="217">
        <f t="shared" si="243"/>
        <v>1576.8483003655831</v>
      </c>
      <c r="M869" s="214">
        <f t="shared" si="248"/>
        <v>536.12842212429825</v>
      </c>
      <c r="N869" s="212">
        <f t="shared" si="249"/>
        <v>31.536966007311662</v>
      </c>
      <c r="O869" s="169">
        <v>44</v>
      </c>
      <c r="P869" s="170">
        <f t="shared" si="250"/>
        <v>2188.513688497193</v>
      </c>
      <c r="Q869" s="215">
        <f t="shared" si="238"/>
        <v>842</v>
      </c>
      <c r="R869" s="216">
        <f t="shared" si="241"/>
        <v>213.40942285714286</v>
      </c>
      <c r="S869" s="457">
        <v>15100</v>
      </c>
      <c r="T869" s="217">
        <f t="shared" si="244"/>
        <v>849.0721617353139</v>
      </c>
      <c r="U869" s="214">
        <f t="shared" si="251"/>
        <v>288.68453499000674</v>
      </c>
      <c r="V869" s="212">
        <f t="shared" si="252"/>
        <v>16.98144323470628</v>
      </c>
      <c r="W869" s="169">
        <v>24</v>
      </c>
      <c r="X869" s="170">
        <f t="shared" si="253"/>
        <v>1178.738139960027</v>
      </c>
    </row>
    <row r="870" spans="1:24" s="445" customFormat="1" ht="15.75" customHeight="1" x14ac:dyDescent="0.2">
      <c r="A870" s="215">
        <f t="shared" si="236"/>
        <v>843</v>
      </c>
      <c r="B870" s="216">
        <f t="shared" si="239"/>
        <v>74.716786999999997</v>
      </c>
      <c r="C870" s="457">
        <v>15100</v>
      </c>
      <c r="D870" s="217">
        <f t="shared" si="242"/>
        <v>2425.1578162749424</v>
      </c>
      <c r="E870" s="212">
        <f t="shared" si="245"/>
        <v>824.55365753348053</v>
      </c>
      <c r="F870" s="168">
        <f t="shared" si="246"/>
        <v>48.50315632549885</v>
      </c>
      <c r="G870" s="169">
        <v>68</v>
      </c>
      <c r="H870" s="170">
        <f t="shared" si="247"/>
        <v>3366.2146301339217</v>
      </c>
      <c r="I870" s="215">
        <f t="shared" si="237"/>
        <v>843</v>
      </c>
      <c r="J870" s="216">
        <f t="shared" si="240"/>
        <v>114.94890307692307</v>
      </c>
      <c r="K870" s="457">
        <v>15100</v>
      </c>
      <c r="L870" s="217">
        <f t="shared" si="243"/>
        <v>1576.3525805787126</v>
      </c>
      <c r="M870" s="214">
        <f t="shared" si="248"/>
        <v>535.95987739676229</v>
      </c>
      <c r="N870" s="212">
        <f t="shared" si="249"/>
        <v>31.527051611574255</v>
      </c>
      <c r="O870" s="169">
        <v>44</v>
      </c>
      <c r="P870" s="170">
        <f t="shared" si="250"/>
        <v>2187.8395095870492</v>
      </c>
      <c r="Q870" s="215">
        <f t="shared" si="238"/>
        <v>843</v>
      </c>
      <c r="R870" s="216">
        <f t="shared" si="241"/>
        <v>213.47653428571428</v>
      </c>
      <c r="S870" s="457">
        <v>15100</v>
      </c>
      <c r="T870" s="217">
        <f t="shared" si="244"/>
        <v>848.80523569622983</v>
      </c>
      <c r="U870" s="214">
        <f t="shared" si="251"/>
        <v>288.59378013671818</v>
      </c>
      <c r="V870" s="212">
        <f t="shared" si="252"/>
        <v>16.976104713924595</v>
      </c>
      <c r="W870" s="169">
        <v>24</v>
      </c>
      <c r="X870" s="170">
        <f t="shared" si="253"/>
        <v>1178.3751205468725</v>
      </c>
    </row>
    <row r="871" spans="1:24" s="445" customFormat="1" ht="15.75" customHeight="1" x14ac:dyDescent="0.2">
      <c r="A871" s="215">
        <f t="shared" si="236"/>
        <v>844</v>
      </c>
      <c r="B871" s="216">
        <f t="shared" si="239"/>
        <v>74.740275999999994</v>
      </c>
      <c r="C871" s="457">
        <v>15100</v>
      </c>
      <c r="D871" s="217">
        <f t="shared" si="242"/>
        <v>2424.3956498100169</v>
      </c>
      <c r="E871" s="212">
        <f t="shared" si="245"/>
        <v>824.29452093540579</v>
      </c>
      <c r="F871" s="168">
        <f t="shared" si="246"/>
        <v>48.487912996200343</v>
      </c>
      <c r="G871" s="169">
        <v>68</v>
      </c>
      <c r="H871" s="170">
        <f t="shared" si="247"/>
        <v>3365.1780837416231</v>
      </c>
      <c r="I871" s="215">
        <f t="shared" si="237"/>
        <v>844</v>
      </c>
      <c r="J871" s="216">
        <f t="shared" si="240"/>
        <v>114.98503999999998</v>
      </c>
      <c r="K871" s="457">
        <v>15100</v>
      </c>
      <c r="L871" s="217">
        <f t="shared" si="243"/>
        <v>1575.857172376511</v>
      </c>
      <c r="M871" s="214">
        <f t="shared" si="248"/>
        <v>535.79143860801378</v>
      </c>
      <c r="N871" s="212">
        <f t="shared" si="249"/>
        <v>31.51714344753022</v>
      </c>
      <c r="O871" s="169">
        <v>44</v>
      </c>
      <c r="P871" s="170">
        <f t="shared" si="250"/>
        <v>2187.1657544320547</v>
      </c>
      <c r="Q871" s="215">
        <f t="shared" si="238"/>
        <v>844</v>
      </c>
      <c r="R871" s="216">
        <f t="shared" si="241"/>
        <v>213.5436457142857</v>
      </c>
      <c r="S871" s="457">
        <v>15100</v>
      </c>
      <c r="T871" s="217">
        <f t="shared" si="244"/>
        <v>848.53847743350593</v>
      </c>
      <c r="U871" s="214">
        <f t="shared" si="251"/>
        <v>288.50308232739206</v>
      </c>
      <c r="V871" s="212">
        <f t="shared" si="252"/>
        <v>16.97076954867012</v>
      </c>
      <c r="W871" s="169">
        <v>24</v>
      </c>
      <c r="X871" s="170">
        <f t="shared" si="253"/>
        <v>1178.0123293095683</v>
      </c>
    </row>
    <row r="872" spans="1:24" s="445" customFormat="1" ht="15.75" customHeight="1" x14ac:dyDescent="0.2">
      <c r="A872" s="215">
        <f t="shared" si="236"/>
        <v>845</v>
      </c>
      <c r="B872" s="216">
        <f t="shared" si="239"/>
        <v>74.763765000000006</v>
      </c>
      <c r="C872" s="457">
        <v>15100</v>
      </c>
      <c r="D872" s="217">
        <f t="shared" si="242"/>
        <v>2423.6339622543087</v>
      </c>
      <c r="E872" s="212">
        <f t="shared" si="245"/>
        <v>824.03554716646499</v>
      </c>
      <c r="F872" s="168">
        <f t="shared" si="246"/>
        <v>48.472679245086177</v>
      </c>
      <c r="G872" s="169">
        <v>68</v>
      </c>
      <c r="H872" s="170">
        <f t="shared" si="247"/>
        <v>3364.1421886658595</v>
      </c>
      <c r="I872" s="215">
        <f t="shared" si="237"/>
        <v>845</v>
      </c>
      <c r="J872" s="216">
        <f t="shared" si="240"/>
        <v>115.02117692307692</v>
      </c>
      <c r="K872" s="457">
        <v>15100</v>
      </c>
      <c r="L872" s="217">
        <f t="shared" si="243"/>
        <v>1575.3620754653007</v>
      </c>
      <c r="M872" s="214">
        <f t="shared" si="248"/>
        <v>535.62310565820223</v>
      </c>
      <c r="N872" s="212">
        <f t="shared" si="249"/>
        <v>31.507241509306013</v>
      </c>
      <c r="O872" s="169">
        <v>44</v>
      </c>
      <c r="P872" s="170">
        <f t="shared" si="250"/>
        <v>2186.4924226328089</v>
      </c>
      <c r="Q872" s="215">
        <f t="shared" si="238"/>
        <v>845</v>
      </c>
      <c r="R872" s="216">
        <f t="shared" si="241"/>
        <v>213.61075714285718</v>
      </c>
      <c r="S872" s="457">
        <v>15100</v>
      </c>
      <c r="T872" s="217">
        <f t="shared" si="244"/>
        <v>848.27188678900791</v>
      </c>
      <c r="U872" s="214">
        <f t="shared" si="251"/>
        <v>288.4124415082627</v>
      </c>
      <c r="V872" s="212">
        <f t="shared" si="252"/>
        <v>16.96543773578016</v>
      </c>
      <c r="W872" s="169">
        <v>24</v>
      </c>
      <c r="X872" s="170">
        <f t="shared" si="253"/>
        <v>1177.6497660330508</v>
      </c>
    </row>
    <row r="873" spans="1:24" s="445" customFormat="1" ht="15.75" customHeight="1" x14ac:dyDescent="0.2">
      <c r="A873" s="215">
        <f t="shared" si="236"/>
        <v>846</v>
      </c>
      <c r="B873" s="216">
        <f t="shared" si="239"/>
        <v>74.78725399999999</v>
      </c>
      <c r="C873" s="457">
        <v>15100</v>
      </c>
      <c r="D873" s="217">
        <f t="shared" si="242"/>
        <v>2422.8727531565742</v>
      </c>
      <c r="E873" s="212">
        <f t="shared" si="245"/>
        <v>823.77673607323527</v>
      </c>
      <c r="F873" s="168">
        <f t="shared" si="246"/>
        <v>48.457455063131484</v>
      </c>
      <c r="G873" s="169">
        <v>68</v>
      </c>
      <c r="H873" s="170">
        <f t="shared" si="247"/>
        <v>3363.1069442929411</v>
      </c>
      <c r="I873" s="215">
        <f t="shared" si="237"/>
        <v>846</v>
      </c>
      <c r="J873" s="216">
        <f t="shared" si="240"/>
        <v>115.05731384615383</v>
      </c>
      <c r="K873" s="457">
        <v>15100</v>
      </c>
      <c r="L873" s="217">
        <f t="shared" si="243"/>
        <v>1574.8672895517732</v>
      </c>
      <c r="M873" s="214">
        <f t="shared" si="248"/>
        <v>535.45487844760294</v>
      </c>
      <c r="N873" s="212">
        <f t="shared" si="249"/>
        <v>31.497345791035464</v>
      </c>
      <c r="O873" s="169">
        <v>44</v>
      </c>
      <c r="P873" s="170">
        <f t="shared" si="250"/>
        <v>2185.8195137904117</v>
      </c>
      <c r="Q873" s="215">
        <f t="shared" si="238"/>
        <v>846</v>
      </c>
      <c r="R873" s="216">
        <f t="shared" si="241"/>
        <v>213.67786857142855</v>
      </c>
      <c r="S873" s="457">
        <v>15100</v>
      </c>
      <c r="T873" s="217">
        <f t="shared" si="244"/>
        <v>848.00546360480098</v>
      </c>
      <c r="U873" s="214">
        <f t="shared" si="251"/>
        <v>288.32185762563233</v>
      </c>
      <c r="V873" s="212">
        <f t="shared" si="252"/>
        <v>16.96010927209602</v>
      </c>
      <c r="W873" s="169">
        <v>24</v>
      </c>
      <c r="X873" s="170">
        <f t="shared" si="253"/>
        <v>1177.2874305025293</v>
      </c>
    </row>
    <row r="874" spans="1:24" s="445" customFormat="1" ht="15.75" customHeight="1" x14ac:dyDescent="0.2">
      <c r="A874" s="215">
        <f t="shared" si="236"/>
        <v>847</v>
      </c>
      <c r="B874" s="216">
        <f t="shared" si="239"/>
        <v>74.810743000000002</v>
      </c>
      <c r="C874" s="457">
        <v>15100</v>
      </c>
      <c r="D874" s="217">
        <f t="shared" si="242"/>
        <v>2422.1120220661355</v>
      </c>
      <c r="E874" s="212">
        <f t="shared" si="245"/>
        <v>823.51808750248608</v>
      </c>
      <c r="F874" s="168">
        <f t="shared" si="246"/>
        <v>48.44224044132271</v>
      </c>
      <c r="G874" s="169">
        <v>68</v>
      </c>
      <c r="H874" s="170">
        <f t="shared" si="247"/>
        <v>3362.0723500099443</v>
      </c>
      <c r="I874" s="215">
        <f t="shared" si="237"/>
        <v>847</v>
      </c>
      <c r="J874" s="216">
        <f t="shared" si="240"/>
        <v>115.09345076923077</v>
      </c>
      <c r="K874" s="457">
        <v>15100</v>
      </c>
      <c r="L874" s="217">
        <f t="shared" si="243"/>
        <v>1574.3728143429882</v>
      </c>
      <c r="M874" s="214">
        <f t="shared" si="248"/>
        <v>535.2867568766161</v>
      </c>
      <c r="N874" s="212">
        <f t="shared" si="249"/>
        <v>31.487456286859764</v>
      </c>
      <c r="O874" s="169">
        <v>44</v>
      </c>
      <c r="P874" s="170">
        <f t="shared" si="250"/>
        <v>2185.1470275064644</v>
      </c>
      <c r="Q874" s="215">
        <f t="shared" si="238"/>
        <v>847</v>
      </c>
      <c r="R874" s="216">
        <f t="shared" si="241"/>
        <v>213.74498000000003</v>
      </c>
      <c r="S874" s="457">
        <v>15100</v>
      </c>
      <c r="T874" s="217">
        <f t="shared" si="244"/>
        <v>847.73920772314739</v>
      </c>
      <c r="U874" s="214">
        <f t="shared" si="251"/>
        <v>288.23133062587016</v>
      </c>
      <c r="V874" s="212">
        <f t="shared" si="252"/>
        <v>16.954784154462949</v>
      </c>
      <c r="W874" s="169">
        <v>24</v>
      </c>
      <c r="X874" s="170">
        <f t="shared" si="253"/>
        <v>1176.9253225034804</v>
      </c>
    </row>
    <row r="875" spans="1:24" s="445" customFormat="1" ht="15.75" customHeight="1" x14ac:dyDescent="0.2">
      <c r="A875" s="215">
        <f t="shared" si="236"/>
        <v>848</v>
      </c>
      <c r="B875" s="216">
        <f t="shared" si="239"/>
        <v>74.834232</v>
      </c>
      <c r="C875" s="457">
        <v>15100</v>
      </c>
      <c r="D875" s="217">
        <f t="shared" si="242"/>
        <v>2421.351768532882</v>
      </c>
      <c r="E875" s="212">
        <f t="shared" si="245"/>
        <v>823.25960130117994</v>
      </c>
      <c r="F875" s="168">
        <f t="shared" si="246"/>
        <v>48.427035370657642</v>
      </c>
      <c r="G875" s="169">
        <v>68</v>
      </c>
      <c r="H875" s="170">
        <f t="shared" si="247"/>
        <v>3361.0384052047193</v>
      </c>
      <c r="I875" s="215">
        <f t="shared" si="237"/>
        <v>848</v>
      </c>
      <c r="J875" s="216">
        <f t="shared" si="240"/>
        <v>115.12958769230769</v>
      </c>
      <c r="K875" s="457">
        <v>15100</v>
      </c>
      <c r="L875" s="217">
        <f t="shared" si="243"/>
        <v>1573.8786495463735</v>
      </c>
      <c r="M875" s="214">
        <f t="shared" si="248"/>
        <v>535.11874084576698</v>
      </c>
      <c r="N875" s="212">
        <f t="shared" si="249"/>
        <v>31.47757299092747</v>
      </c>
      <c r="O875" s="169">
        <v>44</v>
      </c>
      <c r="P875" s="170">
        <f t="shared" si="250"/>
        <v>2184.4749633830679</v>
      </c>
      <c r="Q875" s="215">
        <f t="shared" si="238"/>
        <v>848</v>
      </c>
      <c r="R875" s="216">
        <f t="shared" si="241"/>
        <v>213.81209142857145</v>
      </c>
      <c r="S875" s="457">
        <v>15100</v>
      </c>
      <c r="T875" s="217">
        <f t="shared" si="244"/>
        <v>847.47311898650867</v>
      </c>
      <c r="U875" s="214">
        <f t="shared" si="251"/>
        <v>288.14086045541296</v>
      </c>
      <c r="V875" s="212">
        <f t="shared" si="252"/>
        <v>16.949462379730175</v>
      </c>
      <c r="W875" s="169">
        <v>24</v>
      </c>
      <c r="X875" s="170">
        <f t="shared" si="253"/>
        <v>1176.5634418216518</v>
      </c>
    </row>
    <row r="876" spans="1:24" s="445" customFormat="1" ht="15.75" customHeight="1" x14ac:dyDescent="0.2">
      <c r="A876" s="215">
        <f t="shared" si="236"/>
        <v>849</v>
      </c>
      <c r="B876" s="216">
        <f t="shared" si="239"/>
        <v>74.857720999999998</v>
      </c>
      <c r="C876" s="457">
        <v>15100</v>
      </c>
      <c r="D876" s="217">
        <f t="shared" si="242"/>
        <v>2420.5919921072673</v>
      </c>
      <c r="E876" s="212">
        <f t="shared" si="245"/>
        <v>823.00127731647092</v>
      </c>
      <c r="F876" s="168">
        <f t="shared" si="246"/>
        <v>48.411839842145348</v>
      </c>
      <c r="G876" s="169">
        <v>68</v>
      </c>
      <c r="H876" s="170">
        <f t="shared" si="247"/>
        <v>3360.0051092658832</v>
      </c>
      <c r="I876" s="215">
        <f t="shared" si="237"/>
        <v>849</v>
      </c>
      <c r="J876" s="216">
        <f t="shared" si="240"/>
        <v>115.1657246153846</v>
      </c>
      <c r="K876" s="457">
        <v>15100</v>
      </c>
      <c r="L876" s="217">
        <f t="shared" si="243"/>
        <v>1573.3847948697237</v>
      </c>
      <c r="M876" s="214">
        <f t="shared" si="248"/>
        <v>534.95083025570614</v>
      </c>
      <c r="N876" s="212">
        <f t="shared" si="249"/>
        <v>31.467695897394474</v>
      </c>
      <c r="O876" s="169">
        <v>44</v>
      </c>
      <c r="P876" s="170">
        <f t="shared" si="250"/>
        <v>2183.8033210228245</v>
      </c>
      <c r="Q876" s="215">
        <f t="shared" si="238"/>
        <v>849</v>
      </c>
      <c r="R876" s="216">
        <f t="shared" si="241"/>
        <v>213.87920285714287</v>
      </c>
      <c r="S876" s="457">
        <v>15100</v>
      </c>
      <c r="T876" s="217">
        <f t="shared" si="244"/>
        <v>847.20719723754348</v>
      </c>
      <c r="U876" s="214">
        <f t="shared" si="251"/>
        <v>288.05044706076478</v>
      </c>
      <c r="V876" s="212">
        <f t="shared" si="252"/>
        <v>16.94414394475087</v>
      </c>
      <c r="W876" s="169">
        <v>24</v>
      </c>
      <c r="X876" s="170">
        <f t="shared" si="253"/>
        <v>1176.2017882430591</v>
      </c>
    </row>
    <row r="877" spans="1:24" s="445" customFormat="1" ht="15.75" customHeight="1" x14ac:dyDescent="0.2">
      <c r="A877" s="218">
        <f t="shared" si="236"/>
        <v>850</v>
      </c>
      <c r="B877" s="216">
        <f t="shared" si="239"/>
        <v>74.881209999999996</v>
      </c>
      <c r="C877" s="457">
        <v>15100</v>
      </c>
      <c r="D877" s="217">
        <f t="shared" si="242"/>
        <v>2419.8326923403083</v>
      </c>
      <c r="E877" s="212">
        <f t="shared" si="245"/>
        <v>822.74311539570488</v>
      </c>
      <c r="F877" s="168">
        <f t="shared" si="246"/>
        <v>48.396653846806167</v>
      </c>
      <c r="G877" s="169">
        <v>68</v>
      </c>
      <c r="H877" s="170">
        <f t="shared" si="247"/>
        <v>3358.9724615828195</v>
      </c>
      <c r="I877" s="218">
        <f t="shared" si="237"/>
        <v>850</v>
      </c>
      <c r="J877" s="216">
        <f t="shared" si="240"/>
        <v>115.20186153846153</v>
      </c>
      <c r="K877" s="457">
        <v>15100</v>
      </c>
      <c r="L877" s="217">
        <f t="shared" si="243"/>
        <v>1572.8912500212002</v>
      </c>
      <c r="M877" s="214">
        <f t="shared" si="248"/>
        <v>534.78302500720815</v>
      </c>
      <c r="N877" s="212">
        <f t="shared" si="249"/>
        <v>31.457825000424005</v>
      </c>
      <c r="O877" s="169">
        <v>44</v>
      </c>
      <c r="P877" s="170">
        <f t="shared" si="250"/>
        <v>2183.1321000288322</v>
      </c>
      <c r="Q877" s="218">
        <f t="shared" si="238"/>
        <v>850</v>
      </c>
      <c r="R877" s="216">
        <f t="shared" si="241"/>
        <v>213.94631428571429</v>
      </c>
      <c r="S877" s="457">
        <v>15100</v>
      </c>
      <c r="T877" s="217">
        <f t="shared" si="244"/>
        <v>846.94144231910775</v>
      </c>
      <c r="U877" s="214">
        <f t="shared" si="251"/>
        <v>287.96009038849667</v>
      </c>
      <c r="V877" s="212">
        <f t="shared" si="252"/>
        <v>16.938828846382155</v>
      </c>
      <c r="W877" s="169">
        <v>24</v>
      </c>
      <c r="X877" s="170">
        <f t="shared" si="253"/>
        <v>1175.8403615539867</v>
      </c>
    </row>
    <row r="878" spans="1:24" s="445" customFormat="1" ht="15.75" customHeight="1" x14ac:dyDescent="0.2">
      <c r="A878" s="215">
        <f t="shared" si="236"/>
        <v>851</v>
      </c>
      <c r="B878" s="216">
        <f t="shared" si="239"/>
        <v>74.904698999999994</v>
      </c>
      <c r="C878" s="457">
        <v>15100</v>
      </c>
      <c r="D878" s="217">
        <f t="shared" si="242"/>
        <v>2419.073868783586</v>
      </c>
      <c r="E878" s="212">
        <f t="shared" si="245"/>
        <v>822.48511538641935</v>
      </c>
      <c r="F878" s="168">
        <f t="shared" si="246"/>
        <v>48.381477375671722</v>
      </c>
      <c r="G878" s="169">
        <v>68</v>
      </c>
      <c r="H878" s="170">
        <f t="shared" si="247"/>
        <v>3357.940461545677</v>
      </c>
      <c r="I878" s="215">
        <f t="shared" si="237"/>
        <v>851</v>
      </c>
      <c r="J878" s="216">
        <f t="shared" si="240"/>
        <v>115.23799846153845</v>
      </c>
      <c r="K878" s="457">
        <v>15100</v>
      </c>
      <c r="L878" s="217">
        <f t="shared" si="243"/>
        <v>1572.3980147093309</v>
      </c>
      <c r="M878" s="214">
        <f t="shared" si="248"/>
        <v>534.61532500117255</v>
      </c>
      <c r="N878" s="212">
        <f t="shared" si="249"/>
        <v>31.447960294186618</v>
      </c>
      <c r="O878" s="169">
        <v>44</v>
      </c>
      <c r="P878" s="170">
        <f t="shared" si="250"/>
        <v>2182.4613000046902</v>
      </c>
      <c r="Q878" s="215">
        <f t="shared" si="238"/>
        <v>851</v>
      </c>
      <c r="R878" s="216">
        <f t="shared" si="241"/>
        <v>214.01342571428572</v>
      </c>
      <c r="S878" s="457">
        <v>15100</v>
      </c>
      <c r="T878" s="217">
        <f t="shared" si="244"/>
        <v>846.67585407425508</v>
      </c>
      <c r="U878" s="214">
        <f t="shared" si="251"/>
        <v>287.86979038524674</v>
      </c>
      <c r="V878" s="212">
        <f t="shared" si="252"/>
        <v>16.933517081485103</v>
      </c>
      <c r="W878" s="169">
        <v>24</v>
      </c>
      <c r="X878" s="170">
        <f t="shared" si="253"/>
        <v>1175.479161540987</v>
      </c>
    </row>
    <row r="879" spans="1:24" s="445" customFormat="1" ht="15.75" customHeight="1" x14ac:dyDescent="0.2">
      <c r="A879" s="215">
        <f t="shared" si="236"/>
        <v>852</v>
      </c>
      <c r="B879" s="216">
        <f t="shared" si="239"/>
        <v>74.928188000000006</v>
      </c>
      <c r="C879" s="457">
        <v>15100</v>
      </c>
      <c r="D879" s="217">
        <f t="shared" si="242"/>
        <v>2418.3155209892434</v>
      </c>
      <c r="E879" s="212">
        <f t="shared" si="245"/>
        <v>822.22727713634276</v>
      </c>
      <c r="F879" s="168">
        <f t="shared" si="246"/>
        <v>48.366310419784867</v>
      </c>
      <c r="G879" s="169">
        <v>68</v>
      </c>
      <c r="H879" s="170">
        <f t="shared" si="247"/>
        <v>3356.9091085453711</v>
      </c>
      <c r="I879" s="215">
        <f t="shared" si="237"/>
        <v>852</v>
      </c>
      <c r="J879" s="216">
        <f t="shared" si="240"/>
        <v>115.27413538461539</v>
      </c>
      <c r="K879" s="457">
        <v>15100</v>
      </c>
      <c r="L879" s="217">
        <f t="shared" si="243"/>
        <v>1571.9050886430084</v>
      </c>
      <c r="M879" s="214">
        <f t="shared" si="248"/>
        <v>534.44773013862289</v>
      </c>
      <c r="N879" s="212">
        <f t="shared" si="249"/>
        <v>31.438101772860168</v>
      </c>
      <c r="O879" s="169">
        <v>44</v>
      </c>
      <c r="P879" s="170">
        <f t="shared" si="250"/>
        <v>2181.7909205544915</v>
      </c>
      <c r="Q879" s="215">
        <f t="shared" si="238"/>
        <v>852</v>
      </c>
      <c r="R879" s="216">
        <f t="shared" si="241"/>
        <v>214.08053714285717</v>
      </c>
      <c r="S879" s="457">
        <v>15100</v>
      </c>
      <c r="T879" s="217">
        <f t="shared" si="244"/>
        <v>846.41043234623521</v>
      </c>
      <c r="U879" s="214">
        <f t="shared" si="251"/>
        <v>287.77954699771999</v>
      </c>
      <c r="V879" s="212">
        <f t="shared" si="252"/>
        <v>16.928208646924706</v>
      </c>
      <c r="W879" s="169">
        <v>24</v>
      </c>
      <c r="X879" s="170">
        <f t="shared" si="253"/>
        <v>1175.11818799088</v>
      </c>
    </row>
    <row r="880" spans="1:24" s="445" customFormat="1" ht="15.75" customHeight="1" x14ac:dyDescent="0.2">
      <c r="A880" s="215">
        <f t="shared" si="236"/>
        <v>853</v>
      </c>
      <c r="B880" s="216">
        <f t="shared" si="239"/>
        <v>74.951677000000004</v>
      </c>
      <c r="C880" s="457">
        <v>15100</v>
      </c>
      <c r="D880" s="217">
        <f t="shared" si="242"/>
        <v>2417.5576485099859</v>
      </c>
      <c r="E880" s="212">
        <f t="shared" si="245"/>
        <v>821.96960049339532</v>
      </c>
      <c r="F880" s="168">
        <f t="shared" si="246"/>
        <v>48.35115297019972</v>
      </c>
      <c r="G880" s="169">
        <v>68</v>
      </c>
      <c r="H880" s="170">
        <f t="shared" si="247"/>
        <v>3355.8784019735808</v>
      </c>
      <c r="I880" s="215">
        <f t="shared" si="237"/>
        <v>853</v>
      </c>
      <c r="J880" s="216">
        <f t="shared" si="240"/>
        <v>115.31027230769232</v>
      </c>
      <c r="K880" s="457">
        <v>15100</v>
      </c>
      <c r="L880" s="217">
        <f t="shared" si="243"/>
        <v>1571.4124715314908</v>
      </c>
      <c r="M880" s="214">
        <f t="shared" si="248"/>
        <v>534.28024032070687</v>
      </c>
      <c r="N880" s="212">
        <f t="shared" si="249"/>
        <v>31.428249430629819</v>
      </c>
      <c r="O880" s="169">
        <v>44</v>
      </c>
      <c r="P880" s="170">
        <f t="shared" si="250"/>
        <v>2181.1209612828275</v>
      </c>
      <c r="Q880" s="215">
        <f t="shared" si="238"/>
        <v>853</v>
      </c>
      <c r="R880" s="216">
        <f t="shared" si="241"/>
        <v>214.14764857142859</v>
      </c>
      <c r="S880" s="457">
        <v>15100</v>
      </c>
      <c r="T880" s="217">
        <f t="shared" si="244"/>
        <v>846.14517697849499</v>
      </c>
      <c r="U880" s="214">
        <f t="shared" si="251"/>
        <v>287.68936017268834</v>
      </c>
      <c r="V880" s="212">
        <f t="shared" si="252"/>
        <v>16.922903539569901</v>
      </c>
      <c r="W880" s="169">
        <v>24</v>
      </c>
      <c r="X880" s="170">
        <f t="shared" si="253"/>
        <v>1174.7574406907531</v>
      </c>
    </row>
    <row r="881" spans="1:24" s="445" customFormat="1" ht="15.75" customHeight="1" x14ac:dyDescent="0.2">
      <c r="A881" s="215">
        <f t="shared" si="236"/>
        <v>854</v>
      </c>
      <c r="B881" s="216">
        <f t="shared" si="239"/>
        <v>74.975166000000002</v>
      </c>
      <c r="C881" s="457">
        <v>15100</v>
      </c>
      <c r="D881" s="217">
        <f t="shared" si="242"/>
        <v>2416.800250899078</v>
      </c>
      <c r="E881" s="212">
        <f t="shared" si="245"/>
        <v>821.71208530568663</v>
      </c>
      <c r="F881" s="168">
        <f t="shared" si="246"/>
        <v>48.336005017981563</v>
      </c>
      <c r="G881" s="169">
        <v>68</v>
      </c>
      <c r="H881" s="170">
        <f t="shared" si="247"/>
        <v>3354.8483412227465</v>
      </c>
      <c r="I881" s="215">
        <f t="shared" si="237"/>
        <v>854</v>
      </c>
      <c r="J881" s="216">
        <f t="shared" si="240"/>
        <v>115.34640923076923</v>
      </c>
      <c r="K881" s="457">
        <v>15100</v>
      </c>
      <c r="L881" s="217">
        <f t="shared" si="243"/>
        <v>1570.9201630844007</v>
      </c>
      <c r="M881" s="214">
        <f t="shared" si="248"/>
        <v>534.11285544869622</v>
      </c>
      <c r="N881" s="212">
        <f t="shared" si="249"/>
        <v>31.418403261688013</v>
      </c>
      <c r="O881" s="169">
        <v>44</v>
      </c>
      <c r="P881" s="170">
        <f t="shared" si="250"/>
        <v>2180.4514217947849</v>
      </c>
      <c r="Q881" s="215">
        <f t="shared" si="238"/>
        <v>854</v>
      </c>
      <c r="R881" s="216">
        <f t="shared" si="241"/>
        <v>214.21476000000001</v>
      </c>
      <c r="S881" s="457">
        <v>15100</v>
      </c>
      <c r="T881" s="217">
        <f t="shared" si="244"/>
        <v>845.88008781467715</v>
      </c>
      <c r="U881" s="214">
        <f t="shared" si="251"/>
        <v>287.59922985699023</v>
      </c>
      <c r="V881" s="212">
        <f t="shared" si="252"/>
        <v>16.917601756293543</v>
      </c>
      <c r="W881" s="169">
        <v>24</v>
      </c>
      <c r="X881" s="170">
        <f t="shared" si="253"/>
        <v>1174.3969194279609</v>
      </c>
    </row>
    <row r="882" spans="1:24" s="445" customFormat="1" ht="15.75" customHeight="1" x14ac:dyDescent="0.2">
      <c r="A882" s="215">
        <f t="shared" si="236"/>
        <v>855</v>
      </c>
      <c r="B882" s="216">
        <f t="shared" si="239"/>
        <v>74.998654999999999</v>
      </c>
      <c r="C882" s="457">
        <v>15100</v>
      </c>
      <c r="D882" s="217">
        <f t="shared" si="242"/>
        <v>2416.0433277103434</v>
      </c>
      <c r="E882" s="212">
        <f t="shared" si="245"/>
        <v>821.45473142151684</v>
      </c>
      <c r="F882" s="168">
        <f t="shared" si="246"/>
        <v>48.320866554206873</v>
      </c>
      <c r="G882" s="169">
        <v>68</v>
      </c>
      <c r="H882" s="170">
        <f t="shared" si="247"/>
        <v>3353.8189256860674</v>
      </c>
      <c r="I882" s="215">
        <f t="shared" si="237"/>
        <v>855</v>
      </c>
      <c r="J882" s="216">
        <f t="shared" si="240"/>
        <v>115.38254615384615</v>
      </c>
      <c r="K882" s="457">
        <v>15100</v>
      </c>
      <c r="L882" s="217">
        <f t="shared" si="243"/>
        <v>1570.4281630117234</v>
      </c>
      <c r="M882" s="214">
        <f t="shared" si="248"/>
        <v>533.94557542398604</v>
      </c>
      <c r="N882" s="212">
        <f t="shared" si="249"/>
        <v>31.40856326023447</v>
      </c>
      <c r="O882" s="169">
        <v>44</v>
      </c>
      <c r="P882" s="170">
        <f t="shared" si="250"/>
        <v>2179.7823016959442</v>
      </c>
      <c r="Q882" s="215">
        <f t="shared" si="238"/>
        <v>855</v>
      </c>
      <c r="R882" s="216">
        <f t="shared" si="241"/>
        <v>214.28187142857143</v>
      </c>
      <c r="S882" s="457">
        <v>15100</v>
      </c>
      <c r="T882" s="217">
        <f t="shared" si="244"/>
        <v>845.61516469862022</v>
      </c>
      <c r="U882" s="214">
        <f t="shared" si="251"/>
        <v>287.50915599753091</v>
      </c>
      <c r="V882" s="212">
        <f t="shared" si="252"/>
        <v>16.912303293972403</v>
      </c>
      <c r="W882" s="169">
        <v>24</v>
      </c>
      <c r="X882" s="170">
        <f t="shared" si="253"/>
        <v>1174.0366239901236</v>
      </c>
    </row>
    <row r="883" spans="1:24" s="445" customFormat="1" ht="15.75" customHeight="1" x14ac:dyDescent="0.2">
      <c r="A883" s="215">
        <f t="shared" si="236"/>
        <v>856</v>
      </c>
      <c r="B883" s="216">
        <f t="shared" si="239"/>
        <v>75.022143999999997</v>
      </c>
      <c r="C883" s="457">
        <v>15100</v>
      </c>
      <c r="D883" s="217">
        <f t="shared" si="242"/>
        <v>2415.286878498167</v>
      </c>
      <c r="E883" s="212">
        <f t="shared" si="245"/>
        <v>821.19753868937687</v>
      </c>
      <c r="F883" s="168">
        <f t="shared" si="246"/>
        <v>48.305737569963341</v>
      </c>
      <c r="G883" s="169">
        <v>68</v>
      </c>
      <c r="H883" s="170">
        <f t="shared" si="247"/>
        <v>3352.790154757507</v>
      </c>
      <c r="I883" s="215">
        <f t="shared" si="237"/>
        <v>856</v>
      </c>
      <c r="J883" s="216">
        <f t="shared" si="240"/>
        <v>115.41868307692307</v>
      </c>
      <c r="K883" s="457">
        <v>15100</v>
      </c>
      <c r="L883" s="217">
        <f t="shared" si="243"/>
        <v>1569.9364710238087</v>
      </c>
      <c r="M883" s="214">
        <f t="shared" si="248"/>
        <v>533.77840014809499</v>
      </c>
      <c r="N883" s="212">
        <f t="shared" si="249"/>
        <v>31.398729420476176</v>
      </c>
      <c r="O883" s="169">
        <v>44</v>
      </c>
      <c r="P883" s="170">
        <f t="shared" si="250"/>
        <v>2179.11360059238</v>
      </c>
      <c r="Q883" s="215">
        <f t="shared" si="238"/>
        <v>856</v>
      </c>
      <c r="R883" s="216">
        <f t="shared" si="241"/>
        <v>214.34898285714286</v>
      </c>
      <c r="S883" s="457">
        <v>15100</v>
      </c>
      <c r="T883" s="217">
        <f t="shared" si="244"/>
        <v>845.35040747435846</v>
      </c>
      <c r="U883" s="214">
        <f t="shared" si="251"/>
        <v>287.41913854128188</v>
      </c>
      <c r="V883" s="212">
        <f t="shared" si="252"/>
        <v>16.907008149487169</v>
      </c>
      <c r="W883" s="169">
        <v>24</v>
      </c>
      <c r="X883" s="170">
        <f t="shared" si="253"/>
        <v>1173.6765541651275</v>
      </c>
    </row>
    <row r="884" spans="1:24" s="445" customFormat="1" ht="15.75" customHeight="1" x14ac:dyDescent="0.2">
      <c r="A884" s="215">
        <f t="shared" si="236"/>
        <v>857</v>
      </c>
      <c r="B884" s="216">
        <f t="shared" si="239"/>
        <v>75.045632999999995</v>
      </c>
      <c r="C884" s="457">
        <v>15100</v>
      </c>
      <c r="D884" s="217">
        <f t="shared" si="242"/>
        <v>2414.5309028174897</v>
      </c>
      <c r="E884" s="212">
        <f t="shared" si="245"/>
        <v>820.94050695794658</v>
      </c>
      <c r="F884" s="168">
        <f t="shared" si="246"/>
        <v>48.290618056349793</v>
      </c>
      <c r="G884" s="169">
        <v>68</v>
      </c>
      <c r="H884" s="170">
        <f t="shared" si="247"/>
        <v>3351.7620278317863</v>
      </c>
      <c r="I884" s="215">
        <f t="shared" si="237"/>
        <v>857</v>
      </c>
      <c r="J884" s="216">
        <f t="shared" si="240"/>
        <v>115.45481999999998</v>
      </c>
      <c r="K884" s="457">
        <v>15100</v>
      </c>
      <c r="L884" s="217">
        <f t="shared" si="243"/>
        <v>1569.4450868313686</v>
      </c>
      <c r="M884" s="214">
        <f t="shared" si="248"/>
        <v>533.61132952266541</v>
      </c>
      <c r="N884" s="212">
        <f t="shared" si="249"/>
        <v>31.388901736627371</v>
      </c>
      <c r="O884" s="169">
        <v>44</v>
      </c>
      <c r="P884" s="170">
        <f t="shared" si="250"/>
        <v>2178.4453180906612</v>
      </c>
      <c r="Q884" s="215">
        <f t="shared" si="238"/>
        <v>857</v>
      </c>
      <c r="R884" s="216">
        <f t="shared" si="241"/>
        <v>214.41609428571428</v>
      </c>
      <c r="S884" s="457">
        <v>15100</v>
      </c>
      <c r="T884" s="217">
        <f t="shared" si="244"/>
        <v>845.08581598612147</v>
      </c>
      <c r="U884" s="214">
        <f t="shared" si="251"/>
        <v>287.32917743528134</v>
      </c>
      <c r="V884" s="212">
        <f t="shared" si="252"/>
        <v>16.901716319722428</v>
      </c>
      <c r="W884" s="169">
        <v>24</v>
      </c>
      <c r="X884" s="170">
        <f t="shared" si="253"/>
        <v>1173.3167097411254</v>
      </c>
    </row>
    <row r="885" spans="1:24" s="445" customFormat="1" ht="15.75" customHeight="1" x14ac:dyDescent="0.2">
      <c r="A885" s="215">
        <f t="shared" si="236"/>
        <v>858</v>
      </c>
      <c r="B885" s="216">
        <f t="shared" si="239"/>
        <v>75.069121999999993</v>
      </c>
      <c r="C885" s="457">
        <v>15100</v>
      </c>
      <c r="D885" s="217">
        <f t="shared" si="242"/>
        <v>2413.7754002238098</v>
      </c>
      <c r="E885" s="212">
        <f t="shared" si="245"/>
        <v>820.68363607609535</v>
      </c>
      <c r="F885" s="168">
        <f t="shared" si="246"/>
        <v>48.275508004476194</v>
      </c>
      <c r="G885" s="169">
        <v>68</v>
      </c>
      <c r="H885" s="170">
        <f t="shared" si="247"/>
        <v>3350.7345443043814</v>
      </c>
      <c r="I885" s="215">
        <f t="shared" si="237"/>
        <v>858</v>
      </c>
      <c r="J885" s="216">
        <f t="shared" si="240"/>
        <v>115.49095692307691</v>
      </c>
      <c r="K885" s="457">
        <v>15100</v>
      </c>
      <c r="L885" s="217">
        <f t="shared" si="243"/>
        <v>1568.9540101454766</v>
      </c>
      <c r="M885" s="214">
        <f t="shared" si="248"/>
        <v>533.44436344946212</v>
      </c>
      <c r="N885" s="212">
        <f t="shared" si="249"/>
        <v>31.379080202909531</v>
      </c>
      <c r="O885" s="169">
        <v>44</v>
      </c>
      <c r="P885" s="170">
        <f t="shared" si="250"/>
        <v>2177.777453797848</v>
      </c>
      <c r="Q885" s="215">
        <f t="shared" si="238"/>
        <v>858</v>
      </c>
      <c r="R885" s="216">
        <f t="shared" si="241"/>
        <v>214.4832057142857</v>
      </c>
      <c r="S885" s="457">
        <v>15100</v>
      </c>
      <c r="T885" s="217">
        <f t="shared" si="244"/>
        <v>844.82139007833348</v>
      </c>
      <c r="U885" s="214">
        <f t="shared" si="251"/>
        <v>287.23927262663341</v>
      </c>
      <c r="V885" s="212">
        <f t="shared" si="252"/>
        <v>16.89642780156667</v>
      </c>
      <c r="W885" s="169">
        <v>24</v>
      </c>
      <c r="X885" s="170">
        <f t="shared" si="253"/>
        <v>1172.9570905065336</v>
      </c>
    </row>
    <row r="886" spans="1:24" s="445" customFormat="1" ht="15.75" customHeight="1" x14ac:dyDescent="0.2">
      <c r="A886" s="215">
        <f t="shared" si="236"/>
        <v>859</v>
      </c>
      <c r="B886" s="216">
        <f t="shared" si="239"/>
        <v>75.092611000000005</v>
      </c>
      <c r="C886" s="457">
        <v>15100</v>
      </c>
      <c r="D886" s="217">
        <f t="shared" si="242"/>
        <v>2413.0203702731815</v>
      </c>
      <c r="E886" s="212">
        <f t="shared" si="245"/>
        <v>820.42692589288174</v>
      </c>
      <c r="F886" s="168">
        <f t="shared" si="246"/>
        <v>48.260407405463631</v>
      </c>
      <c r="G886" s="169">
        <v>68</v>
      </c>
      <c r="H886" s="170">
        <f t="shared" si="247"/>
        <v>3349.7077035715265</v>
      </c>
      <c r="I886" s="215">
        <f t="shared" si="237"/>
        <v>859</v>
      </c>
      <c r="J886" s="216">
        <f t="shared" si="240"/>
        <v>115.52709384615385</v>
      </c>
      <c r="K886" s="457">
        <v>15100</v>
      </c>
      <c r="L886" s="217">
        <f t="shared" si="243"/>
        <v>1568.4632406775681</v>
      </c>
      <c r="M886" s="214">
        <f t="shared" si="248"/>
        <v>533.27750183037324</v>
      </c>
      <c r="N886" s="212">
        <f t="shared" si="249"/>
        <v>31.369264813551364</v>
      </c>
      <c r="O886" s="169">
        <v>44</v>
      </c>
      <c r="P886" s="170">
        <f t="shared" si="250"/>
        <v>2177.110007321493</v>
      </c>
      <c r="Q886" s="215">
        <f t="shared" si="238"/>
        <v>859</v>
      </c>
      <c r="R886" s="216">
        <f t="shared" si="241"/>
        <v>214.55031714285718</v>
      </c>
      <c r="S886" s="457">
        <v>15100</v>
      </c>
      <c r="T886" s="217">
        <f t="shared" si="244"/>
        <v>844.55712959561345</v>
      </c>
      <c r="U886" s="214">
        <f t="shared" si="251"/>
        <v>287.14942406250861</v>
      </c>
      <c r="V886" s="212">
        <f t="shared" si="252"/>
        <v>16.891142591912271</v>
      </c>
      <c r="W886" s="169">
        <v>24</v>
      </c>
      <c r="X886" s="170">
        <f t="shared" si="253"/>
        <v>1172.5976962500345</v>
      </c>
    </row>
    <row r="887" spans="1:24" s="445" customFormat="1" ht="15.75" customHeight="1" x14ac:dyDescent="0.2">
      <c r="A887" s="218">
        <f t="shared" si="236"/>
        <v>860</v>
      </c>
      <c r="B887" s="216">
        <f t="shared" si="239"/>
        <v>75.116100000000003</v>
      </c>
      <c r="C887" s="457">
        <v>15100</v>
      </c>
      <c r="D887" s="217">
        <f t="shared" si="242"/>
        <v>2412.2658125222156</v>
      </c>
      <c r="E887" s="212">
        <f t="shared" si="245"/>
        <v>820.17037625755336</v>
      </c>
      <c r="F887" s="168">
        <f t="shared" si="246"/>
        <v>48.245316250444311</v>
      </c>
      <c r="G887" s="169">
        <v>68</v>
      </c>
      <c r="H887" s="170">
        <f t="shared" si="247"/>
        <v>3348.6815050302134</v>
      </c>
      <c r="I887" s="218">
        <f t="shared" si="237"/>
        <v>860</v>
      </c>
      <c r="J887" s="216">
        <f t="shared" si="240"/>
        <v>115.56323076923077</v>
      </c>
      <c r="K887" s="457">
        <v>15100</v>
      </c>
      <c r="L887" s="217">
        <f t="shared" si="243"/>
        <v>1567.9727781394402</v>
      </c>
      <c r="M887" s="214">
        <f t="shared" si="248"/>
        <v>533.11074456740971</v>
      </c>
      <c r="N887" s="212">
        <f t="shared" si="249"/>
        <v>31.359455562788803</v>
      </c>
      <c r="O887" s="169">
        <v>44</v>
      </c>
      <c r="P887" s="170">
        <f t="shared" si="250"/>
        <v>2176.4429782696388</v>
      </c>
      <c r="Q887" s="218">
        <f t="shared" si="238"/>
        <v>860</v>
      </c>
      <c r="R887" s="216">
        <f t="shared" si="241"/>
        <v>214.6174285714286</v>
      </c>
      <c r="S887" s="457">
        <v>15100</v>
      </c>
      <c r="T887" s="217">
        <f t="shared" si="244"/>
        <v>844.29303438277532</v>
      </c>
      <c r="U887" s="214">
        <f t="shared" si="251"/>
        <v>287.05963169014365</v>
      </c>
      <c r="V887" s="212">
        <f t="shared" si="252"/>
        <v>16.885860687655505</v>
      </c>
      <c r="W887" s="169">
        <v>24</v>
      </c>
      <c r="X887" s="170">
        <f t="shared" si="253"/>
        <v>1172.2385267605744</v>
      </c>
    </row>
    <row r="888" spans="1:24" s="445" customFormat="1" ht="15.75" customHeight="1" x14ac:dyDescent="0.2">
      <c r="A888" s="215">
        <f t="shared" si="236"/>
        <v>861</v>
      </c>
      <c r="B888" s="216">
        <f t="shared" si="239"/>
        <v>75.139589000000001</v>
      </c>
      <c r="C888" s="457">
        <v>15100</v>
      </c>
      <c r="D888" s="217">
        <f t="shared" si="242"/>
        <v>2411.5117265280755</v>
      </c>
      <c r="E888" s="212">
        <f t="shared" si="245"/>
        <v>819.91398701954574</v>
      </c>
      <c r="F888" s="168">
        <f t="shared" si="246"/>
        <v>48.230234530561511</v>
      </c>
      <c r="G888" s="169">
        <v>68</v>
      </c>
      <c r="H888" s="170">
        <f t="shared" si="247"/>
        <v>3347.655948078183</v>
      </c>
      <c r="I888" s="215">
        <f t="shared" si="237"/>
        <v>861</v>
      </c>
      <c r="J888" s="216">
        <f t="shared" si="240"/>
        <v>115.59936769230769</v>
      </c>
      <c r="K888" s="457">
        <v>15100</v>
      </c>
      <c r="L888" s="217">
        <f t="shared" si="243"/>
        <v>1567.4826222432491</v>
      </c>
      <c r="M888" s="214">
        <f t="shared" si="248"/>
        <v>532.94409156270478</v>
      </c>
      <c r="N888" s="212">
        <f t="shared" si="249"/>
        <v>31.349652444864983</v>
      </c>
      <c r="O888" s="169">
        <v>44</v>
      </c>
      <c r="P888" s="170">
        <f t="shared" si="250"/>
        <v>2175.7763662508191</v>
      </c>
      <c r="Q888" s="215">
        <f t="shared" si="238"/>
        <v>861</v>
      </c>
      <c r="R888" s="216">
        <f t="shared" si="241"/>
        <v>214.68454000000003</v>
      </c>
      <c r="S888" s="457">
        <v>15100</v>
      </c>
      <c r="T888" s="217">
        <f t="shared" si="244"/>
        <v>844.0291042848263</v>
      </c>
      <c r="U888" s="214">
        <f t="shared" si="251"/>
        <v>286.96989545684096</v>
      </c>
      <c r="V888" s="212">
        <f t="shared" si="252"/>
        <v>16.880582085696528</v>
      </c>
      <c r="W888" s="169">
        <v>24</v>
      </c>
      <c r="X888" s="170">
        <f t="shared" si="253"/>
        <v>1171.8795818273638</v>
      </c>
    </row>
    <row r="889" spans="1:24" s="445" customFormat="1" ht="15.75" customHeight="1" x14ac:dyDescent="0.2">
      <c r="A889" s="215">
        <f t="shared" si="236"/>
        <v>862</v>
      </c>
      <c r="B889" s="216">
        <f t="shared" si="239"/>
        <v>75.163077999999999</v>
      </c>
      <c r="C889" s="457">
        <v>15100</v>
      </c>
      <c r="D889" s="217">
        <f t="shared" si="242"/>
        <v>2410.75811184848</v>
      </c>
      <c r="E889" s="212">
        <f t="shared" si="245"/>
        <v>819.65775802848327</v>
      </c>
      <c r="F889" s="168">
        <f t="shared" si="246"/>
        <v>48.215162236969604</v>
      </c>
      <c r="G889" s="169">
        <v>68</v>
      </c>
      <c r="H889" s="170">
        <f t="shared" si="247"/>
        <v>3346.6310321139331</v>
      </c>
      <c r="I889" s="215">
        <f t="shared" si="237"/>
        <v>862</v>
      </c>
      <c r="J889" s="216">
        <f t="shared" si="240"/>
        <v>115.6355046153846</v>
      </c>
      <c r="K889" s="457">
        <v>15100</v>
      </c>
      <c r="L889" s="217">
        <f t="shared" si="243"/>
        <v>1566.9927727015117</v>
      </c>
      <c r="M889" s="214">
        <f t="shared" si="248"/>
        <v>532.77754271851404</v>
      </c>
      <c r="N889" s="212">
        <f t="shared" si="249"/>
        <v>31.339855454030236</v>
      </c>
      <c r="O889" s="169">
        <v>44</v>
      </c>
      <c r="P889" s="170">
        <f t="shared" si="250"/>
        <v>2175.1101708740562</v>
      </c>
      <c r="Q889" s="215">
        <f t="shared" si="238"/>
        <v>862</v>
      </c>
      <c r="R889" s="216">
        <f t="shared" si="241"/>
        <v>214.75165142857145</v>
      </c>
      <c r="S889" s="457">
        <v>15100</v>
      </c>
      <c r="T889" s="217">
        <f t="shared" si="244"/>
        <v>843.76533914696779</v>
      </c>
      <c r="U889" s="214">
        <f t="shared" si="251"/>
        <v>286.88021530996906</v>
      </c>
      <c r="V889" s="212">
        <f t="shared" si="252"/>
        <v>16.875306782939354</v>
      </c>
      <c r="W889" s="169">
        <v>24</v>
      </c>
      <c r="X889" s="170">
        <f t="shared" si="253"/>
        <v>1171.5208612398762</v>
      </c>
    </row>
    <row r="890" spans="1:24" s="445" customFormat="1" ht="15.75" customHeight="1" x14ac:dyDescent="0.2">
      <c r="A890" s="215">
        <f t="shared" si="236"/>
        <v>863</v>
      </c>
      <c r="B890" s="216">
        <f t="shared" si="239"/>
        <v>75.186566999999997</v>
      </c>
      <c r="C890" s="457">
        <v>15100</v>
      </c>
      <c r="D890" s="217">
        <f t="shared" si="242"/>
        <v>2410.0049680416982</v>
      </c>
      <c r="E890" s="212">
        <f t="shared" si="245"/>
        <v>819.40168913417745</v>
      </c>
      <c r="F890" s="168">
        <f t="shared" si="246"/>
        <v>48.200099360833967</v>
      </c>
      <c r="G890" s="169">
        <v>68</v>
      </c>
      <c r="H890" s="170">
        <f t="shared" si="247"/>
        <v>3345.6067565367098</v>
      </c>
      <c r="I890" s="215">
        <f t="shared" si="237"/>
        <v>863</v>
      </c>
      <c r="J890" s="216">
        <f t="shared" si="240"/>
        <v>115.67164153846153</v>
      </c>
      <c r="K890" s="457">
        <v>15100</v>
      </c>
      <c r="L890" s="217">
        <f t="shared" si="243"/>
        <v>1566.5032292271039</v>
      </c>
      <c r="M890" s="214">
        <f t="shared" si="248"/>
        <v>532.61109793721539</v>
      </c>
      <c r="N890" s="212">
        <f t="shared" si="249"/>
        <v>31.330064584542079</v>
      </c>
      <c r="O890" s="169">
        <v>44</v>
      </c>
      <c r="P890" s="170">
        <f t="shared" si="250"/>
        <v>2174.4443917488616</v>
      </c>
      <c r="Q890" s="215">
        <f t="shared" si="238"/>
        <v>863</v>
      </c>
      <c r="R890" s="216">
        <f t="shared" si="241"/>
        <v>214.81876285714287</v>
      </c>
      <c r="S890" s="457">
        <v>15100</v>
      </c>
      <c r="T890" s="217">
        <f t="shared" si="244"/>
        <v>843.50173881459432</v>
      </c>
      <c r="U890" s="214">
        <f t="shared" si="251"/>
        <v>286.79059119696211</v>
      </c>
      <c r="V890" s="212">
        <f t="shared" si="252"/>
        <v>16.870034776291888</v>
      </c>
      <c r="W890" s="169">
        <v>24</v>
      </c>
      <c r="X890" s="170">
        <f t="shared" si="253"/>
        <v>1171.1623647878484</v>
      </c>
    </row>
    <row r="891" spans="1:24" s="445" customFormat="1" ht="15.75" customHeight="1" x14ac:dyDescent="0.2">
      <c r="A891" s="215">
        <f t="shared" si="236"/>
        <v>864</v>
      </c>
      <c r="B891" s="216">
        <f t="shared" si="239"/>
        <v>75.210055999999994</v>
      </c>
      <c r="C891" s="457">
        <v>15100</v>
      </c>
      <c r="D891" s="217">
        <f t="shared" si="242"/>
        <v>2409.252294666554</v>
      </c>
      <c r="E891" s="212">
        <f t="shared" si="245"/>
        <v>819.14578018662837</v>
      </c>
      <c r="F891" s="168">
        <f t="shared" si="246"/>
        <v>48.185045893331079</v>
      </c>
      <c r="G891" s="169">
        <v>68</v>
      </c>
      <c r="H891" s="170">
        <f t="shared" si="247"/>
        <v>3344.583120746513</v>
      </c>
      <c r="I891" s="215">
        <f t="shared" si="237"/>
        <v>864</v>
      </c>
      <c r="J891" s="216">
        <f t="shared" si="240"/>
        <v>115.70777846153845</v>
      </c>
      <c r="K891" s="457">
        <v>15100</v>
      </c>
      <c r="L891" s="217">
        <f t="shared" si="243"/>
        <v>1566.01399153326</v>
      </c>
      <c r="M891" s="214">
        <f t="shared" si="248"/>
        <v>532.44475712130838</v>
      </c>
      <c r="N891" s="212">
        <f t="shared" si="249"/>
        <v>31.3202798306652</v>
      </c>
      <c r="O891" s="169">
        <v>44</v>
      </c>
      <c r="P891" s="170">
        <f t="shared" si="250"/>
        <v>2173.7790284852335</v>
      </c>
      <c r="Q891" s="215">
        <f t="shared" si="238"/>
        <v>864</v>
      </c>
      <c r="R891" s="216">
        <f t="shared" si="241"/>
        <v>214.88587428571429</v>
      </c>
      <c r="S891" s="457">
        <v>15100</v>
      </c>
      <c r="T891" s="217">
        <f t="shared" si="244"/>
        <v>843.23830313329381</v>
      </c>
      <c r="U891" s="214">
        <f t="shared" si="251"/>
        <v>286.70102306531993</v>
      </c>
      <c r="V891" s="212">
        <f t="shared" si="252"/>
        <v>16.864766062665876</v>
      </c>
      <c r="W891" s="169">
        <v>24</v>
      </c>
      <c r="X891" s="170">
        <f t="shared" si="253"/>
        <v>1170.8040922612797</v>
      </c>
    </row>
    <row r="892" spans="1:24" s="445" customFormat="1" ht="15.75" customHeight="1" x14ac:dyDescent="0.2">
      <c r="A892" s="215">
        <f t="shared" si="236"/>
        <v>865</v>
      </c>
      <c r="B892" s="216">
        <f t="shared" si="239"/>
        <v>75.233544999999992</v>
      </c>
      <c r="C892" s="457">
        <v>15100</v>
      </c>
      <c r="D892" s="217">
        <f t="shared" si="242"/>
        <v>2408.5000912824198</v>
      </c>
      <c r="E892" s="212">
        <f t="shared" si="245"/>
        <v>818.89003103602283</v>
      </c>
      <c r="F892" s="168">
        <f t="shared" si="246"/>
        <v>48.170001825648399</v>
      </c>
      <c r="G892" s="169">
        <v>68</v>
      </c>
      <c r="H892" s="170">
        <f t="shared" si="247"/>
        <v>3343.5601241440909</v>
      </c>
      <c r="I892" s="215">
        <f t="shared" si="237"/>
        <v>865</v>
      </c>
      <c r="J892" s="216">
        <f t="shared" si="240"/>
        <v>115.74391538461536</v>
      </c>
      <c r="K892" s="457">
        <v>15100</v>
      </c>
      <c r="L892" s="217">
        <f t="shared" si="243"/>
        <v>1565.5250593335729</v>
      </c>
      <c r="M892" s="214">
        <f t="shared" si="248"/>
        <v>532.27852017341479</v>
      </c>
      <c r="N892" s="212">
        <f t="shared" si="249"/>
        <v>31.310501186671459</v>
      </c>
      <c r="O892" s="169">
        <v>44</v>
      </c>
      <c r="P892" s="170">
        <f t="shared" si="250"/>
        <v>2173.1140806936592</v>
      </c>
      <c r="Q892" s="215">
        <f t="shared" si="238"/>
        <v>865</v>
      </c>
      <c r="R892" s="216">
        <f t="shared" si="241"/>
        <v>214.95298571428572</v>
      </c>
      <c r="S892" s="457">
        <v>15100</v>
      </c>
      <c r="T892" s="217">
        <f t="shared" si="244"/>
        <v>842.97503194884678</v>
      </c>
      <c r="U892" s="214">
        <f t="shared" si="251"/>
        <v>286.61151086260793</v>
      </c>
      <c r="V892" s="212">
        <f t="shared" si="252"/>
        <v>16.859500638976936</v>
      </c>
      <c r="W892" s="169">
        <v>24</v>
      </c>
      <c r="X892" s="170">
        <f t="shared" si="253"/>
        <v>1170.4460434504317</v>
      </c>
    </row>
    <row r="893" spans="1:24" s="445" customFormat="1" ht="15.75" customHeight="1" x14ac:dyDescent="0.2">
      <c r="A893" s="215">
        <f t="shared" si="236"/>
        <v>866</v>
      </c>
      <c r="B893" s="216">
        <f t="shared" si="239"/>
        <v>75.257034000000004</v>
      </c>
      <c r="C893" s="457">
        <v>15100</v>
      </c>
      <c r="D893" s="217">
        <f t="shared" si="242"/>
        <v>2407.7483574492185</v>
      </c>
      <c r="E893" s="212">
        <f t="shared" si="245"/>
        <v>818.63444153273429</v>
      </c>
      <c r="F893" s="168">
        <f t="shared" si="246"/>
        <v>48.154967148984369</v>
      </c>
      <c r="G893" s="169">
        <v>68</v>
      </c>
      <c r="H893" s="170">
        <f t="shared" si="247"/>
        <v>3342.5377661309371</v>
      </c>
      <c r="I893" s="215">
        <f t="shared" si="237"/>
        <v>866</v>
      </c>
      <c r="J893" s="216">
        <f t="shared" si="240"/>
        <v>115.78005230769232</v>
      </c>
      <c r="K893" s="457">
        <v>15100</v>
      </c>
      <c r="L893" s="217">
        <f t="shared" si="243"/>
        <v>1565.0364323419922</v>
      </c>
      <c r="M893" s="214">
        <f t="shared" si="248"/>
        <v>532.11238699627734</v>
      </c>
      <c r="N893" s="212">
        <f t="shared" si="249"/>
        <v>31.300728646839843</v>
      </c>
      <c r="O893" s="169">
        <v>44</v>
      </c>
      <c r="P893" s="170">
        <f t="shared" si="250"/>
        <v>2172.4495479851093</v>
      </c>
      <c r="Q893" s="215">
        <f t="shared" si="238"/>
        <v>866</v>
      </c>
      <c r="R893" s="216">
        <f t="shared" si="241"/>
        <v>215.02009714285717</v>
      </c>
      <c r="S893" s="457">
        <v>15100</v>
      </c>
      <c r="T893" s="217">
        <f t="shared" si="244"/>
        <v>842.71192510722642</v>
      </c>
      <c r="U893" s="214">
        <f t="shared" si="251"/>
        <v>286.52205453645701</v>
      </c>
      <c r="V893" s="212">
        <f t="shared" si="252"/>
        <v>16.854238502144529</v>
      </c>
      <c r="W893" s="169">
        <v>24</v>
      </c>
      <c r="X893" s="170">
        <f t="shared" si="253"/>
        <v>1170.0882181458278</v>
      </c>
    </row>
    <row r="894" spans="1:24" s="445" customFormat="1" ht="15.75" customHeight="1" x14ac:dyDescent="0.2">
      <c r="A894" s="215">
        <f t="shared" si="236"/>
        <v>867</v>
      </c>
      <c r="B894" s="216">
        <f t="shared" si="239"/>
        <v>75.280523000000002</v>
      </c>
      <c r="C894" s="457">
        <v>15100</v>
      </c>
      <c r="D894" s="217">
        <f t="shared" si="242"/>
        <v>2406.9970927274244</v>
      </c>
      <c r="E894" s="212">
        <f t="shared" si="245"/>
        <v>818.37901152732434</v>
      </c>
      <c r="F894" s="168">
        <f t="shared" si="246"/>
        <v>48.139941854548489</v>
      </c>
      <c r="G894" s="169">
        <v>68</v>
      </c>
      <c r="H894" s="170">
        <f t="shared" si="247"/>
        <v>3341.5160461092969</v>
      </c>
      <c r="I894" s="215">
        <f t="shared" si="237"/>
        <v>867</v>
      </c>
      <c r="J894" s="216">
        <f t="shared" si="240"/>
        <v>115.81618923076923</v>
      </c>
      <c r="K894" s="457">
        <v>15100</v>
      </c>
      <c r="L894" s="217">
        <f t="shared" si="243"/>
        <v>1564.5481102728261</v>
      </c>
      <c r="M894" s="214">
        <f t="shared" si="248"/>
        <v>531.94635749276085</v>
      </c>
      <c r="N894" s="212">
        <f t="shared" si="249"/>
        <v>31.290962205456523</v>
      </c>
      <c r="O894" s="169">
        <v>44</v>
      </c>
      <c r="P894" s="170">
        <f t="shared" si="250"/>
        <v>2171.7854299710434</v>
      </c>
      <c r="Q894" s="215">
        <f t="shared" si="238"/>
        <v>867</v>
      </c>
      <c r="R894" s="216">
        <f t="shared" si="241"/>
        <v>215.08720857142859</v>
      </c>
      <c r="S894" s="457">
        <v>15100</v>
      </c>
      <c r="T894" s="217">
        <f t="shared" si="244"/>
        <v>842.44898245459842</v>
      </c>
      <c r="U894" s="214">
        <f t="shared" si="251"/>
        <v>286.43265403456348</v>
      </c>
      <c r="V894" s="212">
        <f t="shared" si="252"/>
        <v>16.848979649091969</v>
      </c>
      <c r="W894" s="169">
        <v>24</v>
      </c>
      <c r="X894" s="170">
        <f t="shared" si="253"/>
        <v>1169.7306161382537</v>
      </c>
    </row>
    <row r="895" spans="1:24" s="445" customFormat="1" ht="15.75" customHeight="1" x14ac:dyDescent="0.2">
      <c r="A895" s="215">
        <f t="shared" si="236"/>
        <v>868</v>
      </c>
      <c r="B895" s="216">
        <f t="shared" si="239"/>
        <v>75.304012</v>
      </c>
      <c r="C895" s="457">
        <v>15100</v>
      </c>
      <c r="D895" s="217">
        <f t="shared" si="242"/>
        <v>2406.2462966780577</v>
      </c>
      <c r="E895" s="212">
        <f t="shared" si="245"/>
        <v>818.12374087053968</v>
      </c>
      <c r="F895" s="168">
        <f t="shared" si="246"/>
        <v>48.124925933561151</v>
      </c>
      <c r="G895" s="169">
        <v>68</v>
      </c>
      <c r="H895" s="170">
        <f t="shared" si="247"/>
        <v>3340.4949634821587</v>
      </c>
      <c r="I895" s="215">
        <f t="shared" si="237"/>
        <v>868</v>
      </c>
      <c r="J895" s="216">
        <f t="shared" si="240"/>
        <v>115.85232615384615</v>
      </c>
      <c r="K895" s="457">
        <v>15100</v>
      </c>
      <c r="L895" s="217">
        <f t="shared" si="243"/>
        <v>1564.0600928407375</v>
      </c>
      <c r="M895" s="214">
        <f t="shared" si="248"/>
        <v>531.78043156585079</v>
      </c>
      <c r="N895" s="212">
        <f t="shared" si="249"/>
        <v>31.28120185681475</v>
      </c>
      <c r="O895" s="169">
        <v>44</v>
      </c>
      <c r="P895" s="170">
        <f t="shared" si="250"/>
        <v>2171.1217262634032</v>
      </c>
      <c r="Q895" s="215">
        <f t="shared" si="238"/>
        <v>868</v>
      </c>
      <c r="R895" s="216">
        <f t="shared" si="241"/>
        <v>215.15432000000001</v>
      </c>
      <c r="S895" s="457">
        <v>15100</v>
      </c>
      <c r="T895" s="217">
        <f t="shared" si="244"/>
        <v>842.18620383732014</v>
      </c>
      <c r="U895" s="214">
        <f t="shared" si="251"/>
        <v>286.34330930468889</v>
      </c>
      <c r="V895" s="212">
        <f t="shared" si="252"/>
        <v>16.843724076746405</v>
      </c>
      <c r="W895" s="169">
        <v>24</v>
      </c>
      <c r="X895" s="170">
        <f t="shared" si="253"/>
        <v>1169.3732372187553</v>
      </c>
    </row>
    <row r="896" spans="1:24" s="445" customFormat="1" ht="15.75" customHeight="1" x14ac:dyDescent="0.2">
      <c r="A896" s="215">
        <f t="shared" ref="A896:A959" si="254">1+A895</f>
        <v>869</v>
      </c>
      <c r="B896" s="216">
        <f t="shared" si="239"/>
        <v>75.327500999999998</v>
      </c>
      <c r="C896" s="457">
        <v>15100</v>
      </c>
      <c r="D896" s="217">
        <f t="shared" si="242"/>
        <v>2405.4959688626868</v>
      </c>
      <c r="E896" s="212">
        <f t="shared" si="245"/>
        <v>817.86862941331356</v>
      </c>
      <c r="F896" s="168">
        <f t="shared" si="246"/>
        <v>48.109919377253739</v>
      </c>
      <c r="G896" s="169">
        <v>68</v>
      </c>
      <c r="H896" s="170">
        <f t="shared" si="247"/>
        <v>3339.4745176532542</v>
      </c>
      <c r="I896" s="215">
        <f t="shared" ref="I896:I959" si="255">1+I895</f>
        <v>869</v>
      </c>
      <c r="J896" s="216">
        <f t="shared" si="240"/>
        <v>115.88846307692307</v>
      </c>
      <c r="K896" s="457">
        <v>15100</v>
      </c>
      <c r="L896" s="217">
        <f t="shared" si="243"/>
        <v>1563.5723797607463</v>
      </c>
      <c r="M896" s="214">
        <f t="shared" si="248"/>
        <v>531.61460911865379</v>
      </c>
      <c r="N896" s="212">
        <f t="shared" si="249"/>
        <v>31.271447595214926</v>
      </c>
      <c r="O896" s="169">
        <v>44</v>
      </c>
      <c r="P896" s="170">
        <f t="shared" si="250"/>
        <v>2170.4584364746147</v>
      </c>
      <c r="Q896" s="215">
        <f t="shared" ref="Q896:Q959" si="256">1+Q895</f>
        <v>869</v>
      </c>
      <c r="R896" s="216">
        <f t="shared" si="241"/>
        <v>215.22143142857144</v>
      </c>
      <c r="S896" s="457">
        <v>15100</v>
      </c>
      <c r="T896" s="217">
        <f t="shared" si="244"/>
        <v>841.92358910194025</v>
      </c>
      <c r="U896" s="214">
        <f t="shared" si="251"/>
        <v>286.25402029465971</v>
      </c>
      <c r="V896" s="212">
        <f t="shared" si="252"/>
        <v>16.838471782038805</v>
      </c>
      <c r="W896" s="169">
        <v>24</v>
      </c>
      <c r="X896" s="170">
        <f t="shared" si="253"/>
        <v>1169.0160811786388</v>
      </c>
    </row>
    <row r="897" spans="1:24" s="445" customFormat="1" ht="15.75" customHeight="1" x14ac:dyDescent="0.2">
      <c r="A897" s="218">
        <f t="shared" si="254"/>
        <v>870</v>
      </c>
      <c r="B897" s="216">
        <f t="shared" si="239"/>
        <v>75.350989999999996</v>
      </c>
      <c r="C897" s="457">
        <v>15100</v>
      </c>
      <c r="D897" s="217">
        <f t="shared" si="242"/>
        <v>2404.7461088434275</v>
      </c>
      <c r="E897" s="212">
        <f t="shared" si="245"/>
        <v>817.61367700676544</v>
      </c>
      <c r="F897" s="168">
        <f t="shared" si="246"/>
        <v>48.09492217686855</v>
      </c>
      <c r="G897" s="169">
        <v>68</v>
      </c>
      <c r="H897" s="170">
        <f t="shared" si="247"/>
        <v>3338.4547080270618</v>
      </c>
      <c r="I897" s="218">
        <f t="shared" si="255"/>
        <v>870</v>
      </c>
      <c r="J897" s="216">
        <f t="shared" si="240"/>
        <v>115.92459999999998</v>
      </c>
      <c r="K897" s="457">
        <v>15100</v>
      </c>
      <c r="L897" s="217">
        <f t="shared" si="243"/>
        <v>1563.084970748228</v>
      </c>
      <c r="M897" s="214">
        <f t="shared" si="248"/>
        <v>531.44889005439757</v>
      </c>
      <c r="N897" s="212">
        <f t="shared" si="249"/>
        <v>31.261699414964561</v>
      </c>
      <c r="O897" s="169">
        <v>44</v>
      </c>
      <c r="P897" s="170">
        <f t="shared" si="250"/>
        <v>2169.7955602175898</v>
      </c>
      <c r="Q897" s="218">
        <f t="shared" si="256"/>
        <v>870</v>
      </c>
      <c r="R897" s="216">
        <f t="shared" si="241"/>
        <v>215.28854285714286</v>
      </c>
      <c r="S897" s="457">
        <v>15100</v>
      </c>
      <c r="T897" s="217">
        <f t="shared" si="244"/>
        <v>841.66113809519959</v>
      </c>
      <c r="U897" s="214">
        <f t="shared" si="251"/>
        <v>286.16478695236788</v>
      </c>
      <c r="V897" s="212">
        <f t="shared" si="252"/>
        <v>16.833222761903993</v>
      </c>
      <c r="W897" s="169">
        <v>24</v>
      </c>
      <c r="X897" s="170">
        <f t="shared" si="253"/>
        <v>1168.6591478094715</v>
      </c>
    </row>
    <row r="898" spans="1:24" s="445" customFormat="1" ht="15.75" customHeight="1" x14ac:dyDescent="0.2">
      <c r="A898" s="215">
        <f t="shared" si="254"/>
        <v>871</v>
      </c>
      <c r="B898" s="216">
        <f t="shared" si="239"/>
        <v>75.374478999999994</v>
      </c>
      <c r="C898" s="457">
        <v>15100</v>
      </c>
      <c r="D898" s="217">
        <f t="shared" si="242"/>
        <v>2403.9967161829404</v>
      </c>
      <c r="E898" s="212">
        <f t="shared" si="245"/>
        <v>817.35888350219977</v>
      </c>
      <c r="F898" s="168">
        <f t="shared" si="246"/>
        <v>48.079934323658811</v>
      </c>
      <c r="G898" s="169">
        <v>68</v>
      </c>
      <c r="H898" s="170">
        <f t="shared" si="247"/>
        <v>3337.4355340087991</v>
      </c>
      <c r="I898" s="215">
        <f t="shared" si="255"/>
        <v>871</v>
      </c>
      <c r="J898" s="216">
        <f t="shared" si="240"/>
        <v>115.96073692307691</v>
      </c>
      <c r="K898" s="457">
        <v>15100</v>
      </c>
      <c r="L898" s="217">
        <f t="shared" si="243"/>
        <v>1562.5978655189115</v>
      </c>
      <c r="M898" s="214">
        <f t="shared" si="248"/>
        <v>531.28327427642989</v>
      </c>
      <c r="N898" s="212">
        <f t="shared" si="249"/>
        <v>31.251957310378231</v>
      </c>
      <c r="O898" s="169">
        <v>44</v>
      </c>
      <c r="P898" s="170">
        <f t="shared" si="250"/>
        <v>2169.1330971057196</v>
      </c>
      <c r="Q898" s="215">
        <f t="shared" si="256"/>
        <v>871</v>
      </c>
      <c r="R898" s="216">
        <f t="shared" si="241"/>
        <v>215.35565428571428</v>
      </c>
      <c r="S898" s="457">
        <v>15100</v>
      </c>
      <c r="T898" s="217">
        <f t="shared" si="244"/>
        <v>841.39885066402917</v>
      </c>
      <c r="U898" s="214">
        <f t="shared" si="251"/>
        <v>286.07560922576994</v>
      </c>
      <c r="V898" s="212">
        <f t="shared" si="252"/>
        <v>16.827977013280584</v>
      </c>
      <c r="W898" s="169">
        <v>24</v>
      </c>
      <c r="X898" s="170">
        <f t="shared" si="253"/>
        <v>1168.3024369030798</v>
      </c>
    </row>
    <row r="899" spans="1:24" s="445" customFormat="1" ht="15.75" customHeight="1" x14ac:dyDescent="0.2">
      <c r="A899" s="215">
        <f t="shared" si="254"/>
        <v>872</v>
      </c>
      <c r="B899" s="216">
        <f t="shared" si="239"/>
        <v>75.397967999999992</v>
      </c>
      <c r="C899" s="457">
        <v>15100</v>
      </c>
      <c r="D899" s="217">
        <f t="shared" si="242"/>
        <v>2403.2477904444322</v>
      </c>
      <c r="E899" s="212">
        <f t="shared" si="245"/>
        <v>817.10424875110698</v>
      </c>
      <c r="F899" s="168">
        <f t="shared" si="246"/>
        <v>48.064955808888648</v>
      </c>
      <c r="G899" s="169">
        <v>68</v>
      </c>
      <c r="H899" s="170">
        <f t="shared" si="247"/>
        <v>3336.4169950044275</v>
      </c>
      <c r="I899" s="215">
        <f t="shared" si="255"/>
        <v>872</v>
      </c>
      <c r="J899" s="216">
        <f t="shared" si="240"/>
        <v>115.99687384615383</v>
      </c>
      <c r="K899" s="457">
        <v>15100</v>
      </c>
      <c r="L899" s="217">
        <f t="shared" si="243"/>
        <v>1562.1110637888812</v>
      </c>
      <c r="M899" s="214">
        <f t="shared" si="248"/>
        <v>531.11776168821962</v>
      </c>
      <c r="N899" s="212">
        <f t="shared" si="249"/>
        <v>31.242221275777624</v>
      </c>
      <c r="O899" s="169">
        <v>44</v>
      </c>
      <c r="P899" s="170">
        <f t="shared" si="250"/>
        <v>2168.4710467528785</v>
      </c>
      <c r="Q899" s="215">
        <f t="shared" si="256"/>
        <v>872</v>
      </c>
      <c r="R899" s="216">
        <f t="shared" si="241"/>
        <v>215.4227657142857</v>
      </c>
      <c r="S899" s="457">
        <v>15100</v>
      </c>
      <c r="T899" s="217">
        <f t="shared" si="244"/>
        <v>841.13672665555134</v>
      </c>
      <c r="U899" s="214">
        <f t="shared" si="251"/>
        <v>285.98648706288748</v>
      </c>
      <c r="V899" s="212">
        <f t="shared" si="252"/>
        <v>16.822734533111028</v>
      </c>
      <c r="W899" s="169">
        <v>24</v>
      </c>
      <c r="X899" s="170">
        <f t="shared" si="253"/>
        <v>1167.9459482515499</v>
      </c>
    </row>
    <row r="900" spans="1:24" s="445" customFormat="1" ht="15.75" customHeight="1" x14ac:dyDescent="0.2">
      <c r="A900" s="215">
        <f t="shared" si="254"/>
        <v>873</v>
      </c>
      <c r="B900" s="216">
        <f t="shared" si="239"/>
        <v>75.421457000000004</v>
      </c>
      <c r="C900" s="457">
        <v>15100</v>
      </c>
      <c r="D900" s="217">
        <f t="shared" si="242"/>
        <v>2402.4993311916523</v>
      </c>
      <c r="E900" s="212">
        <f t="shared" si="245"/>
        <v>816.84977260516189</v>
      </c>
      <c r="F900" s="168">
        <f t="shared" si="246"/>
        <v>48.04998662383305</v>
      </c>
      <c r="G900" s="169">
        <v>68</v>
      </c>
      <c r="H900" s="170">
        <f t="shared" si="247"/>
        <v>3335.3990904206471</v>
      </c>
      <c r="I900" s="215">
        <f t="shared" si="255"/>
        <v>873</v>
      </c>
      <c r="J900" s="216">
        <f t="shared" si="240"/>
        <v>116.03301076923077</v>
      </c>
      <c r="K900" s="457">
        <v>15100</v>
      </c>
      <c r="L900" s="217">
        <f t="shared" si="243"/>
        <v>1561.6245652745745</v>
      </c>
      <c r="M900" s="214">
        <f t="shared" si="248"/>
        <v>530.95235219335541</v>
      </c>
      <c r="N900" s="212">
        <f t="shared" si="249"/>
        <v>31.232491305491489</v>
      </c>
      <c r="O900" s="169">
        <v>44</v>
      </c>
      <c r="P900" s="170">
        <f t="shared" si="250"/>
        <v>2167.8094087734212</v>
      </c>
      <c r="Q900" s="215">
        <f t="shared" si="256"/>
        <v>873</v>
      </c>
      <c r="R900" s="216">
        <f t="shared" si="241"/>
        <v>215.48987714285715</v>
      </c>
      <c r="S900" s="457">
        <v>15100</v>
      </c>
      <c r="T900" s="217">
        <f t="shared" si="244"/>
        <v>840.87476591707843</v>
      </c>
      <c r="U900" s="214">
        <f t="shared" si="251"/>
        <v>285.89742041180671</v>
      </c>
      <c r="V900" s="212">
        <f t="shared" si="252"/>
        <v>16.817495318341567</v>
      </c>
      <c r="W900" s="169">
        <v>24</v>
      </c>
      <c r="X900" s="170">
        <f t="shared" si="253"/>
        <v>1167.5896816472268</v>
      </c>
    </row>
    <row r="901" spans="1:24" s="445" customFormat="1" ht="15.75" customHeight="1" x14ac:dyDescent="0.2">
      <c r="A901" s="215">
        <f t="shared" si="254"/>
        <v>874</v>
      </c>
      <c r="B901" s="216">
        <f t="shared" si="239"/>
        <v>75.444946000000002</v>
      </c>
      <c r="C901" s="457">
        <v>15100</v>
      </c>
      <c r="D901" s="217">
        <f t="shared" si="242"/>
        <v>2401.7513379888956</v>
      </c>
      <c r="E901" s="212">
        <f t="shared" si="245"/>
        <v>816.59545491622453</v>
      </c>
      <c r="F901" s="168">
        <f t="shared" si="246"/>
        <v>48.035026759777914</v>
      </c>
      <c r="G901" s="169">
        <v>68</v>
      </c>
      <c r="H901" s="170">
        <f t="shared" si="247"/>
        <v>3334.3818196648981</v>
      </c>
      <c r="I901" s="215">
        <f t="shared" si="255"/>
        <v>874</v>
      </c>
      <c r="J901" s="216">
        <f t="shared" si="240"/>
        <v>116.06914769230769</v>
      </c>
      <c r="K901" s="457">
        <v>15100</v>
      </c>
      <c r="L901" s="217">
        <f t="shared" si="243"/>
        <v>1561.1383696927824</v>
      </c>
      <c r="M901" s="214">
        <f t="shared" si="248"/>
        <v>530.787045695546</v>
      </c>
      <c r="N901" s="212">
        <f t="shared" si="249"/>
        <v>31.222767393855648</v>
      </c>
      <c r="O901" s="169">
        <v>44</v>
      </c>
      <c r="P901" s="170">
        <f t="shared" si="250"/>
        <v>2167.148182782184</v>
      </c>
      <c r="Q901" s="215">
        <f t="shared" si="256"/>
        <v>874</v>
      </c>
      <c r="R901" s="216">
        <f t="shared" si="241"/>
        <v>215.55698857142858</v>
      </c>
      <c r="S901" s="457">
        <v>15100</v>
      </c>
      <c r="T901" s="217">
        <f t="shared" si="244"/>
        <v>840.61296829611354</v>
      </c>
      <c r="U901" s="214">
        <f t="shared" si="251"/>
        <v>285.80840922067864</v>
      </c>
      <c r="V901" s="212">
        <f t="shared" si="252"/>
        <v>16.812259365922269</v>
      </c>
      <c r="W901" s="169">
        <v>24</v>
      </c>
      <c r="X901" s="170">
        <f t="shared" si="253"/>
        <v>1167.2336368827146</v>
      </c>
    </row>
    <row r="902" spans="1:24" s="445" customFormat="1" ht="15.75" customHeight="1" x14ac:dyDescent="0.2">
      <c r="A902" s="215">
        <f t="shared" si="254"/>
        <v>875</v>
      </c>
      <c r="B902" s="216">
        <f t="shared" si="239"/>
        <v>75.468434999999999</v>
      </c>
      <c r="C902" s="457">
        <v>15100</v>
      </c>
      <c r="D902" s="217">
        <f t="shared" si="242"/>
        <v>2401.0038104009977</v>
      </c>
      <c r="E902" s="212">
        <f t="shared" si="245"/>
        <v>816.34129553633932</v>
      </c>
      <c r="F902" s="168">
        <f t="shared" si="246"/>
        <v>48.020076208019958</v>
      </c>
      <c r="G902" s="169">
        <v>68</v>
      </c>
      <c r="H902" s="170">
        <f t="shared" si="247"/>
        <v>3333.3651821453568</v>
      </c>
      <c r="I902" s="215">
        <f t="shared" si="255"/>
        <v>875</v>
      </c>
      <c r="J902" s="216">
        <f t="shared" si="240"/>
        <v>116.1052846153846</v>
      </c>
      <c r="K902" s="457">
        <v>15100</v>
      </c>
      <c r="L902" s="217">
        <f t="shared" si="243"/>
        <v>1560.6524767606484</v>
      </c>
      <c r="M902" s="214">
        <f t="shared" si="248"/>
        <v>530.6218420986205</v>
      </c>
      <c r="N902" s="212">
        <f t="shared" si="249"/>
        <v>31.213049535212967</v>
      </c>
      <c r="O902" s="169">
        <v>44</v>
      </c>
      <c r="P902" s="170">
        <f t="shared" si="250"/>
        <v>2166.487368394482</v>
      </c>
      <c r="Q902" s="215">
        <f t="shared" si="256"/>
        <v>875</v>
      </c>
      <c r="R902" s="216">
        <f t="shared" si="241"/>
        <v>215.6241</v>
      </c>
      <c r="S902" s="457">
        <v>15100</v>
      </c>
      <c r="T902" s="217">
        <f t="shared" si="244"/>
        <v>840.35133364034903</v>
      </c>
      <c r="U902" s="214">
        <f t="shared" si="251"/>
        <v>285.7194534377187</v>
      </c>
      <c r="V902" s="212">
        <f t="shared" si="252"/>
        <v>16.80702667280698</v>
      </c>
      <c r="W902" s="169">
        <v>24</v>
      </c>
      <c r="X902" s="170">
        <f t="shared" si="253"/>
        <v>1166.8778137508748</v>
      </c>
    </row>
    <row r="903" spans="1:24" s="445" customFormat="1" ht="15.75" customHeight="1" x14ac:dyDescent="0.2">
      <c r="A903" s="215">
        <f t="shared" si="254"/>
        <v>876</v>
      </c>
      <c r="B903" s="216">
        <f t="shared" si="239"/>
        <v>75.491923999999997</v>
      </c>
      <c r="C903" s="457">
        <v>15100</v>
      </c>
      <c r="D903" s="217">
        <f t="shared" si="242"/>
        <v>2400.256747993335</v>
      </c>
      <c r="E903" s="212">
        <f t="shared" si="245"/>
        <v>816.08729431773395</v>
      </c>
      <c r="F903" s="168">
        <f t="shared" si="246"/>
        <v>48.005134959866702</v>
      </c>
      <c r="G903" s="169">
        <v>68</v>
      </c>
      <c r="H903" s="170">
        <f t="shared" si="247"/>
        <v>3332.3491772709353</v>
      </c>
      <c r="I903" s="215">
        <f t="shared" si="255"/>
        <v>876</v>
      </c>
      <c r="J903" s="216">
        <f t="shared" si="240"/>
        <v>116.14142153846153</v>
      </c>
      <c r="K903" s="457">
        <v>15100</v>
      </c>
      <c r="L903" s="217">
        <f t="shared" si="243"/>
        <v>1560.166886195668</v>
      </c>
      <c r="M903" s="214">
        <f t="shared" si="248"/>
        <v>530.45674130652719</v>
      </c>
      <c r="N903" s="212">
        <f t="shared" si="249"/>
        <v>31.203337723913361</v>
      </c>
      <c r="O903" s="169">
        <v>44</v>
      </c>
      <c r="P903" s="170">
        <f t="shared" si="250"/>
        <v>2165.8269652261083</v>
      </c>
      <c r="Q903" s="215">
        <f t="shared" si="256"/>
        <v>876</v>
      </c>
      <c r="R903" s="216">
        <f t="shared" si="241"/>
        <v>215.69121142857142</v>
      </c>
      <c r="S903" s="457">
        <v>15100</v>
      </c>
      <c r="T903" s="217">
        <f t="shared" si="244"/>
        <v>840.08986179766725</v>
      </c>
      <c r="U903" s="214">
        <f t="shared" si="251"/>
        <v>285.63055301120687</v>
      </c>
      <c r="V903" s="212">
        <f t="shared" si="252"/>
        <v>16.801797235953345</v>
      </c>
      <c r="W903" s="169">
        <v>24</v>
      </c>
      <c r="X903" s="170">
        <f t="shared" si="253"/>
        <v>1166.5222120448273</v>
      </c>
    </row>
    <row r="904" spans="1:24" s="445" customFormat="1" ht="15.75" customHeight="1" x14ac:dyDescent="0.2">
      <c r="A904" s="215">
        <f t="shared" si="254"/>
        <v>877</v>
      </c>
      <c r="B904" s="216">
        <f t="shared" si="239"/>
        <v>75.515412999999995</v>
      </c>
      <c r="C904" s="457">
        <v>15100</v>
      </c>
      <c r="D904" s="217">
        <f t="shared" si="242"/>
        <v>2399.5101503318269</v>
      </c>
      <c r="E904" s="212">
        <f t="shared" si="245"/>
        <v>815.83345111282119</v>
      </c>
      <c r="F904" s="168">
        <f t="shared" si="246"/>
        <v>47.990203006636541</v>
      </c>
      <c r="G904" s="169">
        <v>68</v>
      </c>
      <c r="H904" s="170">
        <f t="shared" si="247"/>
        <v>3331.3338044512843</v>
      </c>
      <c r="I904" s="215">
        <f t="shared" si="255"/>
        <v>877</v>
      </c>
      <c r="J904" s="216">
        <f t="shared" si="240"/>
        <v>116.17755846153845</v>
      </c>
      <c r="K904" s="457">
        <v>15100</v>
      </c>
      <c r="L904" s="217">
        <f t="shared" si="243"/>
        <v>1559.6815977156878</v>
      </c>
      <c r="M904" s="214">
        <f t="shared" si="248"/>
        <v>530.29174322333392</v>
      </c>
      <c r="N904" s="212">
        <f t="shared" si="249"/>
        <v>31.193631954313755</v>
      </c>
      <c r="O904" s="169">
        <v>44</v>
      </c>
      <c r="P904" s="170">
        <f t="shared" si="250"/>
        <v>2165.1669728933357</v>
      </c>
      <c r="Q904" s="215">
        <f t="shared" si="256"/>
        <v>877</v>
      </c>
      <c r="R904" s="216">
        <f t="shared" si="241"/>
        <v>215.75832285714284</v>
      </c>
      <c r="S904" s="457">
        <v>15100</v>
      </c>
      <c r="T904" s="217">
        <f t="shared" si="244"/>
        <v>839.82855261613952</v>
      </c>
      <c r="U904" s="214">
        <f t="shared" si="251"/>
        <v>285.54170788948744</v>
      </c>
      <c r="V904" s="212">
        <f t="shared" si="252"/>
        <v>16.79657105232279</v>
      </c>
      <c r="W904" s="169">
        <v>24</v>
      </c>
      <c r="X904" s="170">
        <f t="shared" si="253"/>
        <v>1166.1668315579498</v>
      </c>
    </row>
    <row r="905" spans="1:24" s="445" customFormat="1" ht="15.75" customHeight="1" x14ac:dyDescent="0.2">
      <c r="A905" s="215">
        <f t="shared" si="254"/>
        <v>878</v>
      </c>
      <c r="B905" s="216">
        <f t="shared" si="239"/>
        <v>75.538902000000007</v>
      </c>
      <c r="C905" s="457">
        <v>15100</v>
      </c>
      <c r="D905" s="217">
        <f t="shared" si="242"/>
        <v>2398.764016982931</v>
      </c>
      <c r="E905" s="212">
        <f t="shared" si="245"/>
        <v>815.57976577419663</v>
      </c>
      <c r="F905" s="168">
        <f t="shared" si="246"/>
        <v>47.975280339658624</v>
      </c>
      <c r="G905" s="169">
        <v>68</v>
      </c>
      <c r="H905" s="170">
        <f t="shared" si="247"/>
        <v>3330.3190630967865</v>
      </c>
      <c r="I905" s="215">
        <f t="shared" si="255"/>
        <v>878</v>
      </c>
      <c r="J905" s="216">
        <f t="shared" si="240"/>
        <v>116.21369538461539</v>
      </c>
      <c r="K905" s="457">
        <v>15100</v>
      </c>
      <c r="L905" s="217">
        <f t="shared" si="243"/>
        <v>1559.1966110389055</v>
      </c>
      <c r="M905" s="214">
        <f t="shared" si="248"/>
        <v>530.12684775322793</v>
      </c>
      <c r="N905" s="212">
        <f t="shared" si="249"/>
        <v>31.183932220778111</v>
      </c>
      <c r="O905" s="169">
        <v>44</v>
      </c>
      <c r="P905" s="170">
        <f t="shared" si="250"/>
        <v>2164.5073910129113</v>
      </c>
      <c r="Q905" s="215">
        <f t="shared" si="256"/>
        <v>878</v>
      </c>
      <c r="R905" s="216">
        <f t="shared" si="241"/>
        <v>215.82543428571432</v>
      </c>
      <c r="S905" s="457">
        <v>15100</v>
      </c>
      <c r="T905" s="217">
        <f t="shared" si="244"/>
        <v>839.56740594402584</v>
      </c>
      <c r="U905" s="214">
        <f t="shared" si="251"/>
        <v>285.45291802096881</v>
      </c>
      <c r="V905" s="212">
        <f t="shared" si="252"/>
        <v>16.791348118880517</v>
      </c>
      <c r="W905" s="169">
        <v>24</v>
      </c>
      <c r="X905" s="170">
        <f t="shared" si="253"/>
        <v>1165.811672083875</v>
      </c>
    </row>
    <row r="906" spans="1:24" s="445" customFormat="1" ht="15.75" customHeight="1" x14ac:dyDescent="0.2">
      <c r="A906" s="215">
        <f t="shared" si="254"/>
        <v>879</v>
      </c>
      <c r="B906" s="216">
        <f t="shared" si="239"/>
        <v>75.562390999999991</v>
      </c>
      <c r="C906" s="457">
        <v>15100</v>
      </c>
      <c r="D906" s="217">
        <f t="shared" si="242"/>
        <v>2398.0183475136464</v>
      </c>
      <c r="E906" s="212">
        <f t="shared" si="245"/>
        <v>815.32623815463978</v>
      </c>
      <c r="F906" s="168">
        <f t="shared" si="246"/>
        <v>47.960366950272928</v>
      </c>
      <c r="G906" s="169">
        <v>68</v>
      </c>
      <c r="H906" s="170">
        <f t="shared" si="247"/>
        <v>3329.3049526185591</v>
      </c>
      <c r="I906" s="215">
        <f t="shared" si="255"/>
        <v>879</v>
      </c>
      <c r="J906" s="216">
        <f t="shared" si="240"/>
        <v>116.24983230769229</v>
      </c>
      <c r="K906" s="457">
        <v>15100</v>
      </c>
      <c r="L906" s="217">
        <f t="shared" si="243"/>
        <v>1558.7119258838702</v>
      </c>
      <c r="M906" s="214">
        <f t="shared" si="248"/>
        <v>529.96205480051594</v>
      </c>
      <c r="N906" s="212">
        <f t="shared" si="249"/>
        <v>31.174238517677406</v>
      </c>
      <c r="O906" s="169">
        <v>44</v>
      </c>
      <c r="P906" s="170">
        <f t="shared" si="250"/>
        <v>2163.8482192020638</v>
      </c>
      <c r="Q906" s="215">
        <f t="shared" si="256"/>
        <v>879</v>
      </c>
      <c r="R906" s="216">
        <f t="shared" si="241"/>
        <v>215.89254571428569</v>
      </c>
      <c r="S906" s="457">
        <v>15100</v>
      </c>
      <c r="T906" s="217">
        <f t="shared" si="244"/>
        <v>839.3064216297762</v>
      </c>
      <c r="U906" s="214">
        <f t="shared" si="251"/>
        <v>285.36418335412395</v>
      </c>
      <c r="V906" s="212">
        <f t="shared" si="252"/>
        <v>16.786128432595525</v>
      </c>
      <c r="W906" s="169">
        <v>24</v>
      </c>
      <c r="X906" s="170">
        <f t="shared" si="253"/>
        <v>1165.4567334164956</v>
      </c>
    </row>
    <row r="907" spans="1:24" s="445" customFormat="1" ht="15.75" customHeight="1" x14ac:dyDescent="0.2">
      <c r="A907" s="218">
        <f t="shared" si="254"/>
        <v>880</v>
      </c>
      <c r="B907" s="216">
        <f t="shared" si="239"/>
        <v>75.585880000000003</v>
      </c>
      <c r="C907" s="457">
        <v>15100</v>
      </c>
      <c r="D907" s="217">
        <f t="shared" si="242"/>
        <v>2397.2731414915061</v>
      </c>
      <c r="E907" s="212">
        <f t="shared" si="245"/>
        <v>815.07286810711207</v>
      </c>
      <c r="F907" s="168">
        <f t="shared" si="246"/>
        <v>47.94546282983012</v>
      </c>
      <c r="G907" s="169">
        <v>68</v>
      </c>
      <c r="H907" s="170">
        <f t="shared" si="247"/>
        <v>3328.2914724284483</v>
      </c>
      <c r="I907" s="218">
        <f t="shared" si="255"/>
        <v>880</v>
      </c>
      <c r="J907" s="216">
        <f t="shared" si="240"/>
        <v>116.28596923076923</v>
      </c>
      <c r="K907" s="457">
        <v>15100</v>
      </c>
      <c r="L907" s="217">
        <f t="shared" si="243"/>
        <v>1558.227541969479</v>
      </c>
      <c r="M907" s="214">
        <f t="shared" si="248"/>
        <v>529.7973642696229</v>
      </c>
      <c r="N907" s="212">
        <f t="shared" si="249"/>
        <v>31.16455083938958</v>
      </c>
      <c r="O907" s="169">
        <v>44</v>
      </c>
      <c r="P907" s="170">
        <f t="shared" si="250"/>
        <v>2163.1894570784916</v>
      </c>
      <c r="Q907" s="218">
        <f t="shared" si="256"/>
        <v>880</v>
      </c>
      <c r="R907" s="216">
        <f t="shared" si="241"/>
        <v>215.95965714285717</v>
      </c>
      <c r="S907" s="457">
        <v>15100</v>
      </c>
      <c r="T907" s="217">
        <f t="shared" si="244"/>
        <v>839.04559952202703</v>
      </c>
      <c r="U907" s="214">
        <f t="shared" si="251"/>
        <v>285.27550383748923</v>
      </c>
      <c r="V907" s="212">
        <f t="shared" si="252"/>
        <v>16.78091199044054</v>
      </c>
      <c r="W907" s="169">
        <v>24</v>
      </c>
      <c r="X907" s="170">
        <f t="shared" si="253"/>
        <v>1165.1020153499567</v>
      </c>
    </row>
    <row r="908" spans="1:24" s="445" customFormat="1" ht="15.75" customHeight="1" x14ac:dyDescent="0.2">
      <c r="A908" s="215">
        <f t="shared" si="254"/>
        <v>881</v>
      </c>
      <c r="B908" s="216">
        <f t="shared" si="239"/>
        <v>75.609369000000001</v>
      </c>
      <c r="C908" s="457">
        <v>15100</v>
      </c>
      <c r="D908" s="217">
        <f t="shared" si="242"/>
        <v>2396.5283984845846</v>
      </c>
      <c r="E908" s="212">
        <f t="shared" si="245"/>
        <v>814.81965548475887</v>
      </c>
      <c r="F908" s="168">
        <f t="shared" si="246"/>
        <v>47.930567969691694</v>
      </c>
      <c r="G908" s="169">
        <v>68</v>
      </c>
      <c r="H908" s="170">
        <f t="shared" si="247"/>
        <v>3327.2786219390355</v>
      </c>
      <c r="I908" s="215">
        <f t="shared" si="255"/>
        <v>881</v>
      </c>
      <c r="J908" s="216">
        <f t="shared" si="240"/>
        <v>116.32210615384615</v>
      </c>
      <c r="K908" s="457">
        <v>15100</v>
      </c>
      <c r="L908" s="217">
        <f t="shared" si="243"/>
        <v>1557.7434590149801</v>
      </c>
      <c r="M908" s="214">
        <f t="shared" si="248"/>
        <v>529.63277606509325</v>
      </c>
      <c r="N908" s="212">
        <f t="shared" si="249"/>
        <v>31.154869180299603</v>
      </c>
      <c r="O908" s="169">
        <v>44</v>
      </c>
      <c r="P908" s="170">
        <f t="shared" si="250"/>
        <v>2162.531104260373</v>
      </c>
      <c r="Q908" s="215">
        <f t="shared" si="256"/>
        <v>881</v>
      </c>
      <c r="R908" s="216">
        <f t="shared" si="241"/>
        <v>216.02676857142859</v>
      </c>
      <c r="S908" s="457">
        <v>15100</v>
      </c>
      <c r="T908" s="217">
        <f t="shared" si="244"/>
        <v>838.78493946960452</v>
      </c>
      <c r="U908" s="214">
        <f t="shared" si="251"/>
        <v>285.18687941966556</v>
      </c>
      <c r="V908" s="212">
        <f t="shared" si="252"/>
        <v>16.775698789392091</v>
      </c>
      <c r="W908" s="169">
        <v>24</v>
      </c>
      <c r="X908" s="170">
        <f t="shared" si="253"/>
        <v>1164.747517678662</v>
      </c>
    </row>
    <row r="909" spans="1:24" s="445" customFormat="1" ht="15.75" customHeight="1" x14ac:dyDescent="0.2">
      <c r="A909" s="215">
        <f t="shared" si="254"/>
        <v>882</v>
      </c>
      <c r="B909" s="216">
        <f t="shared" si="239"/>
        <v>75.632857999999999</v>
      </c>
      <c r="C909" s="457">
        <v>15100</v>
      </c>
      <c r="D909" s="217">
        <f t="shared" si="242"/>
        <v>2395.7841180614914</v>
      </c>
      <c r="E909" s="212">
        <f t="shared" si="245"/>
        <v>814.5666001409071</v>
      </c>
      <c r="F909" s="168">
        <f t="shared" si="246"/>
        <v>47.915682361229827</v>
      </c>
      <c r="G909" s="169">
        <v>68</v>
      </c>
      <c r="H909" s="170">
        <f t="shared" si="247"/>
        <v>3326.2664005636284</v>
      </c>
      <c r="I909" s="215">
        <f t="shared" si="255"/>
        <v>882</v>
      </c>
      <c r="J909" s="216">
        <f t="shared" si="240"/>
        <v>116.35824307692307</v>
      </c>
      <c r="K909" s="457">
        <v>15100</v>
      </c>
      <c r="L909" s="217">
        <f t="shared" si="243"/>
        <v>1557.2596767399693</v>
      </c>
      <c r="M909" s="214">
        <f t="shared" si="248"/>
        <v>529.46829009158967</v>
      </c>
      <c r="N909" s="212">
        <f t="shared" si="249"/>
        <v>31.145193534799386</v>
      </c>
      <c r="O909" s="169">
        <v>44</v>
      </c>
      <c r="P909" s="170">
        <f t="shared" si="250"/>
        <v>2161.8731603663587</v>
      </c>
      <c r="Q909" s="215">
        <f t="shared" si="256"/>
        <v>882</v>
      </c>
      <c r="R909" s="216">
        <f t="shared" si="241"/>
        <v>216.09388000000001</v>
      </c>
      <c r="S909" s="457">
        <v>15100</v>
      </c>
      <c r="T909" s="217">
        <f t="shared" si="244"/>
        <v>838.52444132152186</v>
      </c>
      <c r="U909" s="214">
        <f t="shared" si="251"/>
        <v>285.09831004931743</v>
      </c>
      <c r="V909" s="212">
        <f t="shared" si="252"/>
        <v>16.770488826430437</v>
      </c>
      <c r="W909" s="169">
        <v>24</v>
      </c>
      <c r="X909" s="170">
        <f t="shared" si="253"/>
        <v>1164.3932401972697</v>
      </c>
    </row>
    <row r="910" spans="1:24" s="445" customFormat="1" ht="15.75" customHeight="1" x14ac:dyDescent="0.2">
      <c r="A910" s="215">
        <f t="shared" si="254"/>
        <v>883</v>
      </c>
      <c r="B910" s="216">
        <f t="shared" si="239"/>
        <v>75.656346999999997</v>
      </c>
      <c r="C910" s="457">
        <v>15100</v>
      </c>
      <c r="D910" s="217">
        <f t="shared" si="242"/>
        <v>2395.0402997913711</v>
      </c>
      <c r="E910" s="212">
        <f t="shared" si="245"/>
        <v>814.31370192906627</v>
      </c>
      <c r="F910" s="168">
        <f t="shared" si="246"/>
        <v>47.900805995827426</v>
      </c>
      <c r="G910" s="169">
        <v>68</v>
      </c>
      <c r="H910" s="170">
        <f t="shared" si="247"/>
        <v>3325.2548077162646</v>
      </c>
      <c r="I910" s="215">
        <f t="shared" si="255"/>
        <v>883</v>
      </c>
      <c r="J910" s="216">
        <f t="shared" si="240"/>
        <v>116.39437999999998</v>
      </c>
      <c r="K910" s="457">
        <v>15100</v>
      </c>
      <c r="L910" s="217">
        <f t="shared" si="243"/>
        <v>1556.7761948643913</v>
      </c>
      <c r="M910" s="214">
        <f t="shared" si="248"/>
        <v>529.30390625389305</v>
      </c>
      <c r="N910" s="212">
        <f t="shared" si="249"/>
        <v>31.135523897287825</v>
      </c>
      <c r="O910" s="169">
        <v>44</v>
      </c>
      <c r="P910" s="170">
        <f t="shared" si="250"/>
        <v>2161.2156250155722</v>
      </c>
      <c r="Q910" s="215">
        <f t="shared" si="256"/>
        <v>883</v>
      </c>
      <c r="R910" s="216">
        <f t="shared" si="241"/>
        <v>216.16099142857144</v>
      </c>
      <c r="S910" s="457">
        <v>15100</v>
      </c>
      <c r="T910" s="217">
        <f t="shared" si="244"/>
        <v>838.26410492697983</v>
      </c>
      <c r="U910" s="214">
        <f t="shared" si="251"/>
        <v>285.00979567517317</v>
      </c>
      <c r="V910" s="212">
        <f t="shared" si="252"/>
        <v>16.765282098539597</v>
      </c>
      <c r="W910" s="169">
        <v>24</v>
      </c>
      <c r="X910" s="170">
        <f t="shared" si="253"/>
        <v>1164.0391827006924</v>
      </c>
    </row>
    <row r="911" spans="1:24" s="445" customFormat="1" ht="15.75" customHeight="1" x14ac:dyDescent="0.2">
      <c r="A911" s="215">
        <f t="shared" si="254"/>
        <v>884</v>
      </c>
      <c r="B911" s="216">
        <f t="shared" si="239"/>
        <v>75.679835999999995</v>
      </c>
      <c r="C911" s="457">
        <v>15100</v>
      </c>
      <c r="D911" s="217">
        <f t="shared" si="242"/>
        <v>2394.2969432439045</v>
      </c>
      <c r="E911" s="212">
        <f t="shared" si="245"/>
        <v>814.06096070292756</v>
      </c>
      <c r="F911" s="168">
        <f t="shared" si="246"/>
        <v>47.885938864878092</v>
      </c>
      <c r="G911" s="169">
        <v>68</v>
      </c>
      <c r="H911" s="170">
        <f t="shared" si="247"/>
        <v>3324.2438428117102</v>
      </c>
      <c r="I911" s="215">
        <f t="shared" si="255"/>
        <v>884</v>
      </c>
      <c r="J911" s="216">
        <f t="shared" si="240"/>
        <v>116.43051692307691</v>
      </c>
      <c r="K911" s="457">
        <v>15100</v>
      </c>
      <c r="L911" s="217">
        <f t="shared" si="243"/>
        <v>1556.2930131085382</v>
      </c>
      <c r="M911" s="214">
        <f t="shared" si="248"/>
        <v>529.13962445690299</v>
      </c>
      <c r="N911" s="212">
        <f t="shared" si="249"/>
        <v>31.125860262170765</v>
      </c>
      <c r="O911" s="169">
        <v>44</v>
      </c>
      <c r="P911" s="170">
        <f t="shared" si="250"/>
        <v>2160.5584978276115</v>
      </c>
      <c r="Q911" s="215">
        <f t="shared" si="256"/>
        <v>884</v>
      </c>
      <c r="R911" s="216">
        <f t="shared" si="241"/>
        <v>216.22810285714286</v>
      </c>
      <c r="S911" s="457">
        <v>15100</v>
      </c>
      <c r="T911" s="217">
        <f t="shared" si="244"/>
        <v>838.00393013536655</v>
      </c>
      <c r="U911" s="214">
        <f t="shared" si="251"/>
        <v>284.92133624602462</v>
      </c>
      <c r="V911" s="212">
        <f t="shared" si="252"/>
        <v>16.760078602707331</v>
      </c>
      <c r="W911" s="169">
        <v>24</v>
      </c>
      <c r="X911" s="170">
        <f t="shared" si="253"/>
        <v>1163.6853449840985</v>
      </c>
    </row>
    <row r="912" spans="1:24" s="445" customFormat="1" ht="15.75" customHeight="1" x14ac:dyDescent="0.2">
      <c r="A912" s="215">
        <f t="shared" si="254"/>
        <v>885</v>
      </c>
      <c r="B912" s="216">
        <f t="shared" ref="B912:B975" si="257">0.023489*A912+54.91556</f>
        <v>75.703325000000007</v>
      </c>
      <c r="C912" s="457">
        <v>15100</v>
      </c>
      <c r="D912" s="217">
        <f t="shared" si="242"/>
        <v>2393.5540479893052</v>
      </c>
      <c r="E912" s="212">
        <f t="shared" si="245"/>
        <v>813.80837631636382</v>
      </c>
      <c r="F912" s="168">
        <f t="shared" si="246"/>
        <v>47.871080959786106</v>
      </c>
      <c r="G912" s="169">
        <v>68</v>
      </c>
      <c r="H912" s="170">
        <f t="shared" si="247"/>
        <v>3323.2335052654553</v>
      </c>
      <c r="I912" s="215">
        <f t="shared" si="255"/>
        <v>885</v>
      </c>
      <c r="J912" s="216">
        <f t="shared" ref="J912:J975" si="258">(0.023489*I912+54.91556)/0.65</f>
        <v>116.46665384615385</v>
      </c>
      <c r="K912" s="457">
        <v>15100</v>
      </c>
      <c r="L912" s="217">
        <f t="shared" si="243"/>
        <v>1555.8101311930486</v>
      </c>
      <c r="M912" s="214">
        <f t="shared" si="248"/>
        <v>528.97544460563654</v>
      </c>
      <c r="N912" s="212">
        <f t="shared" si="249"/>
        <v>31.116202623860975</v>
      </c>
      <c r="O912" s="169">
        <v>44</v>
      </c>
      <c r="P912" s="170">
        <f t="shared" si="250"/>
        <v>2159.9017784225462</v>
      </c>
      <c r="Q912" s="215">
        <f t="shared" si="256"/>
        <v>885</v>
      </c>
      <c r="R912" s="216">
        <f t="shared" ref="R912:R975" si="259">(0.023489*Q912+54.91556)/0.35</f>
        <v>216.29521428571431</v>
      </c>
      <c r="S912" s="457">
        <v>15100</v>
      </c>
      <c r="T912" s="217">
        <f t="shared" si="244"/>
        <v>837.74391679625683</v>
      </c>
      <c r="U912" s="214">
        <f t="shared" si="251"/>
        <v>284.83293171072734</v>
      </c>
      <c r="V912" s="212">
        <f t="shared" si="252"/>
        <v>16.754878335925138</v>
      </c>
      <c r="W912" s="169">
        <v>24</v>
      </c>
      <c r="X912" s="170">
        <f t="shared" si="253"/>
        <v>1163.3317268429093</v>
      </c>
    </row>
    <row r="913" spans="1:24" s="445" customFormat="1" ht="15.75" customHeight="1" x14ac:dyDescent="0.2">
      <c r="A913" s="215">
        <f t="shared" si="254"/>
        <v>886</v>
      </c>
      <c r="B913" s="216">
        <f t="shared" si="257"/>
        <v>75.72681399999999</v>
      </c>
      <c r="C913" s="457">
        <v>15100</v>
      </c>
      <c r="D913" s="217">
        <f t="shared" si="242"/>
        <v>2392.8116135983223</v>
      </c>
      <c r="E913" s="212">
        <f t="shared" si="245"/>
        <v>813.55594862342969</v>
      </c>
      <c r="F913" s="168">
        <f t="shared" si="246"/>
        <v>47.856232271966448</v>
      </c>
      <c r="G913" s="169">
        <v>68</v>
      </c>
      <c r="H913" s="170">
        <f t="shared" si="247"/>
        <v>3322.2237944937183</v>
      </c>
      <c r="I913" s="215">
        <f t="shared" si="255"/>
        <v>886</v>
      </c>
      <c r="J913" s="216">
        <f t="shared" si="258"/>
        <v>116.50279076923076</v>
      </c>
      <c r="K913" s="457">
        <v>15100</v>
      </c>
      <c r="L913" s="217">
        <f t="shared" si="243"/>
        <v>1555.3275488389095</v>
      </c>
      <c r="M913" s="214">
        <f t="shared" si="248"/>
        <v>528.8113666052293</v>
      </c>
      <c r="N913" s="212">
        <f t="shared" si="249"/>
        <v>31.106550976778191</v>
      </c>
      <c r="O913" s="169">
        <v>44</v>
      </c>
      <c r="P913" s="170">
        <f t="shared" si="250"/>
        <v>2159.2454664209167</v>
      </c>
      <c r="Q913" s="215">
        <f t="shared" si="256"/>
        <v>886</v>
      </c>
      <c r="R913" s="216">
        <f t="shared" si="259"/>
        <v>216.3623257142857</v>
      </c>
      <c r="S913" s="457">
        <v>15100</v>
      </c>
      <c r="T913" s="217">
        <f t="shared" si="244"/>
        <v>837.48406475941272</v>
      </c>
      <c r="U913" s="214">
        <f t="shared" si="251"/>
        <v>284.74458201820033</v>
      </c>
      <c r="V913" s="212">
        <f t="shared" si="252"/>
        <v>16.749681295188253</v>
      </c>
      <c r="W913" s="169">
        <v>24</v>
      </c>
      <c r="X913" s="170">
        <f t="shared" si="253"/>
        <v>1162.9783280728013</v>
      </c>
    </row>
    <row r="914" spans="1:24" s="445" customFormat="1" ht="15.75" customHeight="1" x14ac:dyDescent="0.2">
      <c r="A914" s="215">
        <f t="shared" si="254"/>
        <v>887</v>
      </c>
      <c r="B914" s="216">
        <f t="shared" si="257"/>
        <v>75.750303000000002</v>
      </c>
      <c r="C914" s="457">
        <v>15100</v>
      </c>
      <c r="D914" s="217">
        <f t="shared" si="242"/>
        <v>2392.0696396422336</v>
      </c>
      <c r="E914" s="212">
        <f t="shared" si="245"/>
        <v>813.30367747835953</v>
      </c>
      <c r="F914" s="168">
        <f t="shared" si="246"/>
        <v>47.841392792844672</v>
      </c>
      <c r="G914" s="169">
        <v>68</v>
      </c>
      <c r="H914" s="170">
        <f t="shared" si="247"/>
        <v>3321.2147099134377</v>
      </c>
      <c r="I914" s="215">
        <f t="shared" si="255"/>
        <v>887</v>
      </c>
      <c r="J914" s="216">
        <f t="shared" si="258"/>
        <v>116.53892769230769</v>
      </c>
      <c r="K914" s="457">
        <v>15100</v>
      </c>
      <c r="L914" s="217">
        <f t="shared" si="243"/>
        <v>1554.8452657674518</v>
      </c>
      <c r="M914" s="214">
        <f t="shared" si="248"/>
        <v>528.64739036093363</v>
      </c>
      <c r="N914" s="212">
        <f t="shared" si="249"/>
        <v>31.096905315349037</v>
      </c>
      <c r="O914" s="169">
        <v>44</v>
      </c>
      <c r="P914" s="170">
        <f t="shared" si="250"/>
        <v>2158.5895614437345</v>
      </c>
      <c r="Q914" s="215">
        <f t="shared" si="256"/>
        <v>887</v>
      </c>
      <c r="R914" s="216">
        <f t="shared" si="259"/>
        <v>216.42943714285715</v>
      </c>
      <c r="S914" s="457">
        <v>15100</v>
      </c>
      <c r="T914" s="217">
        <f t="shared" si="244"/>
        <v>837.22437387478169</v>
      </c>
      <c r="U914" s="214">
        <f t="shared" si="251"/>
        <v>284.65628711742579</v>
      </c>
      <c r="V914" s="212">
        <f t="shared" si="252"/>
        <v>16.744487477495635</v>
      </c>
      <c r="W914" s="169">
        <v>24</v>
      </c>
      <c r="X914" s="170">
        <f t="shared" si="253"/>
        <v>1162.6251484697032</v>
      </c>
    </row>
    <row r="915" spans="1:24" s="445" customFormat="1" ht="15.75" customHeight="1" x14ac:dyDescent="0.2">
      <c r="A915" s="215">
        <f t="shared" si="254"/>
        <v>888</v>
      </c>
      <c r="B915" s="216">
        <f t="shared" si="257"/>
        <v>75.773792</v>
      </c>
      <c r="C915" s="457">
        <v>15100</v>
      </c>
      <c r="D915" s="217">
        <f t="shared" si="242"/>
        <v>2391.3281256928517</v>
      </c>
      <c r="E915" s="212">
        <f t="shared" si="245"/>
        <v>813.05156273556963</v>
      </c>
      <c r="F915" s="168">
        <f t="shared" si="246"/>
        <v>47.826562513857034</v>
      </c>
      <c r="G915" s="169">
        <v>68</v>
      </c>
      <c r="H915" s="170">
        <f t="shared" si="247"/>
        <v>3320.2062509422781</v>
      </c>
      <c r="I915" s="215">
        <f t="shared" si="255"/>
        <v>888</v>
      </c>
      <c r="J915" s="216">
        <f t="shared" si="258"/>
        <v>116.5750646153846</v>
      </c>
      <c r="K915" s="457">
        <v>15100</v>
      </c>
      <c r="L915" s="217">
        <f t="shared" si="243"/>
        <v>1554.3632817003538</v>
      </c>
      <c r="M915" s="214">
        <f t="shared" si="248"/>
        <v>528.48351577812036</v>
      </c>
      <c r="N915" s="212">
        <f t="shared" si="249"/>
        <v>31.087265634007078</v>
      </c>
      <c r="O915" s="169">
        <v>44</v>
      </c>
      <c r="P915" s="170">
        <f t="shared" si="250"/>
        <v>2157.9340631124815</v>
      </c>
      <c r="Q915" s="215">
        <f t="shared" si="256"/>
        <v>888</v>
      </c>
      <c r="R915" s="216">
        <f t="shared" si="259"/>
        <v>216.49654857142858</v>
      </c>
      <c r="S915" s="457">
        <v>15100</v>
      </c>
      <c r="T915" s="217">
        <f t="shared" si="244"/>
        <v>836.96484399249812</v>
      </c>
      <c r="U915" s="214">
        <f t="shared" si="251"/>
        <v>284.56804695744938</v>
      </c>
      <c r="V915" s="212">
        <f t="shared" si="252"/>
        <v>16.739296879849963</v>
      </c>
      <c r="W915" s="169">
        <v>24</v>
      </c>
      <c r="X915" s="170">
        <f t="shared" si="253"/>
        <v>1162.2721878297975</v>
      </c>
    </row>
    <row r="916" spans="1:24" s="445" customFormat="1" ht="15.75" customHeight="1" x14ac:dyDescent="0.2">
      <c r="A916" s="215">
        <f t="shared" si="254"/>
        <v>889</v>
      </c>
      <c r="B916" s="216">
        <f t="shared" si="257"/>
        <v>75.797280999999998</v>
      </c>
      <c r="C916" s="457">
        <v>15100</v>
      </c>
      <c r="D916" s="217">
        <f t="shared" si="242"/>
        <v>2390.5870713225186</v>
      </c>
      <c r="E916" s="212">
        <f t="shared" si="245"/>
        <v>812.79960424965634</v>
      </c>
      <c r="F916" s="168">
        <f t="shared" si="246"/>
        <v>47.811741426450375</v>
      </c>
      <c r="G916" s="169">
        <v>68</v>
      </c>
      <c r="H916" s="170">
        <f t="shared" si="247"/>
        <v>3319.1984169986249</v>
      </c>
      <c r="I916" s="215">
        <f t="shared" si="255"/>
        <v>889</v>
      </c>
      <c r="J916" s="216">
        <f t="shared" si="258"/>
        <v>116.61120153846153</v>
      </c>
      <c r="K916" s="457">
        <v>15100</v>
      </c>
      <c r="L916" s="217">
        <f t="shared" si="243"/>
        <v>1553.8815963596373</v>
      </c>
      <c r="M916" s="214">
        <f t="shared" si="248"/>
        <v>528.31974276227675</v>
      </c>
      <c r="N916" s="212">
        <f t="shared" si="249"/>
        <v>31.077631927192748</v>
      </c>
      <c r="O916" s="169">
        <v>44</v>
      </c>
      <c r="P916" s="170">
        <f t="shared" si="250"/>
        <v>2157.278971049107</v>
      </c>
      <c r="Q916" s="215">
        <f t="shared" si="256"/>
        <v>889</v>
      </c>
      <c r="R916" s="216">
        <f t="shared" si="259"/>
        <v>216.56366</v>
      </c>
      <c r="S916" s="457">
        <v>15100</v>
      </c>
      <c r="T916" s="217">
        <f t="shared" si="244"/>
        <v>836.70547496288168</v>
      </c>
      <c r="U916" s="214">
        <f t="shared" si="251"/>
        <v>284.47986148737976</v>
      </c>
      <c r="V916" s="212">
        <f t="shared" si="252"/>
        <v>16.734109499257634</v>
      </c>
      <c r="W916" s="169">
        <v>24</v>
      </c>
      <c r="X916" s="170">
        <f t="shared" si="253"/>
        <v>1161.9194459495191</v>
      </c>
    </row>
    <row r="917" spans="1:24" s="445" customFormat="1" ht="15.75" customHeight="1" x14ac:dyDescent="0.2">
      <c r="A917" s="218">
        <f t="shared" si="254"/>
        <v>890</v>
      </c>
      <c r="B917" s="216">
        <f t="shared" si="257"/>
        <v>75.820769999999996</v>
      </c>
      <c r="C917" s="457">
        <v>15100</v>
      </c>
      <c r="D917" s="217">
        <f t="shared" si="242"/>
        <v>2389.8464761041073</v>
      </c>
      <c r="E917" s="212">
        <f t="shared" si="245"/>
        <v>812.54780187539654</v>
      </c>
      <c r="F917" s="168">
        <f t="shared" si="246"/>
        <v>47.796929522082145</v>
      </c>
      <c r="G917" s="169">
        <v>68</v>
      </c>
      <c r="H917" s="170">
        <f t="shared" si="247"/>
        <v>3318.1912075015862</v>
      </c>
      <c r="I917" s="218">
        <f t="shared" si="255"/>
        <v>890</v>
      </c>
      <c r="J917" s="216">
        <f t="shared" si="258"/>
        <v>116.64733846153845</v>
      </c>
      <c r="K917" s="457">
        <v>15100</v>
      </c>
      <c r="L917" s="217">
        <f t="shared" si="243"/>
        <v>1553.4002094676698</v>
      </c>
      <c r="M917" s="214">
        <f t="shared" si="248"/>
        <v>528.1560712190078</v>
      </c>
      <c r="N917" s="212">
        <f t="shared" si="249"/>
        <v>31.068004189353395</v>
      </c>
      <c r="O917" s="169">
        <v>44</v>
      </c>
      <c r="P917" s="170">
        <f t="shared" si="250"/>
        <v>2156.6242848760307</v>
      </c>
      <c r="Q917" s="218">
        <f t="shared" si="256"/>
        <v>890</v>
      </c>
      <c r="R917" s="216">
        <f t="shared" si="259"/>
        <v>216.63077142857142</v>
      </c>
      <c r="S917" s="457">
        <v>15100</v>
      </c>
      <c r="T917" s="217">
        <f t="shared" si="244"/>
        <v>836.44626663643749</v>
      </c>
      <c r="U917" s="214">
        <f t="shared" si="251"/>
        <v>284.39173065638875</v>
      </c>
      <c r="V917" s="212">
        <f t="shared" si="252"/>
        <v>16.72892533272875</v>
      </c>
      <c r="W917" s="169">
        <v>24</v>
      </c>
      <c r="X917" s="170">
        <f t="shared" si="253"/>
        <v>1161.566922625555</v>
      </c>
    </row>
    <row r="918" spans="1:24" s="445" customFormat="1" ht="15.75" customHeight="1" x14ac:dyDescent="0.2">
      <c r="A918" s="215">
        <f t="shared" si="254"/>
        <v>891</v>
      </c>
      <c r="B918" s="216">
        <f t="shared" si="257"/>
        <v>75.844258999999994</v>
      </c>
      <c r="C918" s="457">
        <v>15100</v>
      </c>
      <c r="D918" s="217">
        <f t="shared" si="242"/>
        <v>2389.106339611018</v>
      </c>
      <c r="E918" s="212">
        <f t="shared" si="245"/>
        <v>812.29615546774619</v>
      </c>
      <c r="F918" s="168">
        <f t="shared" si="246"/>
        <v>47.78212679222036</v>
      </c>
      <c r="G918" s="169">
        <v>68</v>
      </c>
      <c r="H918" s="170">
        <f t="shared" si="247"/>
        <v>3317.1846218709848</v>
      </c>
      <c r="I918" s="215">
        <f t="shared" si="255"/>
        <v>891</v>
      </c>
      <c r="J918" s="216">
        <f t="shared" si="258"/>
        <v>116.68347538461538</v>
      </c>
      <c r="K918" s="457">
        <v>15100</v>
      </c>
      <c r="L918" s="217">
        <f t="shared" si="243"/>
        <v>1552.9191207471617</v>
      </c>
      <c r="M918" s="214">
        <f t="shared" si="248"/>
        <v>527.99250105403507</v>
      </c>
      <c r="N918" s="212">
        <f t="shared" si="249"/>
        <v>31.058382414943235</v>
      </c>
      <c r="O918" s="169">
        <v>44</v>
      </c>
      <c r="P918" s="170">
        <f t="shared" si="250"/>
        <v>2155.9700042161398</v>
      </c>
      <c r="Q918" s="215">
        <f t="shared" si="256"/>
        <v>891</v>
      </c>
      <c r="R918" s="216">
        <f t="shared" si="259"/>
        <v>216.69788285714284</v>
      </c>
      <c r="S918" s="457">
        <v>15100</v>
      </c>
      <c r="T918" s="217">
        <f t="shared" si="244"/>
        <v>836.18721886385629</v>
      </c>
      <c r="U918" s="214">
        <f t="shared" si="251"/>
        <v>284.30365441371117</v>
      </c>
      <c r="V918" s="212">
        <f t="shared" si="252"/>
        <v>16.723744377277125</v>
      </c>
      <c r="W918" s="169">
        <v>24</v>
      </c>
      <c r="X918" s="170">
        <f t="shared" si="253"/>
        <v>1161.2146176548447</v>
      </c>
    </row>
    <row r="919" spans="1:24" s="445" customFormat="1" ht="15.75" customHeight="1" x14ac:dyDescent="0.2">
      <c r="A919" s="215">
        <f t="shared" si="254"/>
        <v>892</v>
      </c>
      <c r="B919" s="216">
        <f t="shared" si="257"/>
        <v>75.867748000000006</v>
      </c>
      <c r="C919" s="457">
        <v>15100</v>
      </c>
      <c r="D919" s="217">
        <f t="shared" si="242"/>
        <v>2388.3666614171807</v>
      </c>
      <c r="E919" s="212">
        <f t="shared" si="245"/>
        <v>812.04466488184153</v>
      </c>
      <c r="F919" s="168">
        <f t="shared" si="246"/>
        <v>47.767333228343617</v>
      </c>
      <c r="G919" s="169">
        <v>68</v>
      </c>
      <c r="H919" s="170">
        <f t="shared" si="247"/>
        <v>3316.1786595273657</v>
      </c>
      <c r="I919" s="215">
        <f t="shared" si="255"/>
        <v>892</v>
      </c>
      <c r="J919" s="216">
        <f t="shared" si="258"/>
        <v>116.71961230769232</v>
      </c>
      <c r="K919" s="457">
        <v>15100</v>
      </c>
      <c r="L919" s="217">
        <f t="shared" si="243"/>
        <v>1552.4383299211675</v>
      </c>
      <c r="M919" s="214">
        <f t="shared" si="248"/>
        <v>527.82903217319699</v>
      </c>
      <c r="N919" s="212">
        <f t="shared" si="249"/>
        <v>31.048766598423349</v>
      </c>
      <c r="O919" s="169">
        <v>44</v>
      </c>
      <c r="P919" s="170">
        <f t="shared" si="250"/>
        <v>2155.3161286927875</v>
      </c>
      <c r="Q919" s="215">
        <f t="shared" si="256"/>
        <v>892</v>
      </c>
      <c r="R919" s="216">
        <f t="shared" si="259"/>
        <v>216.76499428571432</v>
      </c>
      <c r="S919" s="457">
        <v>15100</v>
      </c>
      <c r="T919" s="217">
        <f t="shared" si="244"/>
        <v>835.92833149601313</v>
      </c>
      <c r="U919" s="214">
        <f t="shared" si="251"/>
        <v>284.21563270864448</v>
      </c>
      <c r="V919" s="212">
        <f t="shared" si="252"/>
        <v>16.718566629920264</v>
      </c>
      <c r="W919" s="169">
        <v>24</v>
      </c>
      <c r="X919" s="170">
        <f t="shared" si="253"/>
        <v>1160.8625308345779</v>
      </c>
    </row>
    <row r="920" spans="1:24" s="445" customFormat="1" ht="15.75" customHeight="1" x14ac:dyDescent="0.2">
      <c r="A920" s="215">
        <f t="shared" si="254"/>
        <v>893</v>
      </c>
      <c r="B920" s="216">
        <f t="shared" si="257"/>
        <v>75.891237000000004</v>
      </c>
      <c r="C920" s="457">
        <v>15100</v>
      </c>
      <c r="D920" s="217">
        <f t="shared" si="242"/>
        <v>2387.6274410970532</v>
      </c>
      <c r="E920" s="212">
        <f t="shared" si="245"/>
        <v>811.79332997299809</v>
      </c>
      <c r="F920" s="168">
        <f t="shared" si="246"/>
        <v>47.752548821941062</v>
      </c>
      <c r="G920" s="169">
        <v>68</v>
      </c>
      <c r="H920" s="170">
        <f t="shared" si="247"/>
        <v>3315.1733198919924</v>
      </c>
      <c r="I920" s="215">
        <f t="shared" si="255"/>
        <v>893</v>
      </c>
      <c r="J920" s="216">
        <f t="shared" si="258"/>
        <v>116.75574923076923</v>
      </c>
      <c r="K920" s="457">
        <v>15100</v>
      </c>
      <c r="L920" s="217">
        <f t="shared" si="243"/>
        <v>1551.9578367130846</v>
      </c>
      <c r="M920" s="214">
        <f t="shared" si="248"/>
        <v>527.66566448244885</v>
      </c>
      <c r="N920" s="212">
        <f t="shared" si="249"/>
        <v>31.039156734261692</v>
      </c>
      <c r="O920" s="169">
        <v>44</v>
      </c>
      <c r="P920" s="170">
        <f t="shared" si="250"/>
        <v>2154.6626579297949</v>
      </c>
      <c r="Q920" s="215">
        <f t="shared" si="256"/>
        <v>893</v>
      </c>
      <c r="R920" s="216">
        <f t="shared" si="259"/>
        <v>216.83210571428575</v>
      </c>
      <c r="S920" s="457">
        <v>15100</v>
      </c>
      <c r="T920" s="217">
        <f t="shared" si="244"/>
        <v>835.66960438396848</v>
      </c>
      <c r="U920" s="214">
        <f t="shared" si="251"/>
        <v>284.1276654905493</v>
      </c>
      <c r="V920" s="212">
        <f t="shared" si="252"/>
        <v>16.71339208767937</v>
      </c>
      <c r="W920" s="169">
        <v>24</v>
      </c>
      <c r="X920" s="170">
        <f t="shared" si="253"/>
        <v>1160.510661962197</v>
      </c>
    </row>
    <row r="921" spans="1:24" s="445" customFormat="1" ht="15.75" customHeight="1" x14ac:dyDescent="0.2">
      <c r="A921" s="215">
        <f t="shared" si="254"/>
        <v>894</v>
      </c>
      <c r="B921" s="216">
        <f t="shared" si="257"/>
        <v>75.914726000000002</v>
      </c>
      <c r="C921" s="457">
        <v>15100</v>
      </c>
      <c r="D921" s="217">
        <f t="shared" si="242"/>
        <v>2386.8886782256182</v>
      </c>
      <c r="E921" s="212">
        <f t="shared" si="245"/>
        <v>811.54215059671026</v>
      </c>
      <c r="F921" s="168">
        <f t="shared" si="246"/>
        <v>47.737773564512366</v>
      </c>
      <c r="G921" s="169">
        <v>68</v>
      </c>
      <c r="H921" s="170">
        <f t="shared" si="247"/>
        <v>3314.1686023868406</v>
      </c>
      <c r="I921" s="215">
        <f t="shared" si="255"/>
        <v>894</v>
      </c>
      <c r="J921" s="216">
        <f t="shared" si="258"/>
        <v>116.79188615384615</v>
      </c>
      <c r="K921" s="457">
        <v>15100</v>
      </c>
      <c r="L921" s="217">
        <f t="shared" si="243"/>
        <v>1551.4776408466521</v>
      </c>
      <c r="M921" s="214">
        <f t="shared" si="248"/>
        <v>527.50239788786178</v>
      </c>
      <c r="N921" s="212">
        <f t="shared" si="249"/>
        <v>31.029552816933041</v>
      </c>
      <c r="O921" s="169">
        <v>44</v>
      </c>
      <c r="P921" s="170">
        <f t="shared" si="250"/>
        <v>2154.0095915514471</v>
      </c>
      <c r="Q921" s="215">
        <f t="shared" si="256"/>
        <v>894</v>
      </c>
      <c r="R921" s="216">
        <f t="shared" si="259"/>
        <v>216.89921714285717</v>
      </c>
      <c r="S921" s="457">
        <v>15100</v>
      </c>
      <c r="T921" s="217">
        <f t="shared" si="244"/>
        <v>835.4110373789664</v>
      </c>
      <c r="U921" s="214">
        <f t="shared" si="251"/>
        <v>284.0397527088486</v>
      </c>
      <c r="V921" s="212">
        <f t="shared" si="252"/>
        <v>16.708220747579329</v>
      </c>
      <c r="W921" s="169">
        <v>24</v>
      </c>
      <c r="X921" s="170">
        <f t="shared" si="253"/>
        <v>1160.1590108353944</v>
      </c>
    </row>
    <row r="922" spans="1:24" s="445" customFormat="1" ht="15.75" customHeight="1" x14ac:dyDescent="0.2">
      <c r="A922" s="215">
        <f t="shared" si="254"/>
        <v>895</v>
      </c>
      <c r="B922" s="216">
        <f t="shared" si="257"/>
        <v>75.938215</v>
      </c>
      <c r="C922" s="457">
        <v>15100</v>
      </c>
      <c r="D922" s="217">
        <f t="shared" si="242"/>
        <v>2386.1503723783867</v>
      </c>
      <c r="E922" s="212">
        <f t="shared" si="245"/>
        <v>811.29112660865155</v>
      </c>
      <c r="F922" s="168">
        <f t="shared" si="246"/>
        <v>47.723007447567738</v>
      </c>
      <c r="G922" s="169">
        <v>68</v>
      </c>
      <c r="H922" s="170">
        <f t="shared" si="247"/>
        <v>3313.1645064346062</v>
      </c>
      <c r="I922" s="215">
        <f t="shared" si="255"/>
        <v>895</v>
      </c>
      <c r="J922" s="216">
        <f t="shared" si="258"/>
        <v>116.82802307692307</v>
      </c>
      <c r="K922" s="457">
        <v>15100</v>
      </c>
      <c r="L922" s="217">
        <f t="shared" si="243"/>
        <v>1550.9977420459516</v>
      </c>
      <c r="M922" s="214">
        <f t="shared" si="248"/>
        <v>527.33923229562356</v>
      </c>
      <c r="N922" s="212">
        <f t="shared" si="249"/>
        <v>31.019954840919031</v>
      </c>
      <c r="O922" s="169">
        <v>44</v>
      </c>
      <c r="P922" s="170">
        <f t="shared" si="250"/>
        <v>2153.3569291824942</v>
      </c>
      <c r="Q922" s="215">
        <f t="shared" si="256"/>
        <v>895</v>
      </c>
      <c r="R922" s="216">
        <f t="shared" si="259"/>
        <v>216.96632857142859</v>
      </c>
      <c r="S922" s="457">
        <v>15100</v>
      </c>
      <c r="T922" s="217">
        <f t="shared" si="244"/>
        <v>835.15263033243525</v>
      </c>
      <c r="U922" s="214">
        <f t="shared" si="251"/>
        <v>283.95189431302799</v>
      </c>
      <c r="V922" s="212">
        <f t="shared" si="252"/>
        <v>16.703052606648704</v>
      </c>
      <c r="W922" s="169">
        <v>24</v>
      </c>
      <c r="X922" s="170">
        <f t="shared" si="253"/>
        <v>1159.807577252112</v>
      </c>
    </row>
    <row r="923" spans="1:24" s="445" customFormat="1" ht="15.75" customHeight="1" x14ac:dyDescent="0.2">
      <c r="A923" s="215">
        <f t="shared" si="254"/>
        <v>896</v>
      </c>
      <c r="B923" s="216">
        <f t="shared" si="257"/>
        <v>75.961703999999997</v>
      </c>
      <c r="C923" s="457">
        <v>15100</v>
      </c>
      <c r="D923" s="217">
        <f t="shared" si="242"/>
        <v>2385.4125231313928</v>
      </c>
      <c r="E923" s="212">
        <f t="shared" si="245"/>
        <v>811.04025786467366</v>
      </c>
      <c r="F923" s="168">
        <f t="shared" si="246"/>
        <v>47.708250462627859</v>
      </c>
      <c r="G923" s="169">
        <v>68</v>
      </c>
      <c r="H923" s="170">
        <f t="shared" si="247"/>
        <v>3312.1610314586942</v>
      </c>
      <c r="I923" s="215">
        <f t="shared" si="255"/>
        <v>896</v>
      </c>
      <c r="J923" s="216">
        <f t="shared" si="258"/>
        <v>116.86416</v>
      </c>
      <c r="K923" s="457">
        <v>15100</v>
      </c>
      <c r="L923" s="217">
        <f t="shared" si="243"/>
        <v>1550.5181400354052</v>
      </c>
      <c r="M923" s="214">
        <f t="shared" si="248"/>
        <v>527.17616761203783</v>
      </c>
      <c r="N923" s="212">
        <f t="shared" si="249"/>
        <v>31.010362800708105</v>
      </c>
      <c r="O923" s="169">
        <v>44</v>
      </c>
      <c r="P923" s="170">
        <f t="shared" si="250"/>
        <v>2152.7046704481513</v>
      </c>
      <c r="Q923" s="215">
        <f t="shared" si="256"/>
        <v>896</v>
      </c>
      <c r="R923" s="216">
        <f t="shared" si="259"/>
        <v>217.03344000000001</v>
      </c>
      <c r="S923" s="457">
        <v>15100</v>
      </c>
      <c r="T923" s="217">
        <f t="shared" si="244"/>
        <v>834.89438309598734</v>
      </c>
      <c r="U923" s="214">
        <f t="shared" si="251"/>
        <v>283.86409025263572</v>
      </c>
      <c r="V923" s="212">
        <f t="shared" si="252"/>
        <v>16.697887661919747</v>
      </c>
      <c r="W923" s="169">
        <v>24</v>
      </c>
      <c r="X923" s="170">
        <f t="shared" si="253"/>
        <v>1159.4563610105429</v>
      </c>
    </row>
    <row r="924" spans="1:24" s="445" customFormat="1" ht="15.75" customHeight="1" x14ac:dyDescent="0.2">
      <c r="A924" s="215">
        <f t="shared" si="254"/>
        <v>897</v>
      </c>
      <c r="B924" s="216">
        <f t="shared" si="257"/>
        <v>75.985192999999995</v>
      </c>
      <c r="C924" s="457">
        <v>15100</v>
      </c>
      <c r="D924" s="217">
        <f t="shared" ref="D924:D987" si="260">12*1/B924*C924</f>
        <v>2384.675130061195</v>
      </c>
      <c r="E924" s="212">
        <f t="shared" si="245"/>
        <v>810.78954422080631</v>
      </c>
      <c r="F924" s="168">
        <f t="shared" si="246"/>
        <v>47.693502601223898</v>
      </c>
      <c r="G924" s="169">
        <v>68</v>
      </c>
      <c r="H924" s="170">
        <f t="shared" si="247"/>
        <v>3311.1581768832252</v>
      </c>
      <c r="I924" s="215">
        <f t="shared" si="255"/>
        <v>897</v>
      </c>
      <c r="J924" s="216">
        <f t="shared" si="258"/>
        <v>116.90029692307691</v>
      </c>
      <c r="K924" s="457">
        <v>15100</v>
      </c>
      <c r="L924" s="217">
        <f t="shared" ref="L924:L987" si="261">12*1/J924*K924</f>
        <v>1550.0388345397769</v>
      </c>
      <c r="M924" s="214">
        <f t="shared" si="248"/>
        <v>527.01320374352417</v>
      </c>
      <c r="N924" s="212">
        <f t="shared" si="249"/>
        <v>31.000776690795536</v>
      </c>
      <c r="O924" s="169">
        <v>44</v>
      </c>
      <c r="P924" s="170">
        <f t="shared" si="250"/>
        <v>2152.0528149740967</v>
      </c>
      <c r="Q924" s="215">
        <f t="shared" si="256"/>
        <v>897</v>
      </c>
      <c r="R924" s="216">
        <f t="shared" si="259"/>
        <v>217.10055142857144</v>
      </c>
      <c r="S924" s="457">
        <v>15100</v>
      </c>
      <c r="T924" s="217">
        <f t="shared" ref="T924:T987" si="262">12*1/R924*S924</f>
        <v>834.63629552141822</v>
      </c>
      <c r="U924" s="214">
        <f t="shared" si="251"/>
        <v>283.77634047728219</v>
      </c>
      <c r="V924" s="212">
        <f t="shared" si="252"/>
        <v>16.692725910428365</v>
      </c>
      <c r="W924" s="169">
        <v>24</v>
      </c>
      <c r="X924" s="170">
        <f t="shared" si="253"/>
        <v>1159.1053619091288</v>
      </c>
    </row>
    <row r="925" spans="1:24" s="445" customFormat="1" ht="15.75" customHeight="1" x14ac:dyDescent="0.2">
      <c r="A925" s="215">
        <f t="shared" si="254"/>
        <v>898</v>
      </c>
      <c r="B925" s="216">
        <f t="shared" si="257"/>
        <v>76.008681999999993</v>
      </c>
      <c r="C925" s="457">
        <v>15100</v>
      </c>
      <c r="D925" s="217">
        <f t="shared" si="260"/>
        <v>2383.9381927448767</v>
      </c>
      <c r="E925" s="212">
        <f t="shared" ref="E925:E988" si="263">D925*34%</f>
        <v>810.53898553325814</v>
      </c>
      <c r="F925" s="168">
        <f t="shared" ref="F925:F988" si="264">D925*2%</f>
        <v>47.678763854897532</v>
      </c>
      <c r="G925" s="169">
        <v>68</v>
      </c>
      <c r="H925" s="170">
        <f t="shared" ref="H925:H988" si="265">SUM(D925:G925)</f>
        <v>3310.1559421330326</v>
      </c>
      <c r="I925" s="215">
        <f t="shared" si="255"/>
        <v>898</v>
      </c>
      <c r="J925" s="216">
        <f t="shared" si="258"/>
        <v>116.93643384615383</v>
      </c>
      <c r="K925" s="457">
        <v>15100</v>
      </c>
      <c r="L925" s="217">
        <f t="shared" si="261"/>
        <v>1549.5598252841696</v>
      </c>
      <c r="M925" s="214">
        <f t="shared" ref="M925:M988" si="266">L925*34%</f>
        <v>526.85034059661768</v>
      </c>
      <c r="N925" s="212">
        <f t="shared" ref="N925:N988" si="267">L925*2%</f>
        <v>30.991196505683394</v>
      </c>
      <c r="O925" s="169">
        <v>44</v>
      </c>
      <c r="P925" s="170">
        <f t="shared" ref="P925:P988" si="268">SUM(L925:O925)</f>
        <v>2151.4013623864707</v>
      </c>
      <c r="Q925" s="215">
        <f t="shared" si="256"/>
        <v>898</v>
      </c>
      <c r="R925" s="216">
        <f t="shared" si="259"/>
        <v>217.16766285714286</v>
      </c>
      <c r="S925" s="457">
        <v>15100</v>
      </c>
      <c r="T925" s="217">
        <f t="shared" si="262"/>
        <v>834.37836746070661</v>
      </c>
      <c r="U925" s="214">
        <f t="shared" ref="U925:U988" si="269">T925*34%</f>
        <v>283.68864493664029</v>
      </c>
      <c r="V925" s="212">
        <f t="shared" ref="V925:V988" si="270">T925*2%</f>
        <v>16.687567349214131</v>
      </c>
      <c r="W925" s="169">
        <v>24</v>
      </c>
      <c r="X925" s="170">
        <f t="shared" ref="X925:X988" si="271">SUM(T925:W925)</f>
        <v>1158.7545797465609</v>
      </c>
    </row>
    <row r="926" spans="1:24" s="445" customFormat="1" ht="15.75" customHeight="1" x14ac:dyDescent="0.2">
      <c r="A926" s="215">
        <f t="shared" si="254"/>
        <v>899</v>
      </c>
      <c r="B926" s="216">
        <f t="shared" si="257"/>
        <v>76.032171000000005</v>
      </c>
      <c r="C926" s="457">
        <v>15100</v>
      </c>
      <c r="D926" s="217">
        <f t="shared" si="260"/>
        <v>2383.2017107600409</v>
      </c>
      <c r="E926" s="212">
        <f t="shared" si="263"/>
        <v>810.28858165841393</v>
      </c>
      <c r="F926" s="168">
        <f t="shared" si="264"/>
        <v>47.664034215200822</v>
      </c>
      <c r="G926" s="169">
        <v>68</v>
      </c>
      <c r="H926" s="170">
        <f t="shared" si="265"/>
        <v>3309.1543266336557</v>
      </c>
      <c r="I926" s="215">
        <f t="shared" si="255"/>
        <v>899</v>
      </c>
      <c r="J926" s="216">
        <f t="shared" si="258"/>
        <v>116.97257076923077</v>
      </c>
      <c r="K926" s="457">
        <v>15100</v>
      </c>
      <c r="L926" s="217">
        <f t="shared" si="261"/>
        <v>1549.0811119940267</v>
      </c>
      <c r="M926" s="214">
        <f t="shared" si="266"/>
        <v>526.68757807796908</v>
      </c>
      <c r="N926" s="212">
        <f t="shared" si="267"/>
        <v>30.981622239880537</v>
      </c>
      <c r="O926" s="169">
        <v>44</v>
      </c>
      <c r="P926" s="170">
        <f t="shared" si="268"/>
        <v>2150.7503123118763</v>
      </c>
      <c r="Q926" s="215">
        <f t="shared" si="256"/>
        <v>899</v>
      </c>
      <c r="R926" s="216">
        <f t="shared" si="259"/>
        <v>217.23477428571431</v>
      </c>
      <c r="S926" s="457">
        <v>15100</v>
      </c>
      <c r="T926" s="217">
        <f t="shared" si="262"/>
        <v>834.12059876601438</v>
      </c>
      <c r="U926" s="214">
        <f t="shared" si="269"/>
        <v>283.60100358044491</v>
      </c>
      <c r="V926" s="212">
        <f t="shared" si="270"/>
        <v>16.682411975320289</v>
      </c>
      <c r="W926" s="169">
        <v>24</v>
      </c>
      <c r="X926" s="170">
        <f t="shared" si="271"/>
        <v>1158.4040143217796</v>
      </c>
    </row>
    <row r="927" spans="1:24" s="445" customFormat="1" ht="15.75" customHeight="1" x14ac:dyDescent="0.2">
      <c r="A927" s="218">
        <f t="shared" si="254"/>
        <v>900</v>
      </c>
      <c r="B927" s="216">
        <f t="shared" si="257"/>
        <v>76.055660000000003</v>
      </c>
      <c r="C927" s="457">
        <v>15100</v>
      </c>
      <c r="D927" s="217">
        <f t="shared" si="260"/>
        <v>2382.4656836848171</v>
      </c>
      <c r="E927" s="212">
        <f t="shared" si="263"/>
        <v>810.03833245283784</v>
      </c>
      <c r="F927" s="168">
        <f t="shared" si="264"/>
        <v>47.649313673696341</v>
      </c>
      <c r="G927" s="169">
        <v>68</v>
      </c>
      <c r="H927" s="170">
        <f t="shared" si="265"/>
        <v>3308.1533298113513</v>
      </c>
      <c r="I927" s="218">
        <f t="shared" si="255"/>
        <v>900</v>
      </c>
      <c r="J927" s="216">
        <f t="shared" si="258"/>
        <v>117.00870769230769</v>
      </c>
      <c r="K927" s="457">
        <v>15100</v>
      </c>
      <c r="L927" s="217">
        <f t="shared" si="261"/>
        <v>1548.602694395131</v>
      </c>
      <c r="M927" s="214">
        <f t="shared" si="266"/>
        <v>526.52491609434458</v>
      </c>
      <c r="N927" s="212">
        <f t="shared" si="267"/>
        <v>30.972053887902621</v>
      </c>
      <c r="O927" s="169">
        <v>44</v>
      </c>
      <c r="P927" s="170">
        <f t="shared" si="268"/>
        <v>2150.0996643773783</v>
      </c>
      <c r="Q927" s="218">
        <f t="shared" si="256"/>
        <v>900</v>
      </c>
      <c r="R927" s="216">
        <f t="shared" si="259"/>
        <v>217.30188571428573</v>
      </c>
      <c r="S927" s="457">
        <v>15100</v>
      </c>
      <c r="T927" s="217">
        <f t="shared" si="262"/>
        <v>833.86298928968586</v>
      </c>
      <c r="U927" s="214">
        <f t="shared" si="269"/>
        <v>283.5134163584932</v>
      </c>
      <c r="V927" s="212">
        <f t="shared" si="270"/>
        <v>16.677259785793716</v>
      </c>
      <c r="W927" s="169">
        <v>24</v>
      </c>
      <c r="X927" s="170">
        <f t="shared" si="271"/>
        <v>1158.0536654339728</v>
      </c>
    </row>
    <row r="928" spans="1:24" s="445" customFormat="1" ht="15.75" customHeight="1" x14ac:dyDescent="0.2">
      <c r="A928" s="215">
        <f t="shared" si="254"/>
        <v>901</v>
      </c>
      <c r="B928" s="216">
        <f t="shared" si="257"/>
        <v>76.079149000000001</v>
      </c>
      <c r="C928" s="457">
        <v>15100</v>
      </c>
      <c r="D928" s="217">
        <f t="shared" si="260"/>
        <v>2381.7301110978515</v>
      </c>
      <c r="E928" s="212">
        <f t="shared" si="263"/>
        <v>809.78823777326954</v>
      </c>
      <c r="F928" s="168">
        <f t="shared" si="264"/>
        <v>47.634602221957032</v>
      </c>
      <c r="G928" s="169">
        <v>68</v>
      </c>
      <c r="H928" s="170">
        <f t="shared" si="265"/>
        <v>3307.1529510930777</v>
      </c>
      <c r="I928" s="215">
        <f t="shared" si="255"/>
        <v>901</v>
      </c>
      <c r="J928" s="216">
        <f t="shared" si="258"/>
        <v>117.04484461538462</v>
      </c>
      <c r="K928" s="457">
        <v>15100</v>
      </c>
      <c r="L928" s="217">
        <f t="shared" si="261"/>
        <v>1548.1245722136034</v>
      </c>
      <c r="M928" s="214">
        <f t="shared" si="266"/>
        <v>526.36235455262522</v>
      </c>
      <c r="N928" s="212">
        <f t="shared" si="267"/>
        <v>30.962491444272068</v>
      </c>
      <c r="O928" s="169">
        <v>44</v>
      </c>
      <c r="P928" s="170">
        <f t="shared" si="268"/>
        <v>2149.4494182105009</v>
      </c>
      <c r="Q928" s="215">
        <f t="shared" si="256"/>
        <v>901</v>
      </c>
      <c r="R928" s="216">
        <f t="shared" si="259"/>
        <v>217.36899714285715</v>
      </c>
      <c r="S928" s="457">
        <v>15100</v>
      </c>
      <c r="T928" s="217">
        <f t="shared" si="262"/>
        <v>833.60553888424795</v>
      </c>
      <c r="U928" s="214">
        <f t="shared" si="269"/>
        <v>283.42588322064432</v>
      </c>
      <c r="V928" s="212">
        <f t="shared" si="270"/>
        <v>16.67211077768496</v>
      </c>
      <c r="W928" s="169">
        <v>24</v>
      </c>
      <c r="X928" s="170">
        <f t="shared" si="271"/>
        <v>1157.7035328825773</v>
      </c>
    </row>
    <row r="929" spans="1:24" s="445" customFormat="1" ht="15.75" customHeight="1" x14ac:dyDescent="0.2">
      <c r="A929" s="215">
        <f t="shared" si="254"/>
        <v>902</v>
      </c>
      <c r="B929" s="216">
        <f t="shared" si="257"/>
        <v>76.102637999999999</v>
      </c>
      <c r="C929" s="457">
        <v>15100</v>
      </c>
      <c r="D929" s="217">
        <f t="shared" si="260"/>
        <v>2380.9949925783126</v>
      </c>
      <c r="E929" s="212">
        <f t="shared" si="263"/>
        <v>809.53829747662633</v>
      </c>
      <c r="F929" s="168">
        <f t="shared" si="264"/>
        <v>47.619899851566252</v>
      </c>
      <c r="G929" s="169">
        <v>68</v>
      </c>
      <c r="H929" s="170">
        <f t="shared" si="265"/>
        <v>3306.1531899065048</v>
      </c>
      <c r="I929" s="215">
        <f t="shared" si="255"/>
        <v>902</v>
      </c>
      <c r="J929" s="216">
        <f t="shared" si="258"/>
        <v>117.08098153846153</v>
      </c>
      <c r="K929" s="457">
        <v>15100</v>
      </c>
      <c r="L929" s="217">
        <f t="shared" si="261"/>
        <v>1547.6467451759033</v>
      </c>
      <c r="M929" s="214">
        <f t="shared" si="266"/>
        <v>526.19989335980722</v>
      </c>
      <c r="N929" s="212">
        <f t="shared" si="267"/>
        <v>30.952934903518067</v>
      </c>
      <c r="O929" s="169">
        <v>44</v>
      </c>
      <c r="P929" s="170">
        <f t="shared" si="268"/>
        <v>2148.7995734392284</v>
      </c>
      <c r="Q929" s="215">
        <f t="shared" si="256"/>
        <v>902</v>
      </c>
      <c r="R929" s="216">
        <f t="shared" si="259"/>
        <v>217.43610857142858</v>
      </c>
      <c r="S929" s="457">
        <v>15100</v>
      </c>
      <c r="T929" s="217">
        <f t="shared" si="262"/>
        <v>833.34824740240936</v>
      </c>
      <c r="U929" s="214">
        <f t="shared" si="269"/>
        <v>283.33840411681922</v>
      </c>
      <c r="V929" s="212">
        <f t="shared" si="270"/>
        <v>16.666964948048186</v>
      </c>
      <c r="W929" s="169">
        <v>24</v>
      </c>
      <c r="X929" s="170">
        <f t="shared" si="271"/>
        <v>1157.3536164672769</v>
      </c>
    </row>
    <row r="930" spans="1:24" s="445" customFormat="1" ht="15.75" customHeight="1" x14ac:dyDescent="0.2">
      <c r="A930" s="215">
        <f t="shared" si="254"/>
        <v>903</v>
      </c>
      <c r="B930" s="216">
        <f t="shared" si="257"/>
        <v>76.126126999999997</v>
      </c>
      <c r="C930" s="457">
        <v>15100</v>
      </c>
      <c r="D930" s="217">
        <f t="shared" si="260"/>
        <v>2380.2603277058874</v>
      </c>
      <c r="E930" s="212">
        <f t="shared" si="263"/>
        <v>809.28851142000178</v>
      </c>
      <c r="F930" s="168">
        <f t="shared" si="264"/>
        <v>47.60520655411775</v>
      </c>
      <c r="G930" s="169">
        <v>68</v>
      </c>
      <c r="H930" s="170">
        <f t="shared" si="265"/>
        <v>3305.1540456800067</v>
      </c>
      <c r="I930" s="215">
        <f t="shared" si="255"/>
        <v>903</v>
      </c>
      <c r="J930" s="216">
        <f t="shared" si="258"/>
        <v>117.11711846153845</v>
      </c>
      <c r="K930" s="457">
        <v>15100</v>
      </c>
      <c r="L930" s="217">
        <f t="shared" si="261"/>
        <v>1547.169213008827</v>
      </c>
      <c r="M930" s="214">
        <f t="shared" si="266"/>
        <v>526.03753242300127</v>
      </c>
      <c r="N930" s="212">
        <f t="shared" si="267"/>
        <v>30.94338426017654</v>
      </c>
      <c r="O930" s="169">
        <v>44</v>
      </c>
      <c r="P930" s="170">
        <f t="shared" si="268"/>
        <v>2148.1501296920051</v>
      </c>
      <c r="Q930" s="215">
        <f t="shared" si="256"/>
        <v>903</v>
      </c>
      <c r="R930" s="216">
        <f t="shared" si="259"/>
        <v>217.50322</v>
      </c>
      <c r="S930" s="457">
        <v>15100</v>
      </c>
      <c r="T930" s="217">
        <f t="shared" si="262"/>
        <v>833.09111469706068</v>
      </c>
      <c r="U930" s="214">
        <f t="shared" si="269"/>
        <v>283.25097899700063</v>
      </c>
      <c r="V930" s="212">
        <f t="shared" si="270"/>
        <v>16.661822293941214</v>
      </c>
      <c r="W930" s="169">
        <v>24</v>
      </c>
      <c r="X930" s="170">
        <f t="shared" si="271"/>
        <v>1157.0039159880025</v>
      </c>
    </row>
    <row r="931" spans="1:24" s="445" customFormat="1" ht="15.75" customHeight="1" x14ac:dyDescent="0.2">
      <c r="A931" s="215">
        <f t="shared" si="254"/>
        <v>904</v>
      </c>
      <c r="B931" s="216">
        <f t="shared" si="257"/>
        <v>76.149615999999995</v>
      </c>
      <c r="C931" s="457">
        <v>15100</v>
      </c>
      <c r="D931" s="217">
        <f t="shared" si="260"/>
        <v>2379.5261160607824</v>
      </c>
      <c r="E931" s="212">
        <f t="shared" si="263"/>
        <v>809.03887946066607</v>
      </c>
      <c r="F931" s="168">
        <f t="shared" si="264"/>
        <v>47.590522321215651</v>
      </c>
      <c r="G931" s="169">
        <v>68</v>
      </c>
      <c r="H931" s="170">
        <f t="shared" si="265"/>
        <v>3304.1555178426643</v>
      </c>
      <c r="I931" s="215">
        <f t="shared" si="255"/>
        <v>904</v>
      </c>
      <c r="J931" s="216">
        <f t="shared" si="258"/>
        <v>117.15325538461538</v>
      </c>
      <c r="K931" s="457">
        <v>15100</v>
      </c>
      <c r="L931" s="217">
        <f t="shared" si="261"/>
        <v>1546.6919754395085</v>
      </c>
      <c r="M931" s="214">
        <f t="shared" si="266"/>
        <v>525.87527164943288</v>
      </c>
      <c r="N931" s="212">
        <f t="shared" si="267"/>
        <v>30.933839508790172</v>
      </c>
      <c r="O931" s="169">
        <v>44</v>
      </c>
      <c r="P931" s="170">
        <f t="shared" si="268"/>
        <v>2147.5010865977315</v>
      </c>
      <c r="Q931" s="215">
        <f t="shared" si="256"/>
        <v>904</v>
      </c>
      <c r="R931" s="216">
        <f t="shared" si="259"/>
        <v>217.57033142857142</v>
      </c>
      <c r="S931" s="457">
        <v>15100</v>
      </c>
      <c r="T931" s="217">
        <f t="shared" si="262"/>
        <v>832.83414062127383</v>
      </c>
      <c r="U931" s="214">
        <f t="shared" si="269"/>
        <v>283.16360781123313</v>
      </c>
      <c r="V931" s="212">
        <f t="shared" si="270"/>
        <v>16.656682812425476</v>
      </c>
      <c r="W931" s="169">
        <v>24</v>
      </c>
      <c r="X931" s="170">
        <f t="shared" si="271"/>
        <v>1156.6544312449325</v>
      </c>
    </row>
    <row r="932" spans="1:24" s="445" customFormat="1" ht="15.75" customHeight="1" x14ac:dyDescent="0.2">
      <c r="A932" s="215">
        <f t="shared" si="254"/>
        <v>905</v>
      </c>
      <c r="B932" s="216">
        <f t="shared" si="257"/>
        <v>76.173104999999993</v>
      </c>
      <c r="C932" s="457">
        <v>15100</v>
      </c>
      <c r="D932" s="217">
        <f t="shared" si="260"/>
        <v>2378.792357223721</v>
      </c>
      <c r="E932" s="212">
        <f t="shared" si="263"/>
        <v>808.78940145606521</v>
      </c>
      <c r="F932" s="168">
        <f t="shared" si="264"/>
        <v>47.575847144474423</v>
      </c>
      <c r="G932" s="169">
        <v>68</v>
      </c>
      <c r="H932" s="170">
        <f t="shared" si="265"/>
        <v>3303.1576058242604</v>
      </c>
      <c r="I932" s="215">
        <f t="shared" si="255"/>
        <v>905</v>
      </c>
      <c r="J932" s="216">
        <f t="shared" si="258"/>
        <v>117.18939230769229</v>
      </c>
      <c r="K932" s="457">
        <v>15100</v>
      </c>
      <c r="L932" s="217">
        <f t="shared" si="261"/>
        <v>1546.2150321954189</v>
      </c>
      <c r="M932" s="214">
        <f t="shared" si="266"/>
        <v>525.7131109464425</v>
      </c>
      <c r="N932" s="212">
        <f t="shared" si="267"/>
        <v>30.924300643908378</v>
      </c>
      <c r="O932" s="169">
        <v>44</v>
      </c>
      <c r="P932" s="170">
        <f t="shared" si="268"/>
        <v>2146.8524437857695</v>
      </c>
      <c r="Q932" s="215">
        <f t="shared" si="256"/>
        <v>905</v>
      </c>
      <c r="R932" s="216">
        <f t="shared" si="259"/>
        <v>217.63744285714284</v>
      </c>
      <c r="S932" s="457">
        <v>15100</v>
      </c>
      <c r="T932" s="217">
        <f t="shared" si="262"/>
        <v>832.57732502830231</v>
      </c>
      <c r="U932" s="214">
        <f t="shared" si="269"/>
        <v>283.07629050962282</v>
      </c>
      <c r="V932" s="212">
        <f t="shared" si="270"/>
        <v>16.651546500566045</v>
      </c>
      <c r="W932" s="169">
        <v>24</v>
      </c>
      <c r="X932" s="170">
        <f t="shared" si="271"/>
        <v>1156.3051620384913</v>
      </c>
    </row>
    <row r="933" spans="1:24" s="445" customFormat="1" ht="15.75" customHeight="1" x14ac:dyDescent="0.2">
      <c r="A933" s="215">
        <f t="shared" si="254"/>
        <v>906</v>
      </c>
      <c r="B933" s="216">
        <f t="shared" si="257"/>
        <v>76.196594000000005</v>
      </c>
      <c r="C933" s="457">
        <v>15100</v>
      </c>
      <c r="D933" s="217">
        <f t="shared" si="260"/>
        <v>2378.0590507759443</v>
      </c>
      <c r="E933" s="212">
        <f t="shared" si="263"/>
        <v>808.5400772638211</v>
      </c>
      <c r="F933" s="168">
        <f t="shared" si="264"/>
        <v>47.561181015518891</v>
      </c>
      <c r="G933" s="169">
        <v>68</v>
      </c>
      <c r="H933" s="170">
        <f t="shared" si="265"/>
        <v>3302.1603090552844</v>
      </c>
      <c r="I933" s="215">
        <f t="shared" si="255"/>
        <v>906</v>
      </c>
      <c r="J933" s="216">
        <f t="shared" si="258"/>
        <v>117.22552923076924</v>
      </c>
      <c r="K933" s="457">
        <v>15100</v>
      </c>
      <c r="L933" s="217">
        <f t="shared" si="261"/>
        <v>1545.7383830043634</v>
      </c>
      <c r="M933" s="214">
        <f t="shared" si="266"/>
        <v>525.55105022148359</v>
      </c>
      <c r="N933" s="212">
        <f t="shared" si="267"/>
        <v>30.914767660087268</v>
      </c>
      <c r="O933" s="169">
        <v>44</v>
      </c>
      <c r="P933" s="170">
        <f t="shared" si="268"/>
        <v>2146.2042008859344</v>
      </c>
      <c r="Q933" s="215">
        <f t="shared" si="256"/>
        <v>906</v>
      </c>
      <c r="R933" s="216">
        <f t="shared" si="259"/>
        <v>217.70455428571432</v>
      </c>
      <c r="S933" s="457">
        <v>15100</v>
      </c>
      <c r="T933" s="217">
        <f t="shared" si="262"/>
        <v>832.32066777158025</v>
      </c>
      <c r="U933" s="214">
        <f t="shared" si="269"/>
        <v>282.98902704233728</v>
      </c>
      <c r="V933" s="212">
        <f t="shared" si="270"/>
        <v>16.646413355431605</v>
      </c>
      <c r="W933" s="169">
        <v>24</v>
      </c>
      <c r="X933" s="170">
        <f t="shared" si="271"/>
        <v>1155.9561081693491</v>
      </c>
    </row>
    <row r="934" spans="1:24" s="445" customFormat="1" ht="15.75" customHeight="1" x14ac:dyDescent="0.2">
      <c r="A934" s="215">
        <f t="shared" si="254"/>
        <v>907</v>
      </c>
      <c r="B934" s="216">
        <f t="shared" si="257"/>
        <v>76.220083000000002</v>
      </c>
      <c r="C934" s="457">
        <v>15100</v>
      </c>
      <c r="D934" s="217">
        <f t="shared" si="260"/>
        <v>2377.3261962992092</v>
      </c>
      <c r="E934" s="212">
        <f t="shared" si="263"/>
        <v>808.29090674173119</v>
      </c>
      <c r="F934" s="168">
        <f t="shared" si="264"/>
        <v>47.546523925984182</v>
      </c>
      <c r="G934" s="169">
        <v>68</v>
      </c>
      <c r="H934" s="170">
        <f t="shared" si="265"/>
        <v>3301.1636269669248</v>
      </c>
      <c r="I934" s="215">
        <f t="shared" si="255"/>
        <v>907</v>
      </c>
      <c r="J934" s="216">
        <f t="shared" si="258"/>
        <v>117.26166615384615</v>
      </c>
      <c r="K934" s="457">
        <v>15100</v>
      </c>
      <c r="L934" s="217">
        <f t="shared" si="261"/>
        <v>1545.2620275944857</v>
      </c>
      <c r="M934" s="214">
        <f t="shared" si="266"/>
        <v>525.38908938212523</v>
      </c>
      <c r="N934" s="212">
        <f t="shared" si="267"/>
        <v>30.905240551889715</v>
      </c>
      <c r="O934" s="169">
        <v>44</v>
      </c>
      <c r="P934" s="170">
        <f t="shared" si="268"/>
        <v>2145.5563575285005</v>
      </c>
      <c r="Q934" s="215">
        <f t="shared" si="256"/>
        <v>907</v>
      </c>
      <c r="R934" s="216">
        <f t="shared" si="259"/>
        <v>217.77166571428575</v>
      </c>
      <c r="S934" s="457">
        <v>15100</v>
      </c>
      <c r="T934" s="217">
        <f t="shared" si="262"/>
        <v>832.06416870472299</v>
      </c>
      <c r="U934" s="214">
        <f t="shared" si="269"/>
        <v>282.90181735960584</v>
      </c>
      <c r="V934" s="212">
        <f t="shared" si="270"/>
        <v>16.64128337409446</v>
      </c>
      <c r="W934" s="169">
        <v>24</v>
      </c>
      <c r="X934" s="170">
        <f t="shared" si="271"/>
        <v>1155.6072694384231</v>
      </c>
    </row>
    <row r="935" spans="1:24" s="445" customFormat="1" ht="15.75" customHeight="1" x14ac:dyDescent="0.2">
      <c r="A935" s="215">
        <f t="shared" si="254"/>
        <v>908</v>
      </c>
      <c r="B935" s="216">
        <f t="shared" si="257"/>
        <v>76.243572</v>
      </c>
      <c r="C935" s="457">
        <v>15100</v>
      </c>
      <c r="D935" s="217">
        <f t="shared" si="260"/>
        <v>2376.5937933757878</v>
      </c>
      <c r="E935" s="212">
        <f t="shared" si="263"/>
        <v>808.04188974776787</v>
      </c>
      <c r="F935" s="168">
        <f t="shared" si="264"/>
        <v>47.531875867515758</v>
      </c>
      <c r="G935" s="169">
        <v>68</v>
      </c>
      <c r="H935" s="170">
        <f t="shared" si="265"/>
        <v>3300.1675589910715</v>
      </c>
      <c r="I935" s="215">
        <f t="shared" si="255"/>
        <v>908</v>
      </c>
      <c r="J935" s="216">
        <f t="shared" si="258"/>
        <v>117.29780307692307</v>
      </c>
      <c r="K935" s="457">
        <v>15100</v>
      </c>
      <c r="L935" s="217">
        <f t="shared" si="261"/>
        <v>1544.7859656942621</v>
      </c>
      <c r="M935" s="214">
        <f t="shared" si="266"/>
        <v>525.22722833604917</v>
      </c>
      <c r="N935" s="212">
        <f t="shared" si="267"/>
        <v>30.895719313885245</v>
      </c>
      <c r="O935" s="169">
        <v>44</v>
      </c>
      <c r="P935" s="170">
        <f t="shared" si="268"/>
        <v>2144.9089133441967</v>
      </c>
      <c r="Q935" s="215">
        <f t="shared" si="256"/>
        <v>908</v>
      </c>
      <c r="R935" s="216">
        <f t="shared" si="259"/>
        <v>217.83877714285717</v>
      </c>
      <c r="S935" s="457">
        <v>15100</v>
      </c>
      <c r="T935" s="217">
        <f t="shared" si="262"/>
        <v>831.80782768152562</v>
      </c>
      <c r="U935" s="214">
        <f t="shared" si="269"/>
        <v>282.81466141171876</v>
      </c>
      <c r="V935" s="212">
        <f t="shared" si="270"/>
        <v>16.636156553630514</v>
      </c>
      <c r="W935" s="169">
        <v>24</v>
      </c>
      <c r="X935" s="170">
        <f t="shared" si="271"/>
        <v>1155.258645646875</v>
      </c>
    </row>
    <row r="936" spans="1:24" s="445" customFormat="1" ht="15.75" customHeight="1" x14ac:dyDescent="0.2">
      <c r="A936" s="215">
        <f t="shared" si="254"/>
        <v>909</v>
      </c>
      <c r="B936" s="216">
        <f t="shared" si="257"/>
        <v>76.267060999999998</v>
      </c>
      <c r="C936" s="457">
        <v>15100</v>
      </c>
      <c r="D936" s="217">
        <f t="shared" si="260"/>
        <v>2375.8618415884675</v>
      </c>
      <c r="E936" s="212">
        <f t="shared" si="263"/>
        <v>807.79302614007906</v>
      </c>
      <c r="F936" s="168">
        <f t="shared" si="264"/>
        <v>47.517236831769353</v>
      </c>
      <c r="G936" s="169">
        <v>68</v>
      </c>
      <c r="H936" s="170">
        <f t="shared" si="265"/>
        <v>3299.1721045603158</v>
      </c>
      <c r="I936" s="215">
        <f t="shared" si="255"/>
        <v>909</v>
      </c>
      <c r="J936" s="216">
        <f t="shared" si="258"/>
        <v>117.33394</v>
      </c>
      <c r="K936" s="457">
        <v>15100</v>
      </c>
      <c r="L936" s="217">
        <f t="shared" si="261"/>
        <v>1544.310197032504</v>
      </c>
      <c r="M936" s="214">
        <f t="shared" si="266"/>
        <v>525.06546699105138</v>
      </c>
      <c r="N936" s="212">
        <f t="shared" si="267"/>
        <v>30.886203940650081</v>
      </c>
      <c r="O936" s="169">
        <v>44</v>
      </c>
      <c r="P936" s="170">
        <f t="shared" si="268"/>
        <v>2144.2618679642051</v>
      </c>
      <c r="Q936" s="215">
        <f t="shared" si="256"/>
        <v>909</v>
      </c>
      <c r="R936" s="216">
        <f t="shared" si="259"/>
        <v>217.90588857142859</v>
      </c>
      <c r="S936" s="457">
        <v>15100</v>
      </c>
      <c r="T936" s="217">
        <f t="shared" si="262"/>
        <v>831.55164455596355</v>
      </c>
      <c r="U936" s="214">
        <f t="shared" si="269"/>
        <v>282.72755914902763</v>
      </c>
      <c r="V936" s="212">
        <f t="shared" si="270"/>
        <v>16.631032891119272</v>
      </c>
      <c r="W936" s="169">
        <v>24</v>
      </c>
      <c r="X936" s="170">
        <f t="shared" si="271"/>
        <v>1154.9102365961105</v>
      </c>
    </row>
    <row r="937" spans="1:24" s="445" customFormat="1" ht="15.75" customHeight="1" x14ac:dyDescent="0.2">
      <c r="A937" s="218">
        <f t="shared" si="254"/>
        <v>910</v>
      </c>
      <c r="B937" s="216">
        <f t="shared" si="257"/>
        <v>76.290549999999996</v>
      </c>
      <c r="C937" s="457">
        <v>15100</v>
      </c>
      <c r="D937" s="217">
        <f t="shared" si="260"/>
        <v>2375.1303405205495</v>
      </c>
      <c r="E937" s="212">
        <f t="shared" si="263"/>
        <v>807.54431577698688</v>
      </c>
      <c r="F937" s="168">
        <f t="shared" si="264"/>
        <v>47.502606810410988</v>
      </c>
      <c r="G937" s="169">
        <v>68</v>
      </c>
      <c r="H937" s="170">
        <f t="shared" si="265"/>
        <v>3298.1772631079475</v>
      </c>
      <c r="I937" s="218">
        <f t="shared" si="255"/>
        <v>910</v>
      </c>
      <c r="J937" s="216">
        <f t="shared" si="258"/>
        <v>117.37007692307691</v>
      </c>
      <c r="K937" s="457">
        <v>15100</v>
      </c>
      <c r="L937" s="217">
        <f t="shared" si="261"/>
        <v>1543.8347213383572</v>
      </c>
      <c r="M937" s="214">
        <f t="shared" si="266"/>
        <v>524.90380525504145</v>
      </c>
      <c r="N937" s="212">
        <f t="shared" si="267"/>
        <v>30.876694426767145</v>
      </c>
      <c r="O937" s="169">
        <v>44</v>
      </c>
      <c r="P937" s="170">
        <f t="shared" si="268"/>
        <v>2143.6152210201658</v>
      </c>
      <c r="Q937" s="218">
        <f t="shared" si="256"/>
        <v>910</v>
      </c>
      <c r="R937" s="216">
        <f t="shared" si="259"/>
        <v>217.97300000000001</v>
      </c>
      <c r="S937" s="457">
        <v>15100</v>
      </c>
      <c r="T937" s="217">
        <f t="shared" si="262"/>
        <v>831.29561918219224</v>
      </c>
      <c r="U937" s="214">
        <f t="shared" si="269"/>
        <v>282.64051052194537</v>
      </c>
      <c r="V937" s="212">
        <f t="shared" si="270"/>
        <v>16.625912383643843</v>
      </c>
      <c r="W937" s="169">
        <v>24</v>
      </c>
      <c r="X937" s="170">
        <f t="shared" si="271"/>
        <v>1154.5620420877815</v>
      </c>
    </row>
    <row r="938" spans="1:24" s="445" customFormat="1" ht="15.75" customHeight="1" x14ac:dyDescent="0.2">
      <c r="A938" s="215">
        <f t="shared" si="254"/>
        <v>911</v>
      </c>
      <c r="B938" s="216">
        <f t="shared" si="257"/>
        <v>76.314038999999994</v>
      </c>
      <c r="C938" s="457">
        <v>15100</v>
      </c>
      <c r="D938" s="217">
        <f t="shared" si="260"/>
        <v>2374.3992897558469</v>
      </c>
      <c r="E938" s="212">
        <f t="shared" si="263"/>
        <v>807.29575851698803</v>
      </c>
      <c r="F938" s="168">
        <f t="shared" si="264"/>
        <v>47.487985795116941</v>
      </c>
      <c r="G938" s="169">
        <v>68</v>
      </c>
      <c r="H938" s="170">
        <f t="shared" si="265"/>
        <v>3297.1830340679517</v>
      </c>
      <c r="I938" s="215">
        <f t="shared" si="255"/>
        <v>911</v>
      </c>
      <c r="J938" s="216">
        <f t="shared" si="258"/>
        <v>117.40621384615383</v>
      </c>
      <c r="K938" s="457">
        <v>15100</v>
      </c>
      <c r="L938" s="217">
        <f t="shared" si="261"/>
        <v>1543.3595383413005</v>
      </c>
      <c r="M938" s="214">
        <f t="shared" si="266"/>
        <v>524.74224303604217</v>
      </c>
      <c r="N938" s="212">
        <f t="shared" si="267"/>
        <v>30.867190766826013</v>
      </c>
      <c r="O938" s="169">
        <v>44</v>
      </c>
      <c r="P938" s="170">
        <f t="shared" si="268"/>
        <v>2142.9689721441687</v>
      </c>
      <c r="Q938" s="215">
        <f t="shared" si="256"/>
        <v>911</v>
      </c>
      <c r="R938" s="216">
        <f t="shared" si="259"/>
        <v>218.04011142857144</v>
      </c>
      <c r="S938" s="457">
        <v>15100</v>
      </c>
      <c r="T938" s="217">
        <f t="shared" si="262"/>
        <v>831.03975141454634</v>
      </c>
      <c r="U938" s="214">
        <f t="shared" si="269"/>
        <v>282.5535154809458</v>
      </c>
      <c r="V938" s="212">
        <f t="shared" si="270"/>
        <v>16.620795028290928</v>
      </c>
      <c r="W938" s="169">
        <v>24</v>
      </c>
      <c r="X938" s="170">
        <f t="shared" si="271"/>
        <v>1154.2140619237832</v>
      </c>
    </row>
    <row r="939" spans="1:24" s="445" customFormat="1" ht="15.75" customHeight="1" x14ac:dyDescent="0.2">
      <c r="A939" s="215">
        <f t="shared" si="254"/>
        <v>912</v>
      </c>
      <c r="B939" s="216">
        <f t="shared" si="257"/>
        <v>76.337527999999992</v>
      </c>
      <c r="C939" s="457">
        <v>15100</v>
      </c>
      <c r="D939" s="217">
        <f t="shared" si="260"/>
        <v>2373.6686888786867</v>
      </c>
      <c r="E939" s="212">
        <f t="shared" si="263"/>
        <v>807.04735421875353</v>
      </c>
      <c r="F939" s="168">
        <f t="shared" si="264"/>
        <v>47.473373777573734</v>
      </c>
      <c r="G939" s="169">
        <v>68</v>
      </c>
      <c r="H939" s="170">
        <f t="shared" si="265"/>
        <v>3296.1894168750136</v>
      </c>
      <c r="I939" s="215">
        <f t="shared" si="255"/>
        <v>912</v>
      </c>
      <c r="J939" s="216">
        <f t="shared" si="258"/>
        <v>117.44235076923076</v>
      </c>
      <c r="K939" s="457">
        <v>15100</v>
      </c>
      <c r="L939" s="217">
        <f t="shared" si="261"/>
        <v>1542.8846477711461</v>
      </c>
      <c r="M939" s="214">
        <f t="shared" si="266"/>
        <v>524.58078024218969</v>
      </c>
      <c r="N939" s="212">
        <f t="shared" si="267"/>
        <v>30.857692955422923</v>
      </c>
      <c r="O939" s="169">
        <v>44</v>
      </c>
      <c r="P939" s="170">
        <f t="shared" si="268"/>
        <v>2142.3231209687588</v>
      </c>
      <c r="Q939" s="215">
        <f t="shared" si="256"/>
        <v>912</v>
      </c>
      <c r="R939" s="216">
        <f t="shared" si="259"/>
        <v>218.10722285714286</v>
      </c>
      <c r="S939" s="457">
        <v>15100</v>
      </c>
      <c r="T939" s="217">
        <f t="shared" si="262"/>
        <v>830.78404110754025</v>
      </c>
      <c r="U939" s="214">
        <f t="shared" si="269"/>
        <v>282.46657397656372</v>
      </c>
      <c r="V939" s="212">
        <f t="shared" si="270"/>
        <v>16.615680822150804</v>
      </c>
      <c r="W939" s="169">
        <v>24</v>
      </c>
      <c r="X939" s="170">
        <f t="shared" si="271"/>
        <v>1153.8662959062549</v>
      </c>
    </row>
    <row r="940" spans="1:24" s="445" customFormat="1" ht="15.75" customHeight="1" x14ac:dyDescent="0.2">
      <c r="A940" s="215">
        <f t="shared" si="254"/>
        <v>913</v>
      </c>
      <c r="B940" s="216">
        <f t="shared" si="257"/>
        <v>76.361017000000004</v>
      </c>
      <c r="C940" s="457">
        <v>15100</v>
      </c>
      <c r="D940" s="217">
        <f t="shared" si="260"/>
        <v>2372.9385374739049</v>
      </c>
      <c r="E940" s="212">
        <f t="shared" si="263"/>
        <v>806.79910274112774</v>
      </c>
      <c r="F940" s="168">
        <f t="shared" si="264"/>
        <v>47.458770749478099</v>
      </c>
      <c r="G940" s="169">
        <v>68</v>
      </c>
      <c r="H940" s="170">
        <f t="shared" si="265"/>
        <v>3295.1964109645105</v>
      </c>
      <c r="I940" s="215">
        <f t="shared" si="255"/>
        <v>913</v>
      </c>
      <c r="J940" s="216">
        <f t="shared" si="258"/>
        <v>117.4784876923077</v>
      </c>
      <c r="K940" s="457">
        <v>15100</v>
      </c>
      <c r="L940" s="217">
        <f t="shared" si="261"/>
        <v>1542.4100493580383</v>
      </c>
      <c r="M940" s="214">
        <f t="shared" si="266"/>
        <v>524.41941678173305</v>
      </c>
      <c r="N940" s="212">
        <f t="shared" si="267"/>
        <v>30.848200987160769</v>
      </c>
      <c r="O940" s="169">
        <v>44</v>
      </c>
      <c r="P940" s="170">
        <f t="shared" si="268"/>
        <v>2141.6776671269322</v>
      </c>
      <c r="Q940" s="215">
        <f t="shared" si="256"/>
        <v>913</v>
      </c>
      <c r="R940" s="216">
        <f t="shared" si="259"/>
        <v>218.17433428571431</v>
      </c>
      <c r="S940" s="457">
        <v>15100</v>
      </c>
      <c r="T940" s="217">
        <f t="shared" si="262"/>
        <v>830.52848811586671</v>
      </c>
      <c r="U940" s="214">
        <f t="shared" si="269"/>
        <v>282.37968595939469</v>
      </c>
      <c r="V940" s="212">
        <f t="shared" si="270"/>
        <v>16.610569762317333</v>
      </c>
      <c r="W940" s="169">
        <v>24</v>
      </c>
      <c r="X940" s="170">
        <f t="shared" si="271"/>
        <v>1153.5187438375785</v>
      </c>
    </row>
    <row r="941" spans="1:24" s="445" customFormat="1" ht="15.75" customHeight="1" x14ac:dyDescent="0.2">
      <c r="A941" s="215">
        <f t="shared" si="254"/>
        <v>914</v>
      </c>
      <c r="B941" s="216">
        <f t="shared" si="257"/>
        <v>76.384506000000002</v>
      </c>
      <c r="C941" s="457">
        <v>15100</v>
      </c>
      <c r="D941" s="217">
        <f t="shared" si="260"/>
        <v>2372.2088351268512</v>
      </c>
      <c r="E941" s="212">
        <f t="shared" si="263"/>
        <v>806.55100394312944</v>
      </c>
      <c r="F941" s="168">
        <f t="shared" si="264"/>
        <v>47.444176702537028</v>
      </c>
      <c r="G941" s="169">
        <v>68</v>
      </c>
      <c r="H941" s="170">
        <f t="shared" si="265"/>
        <v>3294.2040157725173</v>
      </c>
      <c r="I941" s="215">
        <f t="shared" si="255"/>
        <v>914</v>
      </c>
      <c r="J941" s="216">
        <f t="shared" si="258"/>
        <v>117.51462461538462</v>
      </c>
      <c r="K941" s="457">
        <v>15100</v>
      </c>
      <c r="L941" s="217">
        <f t="shared" si="261"/>
        <v>1541.9357428324536</v>
      </c>
      <c r="M941" s="214">
        <f t="shared" si="266"/>
        <v>524.25815256303429</v>
      </c>
      <c r="N941" s="212">
        <f t="shared" si="267"/>
        <v>30.838714856649073</v>
      </c>
      <c r="O941" s="169">
        <v>44</v>
      </c>
      <c r="P941" s="170">
        <f t="shared" si="268"/>
        <v>2141.0326102521367</v>
      </c>
      <c r="Q941" s="215">
        <f t="shared" si="256"/>
        <v>914</v>
      </c>
      <c r="R941" s="216">
        <f t="shared" si="259"/>
        <v>218.24144571428573</v>
      </c>
      <c r="S941" s="457">
        <v>15100</v>
      </c>
      <c r="T941" s="217">
        <f t="shared" si="262"/>
        <v>830.273092294398</v>
      </c>
      <c r="U941" s="214">
        <f t="shared" si="269"/>
        <v>282.29285138009533</v>
      </c>
      <c r="V941" s="212">
        <f t="shared" si="270"/>
        <v>16.605461845887959</v>
      </c>
      <c r="W941" s="169">
        <v>24</v>
      </c>
      <c r="X941" s="170">
        <f t="shared" si="271"/>
        <v>1153.1714055203813</v>
      </c>
    </row>
    <row r="942" spans="1:24" s="445" customFormat="1" ht="15.75" customHeight="1" x14ac:dyDescent="0.2">
      <c r="A942" s="215">
        <f t="shared" si="254"/>
        <v>915</v>
      </c>
      <c r="B942" s="216">
        <f t="shared" si="257"/>
        <v>76.407995</v>
      </c>
      <c r="C942" s="457">
        <v>15100</v>
      </c>
      <c r="D942" s="217">
        <f t="shared" si="260"/>
        <v>2371.4795814233839</v>
      </c>
      <c r="E942" s="212">
        <f t="shared" si="263"/>
        <v>806.30305768395056</v>
      </c>
      <c r="F942" s="168">
        <f t="shared" si="264"/>
        <v>47.429591628467676</v>
      </c>
      <c r="G942" s="169">
        <v>68</v>
      </c>
      <c r="H942" s="170">
        <f t="shared" si="265"/>
        <v>3293.2122307358022</v>
      </c>
      <c r="I942" s="215">
        <f t="shared" si="255"/>
        <v>915</v>
      </c>
      <c r="J942" s="216">
        <f t="shared" si="258"/>
        <v>117.55076153846153</v>
      </c>
      <c r="K942" s="457">
        <v>15100</v>
      </c>
      <c r="L942" s="217">
        <f t="shared" si="261"/>
        <v>1541.4617279251995</v>
      </c>
      <c r="M942" s="214">
        <f t="shared" si="266"/>
        <v>524.09698749456788</v>
      </c>
      <c r="N942" s="212">
        <f t="shared" si="267"/>
        <v>30.829234558503991</v>
      </c>
      <c r="O942" s="169">
        <v>44</v>
      </c>
      <c r="P942" s="170">
        <f t="shared" si="268"/>
        <v>2140.3879499782715</v>
      </c>
      <c r="Q942" s="215">
        <f t="shared" si="256"/>
        <v>915</v>
      </c>
      <c r="R942" s="216">
        <f t="shared" si="259"/>
        <v>218.30855714285715</v>
      </c>
      <c r="S942" s="457">
        <v>15100</v>
      </c>
      <c r="T942" s="217">
        <f t="shared" si="262"/>
        <v>830.01785349818431</v>
      </c>
      <c r="U942" s="214">
        <f t="shared" si="269"/>
        <v>282.20607018938267</v>
      </c>
      <c r="V942" s="212">
        <f t="shared" si="270"/>
        <v>16.600357069963685</v>
      </c>
      <c r="W942" s="169">
        <v>24</v>
      </c>
      <c r="X942" s="170">
        <f t="shared" si="271"/>
        <v>1152.8242807575307</v>
      </c>
    </row>
    <row r="943" spans="1:24" s="445" customFormat="1" ht="15.75" customHeight="1" x14ac:dyDescent="0.2">
      <c r="A943" s="215">
        <f t="shared" si="254"/>
        <v>916</v>
      </c>
      <c r="B943" s="216">
        <f t="shared" si="257"/>
        <v>76.431483999999998</v>
      </c>
      <c r="C943" s="457">
        <v>15100</v>
      </c>
      <c r="D943" s="217">
        <f t="shared" si="260"/>
        <v>2370.7507759498694</v>
      </c>
      <c r="E943" s="212">
        <f t="shared" si="263"/>
        <v>806.05526382295568</v>
      </c>
      <c r="F943" s="168">
        <f t="shared" si="264"/>
        <v>47.415015518997386</v>
      </c>
      <c r="G943" s="169">
        <v>68</v>
      </c>
      <c r="H943" s="170">
        <f t="shared" si="265"/>
        <v>3292.2210552918223</v>
      </c>
      <c r="I943" s="215">
        <f t="shared" si="255"/>
        <v>916</v>
      </c>
      <c r="J943" s="216">
        <f t="shared" si="258"/>
        <v>117.58689846153845</v>
      </c>
      <c r="K943" s="457">
        <v>15100</v>
      </c>
      <c r="L943" s="217">
        <f t="shared" si="261"/>
        <v>1540.988004367415</v>
      </c>
      <c r="M943" s="214">
        <f t="shared" si="266"/>
        <v>523.9359214849211</v>
      </c>
      <c r="N943" s="212">
        <f t="shared" si="267"/>
        <v>30.8197600873483</v>
      </c>
      <c r="O943" s="169">
        <v>44</v>
      </c>
      <c r="P943" s="170">
        <f t="shared" si="268"/>
        <v>2139.7436859396844</v>
      </c>
      <c r="Q943" s="215">
        <f t="shared" si="256"/>
        <v>916</v>
      </c>
      <c r="R943" s="216">
        <f t="shared" si="259"/>
        <v>218.37566857142858</v>
      </c>
      <c r="S943" s="457">
        <v>15100</v>
      </c>
      <c r="T943" s="217">
        <f t="shared" si="262"/>
        <v>829.76277158245409</v>
      </c>
      <c r="U943" s="214">
        <f t="shared" si="269"/>
        <v>282.11934233803441</v>
      </c>
      <c r="V943" s="212">
        <f t="shared" si="270"/>
        <v>16.595255431649083</v>
      </c>
      <c r="W943" s="169">
        <v>24</v>
      </c>
      <c r="X943" s="170">
        <f t="shared" si="271"/>
        <v>1152.4773693521377</v>
      </c>
    </row>
    <row r="944" spans="1:24" s="445" customFormat="1" ht="15.75" customHeight="1" x14ac:dyDescent="0.2">
      <c r="A944" s="215">
        <f t="shared" si="254"/>
        <v>917</v>
      </c>
      <c r="B944" s="216">
        <f t="shared" si="257"/>
        <v>76.454972999999995</v>
      </c>
      <c r="C944" s="457">
        <v>15100</v>
      </c>
      <c r="D944" s="217">
        <f t="shared" si="260"/>
        <v>2370.0224182931829</v>
      </c>
      <c r="E944" s="212">
        <f t="shared" si="263"/>
        <v>805.80762221968223</v>
      </c>
      <c r="F944" s="168">
        <f t="shared" si="264"/>
        <v>47.40044836586366</v>
      </c>
      <c r="G944" s="169">
        <v>68</v>
      </c>
      <c r="H944" s="170">
        <f t="shared" si="265"/>
        <v>3291.2304888787289</v>
      </c>
      <c r="I944" s="215">
        <f t="shared" si="255"/>
        <v>917</v>
      </c>
      <c r="J944" s="216">
        <f t="shared" si="258"/>
        <v>117.62303538461538</v>
      </c>
      <c r="K944" s="457">
        <v>15100</v>
      </c>
      <c r="L944" s="217">
        <f t="shared" si="261"/>
        <v>1540.514571890569</v>
      </c>
      <c r="M944" s="214">
        <f t="shared" si="266"/>
        <v>523.7749544427935</v>
      </c>
      <c r="N944" s="212">
        <f t="shared" si="267"/>
        <v>30.810291437811379</v>
      </c>
      <c r="O944" s="169">
        <v>44</v>
      </c>
      <c r="P944" s="170">
        <f t="shared" si="268"/>
        <v>2139.099817771174</v>
      </c>
      <c r="Q944" s="215">
        <f t="shared" si="256"/>
        <v>917</v>
      </c>
      <c r="R944" s="216">
        <f t="shared" si="259"/>
        <v>218.44278</v>
      </c>
      <c r="S944" s="457">
        <v>15100</v>
      </c>
      <c r="T944" s="217">
        <f t="shared" si="262"/>
        <v>829.50784640261395</v>
      </c>
      <c r="U944" s="214">
        <f t="shared" si="269"/>
        <v>282.03266777688879</v>
      </c>
      <c r="V944" s="212">
        <f t="shared" si="270"/>
        <v>16.590156928052281</v>
      </c>
      <c r="W944" s="169">
        <v>24</v>
      </c>
      <c r="X944" s="170">
        <f t="shared" si="271"/>
        <v>1152.1306711075549</v>
      </c>
    </row>
    <row r="945" spans="1:24" s="445" customFormat="1" ht="15.75" customHeight="1" x14ac:dyDescent="0.2">
      <c r="A945" s="215">
        <f t="shared" si="254"/>
        <v>918</v>
      </c>
      <c r="B945" s="216">
        <f t="shared" si="257"/>
        <v>76.478462000000007</v>
      </c>
      <c r="C945" s="457">
        <v>15100</v>
      </c>
      <c r="D945" s="217">
        <f t="shared" si="260"/>
        <v>2369.294508040708</v>
      </c>
      <c r="E945" s="212">
        <f t="shared" si="263"/>
        <v>805.56013273384076</v>
      </c>
      <c r="F945" s="168">
        <f t="shared" si="264"/>
        <v>47.385890160814164</v>
      </c>
      <c r="G945" s="169">
        <v>68</v>
      </c>
      <c r="H945" s="170">
        <f t="shared" si="265"/>
        <v>3290.240530935363</v>
      </c>
      <c r="I945" s="215">
        <f t="shared" si="255"/>
        <v>918</v>
      </c>
      <c r="J945" s="216">
        <f t="shared" si="258"/>
        <v>117.65917230769232</v>
      </c>
      <c r="K945" s="457">
        <v>15100</v>
      </c>
      <c r="L945" s="217">
        <f t="shared" si="261"/>
        <v>1540.0414302264603</v>
      </c>
      <c r="M945" s="214">
        <f t="shared" si="266"/>
        <v>523.61408627699655</v>
      </c>
      <c r="N945" s="212">
        <f t="shared" si="267"/>
        <v>30.800828604529208</v>
      </c>
      <c r="O945" s="169">
        <v>44</v>
      </c>
      <c r="P945" s="170">
        <f t="shared" si="268"/>
        <v>2138.4563451079862</v>
      </c>
      <c r="Q945" s="215">
        <f t="shared" si="256"/>
        <v>918</v>
      </c>
      <c r="R945" s="216">
        <f t="shared" si="259"/>
        <v>218.50989142857145</v>
      </c>
      <c r="S945" s="457">
        <v>15100</v>
      </c>
      <c r="T945" s="217">
        <f t="shared" si="262"/>
        <v>829.25307781424783</v>
      </c>
      <c r="U945" s="214">
        <f t="shared" si="269"/>
        <v>281.94604645684427</v>
      </c>
      <c r="V945" s="212">
        <f t="shared" si="270"/>
        <v>16.585061556284955</v>
      </c>
      <c r="W945" s="169">
        <v>24</v>
      </c>
      <c r="X945" s="170">
        <f t="shared" si="271"/>
        <v>1151.7841858273771</v>
      </c>
    </row>
    <row r="946" spans="1:24" s="445" customFormat="1" ht="15.75" customHeight="1" x14ac:dyDescent="0.2">
      <c r="A946" s="215">
        <f t="shared" si="254"/>
        <v>919</v>
      </c>
      <c r="B946" s="216">
        <f t="shared" si="257"/>
        <v>76.501950999999991</v>
      </c>
      <c r="C946" s="457">
        <v>15100</v>
      </c>
      <c r="D946" s="217">
        <f t="shared" si="260"/>
        <v>2368.5670447803354</v>
      </c>
      <c r="E946" s="212">
        <f t="shared" si="263"/>
        <v>805.31279522531406</v>
      </c>
      <c r="F946" s="168">
        <f t="shared" si="264"/>
        <v>47.371340895606707</v>
      </c>
      <c r="G946" s="169">
        <v>68</v>
      </c>
      <c r="H946" s="170">
        <f t="shared" si="265"/>
        <v>3289.2511809012562</v>
      </c>
      <c r="I946" s="215">
        <f t="shared" si="255"/>
        <v>919</v>
      </c>
      <c r="J946" s="216">
        <f t="shared" si="258"/>
        <v>117.69530923076921</v>
      </c>
      <c r="K946" s="457">
        <v>15100</v>
      </c>
      <c r="L946" s="217">
        <f t="shared" si="261"/>
        <v>1539.5685791072181</v>
      </c>
      <c r="M946" s="214">
        <f t="shared" si="266"/>
        <v>523.45331689645423</v>
      </c>
      <c r="N946" s="212">
        <f t="shared" si="267"/>
        <v>30.791371582144361</v>
      </c>
      <c r="O946" s="169">
        <v>44</v>
      </c>
      <c r="P946" s="170">
        <f t="shared" si="268"/>
        <v>2137.8132675858164</v>
      </c>
      <c r="Q946" s="215">
        <f t="shared" si="256"/>
        <v>919</v>
      </c>
      <c r="R946" s="216">
        <f t="shared" si="259"/>
        <v>218.57700285714284</v>
      </c>
      <c r="S946" s="457">
        <v>15100</v>
      </c>
      <c r="T946" s="217">
        <f t="shared" si="262"/>
        <v>828.99846567311727</v>
      </c>
      <c r="U946" s="214">
        <f t="shared" si="269"/>
        <v>281.85947832885989</v>
      </c>
      <c r="V946" s="212">
        <f t="shared" si="270"/>
        <v>16.579969313462346</v>
      </c>
      <c r="W946" s="169">
        <v>24</v>
      </c>
      <c r="X946" s="170">
        <f t="shared" si="271"/>
        <v>1151.4379133154393</v>
      </c>
    </row>
    <row r="947" spans="1:24" s="445" customFormat="1" ht="15.75" customHeight="1" x14ac:dyDescent="0.2">
      <c r="A947" s="218">
        <f t="shared" si="254"/>
        <v>920</v>
      </c>
      <c r="B947" s="216">
        <f t="shared" si="257"/>
        <v>76.525440000000003</v>
      </c>
      <c r="C947" s="457">
        <v>15100</v>
      </c>
      <c r="D947" s="217">
        <f t="shared" si="260"/>
        <v>2367.8400281004588</v>
      </c>
      <c r="E947" s="212">
        <f t="shared" si="263"/>
        <v>805.06560955415603</v>
      </c>
      <c r="F947" s="168">
        <f t="shared" si="264"/>
        <v>47.356800562009177</v>
      </c>
      <c r="G947" s="169">
        <v>68</v>
      </c>
      <c r="H947" s="170">
        <f t="shared" si="265"/>
        <v>3288.2624382166241</v>
      </c>
      <c r="I947" s="218">
        <f t="shared" si="255"/>
        <v>920</v>
      </c>
      <c r="J947" s="216">
        <f t="shared" si="258"/>
        <v>117.73144615384615</v>
      </c>
      <c r="K947" s="457">
        <v>15100</v>
      </c>
      <c r="L947" s="217">
        <f t="shared" si="261"/>
        <v>1539.0960182652984</v>
      </c>
      <c r="M947" s="214">
        <f t="shared" si="266"/>
        <v>523.2926462102015</v>
      </c>
      <c r="N947" s="212">
        <f t="shared" si="267"/>
        <v>30.781920365305968</v>
      </c>
      <c r="O947" s="169">
        <v>44</v>
      </c>
      <c r="P947" s="170">
        <f t="shared" si="268"/>
        <v>2137.170584840806</v>
      </c>
      <c r="Q947" s="218">
        <f t="shared" si="256"/>
        <v>920</v>
      </c>
      <c r="R947" s="216">
        <f t="shared" si="259"/>
        <v>218.64411428571429</v>
      </c>
      <c r="S947" s="457">
        <v>15100</v>
      </c>
      <c r="T947" s="217">
        <f t="shared" si="262"/>
        <v>828.74400983516068</v>
      </c>
      <c r="U947" s="214">
        <f t="shared" si="269"/>
        <v>281.77296334395464</v>
      </c>
      <c r="V947" s="212">
        <f t="shared" si="270"/>
        <v>16.574880196703212</v>
      </c>
      <c r="W947" s="169">
        <v>24</v>
      </c>
      <c r="X947" s="170">
        <f t="shared" si="271"/>
        <v>1151.0918533758183</v>
      </c>
    </row>
    <row r="948" spans="1:24" s="445" customFormat="1" ht="15.75" customHeight="1" x14ac:dyDescent="0.2">
      <c r="A948" s="215">
        <f t="shared" si="254"/>
        <v>921</v>
      </c>
      <c r="B948" s="216">
        <f t="shared" si="257"/>
        <v>76.548929000000001</v>
      </c>
      <c r="C948" s="457">
        <v>15100</v>
      </c>
      <c r="D948" s="217">
        <f t="shared" si="260"/>
        <v>2367.1134575899814</v>
      </c>
      <c r="E948" s="212">
        <f t="shared" si="263"/>
        <v>804.81857558059369</v>
      </c>
      <c r="F948" s="168">
        <f t="shared" si="264"/>
        <v>47.342269151799627</v>
      </c>
      <c r="G948" s="169">
        <v>68</v>
      </c>
      <c r="H948" s="170">
        <f t="shared" si="265"/>
        <v>3287.2743023223743</v>
      </c>
      <c r="I948" s="215">
        <f t="shared" si="255"/>
        <v>921</v>
      </c>
      <c r="J948" s="216">
        <f t="shared" si="258"/>
        <v>117.76758307692307</v>
      </c>
      <c r="K948" s="457">
        <v>15100</v>
      </c>
      <c r="L948" s="217">
        <f t="shared" si="261"/>
        <v>1538.6237474334878</v>
      </c>
      <c r="M948" s="214">
        <f t="shared" si="266"/>
        <v>523.13207412738586</v>
      </c>
      <c r="N948" s="212">
        <f t="shared" si="267"/>
        <v>30.772474948669757</v>
      </c>
      <c r="O948" s="169">
        <v>44</v>
      </c>
      <c r="P948" s="170">
        <f t="shared" si="268"/>
        <v>2136.5282965095435</v>
      </c>
      <c r="Q948" s="215">
        <f t="shared" si="256"/>
        <v>921</v>
      </c>
      <c r="R948" s="216">
        <f t="shared" si="259"/>
        <v>218.71122571428572</v>
      </c>
      <c r="S948" s="457">
        <v>15100</v>
      </c>
      <c r="T948" s="217">
        <f t="shared" si="262"/>
        <v>828.48971015649352</v>
      </c>
      <c r="U948" s="214">
        <f t="shared" si="269"/>
        <v>281.68650145320782</v>
      </c>
      <c r="V948" s="212">
        <f t="shared" si="270"/>
        <v>16.56979420312987</v>
      </c>
      <c r="W948" s="169">
        <v>24</v>
      </c>
      <c r="X948" s="170">
        <f t="shared" si="271"/>
        <v>1150.7460058128313</v>
      </c>
    </row>
    <row r="949" spans="1:24" s="445" customFormat="1" ht="15.75" customHeight="1" x14ac:dyDescent="0.2">
      <c r="A949" s="215">
        <f t="shared" si="254"/>
        <v>922</v>
      </c>
      <c r="B949" s="216">
        <f t="shared" si="257"/>
        <v>76.572417999999999</v>
      </c>
      <c r="C949" s="457">
        <v>15100</v>
      </c>
      <c r="D949" s="217">
        <f t="shared" si="260"/>
        <v>2366.3873328383074</v>
      </c>
      <c r="E949" s="212">
        <f t="shared" si="263"/>
        <v>804.57169316502461</v>
      </c>
      <c r="F949" s="168">
        <f t="shared" si="264"/>
        <v>47.327746656766152</v>
      </c>
      <c r="G949" s="169">
        <v>68</v>
      </c>
      <c r="H949" s="170">
        <f t="shared" si="265"/>
        <v>3286.286772660098</v>
      </c>
      <c r="I949" s="215">
        <f t="shared" si="255"/>
        <v>922</v>
      </c>
      <c r="J949" s="216">
        <f t="shared" si="258"/>
        <v>117.80372</v>
      </c>
      <c r="K949" s="457">
        <v>15100</v>
      </c>
      <c r="L949" s="217">
        <f t="shared" si="261"/>
        <v>1538.1517663448997</v>
      </c>
      <c r="M949" s="214">
        <f t="shared" si="266"/>
        <v>522.9716005572659</v>
      </c>
      <c r="N949" s="212">
        <f t="shared" si="267"/>
        <v>30.763035326897995</v>
      </c>
      <c r="O949" s="169">
        <v>44</v>
      </c>
      <c r="P949" s="170">
        <f t="shared" si="268"/>
        <v>2135.8864022290636</v>
      </c>
      <c r="Q949" s="215">
        <f t="shared" si="256"/>
        <v>922</v>
      </c>
      <c r="R949" s="216">
        <f t="shared" si="259"/>
        <v>218.77833714285714</v>
      </c>
      <c r="S949" s="457">
        <v>15100</v>
      </c>
      <c r="T949" s="217">
        <f t="shared" si="262"/>
        <v>828.23556649340753</v>
      </c>
      <c r="U949" s="214">
        <f t="shared" si="269"/>
        <v>281.6000926077586</v>
      </c>
      <c r="V949" s="212">
        <f t="shared" si="270"/>
        <v>16.56471132986815</v>
      </c>
      <c r="W949" s="169">
        <v>24</v>
      </c>
      <c r="X949" s="170">
        <f t="shared" si="271"/>
        <v>1150.4003704310344</v>
      </c>
    </row>
    <row r="950" spans="1:24" s="445" customFormat="1" ht="15.75" customHeight="1" x14ac:dyDescent="0.2">
      <c r="A950" s="215">
        <f t="shared" si="254"/>
        <v>923</v>
      </c>
      <c r="B950" s="216">
        <f t="shared" si="257"/>
        <v>76.595906999999997</v>
      </c>
      <c r="C950" s="457">
        <v>15100</v>
      </c>
      <c r="D950" s="217">
        <f t="shared" si="260"/>
        <v>2365.6616534353461</v>
      </c>
      <c r="E950" s="212">
        <f t="shared" si="263"/>
        <v>804.32496216801769</v>
      </c>
      <c r="F950" s="168">
        <f t="shared" si="264"/>
        <v>47.313233068706921</v>
      </c>
      <c r="G950" s="169">
        <v>68</v>
      </c>
      <c r="H950" s="170">
        <f t="shared" si="265"/>
        <v>3285.2998486720708</v>
      </c>
      <c r="I950" s="215">
        <f t="shared" si="255"/>
        <v>923</v>
      </c>
      <c r="J950" s="216">
        <f t="shared" si="258"/>
        <v>117.83985692307691</v>
      </c>
      <c r="K950" s="457">
        <v>15100</v>
      </c>
      <c r="L950" s="217">
        <f t="shared" si="261"/>
        <v>1537.6800747329751</v>
      </c>
      <c r="M950" s="214">
        <f t="shared" si="266"/>
        <v>522.8112254092116</v>
      </c>
      <c r="N950" s="212">
        <f t="shared" si="267"/>
        <v>30.753601494659502</v>
      </c>
      <c r="O950" s="169">
        <v>44</v>
      </c>
      <c r="P950" s="170">
        <f t="shared" si="268"/>
        <v>2135.244901636846</v>
      </c>
      <c r="Q950" s="215">
        <f t="shared" si="256"/>
        <v>923</v>
      </c>
      <c r="R950" s="216">
        <f t="shared" si="259"/>
        <v>218.84544857142856</v>
      </c>
      <c r="S950" s="457">
        <v>15100</v>
      </c>
      <c r="T950" s="217">
        <f t="shared" si="262"/>
        <v>827.98157870237117</v>
      </c>
      <c r="U950" s="214">
        <f t="shared" si="269"/>
        <v>281.5137367588062</v>
      </c>
      <c r="V950" s="212">
        <f t="shared" si="270"/>
        <v>16.559631574047422</v>
      </c>
      <c r="W950" s="169">
        <v>24</v>
      </c>
      <c r="X950" s="170">
        <f t="shared" si="271"/>
        <v>1150.0549470352248</v>
      </c>
    </row>
    <row r="951" spans="1:24" s="445" customFormat="1" ht="15.75" customHeight="1" x14ac:dyDescent="0.2">
      <c r="A951" s="215">
        <f t="shared" si="254"/>
        <v>924</v>
      </c>
      <c r="B951" s="216">
        <f t="shared" si="257"/>
        <v>76.619395999999995</v>
      </c>
      <c r="C951" s="457">
        <v>15100</v>
      </c>
      <c r="D951" s="217">
        <f t="shared" si="260"/>
        <v>2364.9364189715097</v>
      </c>
      <c r="E951" s="212">
        <f t="shared" si="263"/>
        <v>804.07838245031337</v>
      </c>
      <c r="F951" s="168">
        <f t="shared" si="264"/>
        <v>47.298728379430194</v>
      </c>
      <c r="G951" s="169">
        <v>68</v>
      </c>
      <c r="H951" s="170">
        <f t="shared" si="265"/>
        <v>3284.313529801253</v>
      </c>
      <c r="I951" s="215">
        <f t="shared" si="255"/>
        <v>924</v>
      </c>
      <c r="J951" s="216">
        <f t="shared" si="258"/>
        <v>117.87599384615383</v>
      </c>
      <c r="K951" s="457">
        <v>15100</v>
      </c>
      <c r="L951" s="217">
        <f t="shared" si="261"/>
        <v>1537.2086723314815</v>
      </c>
      <c r="M951" s="214">
        <f t="shared" si="266"/>
        <v>522.65094859270368</v>
      </c>
      <c r="N951" s="212">
        <f t="shared" si="267"/>
        <v>30.744173446629631</v>
      </c>
      <c r="O951" s="169">
        <v>44</v>
      </c>
      <c r="P951" s="170">
        <f t="shared" si="268"/>
        <v>2134.6037943708147</v>
      </c>
      <c r="Q951" s="215">
        <f t="shared" si="256"/>
        <v>924</v>
      </c>
      <c r="R951" s="216">
        <f t="shared" si="259"/>
        <v>218.91255999999998</v>
      </c>
      <c r="S951" s="457">
        <v>15100</v>
      </c>
      <c r="T951" s="217">
        <f t="shared" si="262"/>
        <v>827.72774664002839</v>
      </c>
      <c r="U951" s="214">
        <f t="shared" si="269"/>
        <v>281.42743385760969</v>
      </c>
      <c r="V951" s="212">
        <f t="shared" si="270"/>
        <v>16.554554932800567</v>
      </c>
      <c r="W951" s="169">
        <v>24</v>
      </c>
      <c r="X951" s="170">
        <f t="shared" si="271"/>
        <v>1149.7097354304385</v>
      </c>
    </row>
    <row r="952" spans="1:24" s="445" customFormat="1" ht="15.75" customHeight="1" x14ac:dyDescent="0.2">
      <c r="A952" s="215">
        <f t="shared" si="254"/>
        <v>925</v>
      </c>
      <c r="B952" s="216">
        <f t="shared" si="257"/>
        <v>76.642885000000007</v>
      </c>
      <c r="C952" s="457">
        <v>15100</v>
      </c>
      <c r="D952" s="217">
        <f t="shared" si="260"/>
        <v>2364.2116290377116</v>
      </c>
      <c r="E952" s="212">
        <f t="shared" si="263"/>
        <v>803.83195387282206</v>
      </c>
      <c r="F952" s="168">
        <f t="shared" si="264"/>
        <v>47.284232580754235</v>
      </c>
      <c r="G952" s="169">
        <v>68</v>
      </c>
      <c r="H952" s="170">
        <f t="shared" si="265"/>
        <v>3283.3278154912878</v>
      </c>
      <c r="I952" s="215">
        <f t="shared" si="255"/>
        <v>925</v>
      </c>
      <c r="J952" s="216">
        <f t="shared" si="258"/>
        <v>117.91213076923077</v>
      </c>
      <c r="K952" s="457">
        <v>15100</v>
      </c>
      <c r="L952" s="217">
        <f t="shared" si="261"/>
        <v>1536.7375588745126</v>
      </c>
      <c r="M952" s="214">
        <f t="shared" si="266"/>
        <v>522.49077001733428</v>
      </c>
      <c r="N952" s="212">
        <f t="shared" si="267"/>
        <v>30.734751177490253</v>
      </c>
      <c r="O952" s="169">
        <v>44</v>
      </c>
      <c r="P952" s="170">
        <f t="shared" si="268"/>
        <v>2133.9630800693371</v>
      </c>
      <c r="Q952" s="215">
        <f t="shared" si="256"/>
        <v>925</v>
      </c>
      <c r="R952" s="216">
        <f t="shared" si="259"/>
        <v>218.97967142857146</v>
      </c>
      <c r="S952" s="457">
        <v>15100</v>
      </c>
      <c r="T952" s="217">
        <f t="shared" si="262"/>
        <v>827.47407016319903</v>
      </c>
      <c r="U952" s="214">
        <f t="shared" si="269"/>
        <v>281.34118385548771</v>
      </c>
      <c r="V952" s="212">
        <f t="shared" si="270"/>
        <v>16.549481403263982</v>
      </c>
      <c r="W952" s="169">
        <v>24</v>
      </c>
      <c r="X952" s="170">
        <f t="shared" si="271"/>
        <v>1149.3647354219509</v>
      </c>
    </row>
    <row r="953" spans="1:24" s="445" customFormat="1" ht="15.75" customHeight="1" x14ac:dyDescent="0.2">
      <c r="A953" s="215">
        <f t="shared" si="254"/>
        <v>926</v>
      </c>
      <c r="B953" s="216">
        <f t="shared" si="257"/>
        <v>76.66637399999999</v>
      </c>
      <c r="C953" s="457">
        <v>15100</v>
      </c>
      <c r="D953" s="217">
        <f t="shared" si="260"/>
        <v>2363.4872832253682</v>
      </c>
      <c r="E953" s="212">
        <f t="shared" si="263"/>
        <v>803.58567629662525</v>
      </c>
      <c r="F953" s="168">
        <f t="shared" si="264"/>
        <v>47.269745664507361</v>
      </c>
      <c r="G953" s="169">
        <v>68</v>
      </c>
      <c r="H953" s="170">
        <f t="shared" si="265"/>
        <v>3282.342705186501</v>
      </c>
      <c r="I953" s="215">
        <f t="shared" si="255"/>
        <v>926</v>
      </c>
      <c r="J953" s="216">
        <f t="shared" si="258"/>
        <v>117.94826769230767</v>
      </c>
      <c r="K953" s="457">
        <v>15100</v>
      </c>
      <c r="L953" s="217">
        <f t="shared" si="261"/>
        <v>1536.2667340964895</v>
      </c>
      <c r="M953" s="214">
        <f t="shared" si="266"/>
        <v>522.33068959280649</v>
      </c>
      <c r="N953" s="212">
        <f t="shared" si="267"/>
        <v>30.725334681929791</v>
      </c>
      <c r="O953" s="169">
        <v>44</v>
      </c>
      <c r="P953" s="170">
        <f t="shared" si="268"/>
        <v>2133.322758371226</v>
      </c>
      <c r="Q953" s="215">
        <f t="shared" si="256"/>
        <v>926</v>
      </c>
      <c r="R953" s="216">
        <f t="shared" si="259"/>
        <v>219.04678285714283</v>
      </c>
      <c r="S953" s="457">
        <v>15100</v>
      </c>
      <c r="T953" s="217">
        <f t="shared" si="262"/>
        <v>827.22054912887893</v>
      </c>
      <c r="U953" s="214">
        <f t="shared" si="269"/>
        <v>281.25498670381887</v>
      </c>
      <c r="V953" s="212">
        <f t="shared" si="270"/>
        <v>16.544410982577578</v>
      </c>
      <c r="W953" s="169">
        <v>24</v>
      </c>
      <c r="X953" s="170">
        <f t="shared" si="271"/>
        <v>1149.0199468152755</v>
      </c>
    </row>
    <row r="954" spans="1:24" s="445" customFormat="1" ht="15.75" customHeight="1" x14ac:dyDescent="0.2">
      <c r="A954" s="215">
        <f t="shared" si="254"/>
        <v>927</v>
      </c>
      <c r="B954" s="216">
        <f t="shared" si="257"/>
        <v>76.689863000000003</v>
      </c>
      <c r="C954" s="457">
        <v>15100</v>
      </c>
      <c r="D954" s="217">
        <f t="shared" si="260"/>
        <v>2362.7633811263945</v>
      </c>
      <c r="E954" s="212">
        <f t="shared" si="263"/>
        <v>803.3395495829742</v>
      </c>
      <c r="F954" s="168">
        <f t="shared" si="264"/>
        <v>47.255267622527889</v>
      </c>
      <c r="G954" s="169">
        <v>68</v>
      </c>
      <c r="H954" s="170">
        <f t="shared" si="265"/>
        <v>3281.3581983318963</v>
      </c>
      <c r="I954" s="215">
        <f t="shared" si="255"/>
        <v>927</v>
      </c>
      <c r="J954" s="216">
        <f t="shared" si="258"/>
        <v>117.98440461538462</v>
      </c>
      <c r="K954" s="457">
        <v>15100</v>
      </c>
      <c r="L954" s="217">
        <f t="shared" si="261"/>
        <v>1535.7961977321565</v>
      </c>
      <c r="M954" s="214">
        <f t="shared" si="266"/>
        <v>522.17070722893322</v>
      </c>
      <c r="N954" s="212">
        <f t="shared" si="267"/>
        <v>30.715923954643131</v>
      </c>
      <c r="O954" s="169">
        <v>44</v>
      </c>
      <c r="P954" s="170">
        <f t="shared" si="268"/>
        <v>2132.6828289157329</v>
      </c>
      <c r="Q954" s="215">
        <f t="shared" si="256"/>
        <v>927</v>
      </c>
      <c r="R954" s="216">
        <f t="shared" si="259"/>
        <v>219.11389428571431</v>
      </c>
      <c r="S954" s="457">
        <v>15100</v>
      </c>
      <c r="T954" s="217">
        <f t="shared" si="262"/>
        <v>826.96718339423808</v>
      </c>
      <c r="U954" s="214">
        <f t="shared" si="269"/>
        <v>281.16884235404098</v>
      </c>
      <c r="V954" s="212">
        <f t="shared" si="270"/>
        <v>16.539343667884761</v>
      </c>
      <c r="W954" s="169">
        <v>24</v>
      </c>
      <c r="X954" s="170">
        <f t="shared" si="271"/>
        <v>1148.6753694161639</v>
      </c>
    </row>
    <row r="955" spans="1:24" s="445" customFormat="1" ht="15.75" customHeight="1" x14ac:dyDescent="0.2">
      <c r="A955" s="215">
        <f t="shared" si="254"/>
        <v>928</v>
      </c>
      <c r="B955" s="216">
        <f t="shared" si="257"/>
        <v>76.713352</v>
      </c>
      <c r="C955" s="457">
        <v>15100</v>
      </c>
      <c r="D955" s="217">
        <f t="shared" si="260"/>
        <v>2362.0399223332074</v>
      </c>
      <c r="E955" s="212">
        <f t="shared" si="263"/>
        <v>803.09357359329056</v>
      </c>
      <c r="F955" s="168">
        <f t="shared" si="264"/>
        <v>47.240798446664151</v>
      </c>
      <c r="G955" s="169">
        <v>68</v>
      </c>
      <c r="H955" s="170">
        <f t="shared" si="265"/>
        <v>3280.3742943731618</v>
      </c>
      <c r="I955" s="215">
        <f t="shared" si="255"/>
        <v>928</v>
      </c>
      <c r="J955" s="216">
        <f t="shared" si="258"/>
        <v>118.02054153846153</v>
      </c>
      <c r="K955" s="457">
        <v>15100</v>
      </c>
      <c r="L955" s="217">
        <f t="shared" si="261"/>
        <v>1535.3259495165848</v>
      </c>
      <c r="M955" s="214">
        <f t="shared" si="266"/>
        <v>522.01082283563892</v>
      </c>
      <c r="N955" s="212">
        <f t="shared" si="267"/>
        <v>30.706518990331698</v>
      </c>
      <c r="O955" s="169">
        <v>44</v>
      </c>
      <c r="P955" s="170">
        <f t="shared" si="268"/>
        <v>2132.0432913425557</v>
      </c>
      <c r="Q955" s="215">
        <f t="shared" si="256"/>
        <v>928</v>
      </c>
      <c r="R955" s="216">
        <f t="shared" si="259"/>
        <v>219.18100571428573</v>
      </c>
      <c r="S955" s="457">
        <v>15100</v>
      </c>
      <c r="T955" s="217">
        <f t="shared" si="262"/>
        <v>826.71397281662257</v>
      </c>
      <c r="U955" s="214">
        <f t="shared" si="269"/>
        <v>281.0827507576517</v>
      </c>
      <c r="V955" s="212">
        <f t="shared" si="270"/>
        <v>16.534279456332452</v>
      </c>
      <c r="W955" s="169">
        <v>24</v>
      </c>
      <c r="X955" s="170">
        <f t="shared" si="271"/>
        <v>1148.3310030306066</v>
      </c>
    </row>
    <row r="956" spans="1:24" s="445" customFormat="1" ht="15.75" customHeight="1" x14ac:dyDescent="0.2">
      <c r="A956" s="215">
        <f t="shared" si="254"/>
        <v>929</v>
      </c>
      <c r="B956" s="216">
        <f t="shared" si="257"/>
        <v>76.736840999999998</v>
      </c>
      <c r="C956" s="457">
        <v>15100</v>
      </c>
      <c r="D956" s="217">
        <f t="shared" si="260"/>
        <v>2361.3169064387212</v>
      </c>
      <c r="E956" s="212">
        <f t="shared" si="263"/>
        <v>802.84774818916526</v>
      </c>
      <c r="F956" s="168">
        <f t="shared" si="264"/>
        <v>47.226338128774422</v>
      </c>
      <c r="G956" s="169">
        <v>68</v>
      </c>
      <c r="H956" s="170">
        <f t="shared" si="265"/>
        <v>3279.3909927566606</v>
      </c>
      <c r="I956" s="215">
        <f t="shared" si="255"/>
        <v>929</v>
      </c>
      <c r="J956" s="216">
        <f t="shared" si="258"/>
        <v>118.05667846153845</v>
      </c>
      <c r="K956" s="457">
        <v>15100</v>
      </c>
      <c r="L956" s="217">
        <f t="shared" si="261"/>
        <v>1534.8559891851687</v>
      </c>
      <c r="M956" s="214">
        <f t="shared" si="266"/>
        <v>521.85103632295738</v>
      </c>
      <c r="N956" s="212">
        <f t="shared" si="267"/>
        <v>30.697119783703375</v>
      </c>
      <c r="O956" s="169">
        <v>44</v>
      </c>
      <c r="P956" s="170">
        <f t="shared" si="268"/>
        <v>2131.4041452918295</v>
      </c>
      <c r="Q956" s="215">
        <f t="shared" si="256"/>
        <v>929</v>
      </c>
      <c r="R956" s="216">
        <f t="shared" si="259"/>
        <v>219.24811714285715</v>
      </c>
      <c r="S956" s="457">
        <v>15100</v>
      </c>
      <c r="T956" s="217">
        <f t="shared" si="262"/>
        <v>826.46091725355222</v>
      </c>
      <c r="U956" s="214">
        <f t="shared" si="269"/>
        <v>280.99671186620776</v>
      </c>
      <c r="V956" s="212">
        <f t="shared" si="270"/>
        <v>16.529218345071044</v>
      </c>
      <c r="W956" s="169">
        <v>24</v>
      </c>
      <c r="X956" s="170">
        <f t="shared" si="271"/>
        <v>1147.986847464831</v>
      </c>
    </row>
    <row r="957" spans="1:24" s="445" customFormat="1" ht="15.75" customHeight="1" x14ac:dyDescent="0.2">
      <c r="A957" s="218">
        <f t="shared" si="254"/>
        <v>930</v>
      </c>
      <c r="B957" s="216">
        <f t="shared" si="257"/>
        <v>76.760329999999996</v>
      </c>
      <c r="C957" s="457">
        <v>15100</v>
      </c>
      <c r="D957" s="217">
        <f t="shared" si="260"/>
        <v>2360.5943330363484</v>
      </c>
      <c r="E957" s="212">
        <f t="shared" si="263"/>
        <v>802.60207323235852</v>
      </c>
      <c r="F957" s="168">
        <f t="shared" si="264"/>
        <v>47.211886660726968</v>
      </c>
      <c r="G957" s="169">
        <v>68</v>
      </c>
      <c r="H957" s="170">
        <f t="shared" si="265"/>
        <v>3278.4082929294341</v>
      </c>
      <c r="I957" s="218">
        <f t="shared" si="255"/>
        <v>930</v>
      </c>
      <c r="J957" s="216">
        <f t="shared" si="258"/>
        <v>118.09281538461538</v>
      </c>
      <c r="K957" s="457">
        <v>15100</v>
      </c>
      <c r="L957" s="217">
        <f t="shared" si="261"/>
        <v>1534.3863164736265</v>
      </c>
      <c r="M957" s="214">
        <f t="shared" si="266"/>
        <v>521.69134760103304</v>
      </c>
      <c r="N957" s="212">
        <f t="shared" si="267"/>
        <v>30.687726329472529</v>
      </c>
      <c r="O957" s="169">
        <v>44</v>
      </c>
      <c r="P957" s="170">
        <f t="shared" si="268"/>
        <v>2130.7653904041322</v>
      </c>
      <c r="Q957" s="218">
        <f t="shared" si="256"/>
        <v>930</v>
      </c>
      <c r="R957" s="216">
        <f t="shared" si="259"/>
        <v>219.31522857142858</v>
      </c>
      <c r="S957" s="457">
        <v>15100</v>
      </c>
      <c r="T957" s="217">
        <f t="shared" si="262"/>
        <v>826.20801656272181</v>
      </c>
      <c r="U957" s="214">
        <f t="shared" si="269"/>
        <v>280.91072563132542</v>
      </c>
      <c r="V957" s="212">
        <f t="shared" si="270"/>
        <v>16.524160331254436</v>
      </c>
      <c r="W957" s="169">
        <v>24</v>
      </c>
      <c r="X957" s="170">
        <f t="shared" si="271"/>
        <v>1147.6429025253017</v>
      </c>
    </row>
    <row r="958" spans="1:24" s="445" customFormat="1" ht="15.75" customHeight="1" x14ac:dyDescent="0.2">
      <c r="A958" s="215">
        <f t="shared" si="254"/>
        <v>931</v>
      </c>
      <c r="B958" s="216">
        <f t="shared" si="257"/>
        <v>76.783818999999994</v>
      </c>
      <c r="C958" s="457">
        <v>15100</v>
      </c>
      <c r="D958" s="217">
        <f t="shared" si="260"/>
        <v>2359.8722017200002</v>
      </c>
      <c r="E958" s="212">
        <f t="shared" si="263"/>
        <v>802.35654858480018</v>
      </c>
      <c r="F958" s="168">
        <f t="shared" si="264"/>
        <v>47.197444034400007</v>
      </c>
      <c r="G958" s="169">
        <v>68</v>
      </c>
      <c r="H958" s="170">
        <f t="shared" si="265"/>
        <v>3277.4261943392007</v>
      </c>
      <c r="I958" s="215">
        <f t="shared" si="255"/>
        <v>931</v>
      </c>
      <c r="J958" s="216">
        <f t="shared" si="258"/>
        <v>118.12895230769229</v>
      </c>
      <c r="K958" s="457">
        <v>15100</v>
      </c>
      <c r="L958" s="217">
        <f t="shared" si="261"/>
        <v>1533.9169311180005</v>
      </c>
      <c r="M958" s="214">
        <f t="shared" si="266"/>
        <v>521.53175658012026</v>
      </c>
      <c r="N958" s="212">
        <f t="shared" si="267"/>
        <v>30.678338622360013</v>
      </c>
      <c r="O958" s="169">
        <v>44</v>
      </c>
      <c r="P958" s="170">
        <f t="shared" si="268"/>
        <v>2130.127026320481</v>
      </c>
      <c r="Q958" s="215">
        <f t="shared" si="256"/>
        <v>931</v>
      </c>
      <c r="R958" s="216">
        <f t="shared" si="259"/>
        <v>219.38234</v>
      </c>
      <c r="S958" s="457">
        <v>15100</v>
      </c>
      <c r="T958" s="217">
        <f t="shared" si="262"/>
        <v>825.95527060200016</v>
      </c>
      <c r="U958" s="214">
        <f t="shared" si="269"/>
        <v>280.82479200468009</v>
      </c>
      <c r="V958" s="212">
        <f t="shared" si="270"/>
        <v>16.519105412040002</v>
      </c>
      <c r="W958" s="169">
        <v>24</v>
      </c>
      <c r="X958" s="170">
        <f t="shared" si="271"/>
        <v>1147.2991680187204</v>
      </c>
    </row>
    <row r="959" spans="1:24" s="445" customFormat="1" ht="15.75" customHeight="1" x14ac:dyDescent="0.2">
      <c r="A959" s="215">
        <f t="shared" si="254"/>
        <v>932</v>
      </c>
      <c r="B959" s="216">
        <f t="shared" si="257"/>
        <v>76.807308000000006</v>
      </c>
      <c r="C959" s="457">
        <v>15100</v>
      </c>
      <c r="D959" s="217">
        <f t="shared" si="260"/>
        <v>2359.1505120840843</v>
      </c>
      <c r="E959" s="212">
        <f t="shared" si="263"/>
        <v>802.11117410858867</v>
      </c>
      <c r="F959" s="168">
        <f t="shared" si="264"/>
        <v>47.183010241681686</v>
      </c>
      <c r="G959" s="169">
        <v>68</v>
      </c>
      <c r="H959" s="170">
        <f t="shared" si="265"/>
        <v>3276.4446964343547</v>
      </c>
      <c r="I959" s="215">
        <f t="shared" si="255"/>
        <v>932</v>
      </c>
      <c r="J959" s="216">
        <f t="shared" si="258"/>
        <v>118.16508923076924</v>
      </c>
      <c r="K959" s="457">
        <v>15100</v>
      </c>
      <c r="L959" s="217">
        <f t="shared" si="261"/>
        <v>1533.447832854655</v>
      </c>
      <c r="M959" s="214">
        <f t="shared" si="266"/>
        <v>521.37226317058276</v>
      </c>
      <c r="N959" s="212">
        <f t="shared" si="267"/>
        <v>30.668956657093101</v>
      </c>
      <c r="O959" s="169">
        <v>44</v>
      </c>
      <c r="P959" s="170">
        <f t="shared" si="268"/>
        <v>2129.489052682331</v>
      </c>
      <c r="Q959" s="215">
        <f t="shared" si="256"/>
        <v>932</v>
      </c>
      <c r="R959" s="216">
        <f t="shared" si="259"/>
        <v>219.44945142857145</v>
      </c>
      <c r="S959" s="457">
        <v>15100</v>
      </c>
      <c r="T959" s="217">
        <f t="shared" si="262"/>
        <v>825.70267922942946</v>
      </c>
      <c r="U959" s="214">
        <f t="shared" si="269"/>
        <v>280.73891093800603</v>
      </c>
      <c r="V959" s="212">
        <f t="shared" si="270"/>
        <v>16.514053584588588</v>
      </c>
      <c r="W959" s="169">
        <v>24</v>
      </c>
      <c r="X959" s="170">
        <f t="shared" si="271"/>
        <v>1146.9556437520241</v>
      </c>
    </row>
    <row r="960" spans="1:24" s="445" customFormat="1" ht="15.75" customHeight="1" x14ac:dyDescent="0.2">
      <c r="A960" s="215">
        <f t="shared" ref="A960:A1023" si="272">1+A959</f>
        <v>933</v>
      </c>
      <c r="B960" s="216">
        <f t="shared" si="257"/>
        <v>76.830797000000004</v>
      </c>
      <c r="C960" s="457">
        <v>15100</v>
      </c>
      <c r="D960" s="217">
        <f t="shared" si="260"/>
        <v>2358.4292637235039</v>
      </c>
      <c r="E960" s="212">
        <f t="shared" si="263"/>
        <v>801.86594966599137</v>
      </c>
      <c r="F960" s="168">
        <f t="shared" si="264"/>
        <v>47.168585274470082</v>
      </c>
      <c r="G960" s="169">
        <v>68</v>
      </c>
      <c r="H960" s="170">
        <f t="shared" si="265"/>
        <v>3275.463798663965</v>
      </c>
      <c r="I960" s="215">
        <f t="shared" ref="I960:I1023" si="273">1+I959</f>
        <v>933</v>
      </c>
      <c r="J960" s="216">
        <f t="shared" si="258"/>
        <v>118.20122615384615</v>
      </c>
      <c r="K960" s="457">
        <v>15100</v>
      </c>
      <c r="L960" s="217">
        <f t="shared" si="261"/>
        <v>1532.9790214202776</v>
      </c>
      <c r="M960" s="214">
        <f t="shared" si="266"/>
        <v>521.21286728289442</v>
      </c>
      <c r="N960" s="212">
        <f t="shared" si="267"/>
        <v>30.659580428405551</v>
      </c>
      <c r="O960" s="169">
        <v>44</v>
      </c>
      <c r="P960" s="170">
        <f t="shared" si="268"/>
        <v>2128.8514691315777</v>
      </c>
      <c r="Q960" s="215">
        <f t="shared" ref="Q960:Q1023" si="274">1+Q959</f>
        <v>933</v>
      </c>
      <c r="R960" s="216">
        <f t="shared" si="259"/>
        <v>219.51656285714287</v>
      </c>
      <c r="S960" s="457">
        <v>15100</v>
      </c>
      <c r="T960" s="217">
        <f t="shared" si="262"/>
        <v>825.45024230322633</v>
      </c>
      <c r="U960" s="214">
        <f t="shared" si="269"/>
        <v>280.653082383097</v>
      </c>
      <c r="V960" s="212">
        <f t="shared" si="270"/>
        <v>16.509004846064528</v>
      </c>
      <c r="W960" s="169">
        <v>24</v>
      </c>
      <c r="X960" s="170">
        <f t="shared" si="271"/>
        <v>1146.6123295323878</v>
      </c>
    </row>
    <row r="961" spans="1:24" s="445" customFormat="1" ht="15.75" customHeight="1" x14ac:dyDescent="0.2">
      <c r="A961" s="215">
        <f t="shared" si="272"/>
        <v>934</v>
      </c>
      <c r="B961" s="216">
        <f t="shared" si="257"/>
        <v>76.854286000000002</v>
      </c>
      <c r="C961" s="457">
        <v>15100</v>
      </c>
      <c r="D961" s="217">
        <f t="shared" si="260"/>
        <v>2357.7084562336577</v>
      </c>
      <c r="E961" s="212">
        <f t="shared" si="263"/>
        <v>801.62087511944367</v>
      </c>
      <c r="F961" s="168">
        <f t="shared" si="264"/>
        <v>47.154169124673153</v>
      </c>
      <c r="G961" s="169">
        <v>68</v>
      </c>
      <c r="H961" s="170">
        <f t="shared" si="265"/>
        <v>3274.4835004777742</v>
      </c>
      <c r="I961" s="215">
        <f t="shared" si="273"/>
        <v>934</v>
      </c>
      <c r="J961" s="216">
        <f t="shared" si="258"/>
        <v>118.23736307692307</v>
      </c>
      <c r="K961" s="457">
        <v>15100</v>
      </c>
      <c r="L961" s="217">
        <f t="shared" si="261"/>
        <v>1532.5104965518774</v>
      </c>
      <c r="M961" s="214">
        <f t="shared" si="266"/>
        <v>521.0535688276384</v>
      </c>
      <c r="N961" s="212">
        <f t="shared" si="267"/>
        <v>30.650209931037548</v>
      </c>
      <c r="O961" s="169">
        <v>44</v>
      </c>
      <c r="P961" s="170">
        <f t="shared" si="268"/>
        <v>2128.2142753105531</v>
      </c>
      <c r="Q961" s="215">
        <f t="shared" si="274"/>
        <v>934</v>
      </c>
      <c r="R961" s="216">
        <f t="shared" si="259"/>
        <v>219.5836742857143</v>
      </c>
      <c r="S961" s="457">
        <v>15100</v>
      </c>
      <c r="T961" s="217">
        <f t="shared" si="262"/>
        <v>825.19795968178016</v>
      </c>
      <c r="U961" s="214">
        <f t="shared" si="269"/>
        <v>280.56730629180527</v>
      </c>
      <c r="V961" s="212">
        <f t="shared" si="270"/>
        <v>16.503959193635602</v>
      </c>
      <c r="W961" s="169">
        <v>24</v>
      </c>
      <c r="X961" s="170">
        <f t="shared" si="271"/>
        <v>1146.2692251672211</v>
      </c>
    </row>
    <row r="962" spans="1:24" s="445" customFormat="1" ht="15.75" customHeight="1" x14ac:dyDescent="0.2">
      <c r="A962" s="215">
        <f t="shared" si="272"/>
        <v>935</v>
      </c>
      <c r="B962" s="216">
        <f t="shared" si="257"/>
        <v>76.877775</v>
      </c>
      <c r="C962" s="457">
        <v>15100</v>
      </c>
      <c r="D962" s="217">
        <f t="shared" si="260"/>
        <v>2356.9880892104384</v>
      </c>
      <c r="E962" s="212">
        <f t="shared" si="263"/>
        <v>801.37595033154912</v>
      </c>
      <c r="F962" s="168">
        <f t="shared" si="264"/>
        <v>47.139761784208766</v>
      </c>
      <c r="G962" s="169">
        <v>68</v>
      </c>
      <c r="H962" s="170">
        <f t="shared" si="265"/>
        <v>3273.5038013261965</v>
      </c>
      <c r="I962" s="215">
        <f t="shared" si="273"/>
        <v>935</v>
      </c>
      <c r="J962" s="216">
        <f t="shared" si="258"/>
        <v>118.2735</v>
      </c>
      <c r="K962" s="457">
        <v>15100</v>
      </c>
      <c r="L962" s="217">
        <f t="shared" si="261"/>
        <v>1532.0422579867848</v>
      </c>
      <c r="M962" s="214">
        <f t="shared" si="266"/>
        <v>520.89436771550686</v>
      </c>
      <c r="N962" s="212">
        <f t="shared" si="267"/>
        <v>30.640845159735697</v>
      </c>
      <c r="O962" s="169">
        <v>44</v>
      </c>
      <c r="P962" s="170">
        <f t="shared" si="268"/>
        <v>2127.5774708620274</v>
      </c>
      <c r="Q962" s="215">
        <f t="shared" si="274"/>
        <v>935</v>
      </c>
      <c r="R962" s="216">
        <f t="shared" si="259"/>
        <v>219.65078571428572</v>
      </c>
      <c r="S962" s="457">
        <v>15100</v>
      </c>
      <c r="T962" s="217">
        <f t="shared" si="262"/>
        <v>824.94583122365339</v>
      </c>
      <c r="U962" s="214">
        <f t="shared" si="269"/>
        <v>280.48158261604215</v>
      </c>
      <c r="V962" s="212">
        <f t="shared" si="270"/>
        <v>16.498916624473068</v>
      </c>
      <c r="W962" s="169">
        <v>24</v>
      </c>
      <c r="X962" s="170">
        <f t="shared" si="271"/>
        <v>1145.9263304641686</v>
      </c>
    </row>
    <row r="963" spans="1:24" s="445" customFormat="1" ht="15.75" customHeight="1" x14ac:dyDescent="0.2">
      <c r="A963" s="215">
        <f t="shared" si="272"/>
        <v>936</v>
      </c>
      <c r="B963" s="216">
        <f t="shared" si="257"/>
        <v>76.901263999999998</v>
      </c>
      <c r="C963" s="457">
        <v>15100</v>
      </c>
      <c r="D963" s="217">
        <f t="shared" si="260"/>
        <v>2356.2681622502332</v>
      </c>
      <c r="E963" s="212">
        <f t="shared" si="263"/>
        <v>801.1311751650793</v>
      </c>
      <c r="F963" s="168">
        <f t="shared" si="264"/>
        <v>47.125363245004664</v>
      </c>
      <c r="G963" s="169">
        <v>68</v>
      </c>
      <c r="H963" s="170">
        <f t="shared" si="265"/>
        <v>3272.5247006603172</v>
      </c>
      <c r="I963" s="215">
        <f t="shared" si="273"/>
        <v>936</v>
      </c>
      <c r="J963" s="216">
        <f t="shared" si="258"/>
        <v>118.30963692307691</v>
      </c>
      <c r="K963" s="457">
        <v>15100</v>
      </c>
      <c r="L963" s="217">
        <f t="shared" si="261"/>
        <v>1531.5743054626516</v>
      </c>
      <c r="M963" s="214">
        <f t="shared" si="266"/>
        <v>520.73526385730156</v>
      </c>
      <c r="N963" s="212">
        <f t="shared" si="267"/>
        <v>30.631486109253032</v>
      </c>
      <c r="O963" s="169">
        <v>44</v>
      </c>
      <c r="P963" s="170">
        <f t="shared" si="268"/>
        <v>2126.9410554292058</v>
      </c>
      <c r="Q963" s="215">
        <f t="shared" si="274"/>
        <v>936</v>
      </c>
      <c r="R963" s="216">
        <f t="shared" si="259"/>
        <v>219.71789714285714</v>
      </c>
      <c r="S963" s="457">
        <v>15100</v>
      </c>
      <c r="T963" s="217">
        <f t="shared" si="262"/>
        <v>824.69385678758158</v>
      </c>
      <c r="U963" s="214">
        <f t="shared" si="269"/>
        <v>280.39591130777774</v>
      </c>
      <c r="V963" s="212">
        <f t="shared" si="270"/>
        <v>16.493877135751632</v>
      </c>
      <c r="W963" s="169">
        <v>24</v>
      </c>
      <c r="X963" s="170">
        <f t="shared" si="271"/>
        <v>1145.5836452311109</v>
      </c>
    </row>
    <row r="964" spans="1:24" s="445" customFormat="1" ht="15.75" customHeight="1" x14ac:dyDescent="0.2">
      <c r="A964" s="215">
        <f t="shared" si="272"/>
        <v>937</v>
      </c>
      <c r="B964" s="216">
        <f t="shared" si="257"/>
        <v>76.924752999999995</v>
      </c>
      <c r="C964" s="457">
        <v>15100</v>
      </c>
      <c r="D964" s="217">
        <f t="shared" si="260"/>
        <v>2355.5486749499219</v>
      </c>
      <c r="E964" s="212">
        <f t="shared" si="263"/>
        <v>800.88654948297346</v>
      </c>
      <c r="F964" s="168">
        <f t="shared" si="264"/>
        <v>47.11097349899844</v>
      </c>
      <c r="G964" s="169">
        <v>68</v>
      </c>
      <c r="H964" s="170">
        <f t="shared" si="265"/>
        <v>3271.5461979318939</v>
      </c>
      <c r="I964" s="215">
        <f t="shared" si="273"/>
        <v>937</v>
      </c>
      <c r="J964" s="216">
        <f t="shared" si="258"/>
        <v>118.34577384615383</v>
      </c>
      <c r="K964" s="457">
        <v>15100</v>
      </c>
      <c r="L964" s="217">
        <f t="shared" si="261"/>
        <v>1531.1066387174492</v>
      </c>
      <c r="M964" s="214">
        <f t="shared" si="266"/>
        <v>520.57625716393272</v>
      </c>
      <c r="N964" s="212">
        <f t="shared" si="267"/>
        <v>30.622132774348984</v>
      </c>
      <c r="O964" s="169">
        <v>44</v>
      </c>
      <c r="P964" s="170">
        <f t="shared" si="268"/>
        <v>2126.3050286557309</v>
      </c>
      <c r="Q964" s="215">
        <f t="shared" si="274"/>
        <v>937</v>
      </c>
      <c r="R964" s="216">
        <f t="shared" si="259"/>
        <v>219.78500857142856</v>
      </c>
      <c r="S964" s="457">
        <v>15100</v>
      </c>
      <c r="T964" s="217">
        <f t="shared" si="262"/>
        <v>824.44203623247256</v>
      </c>
      <c r="U964" s="214">
        <f t="shared" si="269"/>
        <v>280.31029231904068</v>
      </c>
      <c r="V964" s="212">
        <f t="shared" si="270"/>
        <v>16.488840724649453</v>
      </c>
      <c r="W964" s="169">
        <v>24</v>
      </c>
      <c r="X964" s="170">
        <f t="shared" si="271"/>
        <v>1145.2411692761627</v>
      </c>
    </row>
    <row r="965" spans="1:24" s="445" customFormat="1" ht="15.75" customHeight="1" x14ac:dyDescent="0.2">
      <c r="A965" s="215">
        <f t="shared" si="272"/>
        <v>938</v>
      </c>
      <c r="B965" s="216">
        <f t="shared" si="257"/>
        <v>76.948241999999993</v>
      </c>
      <c r="C965" s="457">
        <v>15100</v>
      </c>
      <c r="D965" s="217">
        <f t="shared" si="260"/>
        <v>2354.829626906876</v>
      </c>
      <c r="E965" s="212">
        <f t="shared" si="263"/>
        <v>800.64207314833789</v>
      </c>
      <c r="F965" s="168">
        <f t="shared" si="264"/>
        <v>47.096592538137521</v>
      </c>
      <c r="G965" s="169">
        <v>68</v>
      </c>
      <c r="H965" s="170">
        <f t="shared" si="265"/>
        <v>3270.5682925933511</v>
      </c>
      <c r="I965" s="215">
        <f t="shared" si="273"/>
        <v>938</v>
      </c>
      <c r="J965" s="216">
        <f t="shared" si="258"/>
        <v>118.38191076923076</v>
      </c>
      <c r="K965" s="457">
        <v>15100</v>
      </c>
      <c r="L965" s="217">
        <f t="shared" si="261"/>
        <v>1530.6392574894696</v>
      </c>
      <c r="M965" s="214">
        <f t="shared" si="266"/>
        <v>520.41734754641971</v>
      </c>
      <c r="N965" s="212">
        <f t="shared" si="267"/>
        <v>30.612785149789392</v>
      </c>
      <c r="O965" s="169">
        <v>44</v>
      </c>
      <c r="P965" s="170">
        <f t="shared" si="268"/>
        <v>2125.6693901856788</v>
      </c>
      <c r="Q965" s="215">
        <f t="shared" si="274"/>
        <v>938</v>
      </c>
      <c r="R965" s="216">
        <f t="shared" si="259"/>
        <v>219.85211999999999</v>
      </c>
      <c r="S965" s="457">
        <v>15100</v>
      </c>
      <c r="T965" s="217">
        <f t="shared" si="262"/>
        <v>824.1903694174066</v>
      </c>
      <c r="U965" s="214">
        <f t="shared" si="269"/>
        <v>280.22472560191824</v>
      </c>
      <c r="V965" s="212">
        <f t="shared" si="270"/>
        <v>16.483807388348133</v>
      </c>
      <c r="W965" s="169">
        <v>24</v>
      </c>
      <c r="X965" s="170">
        <f t="shared" si="271"/>
        <v>1144.8989024076729</v>
      </c>
    </row>
    <row r="966" spans="1:24" s="445" customFormat="1" ht="15.75" customHeight="1" x14ac:dyDescent="0.2">
      <c r="A966" s="215">
        <f t="shared" si="272"/>
        <v>939</v>
      </c>
      <c r="B966" s="216">
        <f t="shared" si="257"/>
        <v>76.971731000000005</v>
      </c>
      <c r="C966" s="457">
        <v>15100</v>
      </c>
      <c r="D966" s="217">
        <f t="shared" si="260"/>
        <v>2354.1110177189594</v>
      </c>
      <c r="E966" s="212">
        <f t="shared" si="263"/>
        <v>800.39774602444629</v>
      </c>
      <c r="F966" s="168">
        <f t="shared" si="264"/>
        <v>47.082220354379189</v>
      </c>
      <c r="G966" s="169">
        <v>68</v>
      </c>
      <c r="H966" s="170">
        <f t="shared" si="265"/>
        <v>3269.5909840977852</v>
      </c>
      <c r="I966" s="215">
        <f t="shared" si="273"/>
        <v>939</v>
      </c>
      <c r="J966" s="216">
        <f t="shared" si="258"/>
        <v>118.4180476923077</v>
      </c>
      <c r="K966" s="457">
        <v>15100</v>
      </c>
      <c r="L966" s="217">
        <f t="shared" si="261"/>
        <v>1530.1721615173237</v>
      </c>
      <c r="M966" s="214">
        <f t="shared" si="266"/>
        <v>520.2585349158901</v>
      </c>
      <c r="N966" s="212">
        <f t="shared" si="267"/>
        <v>30.603443230346475</v>
      </c>
      <c r="O966" s="169">
        <v>44</v>
      </c>
      <c r="P966" s="170">
        <f t="shared" si="268"/>
        <v>2125.0341396635599</v>
      </c>
      <c r="Q966" s="215">
        <f t="shared" si="274"/>
        <v>939</v>
      </c>
      <c r="R966" s="216">
        <f t="shared" si="259"/>
        <v>219.91923142857146</v>
      </c>
      <c r="S966" s="457">
        <v>15100</v>
      </c>
      <c r="T966" s="217">
        <f t="shared" si="262"/>
        <v>823.93885620163576</v>
      </c>
      <c r="U966" s="214">
        <f t="shared" si="269"/>
        <v>280.1392111085562</v>
      </c>
      <c r="V966" s="212">
        <f t="shared" si="270"/>
        <v>16.478777124032714</v>
      </c>
      <c r="W966" s="169">
        <v>24</v>
      </c>
      <c r="X966" s="170">
        <f t="shared" si="271"/>
        <v>1144.5568444342246</v>
      </c>
    </row>
    <row r="967" spans="1:24" s="445" customFormat="1" ht="15.75" customHeight="1" x14ac:dyDescent="0.2">
      <c r="A967" s="218">
        <f t="shared" si="272"/>
        <v>940</v>
      </c>
      <c r="B967" s="216">
        <f t="shared" si="257"/>
        <v>76.995220000000003</v>
      </c>
      <c r="C967" s="457">
        <v>15100</v>
      </c>
      <c r="D967" s="217">
        <f t="shared" si="260"/>
        <v>2353.3928469845268</v>
      </c>
      <c r="E967" s="212">
        <f t="shared" si="263"/>
        <v>800.15356797473919</v>
      </c>
      <c r="F967" s="168">
        <f t="shared" si="264"/>
        <v>47.067856939690536</v>
      </c>
      <c r="G967" s="169">
        <v>68</v>
      </c>
      <c r="H967" s="170">
        <f t="shared" si="265"/>
        <v>3268.6142718989568</v>
      </c>
      <c r="I967" s="218">
        <f t="shared" si="273"/>
        <v>940</v>
      </c>
      <c r="J967" s="216">
        <f t="shared" si="258"/>
        <v>118.45418461538462</v>
      </c>
      <c r="K967" s="457">
        <v>15100</v>
      </c>
      <c r="L967" s="217">
        <f t="shared" si="261"/>
        <v>1529.7053505399424</v>
      </c>
      <c r="M967" s="214">
        <f t="shared" si="266"/>
        <v>520.09981918358051</v>
      </c>
      <c r="N967" s="212">
        <f t="shared" si="267"/>
        <v>30.594107010798847</v>
      </c>
      <c r="O967" s="169">
        <v>44</v>
      </c>
      <c r="P967" s="170">
        <f t="shared" si="268"/>
        <v>2124.3992767343216</v>
      </c>
      <c r="Q967" s="218">
        <f t="shared" si="274"/>
        <v>940</v>
      </c>
      <c r="R967" s="216">
        <f t="shared" si="259"/>
        <v>219.98634285714289</v>
      </c>
      <c r="S967" s="457">
        <v>15100</v>
      </c>
      <c r="T967" s="217">
        <f t="shared" si="262"/>
        <v>823.68749644458444</v>
      </c>
      <c r="U967" s="214">
        <f t="shared" si="269"/>
        <v>280.05374879115874</v>
      </c>
      <c r="V967" s="212">
        <f t="shared" si="270"/>
        <v>16.473749928891689</v>
      </c>
      <c r="W967" s="169">
        <v>24</v>
      </c>
      <c r="X967" s="170">
        <f t="shared" si="271"/>
        <v>1144.214995164635</v>
      </c>
    </row>
    <row r="968" spans="1:24" s="445" customFormat="1" ht="15.75" customHeight="1" x14ac:dyDescent="0.2">
      <c r="A968" s="215">
        <f t="shared" si="272"/>
        <v>941</v>
      </c>
      <c r="B968" s="216">
        <f t="shared" si="257"/>
        <v>77.018709000000001</v>
      </c>
      <c r="C968" s="457">
        <v>15100</v>
      </c>
      <c r="D968" s="217">
        <f t="shared" si="260"/>
        <v>2352.6751143024221</v>
      </c>
      <c r="E968" s="212">
        <f t="shared" si="263"/>
        <v>799.90953886282352</v>
      </c>
      <c r="F968" s="168">
        <f t="shared" si="264"/>
        <v>47.053502286048442</v>
      </c>
      <c r="G968" s="169">
        <v>68</v>
      </c>
      <c r="H968" s="170">
        <f t="shared" si="265"/>
        <v>3267.6381554512941</v>
      </c>
      <c r="I968" s="215">
        <f t="shared" si="273"/>
        <v>941</v>
      </c>
      <c r="J968" s="216">
        <f t="shared" si="258"/>
        <v>118.49032153846153</v>
      </c>
      <c r="K968" s="457">
        <v>15100</v>
      </c>
      <c r="L968" s="217">
        <f t="shared" si="261"/>
        <v>1529.2388242965746</v>
      </c>
      <c r="M968" s="214">
        <f t="shared" si="266"/>
        <v>519.94120026083544</v>
      </c>
      <c r="N968" s="212">
        <f t="shared" si="267"/>
        <v>30.584776485931492</v>
      </c>
      <c r="O968" s="169">
        <v>44</v>
      </c>
      <c r="P968" s="170">
        <f t="shared" si="268"/>
        <v>2123.7648010433413</v>
      </c>
      <c r="Q968" s="215">
        <f t="shared" si="274"/>
        <v>941</v>
      </c>
      <c r="R968" s="216">
        <f t="shared" si="259"/>
        <v>220.05345428571431</v>
      </c>
      <c r="S968" s="457">
        <v>15100</v>
      </c>
      <c r="T968" s="217">
        <f t="shared" si="262"/>
        <v>823.4362900058477</v>
      </c>
      <c r="U968" s="214">
        <f t="shared" si="269"/>
        <v>279.96833860198825</v>
      </c>
      <c r="V968" s="212">
        <f t="shared" si="270"/>
        <v>16.468725800116953</v>
      </c>
      <c r="W968" s="169">
        <v>24</v>
      </c>
      <c r="X968" s="170">
        <f t="shared" si="271"/>
        <v>1143.873354407953</v>
      </c>
    </row>
    <row r="969" spans="1:24" s="445" customFormat="1" ht="15.75" customHeight="1" x14ac:dyDescent="0.2">
      <c r="A969" s="215">
        <f t="shared" si="272"/>
        <v>942</v>
      </c>
      <c r="B969" s="216">
        <f t="shared" si="257"/>
        <v>77.042197999999999</v>
      </c>
      <c r="C969" s="457">
        <v>15100</v>
      </c>
      <c r="D969" s="217">
        <f t="shared" si="260"/>
        <v>2351.9578192719787</v>
      </c>
      <c r="E969" s="212">
        <f t="shared" si="263"/>
        <v>799.66565855247279</v>
      </c>
      <c r="F969" s="168">
        <f t="shared" si="264"/>
        <v>47.039156385439576</v>
      </c>
      <c r="G969" s="169">
        <v>68</v>
      </c>
      <c r="H969" s="170">
        <f t="shared" si="265"/>
        <v>3266.6626342098912</v>
      </c>
      <c r="I969" s="215">
        <f t="shared" si="273"/>
        <v>942</v>
      </c>
      <c r="J969" s="216">
        <f t="shared" si="258"/>
        <v>118.52645846153845</v>
      </c>
      <c r="K969" s="457">
        <v>15100</v>
      </c>
      <c r="L969" s="217">
        <f t="shared" si="261"/>
        <v>1528.7725825267862</v>
      </c>
      <c r="M969" s="214">
        <f t="shared" si="266"/>
        <v>519.7826780591073</v>
      </c>
      <c r="N969" s="212">
        <f t="shared" si="267"/>
        <v>30.575451650535726</v>
      </c>
      <c r="O969" s="169">
        <v>44</v>
      </c>
      <c r="P969" s="170">
        <f t="shared" si="268"/>
        <v>2123.1307122364292</v>
      </c>
      <c r="Q969" s="215">
        <f t="shared" si="274"/>
        <v>942</v>
      </c>
      <c r="R969" s="216">
        <f t="shared" si="259"/>
        <v>220.12056571428573</v>
      </c>
      <c r="S969" s="457">
        <v>15100</v>
      </c>
      <c r="T969" s="217">
        <f t="shared" si="262"/>
        <v>823.18523674519247</v>
      </c>
      <c r="U969" s="214">
        <f t="shared" si="269"/>
        <v>279.88298049336544</v>
      </c>
      <c r="V969" s="212">
        <f t="shared" si="270"/>
        <v>16.46370473490385</v>
      </c>
      <c r="W969" s="169">
        <v>24</v>
      </c>
      <c r="X969" s="170">
        <f t="shared" si="271"/>
        <v>1143.5319219734617</v>
      </c>
    </row>
    <row r="970" spans="1:24" s="445" customFormat="1" ht="15.75" customHeight="1" x14ac:dyDescent="0.2">
      <c r="A970" s="215">
        <f t="shared" si="272"/>
        <v>943</v>
      </c>
      <c r="B970" s="216">
        <f t="shared" si="257"/>
        <v>77.065686999999997</v>
      </c>
      <c r="C970" s="457">
        <v>15100</v>
      </c>
      <c r="D970" s="217">
        <f t="shared" si="260"/>
        <v>2351.2409614930184</v>
      </c>
      <c r="E970" s="212">
        <f t="shared" si="263"/>
        <v>799.42192690762636</v>
      </c>
      <c r="F970" s="168">
        <f t="shared" si="264"/>
        <v>47.02481922986037</v>
      </c>
      <c r="G970" s="169">
        <v>68</v>
      </c>
      <c r="H970" s="170">
        <f t="shared" si="265"/>
        <v>3265.6877076305054</v>
      </c>
      <c r="I970" s="215">
        <f t="shared" si="273"/>
        <v>943</v>
      </c>
      <c r="J970" s="216">
        <f t="shared" si="258"/>
        <v>118.56259538461538</v>
      </c>
      <c r="K970" s="457">
        <v>15100</v>
      </c>
      <c r="L970" s="217">
        <f t="shared" si="261"/>
        <v>1528.3066249704621</v>
      </c>
      <c r="M970" s="214">
        <f t="shared" si="266"/>
        <v>519.62425248995714</v>
      </c>
      <c r="N970" s="212">
        <f t="shared" si="267"/>
        <v>30.566132499409242</v>
      </c>
      <c r="O970" s="169">
        <v>44</v>
      </c>
      <c r="P970" s="170">
        <f t="shared" si="268"/>
        <v>2122.4970099598286</v>
      </c>
      <c r="Q970" s="215">
        <f t="shared" si="274"/>
        <v>943</v>
      </c>
      <c r="R970" s="216">
        <f t="shared" si="259"/>
        <v>220.18767714285715</v>
      </c>
      <c r="S970" s="457">
        <v>15100</v>
      </c>
      <c r="T970" s="217">
        <f t="shared" si="262"/>
        <v>822.93433652255635</v>
      </c>
      <c r="U970" s="214">
        <f t="shared" si="269"/>
        <v>279.79767441766916</v>
      </c>
      <c r="V970" s="212">
        <f t="shared" si="270"/>
        <v>16.458686730451127</v>
      </c>
      <c r="W970" s="169">
        <v>24</v>
      </c>
      <c r="X970" s="170">
        <f t="shared" si="271"/>
        <v>1143.1906976706766</v>
      </c>
    </row>
    <row r="971" spans="1:24" s="445" customFormat="1" ht="15.75" customHeight="1" x14ac:dyDescent="0.2">
      <c r="A971" s="215">
        <f t="shared" si="272"/>
        <v>944</v>
      </c>
      <c r="B971" s="216">
        <f t="shared" si="257"/>
        <v>77.089175999999995</v>
      </c>
      <c r="C971" s="457">
        <v>15100</v>
      </c>
      <c r="D971" s="217">
        <f t="shared" si="260"/>
        <v>2350.5245405658507</v>
      </c>
      <c r="E971" s="212">
        <f t="shared" si="263"/>
        <v>799.17834379238923</v>
      </c>
      <c r="F971" s="168">
        <f t="shared" si="264"/>
        <v>47.010490811317013</v>
      </c>
      <c r="G971" s="169">
        <v>68</v>
      </c>
      <c r="H971" s="170">
        <f t="shared" si="265"/>
        <v>3264.7133751695569</v>
      </c>
      <c r="I971" s="215">
        <f t="shared" si="273"/>
        <v>944</v>
      </c>
      <c r="J971" s="216">
        <f t="shared" si="258"/>
        <v>118.5987323076923</v>
      </c>
      <c r="K971" s="457">
        <v>15100</v>
      </c>
      <c r="L971" s="217">
        <f t="shared" si="261"/>
        <v>1527.840951367803</v>
      </c>
      <c r="M971" s="214">
        <f t="shared" si="266"/>
        <v>519.46592346505304</v>
      </c>
      <c r="N971" s="212">
        <f t="shared" si="267"/>
        <v>30.55681902735606</v>
      </c>
      <c r="O971" s="169">
        <v>44</v>
      </c>
      <c r="P971" s="170">
        <f t="shared" si="268"/>
        <v>2121.8636938602122</v>
      </c>
      <c r="Q971" s="215">
        <f t="shared" si="274"/>
        <v>944</v>
      </c>
      <c r="R971" s="216">
        <f t="shared" si="259"/>
        <v>220.25478857142858</v>
      </c>
      <c r="S971" s="457">
        <v>15100</v>
      </c>
      <c r="T971" s="217">
        <f t="shared" si="262"/>
        <v>822.6835891980478</v>
      </c>
      <c r="U971" s="214">
        <f t="shared" si="269"/>
        <v>279.71242032733625</v>
      </c>
      <c r="V971" s="212">
        <f t="shared" si="270"/>
        <v>16.453671783960957</v>
      </c>
      <c r="W971" s="169">
        <v>24</v>
      </c>
      <c r="X971" s="170">
        <f t="shared" si="271"/>
        <v>1142.849681309345</v>
      </c>
    </row>
    <row r="972" spans="1:24" s="445" customFormat="1" ht="15.75" customHeight="1" x14ac:dyDescent="0.2">
      <c r="A972" s="215">
        <f t="shared" si="272"/>
        <v>945</v>
      </c>
      <c r="B972" s="216">
        <f t="shared" si="257"/>
        <v>77.112664999999993</v>
      </c>
      <c r="C972" s="457">
        <v>15100</v>
      </c>
      <c r="D972" s="217">
        <f t="shared" si="260"/>
        <v>2349.8085560912727</v>
      </c>
      <c r="E972" s="212">
        <f t="shared" si="263"/>
        <v>798.93490907103285</v>
      </c>
      <c r="F972" s="168">
        <f t="shared" si="264"/>
        <v>46.996171121825455</v>
      </c>
      <c r="G972" s="169">
        <v>68</v>
      </c>
      <c r="H972" s="170">
        <f t="shared" si="265"/>
        <v>3263.7396362841309</v>
      </c>
      <c r="I972" s="215">
        <f t="shared" si="273"/>
        <v>945</v>
      </c>
      <c r="J972" s="216">
        <f t="shared" si="258"/>
        <v>118.63486923076921</v>
      </c>
      <c r="K972" s="457">
        <v>15100</v>
      </c>
      <c r="L972" s="217">
        <f t="shared" si="261"/>
        <v>1527.3755614593272</v>
      </c>
      <c r="M972" s="214">
        <f t="shared" si="266"/>
        <v>519.30769089617127</v>
      </c>
      <c r="N972" s="212">
        <f t="shared" si="267"/>
        <v>30.547511229186544</v>
      </c>
      <c r="O972" s="169">
        <v>44</v>
      </c>
      <c r="P972" s="170">
        <f t="shared" si="268"/>
        <v>2121.2307635846851</v>
      </c>
      <c r="Q972" s="215">
        <f t="shared" si="274"/>
        <v>945</v>
      </c>
      <c r="R972" s="216">
        <f t="shared" si="259"/>
        <v>220.3219</v>
      </c>
      <c r="S972" s="457">
        <v>15100</v>
      </c>
      <c r="T972" s="217">
        <f t="shared" si="262"/>
        <v>822.43299463194535</v>
      </c>
      <c r="U972" s="214">
        <f t="shared" si="269"/>
        <v>279.62721817486141</v>
      </c>
      <c r="V972" s="212">
        <f t="shared" si="270"/>
        <v>16.448659892638908</v>
      </c>
      <c r="W972" s="169">
        <v>24</v>
      </c>
      <c r="X972" s="170">
        <f t="shared" si="271"/>
        <v>1142.5088726994456</v>
      </c>
    </row>
    <row r="973" spans="1:24" s="445" customFormat="1" ht="15.75" customHeight="1" x14ac:dyDescent="0.2">
      <c r="A973" s="215">
        <f t="shared" si="272"/>
        <v>946</v>
      </c>
      <c r="B973" s="216">
        <f t="shared" si="257"/>
        <v>77.136154000000005</v>
      </c>
      <c r="C973" s="457">
        <v>15100</v>
      </c>
      <c r="D973" s="217">
        <f t="shared" si="260"/>
        <v>2349.0930076705663</v>
      </c>
      <c r="E973" s="212">
        <f t="shared" si="263"/>
        <v>798.6916226079926</v>
      </c>
      <c r="F973" s="168">
        <f t="shared" si="264"/>
        <v>46.981860153411326</v>
      </c>
      <c r="G973" s="169">
        <v>68</v>
      </c>
      <c r="H973" s="170">
        <f t="shared" si="265"/>
        <v>3262.7664904319699</v>
      </c>
      <c r="I973" s="215">
        <f t="shared" si="273"/>
        <v>946</v>
      </c>
      <c r="J973" s="216">
        <f t="shared" si="258"/>
        <v>118.67100615384615</v>
      </c>
      <c r="K973" s="457">
        <v>15100</v>
      </c>
      <c r="L973" s="217">
        <f t="shared" si="261"/>
        <v>1526.9104549858682</v>
      </c>
      <c r="M973" s="214">
        <f t="shared" si="266"/>
        <v>519.14955469519521</v>
      </c>
      <c r="N973" s="212">
        <f t="shared" si="267"/>
        <v>30.538209099717363</v>
      </c>
      <c r="O973" s="169">
        <v>44</v>
      </c>
      <c r="P973" s="170">
        <f t="shared" si="268"/>
        <v>2120.5982187807808</v>
      </c>
      <c r="Q973" s="215">
        <f t="shared" si="274"/>
        <v>946</v>
      </c>
      <c r="R973" s="216">
        <f t="shared" si="259"/>
        <v>220.38901142857145</v>
      </c>
      <c r="S973" s="457">
        <v>15100</v>
      </c>
      <c r="T973" s="217">
        <f t="shared" si="262"/>
        <v>822.18255268469818</v>
      </c>
      <c r="U973" s="214">
        <f t="shared" si="269"/>
        <v>279.54206791279739</v>
      </c>
      <c r="V973" s="212">
        <f t="shared" si="270"/>
        <v>16.443651053693962</v>
      </c>
      <c r="W973" s="169">
        <v>24</v>
      </c>
      <c r="X973" s="170">
        <f t="shared" si="271"/>
        <v>1142.1682716511896</v>
      </c>
    </row>
    <row r="974" spans="1:24" s="445" customFormat="1" ht="15.75" customHeight="1" x14ac:dyDescent="0.2">
      <c r="A974" s="215">
        <f t="shared" si="272"/>
        <v>947</v>
      </c>
      <c r="B974" s="216">
        <f t="shared" si="257"/>
        <v>77.159643000000003</v>
      </c>
      <c r="C974" s="457">
        <v>15100</v>
      </c>
      <c r="D974" s="217">
        <f t="shared" si="260"/>
        <v>2348.3778949055013</v>
      </c>
      <c r="E974" s="212">
        <f t="shared" si="263"/>
        <v>798.44848426787053</v>
      </c>
      <c r="F974" s="168">
        <f t="shared" si="264"/>
        <v>46.96755789811003</v>
      </c>
      <c r="G974" s="169">
        <v>68</v>
      </c>
      <c r="H974" s="170">
        <f t="shared" si="265"/>
        <v>3261.7939370714817</v>
      </c>
      <c r="I974" s="215">
        <f t="shared" si="273"/>
        <v>947</v>
      </c>
      <c r="J974" s="216">
        <f t="shared" si="258"/>
        <v>118.70714307692307</v>
      </c>
      <c r="K974" s="457">
        <v>15100</v>
      </c>
      <c r="L974" s="217">
        <f t="shared" si="261"/>
        <v>1526.445631688576</v>
      </c>
      <c r="M974" s="214">
        <f t="shared" si="266"/>
        <v>518.9915147741159</v>
      </c>
      <c r="N974" s="212">
        <f t="shared" si="267"/>
        <v>30.528912633771519</v>
      </c>
      <c r="O974" s="169">
        <v>44</v>
      </c>
      <c r="P974" s="170">
        <f t="shared" si="268"/>
        <v>2119.9660590964636</v>
      </c>
      <c r="Q974" s="215">
        <f t="shared" si="274"/>
        <v>947</v>
      </c>
      <c r="R974" s="216">
        <f t="shared" si="259"/>
        <v>220.45612285714287</v>
      </c>
      <c r="S974" s="457">
        <v>15100</v>
      </c>
      <c r="T974" s="217">
        <f t="shared" si="262"/>
        <v>821.93226321692532</v>
      </c>
      <c r="U974" s="214">
        <f t="shared" si="269"/>
        <v>279.45696949375463</v>
      </c>
      <c r="V974" s="212">
        <f t="shared" si="270"/>
        <v>16.438645264338508</v>
      </c>
      <c r="W974" s="169">
        <v>24</v>
      </c>
      <c r="X974" s="170">
        <f t="shared" si="271"/>
        <v>1141.8278779750185</v>
      </c>
    </row>
    <row r="975" spans="1:24" s="445" customFormat="1" ht="15.75" customHeight="1" x14ac:dyDescent="0.2">
      <c r="A975" s="215">
        <f t="shared" si="272"/>
        <v>948</v>
      </c>
      <c r="B975" s="216">
        <f t="shared" si="257"/>
        <v>77.183132000000001</v>
      </c>
      <c r="C975" s="457">
        <v>15100</v>
      </c>
      <c r="D975" s="217">
        <f t="shared" si="260"/>
        <v>2347.6632173983298</v>
      </c>
      <c r="E975" s="212">
        <f t="shared" si="263"/>
        <v>798.20549391543216</v>
      </c>
      <c r="F975" s="168">
        <f t="shared" si="264"/>
        <v>46.953264347966595</v>
      </c>
      <c r="G975" s="169">
        <v>68</v>
      </c>
      <c r="H975" s="170">
        <f t="shared" si="265"/>
        <v>3260.8219756617286</v>
      </c>
      <c r="I975" s="215">
        <f t="shared" si="273"/>
        <v>948</v>
      </c>
      <c r="J975" s="216">
        <f t="shared" si="258"/>
        <v>118.74328</v>
      </c>
      <c r="K975" s="457">
        <v>15100</v>
      </c>
      <c r="L975" s="217">
        <f t="shared" si="261"/>
        <v>1525.9810913089145</v>
      </c>
      <c r="M975" s="214">
        <f t="shared" si="266"/>
        <v>518.83357104503102</v>
      </c>
      <c r="N975" s="212">
        <f t="shared" si="267"/>
        <v>30.519621826178291</v>
      </c>
      <c r="O975" s="169">
        <v>44</v>
      </c>
      <c r="P975" s="170">
        <f t="shared" si="268"/>
        <v>2119.3342841801236</v>
      </c>
      <c r="Q975" s="215">
        <f t="shared" si="274"/>
        <v>948</v>
      </c>
      <c r="R975" s="216">
        <f t="shared" si="259"/>
        <v>220.5232342857143</v>
      </c>
      <c r="S975" s="457">
        <v>15100</v>
      </c>
      <c r="T975" s="217">
        <f t="shared" si="262"/>
        <v>821.68212608941542</v>
      </c>
      <c r="U975" s="214">
        <f t="shared" si="269"/>
        <v>279.37192287040125</v>
      </c>
      <c r="V975" s="212">
        <f t="shared" si="270"/>
        <v>16.433642521788308</v>
      </c>
      <c r="W975" s="169">
        <v>24</v>
      </c>
      <c r="X975" s="170">
        <f t="shared" si="271"/>
        <v>1141.4876914816048</v>
      </c>
    </row>
    <row r="976" spans="1:24" s="445" customFormat="1" ht="15.75" customHeight="1" x14ac:dyDescent="0.2">
      <c r="A976" s="215">
        <f t="shared" si="272"/>
        <v>949</v>
      </c>
      <c r="B976" s="216">
        <f t="shared" ref="B976:B1039" si="275">0.023489*A976+54.91556</f>
        <v>77.206620999999998</v>
      </c>
      <c r="C976" s="457">
        <v>15100</v>
      </c>
      <c r="D976" s="217">
        <f t="shared" si="260"/>
        <v>2346.94897475179</v>
      </c>
      <c r="E976" s="212">
        <f t="shared" si="263"/>
        <v>797.96265141560866</v>
      </c>
      <c r="F976" s="168">
        <f t="shared" si="264"/>
        <v>46.938979495035802</v>
      </c>
      <c r="G976" s="169">
        <v>68</v>
      </c>
      <c r="H976" s="170">
        <f t="shared" si="265"/>
        <v>3259.8506056624346</v>
      </c>
      <c r="I976" s="215">
        <f t="shared" si="273"/>
        <v>949</v>
      </c>
      <c r="J976" s="216">
        <f t="shared" ref="J976:J1039" si="276">(0.023489*I976+54.91556)/0.65</f>
        <v>118.77941692307692</v>
      </c>
      <c r="K976" s="457">
        <v>15100</v>
      </c>
      <c r="L976" s="217">
        <f t="shared" si="261"/>
        <v>1525.5168335886633</v>
      </c>
      <c r="M976" s="214">
        <f t="shared" si="266"/>
        <v>518.67572342014557</v>
      </c>
      <c r="N976" s="212">
        <f t="shared" si="267"/>
        <v>30.510336671773267</v>
      </c>
      <c r="O976" s="169">
        <v>44</v>
      </c>
      <c r="P976" s="170">
        <f t="shared" si="268"/>
        <v>2118.7028936805818</v>
      </c>
      <c r="Q976" s="215">
        <f t="shared" si="274"/>
        <v>949</v>
      </c>
      <c r="R976" s="216">
        <f t="shared" ref="R976:R1039" si="277">(0.023489*Q976+54.91556)/0.35</f>
        <v>220.59034571428572</v>
      </c>
      <c r="S976" s="457">
        <v>15100</v>
      </c>
      <c r="T976" s="217">
        <f t="shared" si="262"/>
        <v>821.4321411631264</v>
      </c>
      <c r="U976" s="214">
        <f t="shared" si="269"/>
        <v>279.28692799546297</v>
      </c>
      <c r="V976" s="212">
        <f t="shared" si="270"/>
        <v>16.428642823262528</v>
      </c>
      <c r="W976" s="169">
        <v>24</v>
      </c>
      <c r="X976" s="170">
        <f t="shared" si="271"/>
        <v>1141.1477119818519</v>
      </c>
    </row>
    <row r="977" spans="1:24" s="445" customFormat="1" ht="15.75" customHeight="1" x14ac:dyDescent="0.2">
      <c r="A977" s="218">
        <f t="shared" si="272"/>
        <v>950</v>
      </c>
      <c r="B977" s="225">
        <f t="shared" si="275"/>
        <v>77.230109999999996</v>
      </c>
      <c r="C977" s="459">
        <v>15100</v>
      </c>
      <c r="D977" s="217">
        <f t="shared" si="260"/>
        <v>2346.2351665691012</v>
      </c>
      <c r="E977" s="212">
        <f t="shared" si="263"/>
        <v>797.71995663349446</v>
      </c>
      <c r="F977" s="168">
        <f t="shared" si="264"/>
        <v>46.924703331382027</v>
      </c>
      <c r="G977" s="169">
        <v>68</v>
      </c>
      <c r="H977" s="170">
        <f t="shared" si="265"/>
        <v>3258.8798265339774</v>
      </c>
      <c r="I977" s="218">
        <f t="shared" si="273"/>
        <v>950</v>
      </c>
      <c r="J977" s="225">
        <f t="shared" si="276"/>
        <v>118.81555384615383</v>
      </c>
      <c r="K977" s="459">
        <v>15100</v>
      </c>
      <c r="L977" s="217">
        <f t="shared" si="261"/>
        <v>1525.052858269916</v>
      </c>
      <c r="M977" s="214">
        <f t="shared" si="266"/>
        <v>518.51797181177142</v>
      </c>
      <c r="N977" s="212">
        <f t="shared" si="267"/>
        <v>30.501057165398322</v>
      </c>
      <c r="O977" s="169">
        <v>44</v>
      </c>
      <c r="P977" s="170">
        <f t="shared" si="268"/>
        <v>2118.0718872470857</v>
      </c>
      <c r="Q977" s="218">
        <f t="shared" si="274"/>
        <v>950</v>
      </c>
      <c r="R977" s="225">
        <f t="shared" si="277"/>
        <v>220.65745714285714</v>
      </c>
      <c r="S977" s="459">
        <v>15100</v>
      </c>
      <c r="T977" s="217">
        <f t="shared" si="262"/>
        <v>821.18230829918537</v>
      </c>
      <c r="U977" s="214">
        <f t="shared" si="269"/>
        <v>279.20198482172304</v>
      </c>
      <c r="V977" s="212">
        <f t="shared" si="270"/>
        <v>16.423646165983708</v>
      </c>
      <c r="W977" s="169">
        <v>24</v>
      </c>
      <c r="X977" s="170">
        <f t="shared" si="271"/>
        <v>1140.807939286892</v>
      </c>
    </row>
    <row r="978" spans="1:24" s="445" customFormat="1" ht="15.75" customHeight="1" x14ac:dyDescent="0.2">
      <c r="A978" s="215">
        <f t="shared" si="272"/>
        <v>951</v>
      </c>
      <c r="B978" s="216">
        <f t="shared" si="275"/>
        <v>77.253598999999994</v>
      </c>
      <c r="C978" s="457">
        <v>15100</v>
      </c>
      <c r="D978" s="217">
        <f t="shared" si="260"/>
        <v>2345.5217924539675</v>
      </c>
      <c r="E978" s="212">
        <f t="shared" si="263"/>
        <v>797.47740943434894</v>
      </c>
      <c r="F978" s="168">
        <f t="shared" si="264"/>
        <v>46.910435849079349</v>
      </c>
      <c r="G978" s="169">
        <v>68</v>
      </c>
      <c r="H978" s="170">
        <f t="shared" si="265"/>
        <v>3257.9096377373958</v>
      </c>
      <c r="I978" s="215">
        <f t="shared" si="273"/>
        <v>951</v>
      </c>
      <c r="J978" s="216">
        <f t="shared" si="276"/>
        <v>118.85169076923076</v>
      </c>
      <c r="K978" s="457">
        <v>15100</v>
      </c>
      <c r="L978" s="217">
        <f t="shared" si="261"/>
        <v>1524.5891650950789</v>
      </c>
      <c r="M978" s="214">
        <f t="shared" si="266"/>
        <v>518.36031613232683</v>
      </c>
      <c r="N978" s="212">
        <f t="shared" si="267"/>
        <v>30.491783301901577</v>
      </c>
      <c r="O978" s="169">
        <v>44</v>
      </c>
      <c r="P978" s="170">
        <f t="shared" si="268"/>
        <v>2117.4412645293073</v>
      </c>
      <c r="Q978" s="215">
        <f t="shared" si="274"/>
        <v>951</v>
      </c>
      <c r="R978" s="216">
        <f t="shared" si="277"/>
        <v>220.72456857142856</v>
      </c>
      <c r="S978" s="457">
        <v>15100</v>
      </c>
      <c r="T978" s="217">
        <f t="shared" si="262"/>
        <v>820.93262735888857</v>
      </c>
      <c r="U978" s="214">
        <f t="shared" si="269"/>
        <v>279.11709330202211</v>
      </c>
      <c r="V978" s="212">
        <f t="shared" si="270"/>
        <v>16.418652547177771</v>
      </c>
      <c r="W978" s="169">
        <v>24</v>
      </c>
      <c r="X978" s="170">
        <f t="shared" si="271"/>
        <v>1140.4683732080885</v>
      </c>
    </row>
    <row r="979" spans="1:24" s="445" customFormat="1" ht="15.75" customHeight="1" x14ac:dyDescent="0.2">
      <c r="A979" s="215">
        <f t="shared" si="272"/>
        <v>952</v>
      </c>
      <c r="B979" s="216">
        <f t="shared" si="275"/>
        <v>77.277087999999992</v>
      </c>
      <c r="C979" s="457">
        <v>15100</v>
      </c>
      <c r="D979" s="217">
        <f t="shared" si="260"/>
        <v>2344.808852010573</v>
      </c>
      <c r="E979" s="212">
        <f t="shared" si="263"/>
        <v>797.23500968359485</v>
      </c>
      <c r="F979" s="168">
        <f t="shared" si="264"/>
        <v>46.896177040211462</v>
      </c>
      <c r="G979" s="169">
        <v>68</v>
      </c>
      <c r="H979" s="170">
        <f t="shared" si="265"/>
        <v>3256.9400387343794</v>
      </c>
      <c r="I979" s="215">
        <f t="shared" si="273"/>
        <v>952</v>
      </c>
      <c r="J979" s="216">
        <f t="shared" si="276"/>
        <v>118.88782769230768</v>
      </c>
      <c r="K979" s="457">
        <v>15100</v>
      </c>
      <c r="L979" s="217">
        <f t="shared" si="261"/>
        <v>1524.1257538068724</v>
      </c>
      <c r="M979" s="214">
        <f t="shared" si="266"/>
        <v>518.20275629433661</v>
      </c>
      <c r="N979" s="212">
        <f t="shared" si="267"/>
        <v>30.482515076137446</v>
      </c>
      <c r="O979" s="169">
        <v>44</v>
      </c>
      <c r="P979" s="170">
        <f t="shared" si="268"/>
        <v>2116.8110251773464</v>
      </c>
      <c r="Q979" s="215">
        <f t="shared" si="274"/>
        <v>952</v>
      </c>
      <c r="R979" s="216">
        <f t="shared" si="277"/>
        <v>220.79167999999999</v>
      </c>
      <c r="S979" s="457">
        <v>15100</v>
      </c>
      <c r="T979" s="217">
        <f t="shared" si="262"/>
        <v>820.68309820370041</v>
      </c>
      <c r="U979" s="214">
        <f t="shared" si="269"/>
        <v>279.03225338925819</v>
      </c>
      <c r="V979" s="212">
        <f t="shared" si="270"/>
        <v>16.413661964074009</v>
      </c>
      <c r="W979" s="169">
        <v>24</v>
      </c>
      <c r="X979" s="170">
        <f t="shared" si="271"/>
        <v>1140.1290135570325</v>
      </c>
    </row>
    <row r="980" spans="1:24" s="445" customFormat="1" ht="15.75" customHeight="1" x14ac:dyDescent="0.2">
      <c r="A980" s="215">
        <f t="shared" si="272"/>
        <v>953</v>
      </c>
      <c r="B980" s="216">
        <f t="shared" si="275"/>
        <v>77.300577000000004</v>
      </c>
      <c r="C980" s="457">
        <v>15100</v>
      </c>
      <c r="D980" s="217">
        <f t="shared" si="260"/>
        <v>2344.0963448435837</v>
      </c>
      <c r="E980" s="212">
        <f t="shared" si="263"/>
        <v>796.99275724681854</v>
      </c>
      <c r="F980" s="168">
        <f t="shared" si="264"/>
        <v>46.881926896871676</v>
      </c>
      <c r="G980" s="169">
        <v>68</v>
      </c>
      <c r="H980" s="170">
        <f t="shared" si="265"/>
        <v>3255.9710289872742</v>
      </c>
      <c r="I980" s="215">
        <f t="shared" si="273"/>
        <v>953</v>
      </c>
      <c r="J980" s="216">
        <f t="shared" si="276"/>
        <v>118.92396461538462</v>
      </c>
      <c r="K980" s="457">
        <v>15100</v>
      </c>
      <c r="L980" s="217">
        <f t="shared" si="261"/>
        <v>1523.6626241483293</v>
      </c>
      <c r="M980" s="214">
        <f t="shared" si="266"/>
        <v>518.04529221043197</v>
      </c>
      <c r="N980" s="212">
        <f t="shared" si="267"/>
        <v>30.473252482966586</v>
      </c>
      <c r="O980" s="169">
        <v>44</v>
      </c>
      <c r="P980" s="170">
        <f t="shared" si="268"/>
        <v>2116.1811688417279</v>
      </c>
      <c r="Q980" s="215">
        <f t="shared" si="274"/>
        <v>953</v>
      </c>
      <c r="R980" s="216">
        <f t="shared" si="277"/>
        <v>220.85879142857146</v>
      </c>
      <c r="S980" s="457">
        <v>15100</v>
      </c>
      <c r="T980" s="217">
        <f t="shared" si="262"/>
        <v>820.43372069525424</v>
      </c>
      <c r="U980" s="214">
        <f t="shared" si="269"/>
        <v>278.94746503638646</v>
      </c>
      <c r="V980" s="212">
        <f t="shared" si="270"/>
        <v>16.408674413905086</v>
      </c>
      <c r="W980" s="169">
        <v>24</v>
      </c>
      <c r="X980" s="170">
        <f t="shared" si="271"/>
        <v>1139.7898601455458</v>
      </c>
    </row>
    <row r="981" spans="1:24" s="445" customFormat="1" ht="15.75" customHeight="1" x14ac:dyDescent="0.2">
      <c r="A981" s="215">
        <f t="shared" si="272"/>
        <v>954</v>
      </c>
      <c r="B981" s="216">
        <f t="shared" si="275"/>
        <v>77.324066000000002</v>
      </c>
      <c r="C981" s="457">
        <v>15100</v>
      </c>
      <c r="D981" s="217">
        <f t="shared" si="260"/>
        <v>2343.3842705581469</v>
      </c>
      <c r="E981" s="212">
        <f t="shared" si="263"/>
        <v>796.75065198977006</v>
      </c>
      <c r="F981" s="168">
        <f t="shared" si="264"/>
        <v>46.867685411162938</v>
      </c>
      <c r="G981" s="169">
        <v>68</v>
      </c>
      <c r="H981" s="170">
        <f t="shared" si="265"/>
        <v>3255.0026079590798</v>
      </c>
      <c r="I981" s="215">
        <f t="shared" si="273"/>
        <v>954</v>
      </c>
      <c r="J981" s="216">
        <f t="shared" si="276"/>
        <v>118.96010153846154</v>
      </c>
      <c r="K981" s="457">
        <v>15100</v>
      </c>
      <c r="L981" s="217">
        <f t="shared" si="261"/>
        <v>1523.1997758627954</v>
      </c>
      <c r="M981" s="214">
        <f t="shared" si="266"/>
        <v>517.88792379335041</v>
      </c>
      <c r="N981" s="212">
        <f t="shared" si="267"/>
        <v>30.46399551725591</v>
      </c>
      <c r="O981" s="169">
        <v>44</v>
      </c>
      <c r="P981" s="170">
        <f t="shared" si="268"/>
        <v>2115.5516951734016</v>
      </c>
      <c r="Q981" s="215">
        <f t="shared" si="274"/>
        <v>954</v>
      </c>
      <c r="R981" s="216">
        <f t="shared" si="277"/>
        <v>220.92590285714289</v>
      </c>
      <c r="S981" s="457">
        <v>15100</v>
      </c>
      <c r="T981" s="217">
        <f t="shared" si="262"/>
        <v>820.1844946953513</v>
      </c>
      <c r="U981" s="214">
        <f t="shared" si="269"/>
        <v>278.86272819641948</v>
      </c>
      <c r="V981" s="212">
        <f t="shared" si="270"/>
        <v>16.403689893907025</v>
      </c>
      <c r="W981" s="169">
        <v>24</v>
      </c>
      <c r="X981" s="170">
        <f t="shared" si="271"/>
        <v>1139.4509127856779</v>
      </c>
    </row>
    <row r="982" spans="1:24" s="445" customFormat="1" ht="15.75" customHeight="1" x14ac:dyDescent="0.2">
      <c r="A982" s="215">
        <f t="shared" si="272"/>
        <v>955</v>
      </c>
      <c r="B982" s="216">
        <f t="shared" si="275"/>
        <v>77.347555</v>
      </c>
      <c r="C982" s="457">
        <v>15100</v>
      </c>
      <c r="D982" s="217">
        <f t="shared" si="260"/>
        <v>2342.6726287598881</v>
      </c>
      <c r="E982" s="212">
        <f t="shared" si="263"/>
        <v>796.50869377836204</v>
      </c>
      <c r="F982" s="168">
        <f t="shared" si="264"/>
        <v>46.853452575197764</v>
      </c>
      <c r="G982" s="169">
        <v>68</v>
      </c>
      <c r="H982" s="170">
        <f t="shared" si="265"/>
        <v>3254.0347751134482</v>
      </c>
      <c r="I982" s="215">
        <f t="shared" si="273"/>
        <v>955</v>
      </c>
      <c r="J982" s="216">
        <f t="shared" si="276"/>
        <v>118.99623846153845</v>
      </c>
      <c r="K982" s="457">
        <v>15100</v>
      </c>
      <c r="L982" s="217">
        <f t="shared" si="261"/>
        <v>1522.737208693927</v>
      </c>
      <c r="M982" s="214">
        <f t="shared" si="266"/>
        <v>517.73065095593518</v>
      </c>
      <c r="N982" s="212">
        <f t="shared" si="267"/>
        <v>30.454744173878538</v>
      </c>
      <c r="O982" s="169">
        <v>44</v>
      </c>
      <c r="P982" s="170">
        <f t="shared" si="268"/>
        <v>2114.9226038237407</v>
      </c>
      <c r="Q982" s="215">
        <f t="shared" si="274"/>
        <v>955</v>
      </c>
      <c r="R982" s="216">
        <f t="shared" si="277"/>
        <v>220.99301428571431</v>
      </c>
      <c r="S982" s="457">
        <v>15100</v>
      </c>
      <c r="T982" s="217">
        <f t="shared" si="262"/>
        <v>819.93542006596067</v>
      </c>
      <c r="U982" s="214">
        <f t="shared" si="269"/>
        <v>278.77804282242664</v>
      </c>
      <c r="V982" s="212">
        <f t="shared" si="270"/>
        <v>16.398708401319215</v>
      </c>
      <c r="W982" s="169">
        <v>24</v>
      </c>
      <c r="X982" s="170">
        <f t="shared" si="271"/>
        <v>1139.1121712897066</v>
      </c>
    </row>
    <row r="983" spans="1:24" s="445" customFormat="1" ht="15.75" customHeight="1" x14ac:dyDescent="0.2">
      <c r="A983" s="215">
        <f t="shared" si="272"/>
        <v>956</v>
      </c>
      <c r="B983" s="216">
        <f t="shared" si="275"/>
        <v>77.371043999999998</v>
      </c>
      <c r="C983" s="457">
        <v>15100</v>
      </c>
      <c r="D983" s="217">
        <f t="shared" si="260"/>
        <v>2341.9614190549114</v>
      </c>
      <c r="E983" s="212">
        <f t="shared" si="263"/>
        <v>796.26688247866991</v>
      </c>
      <c r="F983" s="168">
        <f t="shared" si="264"/>
        <v>46.839228381098231</v>
      </c>
      <c r="G983" s="169">
        <v>68</v>
      </c>
      <c r="H983" s="170">
        <f t="shared" si="265"/>
        <v>3253.0675299146797</v>
      </c>
      <c r="I983" s="215">
        <f t="shared" si="273"/>
        <v>956</v>
      </c>
      <c r="J983" s="216">
        <f t="shared" si="276"/>
        <v>119.03237538461538</v>
      </c>
      <c r="K983" s="457">
        <v>15100</v>
      </c>
      <c r="L983" s="217">
        <f t="shared" si="261"/>
        <v>1522.2749223856927</v>
      </c>
      <c r="M983" s="214">
        <f t="shared" si="266"/>
        <v>517.57347361113557</v>
      </c>
      <c r="N983" s="212">
        <f t="shared" si="267"/>
        <v>30.445498447713852</v>
      </c>
      <c r="O983" s="169">
        <v>44</v>
      </c>
      <c r="P983" s="170">
        <f t="shared" si="268"/>
        <v>2114.2938944445423</v>
      </c>
      <c r="Q983" s="215">
        <f t="shared" si="274"/>
        <v>956</v>
      </c>
      <c r="R983" s="216">
        <f t="shared" si="277"/>
        <v>221.06012571428573</v>
      </c>
      <c r="S983" s="457">
        <v>15100</v>
      </c>
      <c r="T983" s="217">
        <f t="shared" si="262"/>
        <v>819.68649666921897</v>
      </c>
      <c r="U983" s="214">
        <f t="shared" si="269"/>
        <v>278.69340886753446</v>
      </c>
      <c r="V983" s="212">
        <f t="shared" si="270"/>
        <v>16.393729933384378</v>
      </c>
      <c r="W983" s="169">
        <v>24</v>
      </c>
      <c r="X983" s="170">
        <f t="shared" si="271"/>
        <v>1138.7736354701378</v>
      </c>
    </row>
    <row r="984" spans="1:24" s="445" customFormat="1" ht="15.75" customHeight="1" x14ac:dyDescent="0.2">
      <c r="A984" s="215">
        <f t="shared" si="272"/>
        <v>957</v>
      </c>
      <c r="B984" s="216">
        <f t="shared" si="275"/>
        <v>77.394532999999996</v>
      </c>
      <c r="C984" s="457">
        <v>15100</v>
      </c>
      <c r="D984" s="217">
        <f t="shared" si="260"/>
        <v>2341.2506410498017</v>
      </c>
      <c r="E984" s="212">
        <f t="shared" si="263"/>
        <v>796.02521795693269</v>
      </c>
      <c r="F984" s="168">
        <f t="shared" si="264"/>
        <v>46.825012820996037</v>
      </c>
      <c r="G984" s="169">
        <v>68</v>
      </c>
      <c r="H984" s="170">
        <f t="shared" si="265"/>
        <v>3252.1008718277303</v>
      </c>
      <c r="I984" s="215">
        <f t="shared" si="273"/>
        <v>957</v>
      </c>
      <c r="J984" s="216">
        <f t="shared" si="276"/>
        <v>119.0685123076923</v>
      </c>
      <c r="K984" s="457">
        <v>15100</v>
      </c>
      <c r="L984" s="217">
        <f t="shared" si="261"/>
        <v>1521.812916682371</v>
      </c>
      <c r="M984" s="214">
        <f t="shared" si="266"/>
        <v>517.41639167200617</v>
      </c>
      <c r="N984" s="212">
        <f t="shared" si="267"/>
        <v>30.43625833364742</v>
      </c>
      <c r="O984" s="169">
        <v>44</v>
      </c>
      <c r="P984" s="170">
        <f t="shared" si="268"/>
        <v>2113.6655666880247</v>
      </c>
      <c r="Q984" s="215">
        <f t="shared" si="274"/>
        <v>957</v>
      </c>
      <c r="R984" s="216">
        <f t="shared" si="277"/>
        <v>221.12723714285715</v>
      </c>
      <c r="S984" s="457">
        <v>15100</v>
      </c>
      <c r="T984" s="217">
        <f t="shared" si="262"/>
        <v>819.43772436743041</v>
      </c>
      <c r="U984" s="214">
        <f t="shared" si="269"/>
        <v>278.60882628492635</v>
      </c>
      <c r="V984" s="212">
        <f t="shared" si="270"/>
        <v>16.38875448734861</v>
      </c>
      <c r="W984" s="169">
        <v>24</v>
      </c>
      <c r="X984" s="170">
        <f t="shared" si="271"/>
        <v>1138.4353051397054</v>
      </c>
    </row>
    <row r="985" spans="1:24" s="445" customFormat="1" ht="15.75" customHeight="1" x14ac:dyDescent="0.2">
      <c r="A985" s="215">
        <f t="shared" si="272"/>
        <v>958</v>
      </c>
      <c r="B985" s="216">
        <f t="shared" si="275"/>
        <v>77.418021999999993</v>
      </c>
      <c r="C985" s="457">
        <v>15100</v>
      </c>
      <c r="D985" s="217">
        <f t="shared" si="260"/>
        <v>2340.5402943516178</v>
      </c>
      <c r="E985" s="212">
        <f t="shared" si="263"/>
        <v>795.78370007955016</v>
      </c>
      <c r="F985" s="168">
        <f t="shared" si="264"/>
        <v>46.810805887032359</v>
      </c>
      <c r="G985" s="169">
        <v>68</v>
      </c>
      <c r="H985" s="170">
        <f t="shared" si="265"/>
        <v>3251.1348003182006</v>
      </c>
      <c r="I985" s="215">
        <f t="shared" si="273"/>
        <v>958</v>
      </c>
      <c r="J985" s="216">
        <f t="shared" si="276"/>
        <v>119.10464923076921</v>
      </c>
      <c r="K985" s="457">
        <v>15100</v>
      </c>
      <c r="L985" s="217">
        <f t="shared" si="261"/>
        <v>1521.3511913285517</v>
      </c>
      <c r="M985" s="214">
        <f t="shared" si="266"/>
        <v>517.25940505170763</v>
      </c>
      <c r="N985" s="212">
        <f t="shared" si="267"/>
        <v>30.427023826571034</v>
      </c>
      <c r="O985" s="169">
        <v>44</v>
      </c>
      <c r="P985" s="170">
        <f t="shared" si="268"/>
        <v>2113.0376202068305</v>
      </c>
      <c r="Q985" s="215">
        <f t="shared" si="274"/>
        <v>958</v>
      </c>
      <c r="R985" s="216">
        <f t="shared" si="277"/>
        <v>221.19434857142858</v>
      </c>
      <c r="S985" s="457">
        <v>15100</v>
      </c>
      <c r="T985" s="217">
        <f t="shared" si="262"/>
        <v>819.18910302306608</v>
      </c>
      <c r="U985" s="214">
        <f t="shared" si="269"/>
        <v>278.52429502784247</v>
      </c>
      <c r="V985" s="212">
        <f t="shared" si="270"/>
        <v>16.383782060461321</v>
      </c>
      <c r="W985" s="169">
        <v>24</v>
      </c>
      <c r="X985" s="170">
        <f t="shared" si="271"/>
        <v>1138.0971801113699</v>
      </c>
    </row>
    <row r="986" spans="1:24" s="445" customFormat="1" ht="15.75" customHeight="1" x14ac:dyDescent="0.2">
      <c r="A986" s="215">
        <f t="shared" si="272"/>
        <v>959</v>
      </c>
      <c r="B986" s="216">
        <f t="shared" si="275"/>
        <v>77.441510999999991</v>
      </c>
      <c r="C986" s="457">
        <v>15100</v>
      </c>
      <c r="D986" s="217">
        <f t="shared" si="260"/>
        <v>2339.8303785678982</v>
      </c>
      <c r="E986" s="212">
        <f t="shared" si="263"/>
        <v>795.54232871308545</v>
      </c>
      <c r="F986" s="168">
        <f t="shared" si="264"/>
        <v>46.796607571357967</v>
      </c>
      <c r="G986" s="169">
        <v>68</v>
      </c>
      <c r="H986" s="170">
        <f t="shared" si="265"/>
        <v>3250.1693148523414</v>
      </c>
      <c r="I986" s="215">
        <f t="shared" si="273"/>
        <v>959</v>
      </c>
      <c r="J986" s="216">
        <f t="shared" si="276"/>
        <v>119.14078615384614</v>
      </c>
      <c r="K986" s="457">
        <v>15100</v>
      </c>
      <c r="L986" s="217">
        <f t="shared" si="261"/>
        <v>1520.8897460691337</v>
      </c>
      <c r="M986" s="214">
        <f t="shared" si="266"/>
        <v>517.10251366350553</v>
      </c>
      <c r="N986" s="212">
        <f t="shared" si="267"/>
        <v>30.417794921382676</v>
      </c>
      <c r="O986" s="169">
        <v>44</v>
      </c>
      <c r="P986" s="170">
        <f t="shared" si="268"/>
        <v>2112.4100546540221</v>
      </c>
      <c r="Q986" s="215">
        <f t="shared" si="274"/>
        <v>959</v>
      </c>
      <c r="R986" s="216">
        <f t="shared" si="277"/>
        <v>221.26146</v>
      </c>
      <c r="S986" s="457">
        <v>15100</v>
      </c>
      <c r="T986" s="217">
        <f t="shared" si="262"/>
        <v>818.94063249876422</v>
      </c>
      <c r="U986" s="214">
        <f t="shared" si="269"/>
        <v>278.43981504957986</v>
      </c>
      <c r="V986" s="212">
        <f t="shared" si="270"/>
        <v>16.378812649975284</v>
      </c>
      <c r="W986" s="169">
        <v>24</v>
      </c>
      <c r="X986" s="170">
        <f t="shared" si="271"/>
        <v>1137.7592601983195</v>
      </c>
    </row>
    <row r="987" spans="1:24" s="445" customFormat="1" ht="15.75" customHeight="1" x14ac:dyDescent="0.2">
      <c r="A987" s="218">
        <f t="shared" si="272"/>
        <v>960</v>
      </c>
      <c r="B987" s="216">
        <f t="shared" si="275"/>
        <v>77.465000000000003</v>
      </c>
      <c r="C987" s="457">
        <v>15100</v>
      </c>
      <c r="D987" s="217">
        <f t="shared" si="260"/>
        <v>2339.1208933066546</v>
      </c>
      <c r="E987" s="212">
        <f t="shared" si="263"/>
        <v>795.30110372426259</v>
      </c>
      <c r="F987" s="168">
        <f t="shared" si="264"/>
        <v>46.782417866133095</v>
      </c>
      <c r="G987" s="169">
        <v>68</v>
      </c>
      <c r="H987" s="170">
        <f t="shared" si="265"/>
        <v>3249.2044148970504</v>
      </c>
      <c r="I987" s="218">
        <f t="shared" si="273"/>
        <v>960</v>
      </c>
      <c r="J987" s="216">
        <f t="shared" si="276"/>
        <v>119.17692307692307</v>
      </c>
      <c r="K987" s="457">
        <v>15100</v>
      </c>
      <c r="L987" s="217">
        <f t="shared" si="261"/>
        <v>1520.4285806493256</v>
      </c>
      <c r="M987" s="214">
        <f t="shared" si="266"/>
        <v>516.94571742077073</v>
      </c>
      <c r="N987" s="212">
        <f t="shared" si="267"/>
        <v>30.408571612986513</v>
      </c>
      <c r="O987" s="169">
        <v>44</v>
      </c>
      <c r="P987" s="170">
        <f t="shared" si="268"/>
        <v>2111.7828696830829</v>
      </c>
      <c r="Q987" s="218">
        <f t="shared" si="274"/>
        <v>960</v>
      </c>
      <c r="R987" s="216">
        <f t="shared" si="277"/>
        <v>221.32857142857145</v>
      </c>
      <c r="S987" s="457">
        <v>15100</v>
      </c>
      <c r="T987" s="217">
        <f t="shared" si="262"/>
        <v>818.69231265732901</v>
      </c>
      <c r="U987" s="214">
        <f t="shared" si="269"/>
        <v>278.35538630349191</v>
      </c>
      <c r="V987" s="212">
        <f t="shared" si="270"/>
        <v>16.373846253146581</v>
      </c>
      <c r="W987" s="169">
        <v>24</v>
      </c>
      <c r="X987" s="170">
        <f t="shared" si="271"/>
        <v>1137.4215452139676</v>
      </c>
    </row>
    <row r="988" spans="1:24" s="445" customFormat="1" ht="15.75" customHeight="1" x14ac:dyDescent="0.2">
      <c r="A988" s="215">
        <f t="shared" si="272"/>
        <v>961</v>
      </c>
      <c r="B988" s="216">
        <f t="shared" si="275"/>
        <v>77.488489000000001</v>
      </c>
      <c r="C988" s="457">
        <v>15100</v>
      </c>
      <c r="D988" s="217">
        <f t="shared" ref="D988:D1051" si="278">12*1/B988*C988</f>
        <v>2338.4118381763774</v>
      </c>
      <c r="E988" s="212">
        <f t="shared" si="263"/>
        <v>795.06002497996838</v>
      </c>
      <c r="F988" s="168">
        <f t="shared" si="264"/>
        <v>46.768236763527547</v>
      </c>
      <c r="G988" s="169">
        <v>68</v>
      </c>
      <c r="H988" s="170">
        <f t="shared" si="265"/>
        <v>3248.240099919873</v>
      </c>
      <c r="I988" s="215">
        <f t="shared" si="273"/>
        <v>961</v>
      </c>
      <c r="J988" s="216">
        <f t="shared" si="276"/>
        <v>119.21306</v>
      </c>
      <c r="K988" s="457">
        <v>15100</v>
      </c>
      <c r="L988" s="217">
        <f t="shared" ref="L988:L1051" si="279">12*1/J988*K988</f>
        <v>1519.9676948146453</v>
      </c>
      <c r="M988" s="214">
        <f t="shared" si="266"/>
        <v>516.78901623697948</v>
      </c>
      <c r="N988" s="212">
        <f t="shared" si="267"/>
        <v>30.399353896292904</v>
      </c>
      <c r="O988" s="169">
        <v>44</v>
      </c>
      <c r="P988" s="170">
        <f t="shared" si="268"/>
        <v>2111.1560649479175</v>
      </c>
      <c r="Q988" s="215">
        <f t="shared" si="274"/>
        <v>961</v>
      </c>
      <c r="R988" s="216">
        <f t="shared" si="277"/>
        <v>221.39568285714287</v>
      </c>
      <c r="S988" s="457">
        <v>15100</v>
      </c>
      <c r="T988" s="217">
        <f t="shared" ref="T988:T1051" si="280">12*1/R988*S988</f>
        <v>818.44414336173202</v>
      </c>
      <c r="U988" s="214">
        <f t="shared" si="269"/>
        <v>278.2710087429889</v>
      </c>
      <c r="V988" s="212">
        <f t="shared" si="270"/>
        <v>16.368882867234639</v>
      </c>
      <c r="W988" s="169">
        <v>24</v>
      </c>
      <c r="X988" s="170">
        <f t="shared" si="271"/>
        <v>1137.0840349719554</v>
      </c>
    </row>
    <row r="989" spans="1:24" s="445" customFormat="1" ht="15.75" customHeight="1" x14ac:dyDescent="0.2">
      <c r="A989" s="215">
        <f t="shared" si="272"/>
        <v>962</v>
      </c>
      <c r="B989" s="216">
        <f t="shared" si="275"/>
        <v>77.511977999999999</v>
      </c>
      <c r="C989" s="457">
        <v>15100</v>
      </c>
      <c r="D989" s="217">
        <f t="shared" si="278"/>
        <v>2337.7032127860293</v>
      </c>
      <c r="E989" s="212">
        <f t="shared" ref="E989:E1052" si="281">D989*34%</f>
        <v>794.81909234725003</v>
      </c>
      <c r="F989" s="168">
        <f t="shared" ref="F989:F1052" si="282">D989*2%</f>
        <v>46.754064255720586</v>
      </c>
      <c r="G989" s="169">
        <v>68</v>
      </c>
      <c r="H989" s="170">
        <f t="shared" ref="H989:H1052" si="283">SUM(D989:G989)</f>
        <v>3247.2763693890001</v>
      </c>
      <c r="I989" s="215">
        <f t="shared" si="273"/>
        <v>962</v>
      </c>
      <c r="J989" s="216">
        <f t="shared" si="276"/>
        <v>119.24919692307692</v>
      </c>
      <c r="K989" s="457">
        <v>15100</v>
      </c>
      <c r="L989" s="217">
        <f t="shared" si="279"/>
        <v>1519.5070883109188</v>
      </c>
      <c r="M989" s="214">
        <f t="shared" ref="M989:M1052" si="284">L989*34%</f>
        <v>516.63241002571237</v>
      </c>
      <c r="N989" s="212">
        <f t="shared" ref="N989:N1052" si="285">L989*2%</f>
        <v>30.390141766218377</v>
      </c>
      <c r="O989" s="169">
        <v>44</v>
      </c>
      <c r="P989" s="170">
        <f t="shared" ref="P989:P1052" si="286">SUM(L989:O989)</f>
        <v>2110.5296401028495</v>
      </c>
      <c r="Q989" s="215">
        <f t="shared" si="274"/>
        <v>962</v>
      </c>
      <c r="R989" s="216">
        <f t="shared" si="277"/>
        <v>221.4627942857143</v>
      </c>
      <c r="S989" s="457">
        <v>15100</v>
      </c>
      <c r="T989" s="217">
        <f t="shared" si="280"/>
        <v>818.19612447511008</v>
      </c>
      <c r="U989" s="214">
        <f t="shared" ref="U989:U1052" si="287">T989*34%</f>
        <v>278.18668232153743</v>
      </c>
      <c r="V989" s="212">
        <f t="shared" ref="V989:V1052" si="288">T989*2%</f>
        <v>16.363922489502201</v>
      </c>
      <c r="W989" s="169">
        <v>24</v>
      </c>
      <c r="X989" s="170">
        <f t="shared" ref="X989:X1052" si="289">SUM(T989:W989)</f>
        <v>1136.7467292861495</v>
      </c>
    </row>
    <row r="990" spans="1:24" s="445" customFormat="1" ht="15.75" customHeight="1" x14ac:dyDescent="0.2">
      <c r="A990" s="215">
        <f t="shared" si="272"/>
        <v>963</v>
      </c>
      <c r="B990" s="216">
        <f t="shared" si="275"/>
        <v>77.535466999999997</v>
      </c>
      <c r="C990" s="457">
        <v>15100</v>
      </c>
      <c r="D990" s="217">
        <f t="shared" si="278"/>
        <v>2336.9950167450465</v>
      </c>
      <c r="E990" s="212">
        <f t="shared" si="281"/>
        <v>794.57830569331588</v>
      </c>
      <c r="F990" s="168">
        <f t="shared" si="282"/>
        <v>46.739900334900931</v>
      </c>
      <c r="G990" s="169">
        <v>68</v>
      </c>
      <c r="H990" s="170">
        <f t="shared" si="283"/>
        <v>3246.3132227732635</v>
      </c>
      <c r="I990" s="215">
        <f t="shared" si="273"/>
        <v>963</v>
      </c>
      <c r="J990" s="216">
        <f t="shared" si="276"/>
        <v>119.28533384615383</v>
      </c>
      <c r="K990" s="457">
        <v>15100</v>
      </c>
      <c r="L990" s="217">
        <f t="shared" si="279"/>
        <v>1519.0467608842805</v>
      </c>
      <c r="M990" s="214">
        <f t="shared" si="284"/>
        <v>516.47589870065542</v>
      </c>
      <c r="N990" s="212">
        <f t="shared" si="285"/>
        <v>30.380935217685611</v>
      </c>
      <c r="O990" s="169">
        <v>44</v>
      </c>
      <c r="P990" s="170">
        <f t="shared" si="286"/>
        <v>2109.9035948026212</v>
      </c>
      <c r="Q990" s="215">
        <f t="shared" si="274"/>
        <v>963</v>
      </c>
      <c r="R990" s="216">
        <f t="shared" si="277"/>
        <v>221.52990571428572</v>
      </c>
      <c r="S990" s="457">
        <v>15100</v>
      </c>
      <c r="T990" s="217">
        <f t="shared" si="280"/>
        <v>817.94825586076627</v>
      </c>
      <c r="U990" s="214">
        <f t="shared" si="287"/>
        <v>278.10240699266058</v>
      </c>
      <c r="V990" s="212">
        <f t="shared" si="288"/>
        <v>16.358965117215327</v>
      </c>
      <c r="W990" s="169">
        <v>24</v>
      </c>
      <c r="X990" s="170">
        <f t="shared" si="289"/>
        <v>1136.4096279706421</v>
      </c>
    </row>
    <row r="991" spans="1:24" s="445" customFormat="1" ht="15.75" customHeight="1" x14ac:dyDescent="0.2">
      <c r="A991" s="215">
        <f t="shared" si="272"/>
        <v>964</v>
      </c>
      <c r="B991" s="216">
        <f t="shared" si="275"/>
        <v>77.558955999999995</v>
      </c>
      <c r="C991" s="457">
        <v>15100</v>
      </c>
      <c r="D991" s="217">
        <f t="shared" si="278"/>
        <v>2336.2872496633399</v>
      </c>
      <c r="E991" s="212">
        <f t="shared" si="281"/>
        <v>794.33766488553567</v>
      </c>
      <c r="F991" s="168">
        <f t="shared" si="282"/>
        <v>46.725744993266801</v>
      </c>
      <c r="G991" s="169">
        <v>68</v>
      </c>
      <c r="H991" s="170">
        <f t="shared" si="283"/>
        <v>3245.3506595421422</v>
      </c>
      <c r="I991" s="215">
        <f t="shared" si="273"/>
        <v>964</v>
      </c>
      <c r="J991" s="216">
        <f t="shared" si="276"/>
        <v>119.32147076923076</v>
      </c>
      <c r="K991" s="457">
        <v>15100</v>
      </c>
      <c r="L991" s="217">
        <f t="shared" si="279"/>
        <v>1518.5867122811712</v>
      </c>
      <c r="M991" s="214">
        <f t="shared" si="284"/>
        <v>516.3194821755983</v>
      </c>
      <c r="N991" s="212">
        <f t="shared" si="285"/>
        <v>30.371734245623426</v>
      </c>
      <c r="O991" s="169">
        <v>44</v>
      </c>
      <c r="P991" s="170">
        <f t="shared" si="286"/>
        <v>2109.2779287023927</v>
      </c>
      <c r="Q991" s="215">
        <f t="shared" si="274"/>
        <v>964</v>
      </c>
      <c r="R991" s="216">
        <f t="shared" si="277"/>
        <v>221.59701714285714</v>
      </c>
      <c r="S991" s="457">
        <v>15100</v>
      </c>
      <c r="T991" s="217">
        <f t="shared" si="280"/>
        <v>817.70053738216905</v>
      </c>
      <c r="U991" s="214">
        <f t="shared" si="287"/>
        <v>278.01818270993749</v>
      </c>
      <c r="V991" s="212">
        <f t="shared" si="288"/>
        <v>16.354010747643382</v>
      </c>
      <c r="W991" s="169">
        <v>24</v>
      </c>
      <c r="X991" s="170">
        <f t="shared" si="289"/>
        <v>1136.07273083975</v>
      </c>
    </row>
    <row r="992" spans="1:24" s="445" customFormat="1" ht="15.75" customHeight="1" x14ac:dyDescent="0.2">
      <c r="A992" s="215">
        <f t="shared" si="272"/>
        <v>965</v>
      </c>
      <c r="B992" s="216">
        <f t="shared" si="275"/>
        <v>77.582445000000007</v>
      </c>
      <c r="C992" s="457">
        <v>15100</v>
      </c>
      <c r="D992" s="217">
        <f t="shared" si="278"/>
        <v>2335.579911151292</v>
      </c>
      <c r="E992" s="212">
        <f t="shared" si="281"/>
        <v>794.09716979143934</v>
      </c>
      <c r="F992" s="168">
        <f t="shared" si="282"/>
        <v>46.711598223025838</v>
      </c>
      <c r="G992" s="169">
        <v>68</v>
      </c>
      <c r="H992" s="170">
        <f t="shared" si="283"/>
        <v>3244.3886791657569</v>
      </c>
      <c r="I992" s="215">
        <f t="shared" si="273"/>
        <v>965</v>
      </c>
      <c r="J992" s="216">
        <f t="shared" si="276"/>
        <v>119.3576076923077</v>
      </c>
      <c r="K992" s="457">
        <v>15100</v>
      </c>
      <c r="L992" s="217">
        <f t="shared" si="279"/>
        <v>1518.1269422483399</v>
      </c>
      <c r="M992" s="214">
        <f t="shared" si="284"/>
        <v>516.16316036443561</v>
      </c>
      <c r="N992" s="212">
        <f t="shared" si="285"/>
        <v>30.362538844966799</v>
      </c>
      <c r="O992" s="169">
        <v>44</v>
      </c>
      <c r="P992" s="170">
        <f t="shared" si="286"/>
        <v>2108.6526414577424</v>
      </c>
      <c r="Q992" s="215">
        <f t="shared" si="274"/>
        <v>965</v>
      </c>
      <c r="R992" s="216">
        <f t="shared" si="277"/>
        <v>221.66412857142859</v>
      </c>
      <c r="S992" s="457">
        <v>15100</v>
      </c>
      <c r="T992" s="217">
        <f t="shared" si="280"/>
        <v>817.45296890295208</v>
      </c>
      <c r="U992" s="214">
        <f t="shared" si="287"/>
        <v>277.93400942700373</v>
      </c>
      <c r="V992" s="212">
        <f t="shared" si="288"/>
        <v>16.349059378059042</v>
      </c>
      <c r="W992" s="169">
        <v>24</v>
      </c>
      <c r="X992" s="170">
        <f t="shared" si="289"/>
        <v>1135.7360377080149</v>
      </c>
    </row>
    <row r="993" spans="1:24" s="445" customFormat="1" ht="15.75" customHeight="1" x14ac:dyDescent="0.2">
      <c r="A993" s="215">
        <f t="shared" si="272"/>
        <v>966</v>
      </c>
      <c r="B993" s="216">
        <f t="shared" si="275"/>
        <v>77.605933999999991</v>
      </c>
      <c r="C993" s="457">
        <v>15100</v>
      </c>
      <c r="D993" s="217">
        <f t="shared" si="278"/>
        <v>2334.8730008197572</v>
      </c>
      <c r="E993" s="212">
        <f t="shared" si="281"/>
        <v>793.85682027871746</v>
      </c>
      <c r="F993" s="168">
        <f t="shared" si="282"/>
        <v>46.697460016395148</v>
      </c>
      <c r="G993" s="169">
        <v>68</v>
      </c>
      <c r="H993" s="170">
        <f t="shared" si="283"/>
        <v>3243.4272811148699</v>
      </c>
      <c r="I993" s="215">
        <f t="shared" si="273"/>
        <v>966</v>
      </c>
      <c r="J993" s="216">
        <f t="shared" si="276"/>
        <v>119.39374461538459</v>
      </c>
      <c r="K993" s="457">
        <v>15100</v>
      </c>
      <c r="L993" s="217">
        <f t="shared" si="279"/>
        <v>1517.6674505328422</v>
      </c>
      <c r="M993" s="214">
        <f t="shared" si="284"/>
        <v>516.00693318116635</v>
      </c>
      <c r="N993" s="212">
        <f t="shared" si="285"/>
        <v>30.353349010656842</v>
      </c>
      <c r="O993" s="169">
        <v>44</v>
      </c>
      <c r="P993" s="170">
        <f t="shared" si="286"/>
        <v>2108.0277327246654</v>
      </c>
      <c r="Q993" s="215">
        <f t="shared" si="274"/>
        <v>966</v>
      </c>
      <c r="R993" s="216">
        <f t="shared" si="277"/>
        <v>221.73123999999999</v>
      </c>
      <c r="S993" s="457">
        <v>15100</v>
      </c>
      <c r="T993" s="217">
        <f t="shared" si="280"/>
        <v>817.20555028691501</v>
      </c>
      <c r="U993" s="214">
        <f t="shared" si="287"/>
        <v>277.84988709755112</v>
      </c>
      <c r="V993" s="212">
        <f t="shared" si="288"/>
        <v>16.344111005738302</v>
      </c>
      <c r="W993" s="169">
        <v>24</v>
      </c>
      <c r="X993" s="170">
        <f t="shared" si="289"/>
        <v>1135.3995483902045</v>
      </c>
    </row>
    <row r="994" spans="1:24" s="445" customFormat="1" ht="15.75" customHeight="1" x14ac:dyDescent="0.2">
      <c r="A994" s="215">
        <f t="shared" si="272"/>
        <v>967</v>
      </c>
      <c r="B994" s="216">
        <f t="shared" si="275"/>
        <v>77.629423000000003</v>
      </c>
      <c r="C994" s="457">
        <v>15100</v>
      </c>
      <c r="D994" s="217">
        <f t="shared" si="278"/>
        <v>2334.1665182800598</v>
      </c>
      <c r="E994" s="212">
        <f t="shared" si="281"/>
        <v>793.61661621522035</v>
      </c>
      <c r="F994" s="168">
        <f t="shared" si="282"/>
        <v>46.683330365601194</v>
      </c>
      <c r="G994" s="169">
        <v>68</v>
      </c>
      <c r="H994" s="170">
        <f t="shared" si="283"/>
        <v>3242.4664648608814</v>
      </c>
      <c r="I994" s="215">
        <f t="shared" si="273"/>
        <v>967</v>
      </c>
      <c r="J994" s="216">
        <f t="shared" si="276"/>
        <v>119.42988153846154</v>
      </c>
      <c r="K994" s="457">
        <v>15100</v>
      </c>
      <c r="L994" s="217">
        <f t="shared" si="279"/>
        <v>1517.2082368820388</v>
      </c>
      <c r="M994" s="214">
        <f t="shared" si="284"/>
        <v>515.85080053989327</v>
      </c>
      <c r="N994" s="212">
        <f t="shared" si="285"/>
        <v>30.344164737640778</v>
      </c>
      <c r="O994" s="169">
        <v>44</v>
      </c>
      <c r="P994" s="170">
        <f t="shared" si="286"/>
        <v>2107.4032021595731</v>
      </c>
      <c r="Q994" s="215">
        <f t="shared" si="274"/>
        <v>967</v>
      </c>
      <c r="R994" s="216">
        <f t="shared" si="277"/>
        <v>221.79835142857144</v>
      </c>
      <c r="S994" s="457">
        <v>15100</v>
      </c>
      <c r="T994" s="217">
        <f t="shared" si="280"/>
        <v>816.95828139802086</v>
      </c>
      <c r="U994" s="214">
        <f t="shared" si="287"/>
        <v>277.76581567532713</v>
      </c>
      <c r="V994" s="212">
        <f t="shared" si="288"/>
        <v>16.339165627960419</v>
      </c>
      <c r="W994" s="169">
        <v>24</v>
      </c>
      <c r="X994" s="170">
        <f t="shared" si="289"/>
        <v>1135.0632627013085</v>
      </c>
    </row>
    <row r="995" spans="1:24" s="445" customFormat="1" ht="15.75" customHeight="1" x14ac:dyDescent="0.2">
      <c r="A995" s="215">
        <f t="shared" si="272"/>
        <v>968</v>
      </c>
      <c r="B995" s="216">
        <f t="shared" si="275"/>
        <v>77.652912000000001</v>
      </c>
      <c r="C995" s="457">
        <v>15100</v>
      </c>
      <c r="D995" s="217">
        <f t="shared" si="278"/>
        <v>2333.4604631439961</v>
      </c>
      <c r="E995" s="212">
        <f t="shared" si="281"/>
        <v>793.37655746895871</v>
      </c>
      <c r="F995" s="168">
        <f t="shared" si="282"/>
        <v>46.669209262879924</v>
      </c>
      <c r="G995" s="169">
        <v>68</v>
      </c>
      <c r="H995" s="170">
        <f t="shared" si="283"/>
        <v>3241.5062298758348</v>
      </c>
      <c r="I995" s="215">
        <f t="shared" si="273"/>
        <v>968</v>
      </c>
      <c r="J995" s="216">
        <f t="shared" si="276"/>
        <v>119.46601846153845</v>
      </c>
      <c r="K995" s="457">
        <v>15100</v>
      </c>
      <c r="L995" s="217">
        <f t="shared" si="279"/>
        <v>1516.7493010435978</v>
      </c>
      <c r="M995" s="214">
        <f t="shared" si="284"/>
        <v>515.6947623548233</v>
      </c>
      <c r="N995" s="212">
        <f t="shared" si="285"/>
        <v>30.334986020871956</v>
      </c>
      <c r="O995" s="169">
        <v>44</v>
      </c>
      <c r="P995" s="170">
        <f t="shared" si="286"/>
        <v>2106.7790494192932</v>
      </c>
      <c r="Q995" s="215">
        <f t="shared" si="274"/>
        <v>968</v>
      </c>
      <c r="R995" s="216">
        <f t="shared" si="277"/>
        <v>221.86546285714286</v>
      </c>
      <c r="S995" s="457">
        <v>15100</v>
      </c>
      <c r="T995" s="217">
        <f t="shared" si="280"/>
        <v>816.71116210039872</v>
      </c>
      <c r="U995" s="214">
        <f t="shared" si="287"/>
        <v>277.68179511413558</v>
      </c>
      <c r="V995" s="212">
        <f t="shared" si="288"/>
        <v>16.334223242007976</v>
      </c>
      <c r="W995" s="169">
        <v>24</v>
      </c>
      <c r="X995" s="170">
        <f t="shared" si="289"/>
        <v>1134.7271804565423</v>
      </c>
    </row>
    <row r="996" spans="1:24" s="445" customFormat="1" ht="15.75" customHeight="1" x14ac:dyDescent="0.2">
      <c r="A996" s="215">
        <f t="shared" si="272"/>
        <v>969</v>
      </c>
      <c r="B996" s="216">
        <f t="shared" si="275"/>
        <v>77.676400999999998</v>
      </c>
      <c r="C996" s="457">
        <v>15100</v>
      </c>
      <c r="D996" s="217">
        <f t="shared" si="278"/>
        <v>2332.7548350238321</v>
      </c>
      <c r="E996" s="212">
        <f t="shared" si="281"/>
        <v>793.136643908103</v>
      </c>
      <c r="F996" s="168">
        <f t="shared" si="282"/>
        <v>46.655096700476641</v>
      </c>
      <c r="G996" s="169">
        <v>68</v>
      </c>
      <c r="H996" s="170">
        <f t="shared" si="283"/>
        <v>3240.546575632412</v>
      </c>
      <c r="I996" s="215">
        <f t="shared" si="273"/>
        <v>969</v>
      </c>
      <c r="J996" s="216">
        <f t="shared" si="276"/>
        <v>119.50215538461538</v>
      </c>
      <c r="K996" s="457">
        <v>15100</v>
      </c>
      <c r="L996" s="217">
        <f t="shared" si="279"/>
        <v>1516.2906427654907</v>
      </c>
      <c r="M996" s="214">
        <f t="shared" si="284"/>
        <v>515.5388185402669</v>
      </c>
      <c r="N996" s="212">
        <f t="shared" si="285"/>
        <v>30.325812855309813</v>
      </c>
      <c r="O996" s="169">
        <v>44</v>
      </c>
      <c r="P996" s="170">
        <f t="shared" si="286"/>
        <v>2106.1552741610676</v>
      </c>
      <c r="Q996" s="215">
        <f t="shared" si="274"/>
        <v>969</v>
      </c>
      <c r="R996" s="216">
        <f t="shared" si="277"/>
        <v>221.93257428571428</v>
      </c>
      <c r="S996" s="457">
        <v>15100</v>
      </c>
      <c r="T996" s="217">
        <f t="shared" si="280"/>
        <v>816.46419225834109</v>
      </c>
      <c r="U996" s="214">
        <f t="shared" si="287"/>
        <v>277.59782536783598</v>
      </c>
      <c r="V996" s="212">
        <f t="shared" si="288"/>
        <v>16.32928384516682</v>
      </c>
      <c r="W996" s="169">
        <v>24</v>
      </c>
      <c r="X996" s="170">
        <f t="shared" si="289"/>
        <v>1134.3913014713439</v>
      </c>
    </row>
    <row r="997" spans="1:24" s="445" customFormat="1" ht="15.75" customHeight="1" x14ac:dyDescent="0.2">
      <c r="A997" s="218">
        <f t="shared" si="272"/>
        <v>970</v>
      </c>
      <c r="B997" s="216">
        <f t="shared" si="275"/>
        <v>77.699889999999996</v>
      </c>
      <c r="C997" s="457">
        <v>15100</v>
      </c>
      <c r="D997" s="217">
        <f t="shared" si="278"/>
        <v>2332.0496335323</v>
      </c>
      <c r="E997" s="212">
        <f t="shared" si="281"/>
        <v>792.89687540098203</v>
      </c>
      <c r="F997" s="168">
        <f t="shared" si="282"/>
        <v>46.640992670646</v>
      </c>
      <c r="G997" s="169">
        <v>68</v>
      </c>
      <c r="H997" s="170">
        <f t="shared" si="283"/>
        <v>3239.5875016039281</v>
      </c>
      <c r="I997" s="218">
        <f t="shared" si="273"/>
        <v>970</v>
      </c>
      <c r="J997" s="216">
        <f t="shared" si="276"/>
        <v>119.5382923076923</v>
      </c>
      <c r="K997" s="457">
        <v>15100</v>
      </c>
      <c r="L997" s="217">
        <f t="shared" si="279"/>
        <v>1515.832261795995</v>
      </c>
      <c r="M997" s="214">
        <f t="shared" si="284"/>
        <v>515.38296901063836</v>
      </c>
      <c r="N997" s="212">
        <f t="shared" si="285"/>
        <v>30.3166452359199</v>
      </c>
      <c r="O997" s="169">
        <v>44</v>
      </c>
      <c r="P997" s="170">
        <f t="shared" si="286"/>
        <v>2105.5318760425534</v>
      </c>
      <c r="Q997" s="218">
        <f t="shared" si="274"/>
        <v>970</v>
      </c>
      <c r="R997" s="216">
        <f t="shared" si="277"/>
        <v>221.9996857142857</v>
      </c>
      <c r="S997" s="457">
        <v>15100</v>
      </c>
      <c r="T997" s="217">
        <f t="shared" si="280"/>
        <v>816.21737173630493</v>
      </c>
      <c r="U997" s="214">
        <f t="shared" si="287"/>
        <v>277.51390639034372</v>
      </c>
      <c r="V997" s="212">
        <f t="shared" si="288"/>
        <v>16.3243474347261</v>
      </c>
      <c r="W997" s="169">
        <v>24</v>
      </c>
      <c r="X997" s="170">
        <f t="shared" si="289"/>
        <v>1134.0556255613749</v>
      </c>
    </row>
    <row r="998" spans="1:24" s="445" customFormat="1" ht="15.75" customHeight="1" x14ac:dyDescent="0.2">
      <c r="A998" s="215">
        <f t="shared" si="272"/>
        <v>971</v>
      </c>
      <c r="B998" s="216">
        <f t="shared" si="275"/>
        <v>77.723378999999994</v>
      </c>
      <c r="C998" s="457">
        <v>15100</v>
      </c>
      <c r="D998" s="217">
        <f t="shared" si="278"/>
        <v>2331.3448582826027</v>
      </c>
      <c r="E998" s="212">
        <f t="shared" si="281"/>
        <v>792.65725181608502</v>
      </c>
      <c r="F998" s="168">
        <f t="shared" si="282"/>
        <v>46.626897165652053</v>
      </c>
      <c r="G998" s="169">
        <v>68</v>
      </c>
      <c r="H998" s="170">
        <f t="shared" si="283"/>
        <v>3238.6290072643396</v>
      </c>
      <c r="I998" s="215">
        <f t="shared" si="273"/>
        <v>971</v>
      </c>
      <c r="J998" s="216">
        <f t="shared" si="276"/>
        <v>119.57442923076921</v>
      </c>
      <c r="K998" s="457">
        <v>15100</v>
      </c>
      <c r="L998" s="217">
        <f t="shared" si="279"/>
        <v>1515.3741578836919</v>
      </c>
      <c r="M998" s="214">
        <f t="shared" si="284"/>
        <v>515.22721368045529</v>
      </c>
      <c r="N998" s="212">
        <f t="shared" si="285"/>
        <v>30.307483157673836</v>
      </c>
      <c r="O998" s="169">
        <v>44</v>
      </c>
      <c r="P998" s="170">
        <f t="shared" si="286"/>
        <v>2104.9088547218207</v>
      </c>
      <c r="Q998" s="215">
        <f t="shared" si="274"/>
        <v>971</v>
      </c>
      <c r="R998" s="216">
        <f t="shared" si="277"/>
        <v>222.06679714285713</v>
      </c>
      <c r="S998" s="457">
        <v>15100</v>
      </c>
      <c r="T998" s="217">
        <f t="shared" si="280"/>
        <v>815.97070039891094</v>
      </c>
      <c r="U998" s="214">
        <f t="shared" si="287"/>
        <v>277.43003813562973</v>
      </c>
      <c r="V998" s="212">
        <f t="shared" si="288"/>
        <v>16.319414007978217</v>
      </c>
      <c r="W998" s="169">
        <v>24</v>
      </c>
      <c r="X998" s="170">
        <f t="shared" si="289"/>
        <v>1133.7201525425189</v>
      </c>
    </row>
    <row r="999" spans="1:24" s="445" customFormat="1" ht="15.75" customHeight="1" x14ac:dyDescent="0.2">
      <c r="A999" s="215">
        <f t="shared" si="272"/>
        <v>972</v>
      </c>
      <c r="B999" s="216">
        <f t="shared" si="275"/>
        <v>77.746868000000006</v>
      </c>
      <c r="C999" s="457">
        <v>15100</v>
      </c>
      <c r="D999" s="217">
        <f t="shared" si="278"/>
        <v>2330.6405088884094</v>
      </c>
      <c r="E999" s="212">
        <f t="shared" si="281"/>
        <v>792.41777302205924</v>
      </c>
      <c r="F999" s="168">
        <f t="shared" si="282"/>
        <v>46.612810177768189</v>
      </c>
      <c r="G999" s="169">
        <v>68</v>
      </c>
      <c r="H999" s="170">
        <f t="shared" si="283"/>
        <v>3237.6710920882365</v>
      </c>
      <c r="I999" s="215">
        <f t="shared" si="273"/>
        <v>972</v>
      </c>
      <c r="J999" s="216">
        <f t="shared" si="276"/>
        <v>119.61056615384616</v>
      </c>
      <c r="K999" s="457">
        <v>15100</v>
      </c>
      <c r="L999" s="217">
        <f t="shared" si="279"/>
        <v>1514.9163307774659</v>
      </c>
      <c r="M999" s="214">
        <f t="shared" si="284"/>
        <v>515.07155246433842</v>
      </c>
      <c r="N999" s="212">
        <f t="shared" si="285"/>
        <v>30.298326615549318</v>
      </c>
      <c r="O999" s="169">
        <v>44</v>
      </c>
      <c r="P999" s="170">
        <f t="shared" si="286"/>
        <v>2104.2862098573537</v>
      </c>
      <c r="Q999" s="215">
        <f t="shared" si="274"/>
        <v>972</v>
      </c>
      <c r="R999" s="216">
        <f t="shared" si="277"/>
        <v>222.13390857142861</v>
      </c>
      <c r="S999" s="457">
        <v>15100</v>
      </c>
      <c r="T999" s="217">
        <f t="shared" si="280"/>
        <v>815.72417811094317</v>
      </c>
      <c r="U999" s="214">
        <f t="shared" si="287"/>
        <v>277.3462205577207</v>
      </c>
      <c r="V999" s="212">
        <f t="shared" si="288"/>
        <v>16.314483562218864</v>
      </c>
      <c r="W999" s="169">
        <v>24</v>
      </c>
      <c r="X999" s="170">
        <f t="shared" si="289"/>
        <v>1133.3848822308828</v>
      </c>
    </row>
    <row r="1000" spans="1:24" s="445" customFormat="1" ht="15.75" customHeight="1" x14ac:dyDescent="0.2">
      <c r="A1000" s="215">
        <f t="shared" si="272"/>
        <v>973</v>
      </c>
      <c r="B1000" s="216">
        <f t="shared" si="275"/>
        <v>77.77035699999999</v>
      </c>
      <c r="C1000" s="457">
        <v>15100</v>
      </c>
      <c r="D1000" s="217">
        <f t="shared" si="278"/>
        <v>2329.9365849638575</v>
      </c>
      <c r="E1000" s="212">
        <f t="shared" si="281"/>
        <v>792.17843888771165</v>
      </c>
      <c r="F1000" s="168">
        <f t="shared" si="282"/>
        <v>46.598731699277153</v>
      </c>
      <c r="G1000" s="169">
        <v>68</v>
      </c>
      <c r="H1000" s="170">
        <f t="shared" si="283"/>
        <v>3236.7137555508466</v>
      </c>
      <c r="I1000" s="215">
        <f t="shared" si="273"/>
        <v>973</v>
      </c>
      <c r="J1000" s="216">
        <f t="shared" si="276"/>
        <v>119.64670307692306</v>
      </c>
      <c r="K1000" s="457">
        <v>15100</v>
      </c>
      <c r="L1000" s="217">
        <f t="shared" si="279"/>
        <v>1514.4587802265073</v>
      </c>
      <c r="M1000" s="214">
        <f t="shared" si="284"/>
        <v>514.91598527701251</v>
      </c>
      <c r="N1000" s="212">
        <f t="shared" si="285"/>
        <v>30.289175604530147</v>
      </c>
      <c r="O1000" s="169">
        <v>44</v>
      </c>
      <c r="P1000" s="170">
        <f t="shared" si="286"/>
        <v>2103.66394110805</v>
      </c>
      <c r="Q1000" s="215">
        <f t="shared" si="274"/>
        <v>973</v>
      </c>
      <c r="R1000" s="216">
        <f t="shared" si="277"/>
        <v>222.20101999999997</v>
      </c>
      <c r="S1000" s="457">
        <v>15100</v>
      </c>
      <c r="T1000" s="217">
        <f t="shared" si="280"/>
        <v>815.47780473735008</v>
      </c>
      <c r="U1000" s="214">
        <f t="shared" si="287"/>
        <v>277.26245361069903</v>
      </c>
      <c r="V1000" s="212">
        <f t="shared" si="288"/>
        <v>16.309556094747002</v>
      </c>
      <c r="W1000" s="169">
        <v>24</v>
      </c>
      <c r="X1000" s="170">
        <f t="shared" si="289"/>
        <v>1133.0498144427961</v>
      </c>
    </row>
    <row r="1001" spans="1:24" s="445" customFormat="1" ht="15.75" customHeight="1" x14ac:dyDescent="0.2">
      <c r="A1001" s="215">
        <f t="shared" si="272"/>
        <v>974</v>
      </c>
      <c r="B1001" s="216">
        <f t="shared" si="275"/>
        <v>77.793846000000002</v>
      </c>
      <c r="C1001" s="457">
        <v>15100</v>
      </c>
      <c r="D1001" s="217">
        <f t="shared" si="278"/>
        <v>2329.2330861235478</v>
      </c>
      <c r="E1001" s="212">
        <f t="shared" si="281"/>
        <v>791.93924928200624</v>
      </c>
      <c r="F1001" s="168">
        <f t="shared" si="282"/>
        <v>46.584661722470955</v>
      </c>
      <c r="G1001" s="169">
        <v>68</v>
      </c>
      <c r="H1001" s="170">
        <f t="shared" si="283"/>
        <v>3235.756997128025</v>
      </c>
      <c r="I1001" s="215">
        <f t="shared" si="273"/>
        <v>974</v>
      </c>
      <c r="J1001" s="216">
        <f t="shared" si="276"/>
        <v>119.68284</v>
      </c>
      <c r="K1001" s="457">
        <v>15100</v>
      </c>
      <c r="L1001" s="217">
        <f t="shared" si="279"/>
        <v>1514.0015059803061</v>
      </c>
      <c r="M1001" s="214">
        <f t="shared" si="284"/>
        <v>514.76051203330405</v>
      </c>
      <c r="N1001" s="212">
        <f t="shared" si="285"/>
        <v>30.280030119606124</v>
      </c>
      <c r="O1001" s="169">
        <v>44</v>
      </c>
      <c r="P1001" s="170">
        <f t="shared" si="286"/>
        <v>2103.0420481332162</v>
      </c>
      <c r="Q1001" s="215">
        <f t="shared" si="274"/>
        <v>974</v>
      </c>
      <c r="R1001" s="216">
        <f t="shared" si="277"/>
        <v>222.26813142857145</v>
      </c>
      <c r="S1001" s="457">
        <v>15100</v>
      </c>
      <c r="T1001" s="217">
        <f t="shared" si="280"/>
        <v>815.23158014324156</v>
      </c>
      <c r="U1001" s="214">
        <f t="shared" si="287"/>
        <v>277.17873724870213</v>
      </c>
      <c r="V1001" s="212">
        <f t="shared" si="288"/>
        <v>16.304631602864831</v>
      </c>
      <c r="W1001" s="169">
        <v>24</v>
      </c>
      <c r="X1001" s="170">
        <f t="shared" si="289"/>
        <v>1132.7149489948085</v>
      </c>
    </row>
    <row r="1002" spans="1:24" s="445" customFormat="1" ht="15.75" customHeight="1" x14ac:dyDescent="0.2">
      <c r="A1002" s="215">
        <f t="shared" si="272"/>
        <v>975</v>
      </c>
      <c r="B1002" s="216">
        <f t="shared" si="275"/>
        <v>77.817335</v>
      </c>
      <c r="C1002" s="457">
        <v>15100</v>
      </c>
      <c r="D1002" s="217">
        <f t="shared" si="278"/>
        <v>2328.5300119825488</v>
      </c>
      <c r="E1002" s="212">
        <f t="shared" si="281"/>
        <v>791.70020407406662</v>
      </c>
      <c r="F1002" s="168">
        <f t="shared" si="282"/>
        <v>46.570600239650979</v>
      </c>
      <c r="G1002" s="169">
        <v>68</v>
      </c>
      <c r="H1002" s="170">
        <f t="shared" si="283"/>
        <v>3234.8008162962665</v>
      </c>
      <c r="I1002" s="215">
        <f t="shared" si="273"/>
        <v>975</v>
      </c>
      <c r="J1002" s="216">
        <f t="shared" si="276"/>
        <v>119.71897692307692</v>
      </c>
      <c r="K1002" s="457">
        <v>15100</v>
      </c>
      <c r="L1002" s="217">
        <f t="shared" si="279"/>
        <v>1513.5445077886566</v>
      </c>
      <c r="M1002" s="214">
        <f t="shared" si="284"/>
        <v>514.60513264814324</v>
      </c>
      <c r="N1002" s="212">
        <f t="shared" si="285"/>
        <v>30.270890155773131</v>
      </c>
      <c r="O1002" s="169">
        <v>44</v>
      </c>
      <c r="P1002" s="170">
        <f t="shared" si="286"/>
        <v>2102.420530592573</v>
      </c>
      <c r="Q1002" s="215">
        <f t="shared" si="274"/>
        <v>975</v>
      </c>
      <c r="R1002" s="216">
        <f t="shared" si="277"/>
        <v>222.33524285714287</v>
      </c>
      <c r="S1002" s="457">
        <v>15100</v>
      </c>
      <c r="T1002" s="217">
        <f t="shared" si="280"/>
        <v>814.98550419389198</v>
      </c>
      <c r="U1002" s="214">
        <f t="shared" si="287"/>
        <v>277.09507142592332</v>
      </c>
      <c r="V1002" s="212">
        <f t="shared" si="288"/>
        <v>16.299710083877841</v>
      </c>
      <c r="W1002" s="169">
        <v>24</v>
      </c>
      <c r="X1002" s="170">
        <f t="shared" si="289"/>
        <v>1132.3802857036933</v>
      </c>
    </row>
    <row r="1003" spans="1:24" s="445" customFormat="1" ht="15.75" customHeight="1" x14ac:dyDescent="0.2">
      <c r="A1003" s="215">
        <f t="shared" si="272"/>
        <v>976</v>
      </c>
      <c r="B1003" s="216">
        <f t="shared" si="275"/>
        <v>77.840823999999998</v>
      </c>
      <c r="C1003" s="457">
        <v>15100</v>
      </c>
      <c r="D1003" s="217">
        <f t="shared" si="278"/>
        <v>2327.8273621563926</v>
      </c>
      <c r="E1003" s="212">
        <f t="shared" si="281"/>
        <v>791.46130313317349</v>
      </c>
      <c r="F1003" s="168">
        <f t="shared" si="282"/>
        <v>46.556547243127852</v>
      </c>
      <c r="G1003" s="169">
        <v>68</v>
      </c>
      <c r="H1003" s="170">
        <f t="shared" si="283"/>
        <v>3233.8452125326939</v>
      </c>
      <c r="I1003" s="215">
        <f t="shared" si="273"/>
        <v>976</v>
      </c>
      <c r="J1003" s="216">
        <f t="shared" si="276"/>
        <v>119.75511384615383</v>
      </c>
      <c r="K1003" s="457">
        <v>15100</v>
      </c>
      <c r="L1003" s="217">
        <f t="shared" si="279"/>
        <v>1513.0877854016551</v>
      </c>
      <c r="M1003" s="214">
        <f t="shared" si="284"/>
        <v>514.4498470365628</v>
      </c>
      <c r="N1003" s="212">
        <f t="shared" si="285"/>
        <v>30.261755708033103</v>
      </c>
      <c r="O1003" s="169">
        <v>44</v>
      </c>
      <c r="P1003" s="170">
        <f t="shared" si="286"/>
        <v>2101.7993881462507</v>
      </c>
      <c r="Q1003" s="215">
        <f t="shared" si="274"/>
        <v>976</v>
      </c>
      <c r="R1003" s="216">
        <f t="shared" si="277"/>
        <v>222.4023542857143</v>
      </c>
      <c r="S1003" s="457">
        <v>15100</v>
      </c>
      <c r="T1003" s="217">
        <f t="shared" si="280"/>
        <v>814.7395767547373</v>
      </c>
      <c r="U1003" s="214">
        <f t="shared" si="287"/>
        <v>277.01145609661069</v>
      </c>
      <c r="V1003" s="212">
        <f t="shared" si="288"/>
        <v>16.294791535094745</v>
      </c>
      <c r="W1003" s="169">
        <v>24</v>
      </c>
      <c r="X1003" s="170">
        <f t="shared" si="289"/>
        <v>1132.0458243864427</v>
      </c>
    </row>
    <row r="1004" spans="1:24" s="445" customFormat="1" ht="15.75" customHeight="1" x14ac:dyDescent="0.2">
      <c r="A1004" s="215">
        <f t="shared" si="272"/>
        <v>977</v>
      </c>
      <c r="B1004" s="216">
        <f t="shared" si="275"/>
        <v>77.864312999999996</v>
      </c>
      <c r="C1004" s="457">
        <v>15100</v>
      </c>
      <c r="D1004" s="217">
        <f t="shared" si="278"/>
        <v>2327.1251362610751</v>
      </c>
      <c r="E1004" s="212">
        <f t="shared" si="281"/>
        <v>791.22254632876559</v>
      </c>
      <c r="F1004" s="168">
        <f t="shared" si="282"/>
        <v>46.542502725221503</v>
      </c>
      <c r="G1004" s="169">
        <v>68</v>
      </c>
      <c r="H1004" s="170">
        <f t="shared" si="283"/>
        <v>3232.8901853150619</v>
      </c>
      <c r="I1004" s="215">
        <f t="shared" si="273"/>
        <v>977</v>
      </c>
      <c r="J1004" s="216">
        <f t="shared" si="276"/>
        <v>119.79125076923076</v>
      </c>
      <c r="K1004" s="457">
        <v>15100</v>
      </c>
      <c r="L1004" s="217">
        <f t="shared" si="279"/>
        <v>1512.631338569699</v>
      </c>
      <c r="M1004" s="214">
        <f t="shared" si="284"/>
        <v>514.29465511369767</v>
      </c>
      <c r="N1004" s="212">
        <f t="shared" si="285"/>
        <v>30.252626771393981</v>
      </c>
      <c r="O1004" s="169">
        <v>44</v>
      </c>
      <c r="P1004" s="170">
        <f t="shared" si="286"/>
        <v>2101.1786204547907</v>
      </c>
      <c r="Q1004" s="215">
        <f t="shared" si="274"/>
        <v>977</v>
      </c>
      <c r="R1004" s="216">
        <f t="shared" si="277"/>
        <v>222.46946571428572</v>
      </c>
      <c r="S1004" s="457">
        <v>15100</v>
      </c>
      <c r="T1004" s="217">
        <f t="shared" si="280"/>
        <v>814.49379769137624</v>
      </c>
      <c r="U1004" s="214">
        <f t="shared" si="287"/>
        <v>276.92789121506792</v>
      </c>
      <c r="V1004" s="212">
        <f t="shared" si="288"/>
        <v>16.289875953827526</v>
      </c>
      <c r="W1004" s="169">
        <v>24</v>
      </c>
      <c r="X1004" s="170">
        <f t="shared" si="289"/>
        <v>1131.7115648602717</v>
      </c>
    </row>
    <row r="1005" spans="1:24" s="445" customFormat="1" ht="15.75" customHeight="1" x14ac:dyDescent="0.2">
      <c r="A1005" s="215">
        <f t="shared" si="272"/>
        <v>978</v>
      </c>
      <c r="B1005" s="216">
        <f t="shared" si="275"/>
        <v>77.887801999999994</v>
      </c>
      <c r="C1005" s="457">
        <v>15100</v>
      </c>
      <c r="D1005" s="217">
        <f t="shared" si="278"/>
        <v>2326.4233339130565</v>
      </c>
      <c r="E1005" s="212">
        <f t="shared" si="281"/>
        <v>790.98393353043923</v>
      </c>
      <c r="F1005" s="168">
        <f t="shared" si="282"/>
        <v>46.528466678261132</v>
      </c>
      <c r="G1005" s="169">
        <v>68</v>
      </c>
      <c r="H1005" s="170">
        <f t="shared" si="283"/>
        <v>3231.9357341217569</v>
      </c>
      <c r="I1005" s="215">
        <f t="shared" si="273"/>
        <v>978</v>
      </c>
      <c r="J1005" s="216">
        <f t="shared" si="276"/>
        <v>119.82738769230768</v>
      </c>
      <c r="K1005" s="457">
        <v>15100</v>
      </c>
      <c r="L1005" s="217">
        <f t="shared" si="279"/>
        <v>1512.1751670434867</v>
      </c>
      <c r="M1005" s="214">
        <f t="shared" si="284"/>
        <v>514.13955679478556</v>
      </c>
      <c r="N1005" s="212">
        <f t="shared" si="285"/>
        <v>30.243503340869733</v>
      </c>
      <c r="O1005" s="169">
        <v>44</v>
      </c>
      <c r="P1005" s="170">
        <f t="shared" si="286"/>
        <v>2100.5582271791418</v>
      </c>
      <c r="Q1005" s="215">
        <f t="shared" si="274"/>
        <v>978</v>
      </c>
      <c r="R1005" s="216">
        <f t="shared" si="277"/>
        <v>222.53657714285714</v>
      </c>
      <c r="S1005" s="457">
        <v>15100</v>
      </c>
      <c r="T1005" s="217">
        <f t="shared" si="280"/>
        <v>814.24816686956967</v>
      </c>
      <c r="U1005" s="214">
        <f t="shared" si="287"/>
        <v>276.84437673565373</v>
      </c>
      <c r="V1005" s="212">
        <f t="shared" si="288"/>
        <v>16.284963337391392</v>
      </c>
      <c r="W1005" s="169">
        <v>24</v>
      </c>
      <c r="X1005" s="170">
        <f t="shared" si="289"/>
        <v>1131.3775069426149</v>
      </c>
    </row>
    <row r="1006" spans="1:24" s="445" customFormat="1" ht="15.75" customHeight="1" x14ac:dyDescent="0.2">
      <c r="A1006" s="215">
        <f t="shared" si="272"/>
        <v>979</v>
      </c>
      <c r="B1006" s="216">
        <f t="shared" si="275"/>
        <v>77.911291000000006</v>
      </c>
      <c r="C1006" s="457">
        <v>15100</v>
      </c>
      <c r="D1006" s="217">
        <f t="shared" si="278"/>
        <v>2325.7219547292575</v>
      </c>
      <c r="E1006" s="212">
        <f t="shared" si="281"/>
        <v>790.74546460794761</v>
      </c>
      <c r="F1006" s="168">
        <f t="shared" si="282"/>
        <v>46.51443909458515</v>
      </c>
      <c r="G1006" s="169">
        <v>68</v>
      </c>
      <c r="H1006" s="170">
        <f t="shared" si="283"/>
        <v>3230.9818584317904</v>
      </c>
      <c r="I1006" s="215">
        <f t="shared" si="273"/>
        <v>979</v>
      </c>
      <c r="J1006" s="216">
        <f t="shared" si="276"/>
        <v>119.86352461538462</v>
      </c>
      <c r="K1006" s="457">
        <v>15100</v>
      </c>
      <c r="L1006" s="217">
        <f t="shared" si="279"/>
        <v>1511.7192705740172</v>
      </c>
      <c r="M1006" s="214">
        <f t="shared" si="284"/>
        <v>513.98455199516593</v>
      </c>
      <c r="N1006" s="212">
        <f t="shared" si="285"/>
        <v>30.234385411480343</v>
      </c>
      <c r="O1006" s="169">
        <v>44</v>
      </c>
      <c r="P1006" s="170">
        <f t="shared" si="286"/>
        <v>2099.9382079806633</v>
      </c>
      <c r="Q1006" s="215">
        <f t="shared" si="274"/>
        <v>979</v>
      </c>
      <c r="R1006" s="216">
        <f t="shared" si="277"/>
        <v>222.60368857142859</v>
      </c>
      <c r="S1006" s="457">
        <v>15100</v>
      </c>
      <c r="T1006" s="217">
        <f t="shared" si="280"/>
        <v>814.00268415523999</v>
      </c>
      <c r="U1006" s="214">
        <f t="shared" si="287"/>
        <v>276.76091261278162</v>
      </c>
      <c r="V1006" s="212">
        <f t="shared" si="288"/>
        <v>16.2800536831048</v>
      </c>
      <c r="W1006" s="169">
        <v>24</v>
      </c>
      <c r="X1006" s="170">
        <f t="shared" si="289"/>
        <v>1131.0436504511265</v>
      </c>
    </row>
    <row r="1007" spans="1:24" s="445" customFormat="1" ht="15.75" customHeight="1" x14ac:dyDescent="0.2">
      <c r="A1007" s="218">
        <f t="shared" si="272"/>
        <v>980</v>
      </c>
      <c r="B1007" s="216">
        <f t="shared" si="275"/>
        <v>77.934780000000003</v>
      </c>
      <c r="C1007" s="457">
        <v>15100</v>
      </c>
      <c r="D1007" s="217">
        <f t="shared" si="278"/>
        <v>2325.0209983270624</v>
      </c>
      <c r="E1007" s="212">
        <f t="shared" si="281"/>
        <v>790.50713943120127</v>
      </c>
      <c r="F1007" s="168">
        <f t="shared" si="282"/>
        <v>46.500419966541251</v>
      </c>
      <c r="G1007" s="169">
        <v>68</v>
      </c>
      <c r="H1007" s="170">
        <f t="shared" si="283"/>
        <v>3230.0285577248051</v>
      </c>
      <c r="I1007" s="218">
        <f t="shared" si="273"/>
        <v>980</v>
      </c>
      <c r="J1007" s="216">
        <f t="shared" si="276"/>
        <v>119.89966153846154</v>
      </c>
      <c r="K1007" s="457">
        <v>15100</v>
      </c>
      <c r="L1007" s="217">
        <f t="shared" si="279"/>
        <v>1511.2636489125907</v>
      </c>
      <c r="M1007" s="214">
        <f t="shared" si="284"/>
        <v>513.82964063028089</v>
      </c>
      <c r="N1007" s="212">
        <f t="shared" si="285"/>
        <v>30.225272978251816</v>
      </c>
      <c r="O1007" s="169">
        <v>44</v>
      </c>
      <c r="P1007" s="170">
        <f t="shared" si="286"/>
        <v>2099.3185625211236</v>
      </c>
      <c r="Q1007" s="218">
        <f t="shared" si="274"/>
        <v>980</v>
      </c>
      <c r="R1007" s="216">
        <f t="shared" si="277"/>
        <v>222.67080000000001</v>
      </c>
      <c r="S1007" s="457">
        <v>15100</v>
      </c>
      <c r="T1007" s="217">
        <f t="shared" si="280"/>
        <v>813.75734941447195</v>
      </c>
      <c r="U1007" s="214">
        <f t="shared" si="287"/>
        <v>276.67749880092049</v>
      </c>
      <c r="V1007" s="212">
        <f t="shared" si="288"/>
        <v>16.275146988289439</v>
      </c>
      <c r="W1007" s="169">
        <v>24</v>
      </c>
      <c r="X1007" s="170">
        <f t="shared" si="289"/>
        <v>1130.7099952036817</v>
      </c>
    </row>
    <row r="1008" spans="1:24" s="445" customFormat="1" ht="15.75" customHeight="1" x14ac:dyDescent="0.2">
      <c r="A1008" s="215">
        <f t="shared" si="272"/>
        <v>981</v>
      </c>
      <c r="B1008" s="216">
        <f t="shared" si="275"/>
        <v>77.958269000000001</v>
      </c>
      <c r="C1008" s="457">
        <v>15100</v>
      </c>
      <c r="D1008" s="217">
        <f t="shared" si="278"/>
        <v>2324.3204643243171</v>
      </c>
      <c r="E1008" s="212">
        <f t="shared" si="281"/>
        <v>790.26895787026785</v>
      </c>
      <c r="F1008" s="168">
        <f t="shared" si="282"/>
        <v>46.486409286486342</v>
      </c>
      <c r="G1008" s="169">
        <v>68</v>
      </c>
      <c r="H1008" s="170">
        <f t="shared" si="283"/>
        <v>3229.0758314810714</v>
      </c>
      <c r="I1008" s="215">
        <f t="shared" si="273"/>
        <v>981</v>
      </c>
      <c r="J1008" s="216">
        <f t="shared" si="276"/>
        <v>119.93579846153845</v>
      </c>
      <c r="K1008" s="457">
        <v>15100</v>
      </c>
      <c r="L1008" s="217">
        <f t="shared" si="279"/>
        <v>1510.8083018108059</v>
      </c>
      <c r="M1008" s="214">
        <f t="shared" si="284"/>
        <v>513.67482261567409</v>
      </c>
      <c r="N1008" s="212">
        <f t="shared" si="285"/>
        <v>30.216166036216119</v>
      </c>
      <c r="O1008" s="169">
        <v>44</v>
      </c>
      <c r="P1008" s="170">
        <f t="shared" si="286"/>
        <v>2098.6992904626964</v>
      </c>
      <c r="Q1008" s="215">
        <f t="shared" si="274"/>
        <v>981</v>
      </c>
      <c r="R1008" s="216">
        <f t="shared" si="277"/>
        <v>222.73791142857144</v>
      </c>
      <c r="S1008" s="457">
        <v>15100</v>
      </c>
      <c r="T1008" s="217">
        <f t="shared" si="280"/>
        <v>813.51216251351082</v>
      </c>
      <c r="U1008" s="214">
        <f t="shared" si="287"/>
        <v>276.59413525459371</v>
      </c>
      <c r="V1008" s="212">
        <f t="shared" si="288"/>
        <v>16.270243250270216</v>
      </c>
      <c r="W1008" s="169">
        <v>24</v>
      </c>
      <c r="X1008" s="170">
        <f t="shared" si="289"/>
        <v>1130.3765410183746</v>
      </c>
    </row>
    <row r="1009" spans="1:24" s="445" customFormat="1" ht="15.75" customHeight="1" x14ac:dyDescent="0.2">
      <c r="A1009" s="215">
        <f t="shared" si="272"/>
        <v>982</v>
      </c>
      <c r="B1009" s="216">
        <f t="shared" si="275"/>
        <v>77.981757999999999</v>
      </c>
      <c r="C1009" s="457">
        <v>15100</v>
      </c>
      <c r="D1009" s="217">
        <f t="shared" si="278"/>
        <v>2323.6203523393251</v>
      </c>
      <c r="E1009" s="212">
        <f t="shared" si="281"/>
        <v>790.03091979537055</v>
      </c>
      <c r="F1009" s="168">
        <f t="shared" si="282"/>
        <v>46.4724070467865</v>
      </c>
      <c r="G1009" s="169">
        <v>68</v>
      </c>
      <c r="H1009" s="170">
        <f t="shared" si="283"/>
        <v>3228.1236791814822</v>
      </c>
      <c r="I1009" s="215">
        <f t="shared" si="273"/>
        <v>982</v>
      </c>
      <c r="J1009" s="216">
        <f t="shared" si="276"/>
        <v>119.97193538461538</v>
      </c>
      <c r="K1009" s="457">
        <v>15100</v>
      </c>
      <c r="L1009" s="217">
        <f t="shared" si="279"/>
        <v>1510.3532290205617</v>
      </c>
      <c r="M1009" s="214">
        <f t="shared" si="284"/>
        <v>513.52009786699102</v>
      </c>
      <c r="N1009" s="212">
        <f t="shared" si="285"/>
        <v>30.207064580411235</v>
      </c>
      <c r="O1009" s="169">
        <v>44</v>
      </c>
      <c r="P1009" s="170">
        <f t="shared" si="286"/>
        <v>2098.0803914679636</v>
      </c>
      <c r="Q1009" s="215">
        <f t="shared" si="274"/>
        <v>982</v>
      </c>
      <c r="R1009" s="216">
        <f t="shared" si="277"/>
        <v>222.80502285714286</v>
      </c>
      <c r="S1009" s="457">
        <v>15100</v>
      </c>
      <c r="T1009" s="217">
        <f t="shared" si="280"/>
        <v>813.26712331876388</v>
      </c>
      <c r="U1009" s="214">
        <f t="shared" si="287"/>
        <v>276.51082192837976</v>
      </c>
      <c r="V1009" s="212">
        <f t="shared" si="288"/>
        <v>16.265342466375277</v>
      </c>
      <c r="W1009" s="169">
        <v>24</v>
      </c>
      <c r="X1009" s="170">
        <f t="shared" si="289"/>
        <v>1130.043287713519</v>
      </c>
    </row>
    <row r="1010" spans="1:24" s="445" customFormat="1" ht="15.75" customHeight="1" x14ac:dyDescent="0.2">
      <c r="A1010" s="215">
        <f t="shared" si="272"/>
        <v>983</v>
      </c>
      <c r="B1010" s="216">
        <f t="shared" si="275"/>
        <v>78.005246999999997</v>
      </c>
      <c r="C1010" s="457">
        <v>15100</v>
      </c>
      <c r="D1010" s="217">
        <f t="shared" si="278"/>
        <v>2322.9206619908528</v>
      </c>
      <c r="E1010" s="212">
        <f t="shared" si="281"/>
        <v>789.79302507688999</v>
      </c>
      <c r="F1010" s="168">
        <f t="shared" si="282"/>
        <v>46.458413239817055</v>
      </c>
      <c r="G1010" s="169">
        <v>68</v>
      </c>
      <c r="H1010" s="170">
        <f t="shared" si="283"/>
        <v>3227.17210030756</v>
      </c>
      <c r="I1010" s="215">
        <f t="shared" si="273"/>
        <v>983</v>
      </c>
      <c r="J1010" s="216">
        <f t="shared" si="276"/>
        <v>120.0080723076923</v>
      </c>
      <c r="K1010" s="457">
        <v>15100</v>
      </c>
      <c r="L1010" s="217">
        <f t="shared" si="279"/>
        <v>1509.8984302940544</v>
      </c>
      <c r="M1010" s="214">
        <f t="shared" si="284"/>
        <v>513.36546629997849</v>
      </c>
      <c r="N1010" s="212">
        <f t="shared" si="285"/>
        <v>30.197968605881087</v>
      </c>
      <c r="O1010" s="169">
        <v>44</v>
      </c>
      <c r="P1010" s="170">
        <f t="shared" si="286"/>
        <v>2097.461865199914</v>
      </c>
      <c r="Q1010" s="215">
        <f t="shared" si="274"/>
        <v>983</v>
      </c>
      <c r="R1010" s="216">
        <f t="shared" si="277"/>
        <v>222.87213428571428</v>
      </c>
      <c r="S1010" s="457">
        <v>15100</v>
      </c>
      <c r="T1010" s="217">
        <f t="shared" si="280"/>
        <v>813.02223169679849</v>
      </c>
      <c r="U1010" s="214">
        <f t="shared" si="287"/>
        <v>276.4275587769115</v>
      </c>
      <c r="V1010" s="212">
        <f t="shared" si="288"/>
        <v>16.260444633935968</v>
      </c>
      <c r="W1010" s="169">
        <v>24</v>
      </c>
      <c r="X1010" s="170">
        <f t="shared" si="289"/>
        <v>1129.710235107646</v>
      </c>
    </row>
    <row r="1011" spans="1:24" s="445" customFormat="1" ht="15.75" customHeight="1" x14ac:dyDescent="0.2">
      <c r="A1011" s="215">
        <f t="shared" si="272"/>
        <v>984</v>
      </c>
      <c r="B1011" s="216">
        <f t="shared" si="275"/>
        <v>78.028735999999995</v>
      </c>
      <c r="C1011" s="457">
        <v>15100</v>
      </c>
      <c r="D1011" s="217">
        <f t="shared" si="278"/>
        <v>2322.2213928981246</v>
      </c>
      <c r="E1011" s="212">
        <f t="shared" si="281"/>
        <v>789.55527358536244</v>
      </c>
      <c r="F1011" s="168">
        <f t="shared" si="282"/>
        <v>46.444427857962495</v>
      </c>
      <c r="G1011" s="169">
        <v>68</v>
      </c>
      <c r="H1011" s="170">
        <f t="shared" si="283"/>
        <v>3226.2210943414498</v>
      </c>
      <c r="I1011" s="215">
        <f t="shared" si="273"/>
        <v>984</v>
      </c>
      <c r="J1011" s="216">
        <f t="shared" si="276"/>
        <v>120.04420923076921</v>
      </c>
      <c r="K1011" s="457">
        <v>15100</v>
      </c>
      <c r="L1011" s="217">
        <f t="shared" si="279"/>
        <v>1509.4439053837809</v>
      </c>
      <c r="M1011" s="214">
        <f t="shared" si="284"/>
        <v>513.2109278304855</v>
      </c>
      <c r="N1011" s="212">
        <f t="shared" si="285"/>
        <v>30.18887810767562</v>
      </c>
      <c r="O1011" s="169">
        <v>44</v>
      </c>
      <c r="P1011" s="170">
        <f t="shared" si="286"/>
        <v>2096.843711321942</v>
      </c>
      <c r="Q1011" s="215">
        <f t="shared" si="274"/>
        <v>984</v>
      </c>
      <c r="R1011" s="216">
        <f t="shared" si="277"/>
        <v>222.9392457142857</v>
      </c>
      <c r="S1011" s="457">
        <v>15100</v>
      </c>
      <c r="T1011" s="217">
        <f t="shared" si="280"/>
        <v>812.77748751434353</v>
      </c>
      <c r="U1011" s="214">
        <f t="shared" si="287"/>
        <v>276.34434575487683</v>
      </c>
      <c r="V1011" s="212">
        <f t="shared" si="288"/>
        <v>16.255549750286871</v>
      </c>
      <c r="W1011" s="169">
        <v>24</v>
      </c>
      <c r="X1011" s="170">
        <f t="shared" si="289"/>
        <v>1129.3773830195073</v>
      </c>
    </row>
    <row r="1012" spans="1:24" s="445" customFormat="1" ht="15.75" customHeight="1" x14ac:dyDescent="0.2">
      <c r="A1012" s="215">
        <f t="shared" si="272"/>
        <v>985</v>
      </c>
      <c r="B1012" s="216">
        <f t="shared" si="275"/>
        <v>78.052224999999993</v>
      </c>
      <c r="C1012" s="457">
        <v>15100</v>
      </c>
      <c r="D1012" s="217">
        <f t="shared" si="278"/>
        <v>2321.5225446808213</v>
      </c>
      <c r="E1012" s="212">
        <f t="shared" si="281"/>
        <v>789.31766519147925</v>
      </c>
      <c r="F1012" s="168">
        <f t="shared" si="282"/>
        <v>46.430450893616424</v>
      </c>
      <c r="G1012" s="169">
        <v>68</v>
      </c>
      <c r="H1012" s="170">
        <f t="shared" si="283"/>
        <v>3225.270660765917</v>
      </c>
      <c r="I1012" s="215">
        <f t="shared" si="273"/>
        <v>985</v>
      </c>
      <c r="J1012" s="216">
        <f t="shared" si="276"/>
        <v>120.08034615384614</v>
      </c>
      <c r="K1012" s="457">
        <v>15100</v>
      </c>
      <c r="L1012" s="217">
        <f t="shared" si="279"/>
        <v>1508.9896540425339</v>
      </c>
      <c r="M1012" s="214">
        <f t="shared" si="284"/>
        <v>513.05648237446155</v>
      </c>
      <c r="N1012" s="212">
        <f t="shared" si="285"/>
        <v>30.179793080850679</v>
      </c>
      <c r="O1012" s="169">
        <v>44</v>
      </c>
      <c r="P1012" s="170">
        <f t="shared" si="286"/>
        <v>2096.2259294978462</v>
      </c>
      <c r="Q1012" s="215">
        <f t="shared" si="274"/>
        <v>985</v>
      </c>
      <c r="R1012" s="216">
        <f t="shared" si="277"/>
        <v>223.00635714285713</v>
      </c>
      <c r="S1012" s="457">
        <v>15100</v>
      </c>
      <c r="T1012" s="217">
        <f t="shared" si="280"/>
        <v>812.53289063828743</v>
      </c>
      <c r="U1012" s="214">
        <f t="shared" si="287"/>
        <v>276.26118281701775</v>
      </c>
      <c r="V1012" s="212">
        <f t="shared" si="288"/>
        <v>16.250657812765748</v>
      </c>
      <c r="W1012" s="169">
        <v>24</v>
      </c>
      <c r="X1012" s="170">
        <f t="shared" si="289"/>
        <v>1129.0447312680708</v>
      </c>
    </row>
    <row r="1013" spans="1:24" s="445" customFormat="1" ht="15.75" customHeight="1" x14ac:dyDescent="0.2">
      <c r="A1013" s="215">
        <f t="shared" si="272"/>
        <v>986</v>
      </c>
      <c r="B1013" s="216">
        <f t="shared" si="275"/>
        <v>78.075714000000005</v>
      </c>
      <c r="C1013" s="457">
        <v>15100</v>
      </c>
      <c r="D1013" s="217">
        <f t="shared" si="278"/>
        <v>2320.8241169590838</v>
      </c>
      <c r="E1013" s="212">
        <f t="shared" si="281"/>
        <v>789.08019976608853</v>
      </c>
      <c r="F1013" s="168">
        <f t="shared" si="282"/>
        <v>46.416482339181677</v>
      </c>
      <c r="G1013" s="169">
        <v>68</v>
      </c>
      <c r="H1013" s="170">
        <f t="shared" si="283"/>
        <v>3224.3207990643537</v>
      </c>
      <c r="I1013" s="215">
        <f t="shared" si="273"/>
        <v>986</v>
      </c>
      <c r="J1013" s="216">
        <f t="shared" si="276"/>
        <v>120.11648307692307</v>
      </c>
      <c r="K1013" s="457">
        <v>15100</v>
      </c>
      <c r="L1013" s="217">
        <f t="shared" si="279"/>
        <v>1508.5356760234047</v>
      </c>
      <c r="M1013" s="214">
        <f t="shared" si="284"/>
        <v>512.90212984795767</v>
      </c>
      <c r="N1013" s="212">
        <f t="shared" si="285"/>
        <v>30.170713520468095</v>
      </c>
      <c r="O1013" s="169">
        <v>44</v>
      </c>
      <c r="P1013" s="170">
        <f t="shared" si="286"/>
        <v>2095.6085193918302</v>
      </c>
      <c r="Q1013" s="215">
        <f t="shared" si="274"/>
        <v>986</v>
      </c>
      <c r="R1013" s="216">
        <f t="shared" si="277"/>
        <v>223.07346857142861</v>
      </c>
      <c r="S1013" s="457">
        <v>15100</v>
      </c>
      <c r="T1013" s="217">
        <f t="shared" si="280"/>
        <v>812.28844093567932</v>
      </c>
      <c r="U1013" s="214">
        <f t="shared" si="287"/>
        <v>276.17806991813097</v>
      </c>
      <c r="V1013" s="212">
        <f t="shared" si="288"/>
        <v>16.245768818713586</v>
      </c>
      <c r="W1013" s="169">
        <v>24</v>
      </c>
      <c r="X1013" s="170">
        <f t="shared" si="289"/>
        <v>1128.7122796725237</v>
      </c>
    </row>
    <row r="1014" spans="1:24" s="445" customFormat="1" ht="15.75" customHeight="1" x14ac:dyDescent="0.2">
      <c r="A1014" s="215">
        <f t="shared" si="272"/>
        <v>987</v>
      </c>
      <c r="B1014" s="216">
        <f t="shared" si="275"/>
        <v>78.099203000000003</v>
      </c>
      <c r="C1014" s="457">
        <v>15100</v>
      </c>
      <c r="D1014" s="217">
        <f t="shared" si="278"/>
        <v>2320.1261093535104</v>
      </c>
      <c r="E1014" s="212">
        <f t="shared" si="281"/>
        <v>788.84287718019357</v>
      </c>
      <c r="F1014" s="168">
        <f t="shared" si="282"/>
        <v>46.402522187070211</v>
      </c>
      <c r="G1014" s="169">
        <v>68</v>
      </c>
      <c r="H1014" s="170">
        <f t="shared" si="283"/>
        <v>3223.3715087207743</v>
      </c>
      <c r="I1014" s="215">
        <f t="shared" si="273"/>
        <v>987</v>
      </c>
      <c r="J1014" s="216">
        <f t="shared" si="276"/>
        <v>120.15262</v>
      </c>
      <c r="K1014" s="457">
        <v>15100</v>
      </c>
      <c r="L1014" s="217">
        <f t="shared" si="279"/>
        <v>1508.0819710797819</v>
      </c>
      <c r="M1014" s="214">
        <f t="shared" si="284"/>
        <v>512.74787016712582</v>
      </c>
      <c r="N1014" s="212">
        <f t="shared" si="285"/>
        <v>30.161639421595638</v>
      </c>
      <c r="O1014" s="169">
        <v>44</v>
      </c>
      <c r="P1014" s="170">
        <f t="shared" si="286"/>
        <v>2094.9914806685033</v>
      </c>
      <c r="Q1014" s="215">
        <f t="shared" si="274"/>
        <v>987</v>
      </c>
      <c r="R1014" s="216">
        <f t="shared" si="277"/>
        <v>223.14058000000003</v>
      </c>
      <c r="S1014" s="457">
        <v>15100</v>
      </c>
      <c r="T1014" s="217">
        <f t="shared" si="280"/>
        <v>812.04413827372855</v>
      </c>
      <c r="U1014" s="214">
        <f t="shared" si="287"/>
        <v>276.09500701306774</v>
      </c>
      <c r="V1014" s="212">
        <f t="shared" si="288"/>
        <v>16.24088276547457</v>
      </c>
      <c r="W1014" s="169">
        <v>24</v>
      </c>
      <c r="X1014" s="170">
        <f t="shared" si="289"/>
        <v>1128.380028052271</v>
      </c>
    </row>
    <row r="1015" spans="1:24" s="445" customFormat="1" ht="15.75" customHeight="1" x14ac:dyDescent="0.2">
      <c r="A1015" s="215">
        <f t="shared" si="272"/>
        <v>988</v>
      </c>
      <c r="B1015" s="216">
        <f t="shared" si="275"/>
        <v>78.122692000000001</v>
      </c>
      <c r="C1015" s="457">
        <v>15100</v>
      </c>
      <c r="D1015" s="217">
        <f t="shared" si="278"/>
        <v>2319.4285214851534</v>
      </c>
      <c r="E1015" s="212">
        <f t="shared" si="281"/>
        <v>788.60569730495217</v>
      </c>
      <c r="F1015" s="168">
        <f t="shared" si="282"/>
        <v>46.388570429703066</v>
      </c>
      <c r="G1015" s="169">
        <v>68</v>
      </c>
      <c r="H1015" s="170">
        <f t="shared" si="283"/>
        <v>3222.4227892198087</v>
      </c>
      <c r="I1015" s="215">
        <f t="shared" si="273"/>
        <v>988</v>
      </c>
      <c r="J1015" s="216">
        <f t="shared" si="276"/>
        <v>120.18875692307692</v>
      </c>
      <c r="K1015" s="457">
        <v>15100</v>
      </c>
      <c r="L1015" s="217">
        <f t="shared" si="279"/>
        <v>1507.6285389653497</v>
      </c>
      <c r="M1015" s="214">
        <f t="shared" si="284"/>
        <v>512.59370324821896</v>
      </c>
      <c r="N1015" s="212">
        <f t="shared" si="285"/>
        <v>30.152570779306995</v>
      </c>
      <c r="O1015" s="169">
        <v>44</v>
      </c>
      <c r="P1015" s="170">
        <f t="shared" si="286"/>
        <v>2094.3748129928758</v>
      </c>
      <c r="Q1015" s="215">
        <f t="shared" si="274"/>
        <v>988</v>
      </c>
      <c r="R1015" s="216">
        <f t="shared" si="277"/>
        <v>223.20769142857145</v>
      </c>
      <c r="S1015" s="457">
        <v>15100</v>
      </c>
      <c r="T1015" s="217">
        <f t="shared" si="280"/>
        <v>811.79998251980351</v>
      </c>
      <c r="U1015" s="214">
        <f t="shared" si="287"/>
        <v>276.01199405673322</v>
      </c>
      <c r="V1015" s="212">
        <f t="shared" si="288"/>
        <v>16.235999650396071</v>
      </c>
      <c r="W1015" s="169">
        <v>24</v>
      </c>
      <c r="X1015" s="170">
        <f t="shared" si="289"/>
        <v>1128.0479762269329</v>
      </c>
    </row>
    <row r="1016" spans="1:24" s="445" customFormat="1" ht="15.75" customHeight="1" x14ac:dyDescent="0.2">
      <c r="A1016" s="215">
        <f t="shared" si="272"/>
        <v>989</v>
      </c>
      <c r="B1016" s="216">
        <f t="shared" si="275"/>
        <v>78.146180999999999</v>
      </c>
      <c r="C1016" s="457">
        <v>15100</v>
      </c>
      <c r="D1016" s="217">
        <f t="shared" si="278"/>
        <v>2318.731352975522</v>
      </c>
      <c r="E1016" s="212">
        <f t="shared" si="281"/>
        <v>788.36866001167755</v>
      </c>
      <c r="F1016" s="168">
        <f t="shared" si="282"/>
        <v>46.374627059510438</v>
      </c>
      <c r="G1016" s="169">
        <v>68</v>
      </c>
      <c r="H1016" s="170">
        <f t="shared" si="283"/>
        <v>3221.4746400467102</v>
      </c>
      <c r="I1016" s="215">
        <f t="shared" si="273"/>
        <v>989</v>
      </c>
      <c r="J1016" s="216">
        <f t="shared" si="276"/>
        <v>120.22489384615383</v>
      </c>
      <c r="K1016" s="457">
        <v>15100</v>
      </c>
      <c r="L1016" s="217">
        <f t="shared" si="279"/>
        <v>1507.1753794340891</v>
      </c>
      <c r="M1016" s="214">
        <f t="shared" si="284"/>
        <v>512.43962900759038</v>
      </c>
      <c r="N1016" s="212">
        <f t="shared" si="285"/>
        <v>30.143507588681782</v>
      </c>
      <c r="O1016" s="169">
        <v>44</v>
      </c>
      <c r="P1016" s="170">
        <f t="shared" si="286"/>
        <v>2093.7585160303611</v>
      </c>
      <c r="Q1016" s="215">
        <f t="shared" si="274"/>
        <v>989</v>
      </c>
      <c r="R1016" s="216">
        <f t="shared" si="277"/>
        <v>223.27480285714287</v>
      </c>
      <c r="S1016" s="457">
        <v>15100</v>
      </c>
      <c r="T1016" s="217">
        <f t="shared" si="280"/>
        <v>811.55597354143254</v>
      </c>
      <c r="U1016" s="214">
        <f t="shared" si="287"/>
        <v>275.92903100408711</v>
      </c>
      <c r="V1016" s="212">
        <f t="shared" si="288"/>
        <v>16.231119470828652</v>
      </c>
      <c r="W1016" s="169">
        <v>24</v>
      </c>
      <c r="X1016" s="170">
        <f t="shared" si="289"/>
        <v>1127.7161240163482</v>
      </c>
    </row>
    <row r="1017" spans="1:24" s="445" customFormat="1" ht="15.75" customHeight="1" x14ac:dyDescent="0.2">
      <c r="A1017" s="218">
        <f t="shared" si="272"/>
        <v>990</v>
      </c>
      <c r="B1017" s="216">
        <f t="shared" si="275"/>
        <v>78.169669999999996</v>
      </c>
      <c r="C1017" s="457">
        <v>15100</v>
      </c>
      <c r="D1017" s="217">
        <f t="shared" si="278"/>
        <v>2318.0346034465797</v>
      </c>
      <c r="E1017" s="212">
        <f t="shared" si="281"/>
        <v>788.13176517183717</v>
      </c>
      <c r="F1017" s="168">
        <f t="shared" si="282"/>
        <v>46.360692068931591</v>
      </c>
      <c r="G1017" s="169">
        <v>68</v>
      </c>
      <c r="H1017" s="170">
        <f t="shared" si="283"/>
        <v>3220.5270606873487</v>
      </c>
      <c r="I1017" s="218">
        <f t="shared" si="273"/>
        <v>990</v>
      </c>
      <c r="J1017" s="216">
        <f t="shared" si="276"/>
        <v>120.26103076923076</v>
      </c>
      <c r="K1017" s="457">
        <v>15100</v>
      </c>
      <c r="L1017" s="217">
        <f t="shared" si="279"/>
        <v>1506.722492240277</v>
      </c>
      <c r="M1017" s="214">
        <f t="shared" si="284"/>
        <v>512.28564736169426</v>
      </c>
      <c r="N1017" s="212">
        <f t="shared" si="285"/>
        <v>30.134449844805541</v>
      </c>
      <c r="O1017" s="169">
        <v>44</v>
      </c>
      <c r="P1017" s="170">
        <f t="shared" si="286"/>
        <v>2093.142589446777</v>
      </c>
      <c r="Q1017" s="218">
        <f t="shared" si="274"/>
        <v>990</v>
      </c>
      <c r="R1017" s="216">
        <f t="shared" si="277"/>
        <v>223.3419142857143</v>
      </c>
      <c r="S1017" s="457">
        <v>15100</v>
      </c>
      <c r="T1017" s="217">
        <f t="shared" si="280"/>
        <v>811.3121112063028</v>
      </c>
      <c r="U1017" s="214">
        <f t="shared" si="287"/>
        <v>275.84611781014297</v>
      </c>
      <c r="V1017" s="212">
        <f t="shared" si="288"/>
        <v>16.226242224126057</v>
      </c>
      <c r="W1017" s="169">
        <v>24</v>
      </c>
      <c r="X1017" s="170">
        <f t="shared" si="289"/>
        <v>1127.3844712405719</v>
      </c>
    </row>
    <row r="1018" spans="1:24" s="445" customFormat="1" ht="15.75" customHeight="1" x14ac:dyDescent="0.2">
      <c r="A1018" s="215">
        <f t="shared" si="272"/>
        <v>991</v>
      </c>
      <c r="B1018" s="216">
        <f t="shared" si="275"/>
        <v>78.193158999999994</v>
      </c>
      <c r="C1018" s="457">
        <v>15100</v>
      </c>
      <c r="D1018" s="217">
        <f t="shared" si="278"/>
        <v>2317.3382725207457</v>
      </c>
      <c r="E1018" s="212">
        <f t="shared" si="281"/>
        <v>787.8950126570536</v>
      </c>
      <c r="F1018" s="168">
        <f t="shared" si="282"/>
        <v>46.346765450414914</v>
      </c>
      <c r="G1018" s="169">
        <v>68</v>
      </c>
      <c r="H1018" s="170">
        <f t="shared" si="283"/>
        <v>3219.5800506282139</v>
      </c>
      <c r="I1018" s="215">
        <f t="shared" si="273"/>
        <v>991</v>
      </c>
      <c r="J1018" s="216">
        <f t="shared" si="276"/>
        <v>120.29716769230768</v>
      </c>
      <c r="K1018" s="457">
        <v>15100</v>
      </c>
      <c r="L1018" s="217">
        <f t="shared" si="279"/>
        <v>1506.2698771384848</v>
      </c>
      <c r="M1018" s="214">
        <f t="shared" si="284"/>
        <v>512.1317582270849</v>
      </c>
      <c r="N1018" s="212">
        <f t="shared" si="285"/>
        <v>30.125397542769697</v>
      </c>
      <c r="O1018" s="169">
        <v>44</v>
      </c>
      <c r="P1018" s="170">
        <f t="shared" si="286"/>
        <v>2092.5270329083396</v>
      </c>
      <c r="Q1018" s="215">
        <f t="shared" si="274"/>
        <v>991</v>
      </c>
      <c r="R1018" s="216">
        <f t="shared" si="277"/>
        <v>223.40902571428572</v>
      </c>
      <c r="S1018" s="457">
        <v>15100</v>
      </c>
      <c r="T1018" s="217">
        <f t="shared" si="280"/>
        <v>811.06839538226097</v>
      </c>
      <c r="U1018" s="214">
        <f t="shared" si="287"/>
        <v>275.76325442996875</v>
      </c>
      <c r="V1018" s="212">
        <f t="shared" si="288"/>
        <v>16.22136790764522</v>
      </c>
      <c r="W1018" s="169">
        <v>24</v>
      </c>
      <c r="X1018" s="170">
        <f t="shared" si="289"/>
        <v>1127.0530177198748</v>
      </c>
    </row>
    <row r="1019" spans="1:24" s="445" customFormat="1" ht="15.75" customHeight="1" x14ac:dyDescent="0.2">
      <c r="A1019" s="215">
        <f t="shared" si="272"/>
        <v>992</v>
      </c>
      <c r="B1019" s="216">
        <f t="shared" si="275"/>
        <v>78.216647999999992</v>
      </c>
      <c r="C1019" s="457">
        <v>15100</v>
      </c>
      <c r="D1019" s="217">
        <f t="shared" si="278"/>
        <v>2316.6423598208917</v>
      </c>
      <c r="E1019" s="212">
        <f t="shared" si="281"/>
        <v>787.65840233910319</v>
      </c>
      <c r="F1019" s="168">
        <f t="shared" si="282"/>
        <v>46.332847196417838</v>
      </c>
      <c r="G1019" s="169">
        <v>68</v>
      </c>
      <c r="H1019" s="170">
        <f t="shared" si="283"/>
        <v>3218.6336093564128</v>
      </c>
      <c r="I1019" s="215">
        <f t="shared" si="273"/>
        <v>992</v>
      </c>
      <c r="J1019" s="216">
        <f t="shared" si="276"/>
        <v>120.33330461538461</v>
      </c>
      <c r="K1019" s="457">
        <v>15100</v>
      </c>
      <c r="L1019" s="217">
        <f t="shared" si="279"/>
        <v>1505.8175338835795</v>
      </c>
      <c r="M1019" s="214">
        <f t="shared" si="284"/>
        <v>511.97796152041707</v>
      </c>
      <c r="N1019" s="212">
        <f t="shared" si="285"/>
        <v>30.116350677671591</v>
      </c>
      <c r="O1019" s="169">
        <v>44</v>
      </c>
      <c r="P1019" s="170">
        <f t="shared" si="286"/>
        <v>2091.911846081668</v>
      </c>
      <c r="Q1019" s="215">
        <f t="shared" si="274"/>
        <v>992</v>
      </c>
      <c r="R1019" s="216">
        <f t="shared" si="277"/>
        <v>223.47613714285714</v>
      </c>
      <c r="S1019" s="457">
        <v>15100</v>
      </c>
      <c r="T1019" s="217">
        <f t="shared" si="280"/>
        <v>810.82482593731197</v>
      </c>
      <c r="U1019" s="214">
        <f t="shared" si="287"/>
        <v>275.68044081868607</v>
      </c>
      <c r="V1019" s="212">
        <f t="shared" si="288"/>
        <v>16.21649651874624</v>
      </c>
      <c r="W1019" s="169">
        <v>24</v>
      </c>
      <c r="X1019" s="170">
        <f t="shared" si="289"/>
        <v>1126.7217632747443</v>
      </c>
    </row>
    <row r="1020" spans="1:24" s="445" customFormat="1" ht="15.75" customHeight="1" x14ac:dyDescent="0.2">
      <c r="A1020" s="215">
        <f t="shared" si="272"/>
        <v>993</v>
      </c>
      <c r="B1020" s="216">
        <f t="shared" si="275"/>
        <v>78.240137000000004</v>
      </c>
      <c r="C1020" s="457">
        <v>15100</v>
      </c>
      <c r="D1020" s="217">
        <f t="shared" si="278"/>
        <v>2315.9468649703413</v>
      </c>
      <c r="E1020" s="212">
        <f t="shared" si="281"/>
        <v>787.42193408991614</v>
      </c>
      <c r="F1020" s="168">
        <f t="shared" si="282"/>
        <v>46.318937299406826</v>
      </c>
      <c r="G1020" s="169">
        <v>68</v>
      </c>
      <c r="H1020" s="170">
        <f t="shared" si="283"/>
        <v>3217.6877363596645</v>
      </c>
      <c r="I1020" s="215">
        <f t="shared" si="273"/>
        <v>993</v>
      </c>
      <c r="J1020" s="216">
        <f t="shared" si="276"/>
        <v>120.36944153846154</v>
      </c>
      <c r="K1020" s="457">
        <v>15100</v>
      </c>
      <c r="L1020" s="217">
        <f t="shared" si="279"/>
        <v>1505.3654622307217</v>
      </c>
      <c r="M1020" s="214">
        <f t="shared" si="284"/>
        <v>511.82425715844545</v>
      </c>
      <c r="N1020" s="212">
        <f t="shared" si="285"/>
        <v>30.107309244614434</v>
      </c>
      <c r="O1020" s="169">
        <v>44</v>
      </c>
      <c r="P1020" s="170">
        <f t="shared" si="286"/>
        <v>2091.2970286337818</v>
      </c>
      <c r="Q1020" s="215">
        <f t="shared" si="274"/>
        <v>993</v>
      </c>
      <c r="R1020" s="216">
        <f t="shared" si="277"/>
        <v>223.54324857142859</v>
      </c>
      <c r="S1020" s="457">
        <v>15100</v>
      </c>
      <c r="T1020" s="217">
        <f t="shared" si="280"/>
        <v>810.58140273961931</v>
      </c>
      <c r="U1020" s="214">
        <f t="shared" si="287"/>
        <v>275.59767693147057</v>
      </c>
      <c r="V1020" s="212">
        <f t="shared" si="288"/>
        <v>16.211628054792385</v>
      </c>
      <c r="W1020" s="169">
        <v>24</v>
      </c>
      <c r="X1020" s="170">
        <f t="shared" si="289"/>
        <v>1126.3907077258821</v>
      </c>
    </row>
    <row r="1021" spans="1:24" s="445" customFormat="1" ht="15.75" customHeight="1" x14ac:dyDescent="0.2">
      <c r="A1021" s="215">
        <f t="shared" si="272"/>
        <v>994</v>
      </c>
      <c r="B1021" s="216">
        <f t="shared" si="275"/>
        <v>78.263626000000002</v>
      </c>
      <c r="C1021" s="457">
        <v>15100</v>
      </c>
      <c r="D1021" s="217">
        <f t="shared" si="278"/>
        <v>2315.2517875928725</v>
      </c>
      <c r="E1021" s="212">
        <f t="shared" si="281"/>
        <v>787.18560778157666</v>
      </c>
      <c r="F1021" s="168">
        <f t="shared" si="282"/>
        <v>46.305035751857453</v>
      </c>
      <c r="G1021" s="169">
        <v>68</v>
      </c>
      <c r="H1021" s="170">
        <f t="shared" si="283"/>
        <v>3216.7424311263062</v>
      </c>
      <c r="I1021" s="215">
        <f t="shared" si="273"/>
        <v>994</v>
      </c>
      <c r="J1021" s="216">
        <f t="shared" si="276"/>
        <v>120.40557846153845</v>
      </c>
      <c r="K1021" s="457">
        <v>15100</v>
      </c>
      <c r="L1021" s="217">
        <f t="shared" si="279"/>
        <v>1504.9136619353671</v>
      </c>
      <c r="M1021" s="214">
        <f t="shared" si="284"/>
        <v>511.67064505802489</v>
      </c>
      <c r="N1021" s="212">
        <f t="shared" si="285"/>
        <v>30.098273238707343</v>
      </c>
      <c r="O1021" s="169">
        <v>44</v>
      </c>
      <c r="P1021" s="170">
        <f t="shared" si="286"/>
        <v>2090.6825802320996</v>
      </c>
      <c r="Q1021" s="215">
        <f t="shared" si="274"/>
        <v>994</v>
      </c>
      <c r="R1021" s="216">
        <f t="shared" si="277"/>
        <v>223.61036000000001</v>
      </c>
      <c r="S1021" s="457">
        <v>15100</v>
      </c>
      <c r="T1021" s="217">
        <f t="shared" si="280"/>
        <v>810.3381256575052</v>
      </c>
      <c r="U1021" s="214">
        <f t="shared" si="287"/>
        <v>275.51496272355178</v>
      </c>
      <c r="V1021" s="212">
        <f t="shared" si="288"/>
        <v>16.206762513150103</v>
      </c>
      <c r="W1021" s="169">
        <v>24</v>
      </c>
      <c r="X1021" s="170">
        <f t="shared" si="289"/>
        <v>1126.0598508942071</v>
      </c>
    </row>
    <row r="1022" spans="1:24" s="445" customFormat="1" ht="15.75" customHeight="1" x14ac:dyDescent="0.2">
      <c r="A1022" s="215">
        <f t="shared" si="272"/>
        <v>995</v>
      </c>
      <c r="B1022" s="216">
        <f t="shared" si="275"/>
        <v>78.287115</v>
      </c>
      <c r="C1022" s="457">
        <v>15100</v>
      </c>
      <c r="D1022" s="217">
        <f t="shared" si="278"/>
        <v>2314.557127312713</v>
      </c>
      <c r="E1022" s="212">
        <f t="shared" si="281"/>
        <v>786.94942328632249</v>
      </c>
      <c r="F1022" s="168">
        <f t="shared" si="282"/>
        <v>46.291142546254257</v>
      </c>
      <c r="G1022" s="169">
        <v>68</v>
      </c>
      <c r="H1022" s="170">
        <f t="shared" si="283"/>
        <v>3215.7976931452899</v>
      </c>
      <c r="I1022" s="215">
        <f t="shared" si="273"/>
        <v>995</v>
      </c>
      <c r="J1022" s="216">
        <f t="shared" si="276"/>
        <v>120.44171538461538</v>
      </c>
      <c r="K1022" s="457">
        <v>15100</v>
      </c>
      <c r="L1022" s="217">
        <f t="shared" si="279"/>
        <v>1504.4621327532634</v>
      </c>
      <c r="M1022" s="214">
        <f t="shared" si="284"/>
        <v>511.5171251361096</v>
      </c>
      <c r="N1022" s="212">
        <f t="shared" si="285"/>
        <v>30.08924265506527</v>
      </c>
      <c r="O1022" s="169">
        <v>44</v>
      </c>
      <c r="P1022" s="170">
        <f t="shared" si="286"/>
        <v>2090.0685005444384</v>
      </c>
      <c r="Q1022" s="215">
        <f t="shared" si="274"/>
        <v>995</v>
      </c>
      <c r="R1022" s="216">
        <f t="shared" si="277"/>
        <v>223.67747142857144</v>
      </c>
      <c r="S1022" s="457">
        <v>15100</v>
      </c>
      <c r="T1022" s="217">
        <f t="shared" si="280"/>
        <v>810.09499455944956</v>
      </c>
      <c r="U1022" s="214">
        <f t="shared" si="287"/>
        <v>275.43229815021289</v>
      </c>
      <c r="V1022" s="212">
        <f t="shared" si="288"/>
        <v>16.20189989118899</v>
      </c>
      <c r="W1022" s="169">
        <v>24</v>
      </c>
      <c r="X1022" s="170">
        <f t="shared" si="289"/>
        <v>1125.7291926008515</v>
      </c>
    </row>
    <row r="1023" spans="1:24" s="445" customFormat="1" ht="15.75" customHeight="1" x14ac:dyDescent="0.2">
      <c r="A1023" s="215">
        <f t="shared" si="272"/>
        <v>996</v>
      </c>
      <c r="B1023" s="216">
        <f t="shared" si="275"/>
        <v>78.310603999999998</v>
      </c>
      <c r="C1023" s="457">
        <v>15100</v>
      </c>
      <c r="D1023" s="217">
        <f t="shared" si="278"/>
        <v>2313.8628837545425</v>
      </c>
      <c r="E1023" s="212">
        <f t="shared" si="281"/>
        <v>786.71338047654456</v>
      </c>
      <c r="F1023" s="168">
        <f t="shared" si="282"/>
        <v>46.277257675090851</v>
      </c>
      <c r="G1023" s="169">
        <v>68</v>
      </c>
      <c r="H1023" s="170">
        <f t="shared" si="283"/>
        <v>3214.8535219061778</v>
      </c>
      <c r="I1023" s="215">
        <f t="shared" si="273"/>
        <v>996</v>
      </c>
      <c r="J1023" s="216">
        <f t="shared" si="276"/>
        <v>120.4778523076923</v>
      </c>
      <c r="K1023" s="457">
        <v>15100</v>
      </c>
      <c r="L1023" s="217">
        <f t="shared" si="279"/>
        <v>1504.0108744404524</v>
      </c>
      <c r="M1023" s="214">
        <f t="shared" si="284"/>
        <v>511.36369730975389</v>
      </c>
      <c r="N1023" s="212">
        <f t="shared" si="285"/>
        <v>30.080217488809048</v>
      </c>
      <c r="O1023" s="169">
        <v>44</v>
      </c>
      <c r="P1023" s="170">
        <f t="shared" si="286"/>
        <v>2089.4547892390156</v>
      </c>
      <c r="Q1023" s="215">
        <f t="shared" si="274"/>
        <v>996</v>
      </c>
      <c r="R1023" s="216">
        <f t="shared" si="277"/>
        <v>223.74458285714286</v>
      </c>
      <c r="S1023" s="457">
        <v>15100</v>
      </c>
      <c r="T1023" s="217">
        <f t="shared" si="280"/>
        <v>809.85200931408974</v>
      </c>
      <c r="U1023" s="214">
        <f t="shared" si="287"/>
        <v>275.34968316679056</v>
      </c>
      <c r="V1023" s="212">
        <f t="shared" si="288"/>
        <v>16.197040186281797</v>
      </c>
      <c r="W1023" s="169">
        <v>24</v>
      </c>
      <c r="X1023" s="170">
        <f t="shared" si="289"/>
        <v>1125.3987326671622</v>
      </c>
    </row>
    <row r="1024" spans="1:24" s="445" customFormat="1" ht="15.75" customHeight="1" x14ac:dyDescent="0.2">
      <c r="A1024" s="215">
        <f t="shared" ref="A1024:A1087" si="290">1+A1023</f>
        <v>997</v>
      </c>
      <c r="B1024" s="216">
        <f t="shared" si="275"/>
        <v>78.334092999999996</v>
      </c>
      <c r="C1024" s="457">
        <v>15100</v>
      </c>
      <c r="D1024" s="217">
        <f t="shared" si="278"/>
        <v>2313.1690565434901</v>
      </c>
      <c r="E1024" s="212">
        <f t="shared" si="281"/>
        <v>786.47747922478675</v>
      </c>
      <c r="F1024" s="168">
        <f t="shared" si="282"/>
        <v>46.263381130869803</v>
      </c>
      <c r="G1024" s="169">
        <v>68</v>
      </c>
      <c r="H1024" s="170">
        <f t="shared" si="283"/>
        <v>3213.9099168991465</v>
      </c>
      <c r="I1024" s="215">
        <f t="shared" ref="I1024:I1087" si="291">1+I1023</f>
        <v>997</v>
      </c>
      <c r="J1024" s="216">
        <f t="shared" si="276"/>
        <v>120.51398923076923</v>
      </c>
      <c r="K1024" s="457">
        <v>15100</v>
      </c>
      <c r="L1024" s="217">
        <f t="shared" si="279"/>
        <v>1503.5598867532685</v>
      </c>
      <c r="M1024" s="214">
        <f t="shared" si="284"/>
        <v>511.21036149611132</v>
      </c>
      <c r="N1024" s="212">
        <f t="shared" si="285"/>
        <v>30.071197735065372</v>
      </c>
      <c r="O1024" s="169">
        <v>44</v>
      </c>
      <c r="P1024" s="170">
        <f t="shared" si="286"/>
        <v>2088.8414459844453</v>
      </c>
      <c r="Q1024" s="215">
        <f t="shared" ref="Q1024:Q1087" si="292">1+Q1023</f>
        <v>997</v>
      </c>
      <c r="R1024" s="216">
        <f t="shared" si="277"/>
        <v>223.81169428571428</v>
      </c>
      <c r="S1024" s="457">
        <v>15100</v>
      </c>
      <c r="T1024" s="217">
        <f t="shared" si="280"/>
        <v>809.60916979022147</v>
      </c>
      <c r="U1024" s="214">
        <f t="shared" si="287"/>
        <v>275.26711772867532</v>
      </c>
      <c r="V1024" s="212">
        <f t="shared" si="288"/>
        <v>16.192183395804431</v>
      </c>
      <c r="W1024" s="169">
        <v>24</v>
      </c>
      <c r="X1024" s="170">
        <f t="shared" si="289"/>
        <v>1125.0684709147013</v>
      </c>
    </row>
    <row r="1025" spans="1:24" s="445" customFormat="1" ht="15.75" customHeight="1" x14ac:dyDescent="0.2">
      <c r="A1025" s="215">
        <f t="shared" si="290"/>
        <v>998</v>
      </c>
      <c r="B1025" s="216">
        <f t="shared" si="275"/>
        <v>78.357581999999994</v>
      </c>
      <c r="C1025" s="457">
        <v>15100</v>
      </c>
      <c r="D1025" s="217">
        <f t="shared" si="278"/>
        <v>2312.475645305135</v>
      </c>
      <c r="E1025" s="212">
        <f t="shared" si="281"/>
        <v>786.24171940374595</v>
      </c>
      <c r="F1025" s="168">
        <f t="shared" si="282"/>
        <v>46.249512906102701</v>
      </c>
      <c r="G1025" s="169">
        <v>68</v>
      </c>
      <c r="H1025" s="170">
        <f t="shared" si="283"/>
        <v>3212.9668776149838</v>
      </c>
      <c r="I1025" s="215">
        <f t="shared" si="291"/>
        <v>998</v>
      </c>
      <c r="J1025" s="216">
        <f t="shared" si="276"/>
        <v>120.55012615384614</v>
      </c>
      <c r="K1025" s="457">
        <v>15100</v>
      </c>
      <c r="L1025" s="217">
        <f t="shared" si="279"/>
        <v>1503.1091694483378</v>
      </c>
      <c r="M1025" s="214">
        <f t="shared" si="284"/>
        <v>511.05711761243487</v>
      </c>
      <c r="N1025" s="212">
        <f t="shared" si="285"/>
        <v>30.062183388966755</v>
      </c>
      <c r="O1025" s="169">
        <v>44</v>
      </c>
      <c r="P1025" s="170">
        <f t="shared" si="286"/>
        <v>2088.2284704497397</v>
      </c>
      <c r="Q1025" s="215">
        <f t="shared" si="292"/>
        <v>998</v>
      </c>
      <c r="R1025" s="216">
        <f t="shared" si="277"/>
        <v>223.8788057142857</v>
      </c>
      <c r="S1025" s="457">
        <v>15100</v>
      </c>
      <c r="T1025" s="217">
        <f t="shared" si="280"/>
        <v>809.36647585679714</v>
      </c>
      <c r="U1025" s="214">
        <f t="shared" si="287"/>
        <v>275.18460179131102</v>
      </c>
      <c r="V1025" s="212">
        <f t="shared" si="288"/>
        <v>16.187329517135943</v>
      </c>
      <c r="W1025" s="169">
        <v>24</v>
      </c>
      <c r="X1025" s="170">
        <f t="shared" si="289"/>
        <v>1124.7384071652443</v>
      </c>
    </row>
    <row r="1026" spans="1:24" s="445" customFormat="1" ht="15.75" customHeight="1" x14ac:dyDescent="0.2">
      <c r="A1026" s="215">
        <f t="shared" si="290"/>
        <v>999</v>
      </c>
      <c r="B1026" s="216">
        <f t="shared" si="275"/>
        <v>78.381070999999991</v>
      </c>
      <c r="C1026" s="457">
        <v>15100</v>
      </c>
      <c r="D1026" s="217">
        <f t="shared" si="278"/>
        <v>2311.7826496655043</v>
      </c>
      <c r="E1026" s="212">
        <f t="shared" si="281"/>
        <v>786.0061008862715</v>
      </c>
      <c r="F1026" s="168">
        <f t="shared" si="282"/>
        <v>46.23565299331009</v>
      </c>
      <c r="G1026" s="169">
        <v>68</v>
      </c>
      <c r="H1026" s="170">
        <f t="shared" si="283"/>
        <v>3212.0244035450855</v>
      </c>
      <c r="I1026" s="215">
        <f t="shared" si="291"/>
        <v>999</v>
      </c>
      <c r="J1026" s="216">
        <f t="shared" si="276"/>
        <v>120.58626307692306</v>
      </c>
      <c r="K1026" s="457">
        <v>15100</v>
      </c>
      <c r="L1026" s="217">
        <f t="shared" si="279"/>
        <v>1502.6587222825779</v>
      </c>
      <c r="M1026" s="214">
        <f t="shared" si="284"/>
        <v>510.90396557607653</v>
      </c>
      <c r="N1026" s="212">
        <f t="shared" si="285"/>
        <v>30.053174445651557</v>
      </c>
      <c r="O1026" s="169">
        <v>44</v>
      </c>
      <c r="P1026" s="170">
        <f t="shared" si="286"/>
        <v>2087.6158623043061</v>
      </c>
      <c r="Q1026" s="215">
        <f t="shared" si="292"/>
        <v>999</v>
      </c>
      <c r="R1026" s="216">
        <f t="shared" si="277"/>
        <v>223.94591714285713</v>
      </c>
      <c r="S1026" s="457">
        <v>15100</v>
      </c>
      <c r="T1026" s="217">
        <f t="shared" si="280"/>
        <v>809.12392738292647</v>
      </c>
      <c r="U1026" s="214">
        <f t="shared" si="287"/>
        <v>275.10213531019502</v>
      </c>
      <c r="V1026" s="212">
        <f t="shared" si="288"/>
        <v>16.18247854765853</v>
      </c>
      <c r="W1026" s="169">
        <v>24</v>
      </c>
      <c r="X1026" s="170">
        <f t="shared" si="289"/>
        <v>1124.4085412407801</v>
      </c>
    </row>
    <row r="1027" spans="1:24" s="445" customFormat="1" ht="15.75" customHeight="1" x14ac:dyDescent="0.2">
      <c r="A1027" s="218">
        <f t="shared" si="290"/>
        <v>1000</v>
      </c>
      <c r="B1027" s="216">
        <f t="shared" si="275"/>
        <v>78.404560000000004</v>
      </c>
      <c r="C1027" s="457">
        <v>15100</v>
      </c>
      <c r="D1027" s="217">
        <f t="shared" si="278"/>
        <v>2311.0900692510741</v>
      </c>
      <c r="E1027" s="212">
        <f t="shared" si="281"/>
        <v>785.7706235453652</v>
      </c>
      <c r="F1027" s="168">
        <f t="shared" si="282"/>
        <v>46.221801385021479</v>
      </c>
      <c r="G1027" s="169">
        <v>68</v>
      </c>
      <c r="H1027" s="170">
        <f t="shared" si="283"/>
        <v>3211.0824941814608</v>
      </c>
      <c r="I1027" s="218">
        <f t="shared" si="291"/>
        <v>1000</v>
      </c>
      <c r="J1027" s="216">
        <f t="shared" si="276"/>
        <v>120.6224</v>
      </c>
      <c r="K1027" s="457">
        <v>15100</v>
      </c>
      <c r="L1027" s="217">
        <f t="shared" si="279"/>
        <v>1502.2085450131983</v>
      </c>
      <c r="M1027" s="214">
        <f t="shared" si="284"/>
        <v>510.75090530448745</v>
      </c>
      <c r="N1027" s="212">
        <f t="shared" si="285"/>
        <v>30.044170900263968</v>
      </c>
      <c r="O1027" s="169">
        <v>44</v>
      </c>
      <c r="P1027" s="170">
        <f t="shared" si="286"/>
        <v>2087.0036212179498</v>
      </c>
      <c r="Q1027" s="218">
        <f t="shared" si="292"/>
        <v>1000</v>
      </c>
      <c r="R1027" s="216">
        <f t="shared" si="277"/>
        <v>224.01302857142861</v>
      </c>
      <c r="S1027" s="457">
        <v>15100</v>
      </c>
      <c r="T1027" s="217">
        <f t="shared" si="280"/>
        <v>808.88152423787574</v>
      </c>
      <c r="U1027" s="214">
        <f t="shared" si="287"/>
        <v>275.01971824087775</v>
      </c>
      <c r="V1027" s="212">
        <f t="shared" si="288"/>
        <v>16.177630484757515</v>
      </c>
      <c r="W1027" s="169">
        <v>24</v>
      </c>
      <c r="X1027" s="170">
        <f t="shared" si="289"/>
        <v>1124.078872963511</v>
      </c>
    </row>
    <row r="1028" spans="1:24" s="445" customFormat="1" ht="15.75" customHeight="1" x14ac:dyDescent="0.2">
      <c r="A1028" s="215">
        <f t="shared" si="290"/>
        <v>1001</v>
      </c>
      <c r="B1028" s="216">
        <f t="shared" si="275"/>
        <v>78.428049000000001</v>
      </c>
      <c r="C1028" s="457">
        <v>15100</v>
      </c>
      <c r="D1028" s="217">
        <f t="shared" si="278"/>
        <v>2310.3979036887686</v>
      </c>
      <c r="E1028" s="212">
        <f t="shared" si="281"/>
        <v>785.53528725418141</v>
      </c>
      <c r="F1028" s="168">
        <f t="shared" si="282"/>
        <v>46.207958073775373</v>
      </c>
      <c r="G1028" s="169">
        <v>68</v>
      </c>
      <c r="H1028" s="170">
        <f t="shared" si="283"/>
        <v>3210.1411490167256</v>
      </c>
      <c r="I1028" s="215">
        <f t="shared" si="291"/>
        <v>1001</v>
      </c>
      <c r="J1028" s="216">
        <f t="shared" si="276"/>
        <v>120.65853692307692</v>
      </c>
      <c r="K1028" s="457">
        <v>15100</v>
      </c>
      <c r="L1028" s="217">
        <f t="shared" si="279"/>
        <v>1501.7586373976994</v>
      </c>
      <c r="M1028" s="214">
        <f t="shared" si="284"/>
        <v>510.59793671521783</v>
      </c>
      <c r="N1028" s="212">
        <f t="shared" si="285"/>
        <v>30.03517274795399</v>
      </c>
      <c r="O1028" s="169">
        <v>44</v>
      </c>
      <c r="P1028" s="170">
        <f t="shared" si="286"/>
        <v>2086.3917468608715</v>
      </c>
      <c r="Q1028" s="215">
        <f t="shared" si="292"/>
        <v>1001</v>
      </c>
      <c r="R1028" s="216">
        <f t="shared" si="277"/>
        <v>224.08014000000003</v>
      </c>
      <c r="S1028" s="457">
        <v>15100</v>
      </c>
      <c r="T1028" s="217">
        <f t="shared" si="280"/>
        <v>808.63926629106879</v>
      </c>
      <c r="U1028" s="214">
        <f t="shared" si="287"/>
        <v>274.93735053896341</v>
      </c>
      <c r="V1028" s="212">
        <f t="shared" si="288"/>
        <v>16.172785325821376</v>
      </c>
      <c r="W1028" s="169">
        <v>24</v>
      </c>
      <c r="X1028" s="170">
        <f t="shared" si="289"/>
        <v>1123.7494021558537</v>
      </c>
    </row>
    <row r="1029" spans="1:24" s="445" customFormat="1" ht="15.75" customHeight="1" x14ac:dyDescent="0.2">
      <c r="A1029" s="215">
        <f t="shared" si="290"/>
        <v>1002</v>
      </c>
      <c r="B1029" s="216">
        <f t="shared" si="275"/>
        <v>78.451537999999999</v>
      </c>
      <c r="C1029" s="457">
        <v>15100</v>
      </c>
      <c r="D1029" s="217">
        <f t="shared" si="278"/>
        <v>2309.7061526059565</v>
      </c>
      <c r="E1029" s="212">
        <f t="shared" si="281"/>
        <v>785.30009188602526</v>
      </c>
      <c r="F1029" s="168">
        <f t="shared" si="282"/>
        <v>46.194123052119132</v>
      </c>
      <c r="G1029" s="169">
        <v>68</v>
      </c>
      <c r="H1029" s="170">
        <f t="shared" si="283"/>
        <v>3209.200367544101</v>
      </c>
      <c r="I1029" s="215">
        <f t="shared" si="291"/>
        <v>1002</v>
      </c>
      <c r="J1029" s="216">
        <f t="shared" si="276"/>
        <v>120.69467384615385</v>
      </c>
      <c r="K1029" s="457">
        <v>15100</v>
      </c>
      <c r="L1029" s="217">
        <f t="shared" si="279"/>
        <v>1501.3089991938718</v>
      </c>
      <c r="M1029" s="214">
        <f t="shared" si="284"/>
        <v>510.44505972591645</v>
      </c>
      <c r="N1029" s="212">
        <f t="shared" si="285"/>
        <v>30.026179983877437</v>
      </c>
      <c r="O1029" s="169">
        <v>44</v>
      </c>
      <c r="P1029" s="170">
        <f t="shared" si="286"/>
        <v>2085.780238903666</v>
      </c>
      <c r="Q1029" s="215">
        <f t="shared" si="292"/>
        <v>1002</v>
      </c>
      <c r="R1029" s="216">
        <f t="shared" si="277"/>
        <v>224.14725142857145</v>
      </c>
      <c r="S1029" s="457">
        <v>15100</v>
      </c>
      <c r="T1029" s="217">
        <f t="shared" si="280"/>
        <v>808.39715341208478</v>
      </c>
      <c r="U1029" s="214">
        <f t="shared" si="287"/>
        <v>274.85503216010886</v>
      </c>
      <c r="V1029" s="212">
        <f t="shared" si="288"/>
        <v>16.167943068241694</v>
      </c>
      <c r="W1029" s="169">
        <v>24</v>
      </c>
      <c r="X1029" s="170">
        <f t="shared" si="289"/>
        <v>1123.4201286404352</v>
      </c>
    </row>
    <row r="1030" spans="1:24" s="445" customFormat="1" ht="15.75" customHeight="1" x14ac:dyDescent="0.2">
      <c r="A1030" s="215">
        <f t="shared" si="290"/>
        <v>1003</v>
      </c>
      <c r="B1030" s="216">
        <f t="shared" si="275"/>
        <v>78.475026999999997</v>
      </c>
      <c r="C1030" s="457">
        <v>15100</v>
      </c>
      <c r="D1030" s="217">
        <f t="shared" si="278"/>
        <v>2309.0148156304554</v>
      </c>
      <c r="E1030" s="212">
        <f t="shared" si="281"/>
        <v>785.06503731435487</v>
      </c>
      <c r="F1030" s="168">
        <f t="shared" si="282"/>
        <v>46.180296312609109</v>
      </c>
      <c r="G1030" s="169">
        <v>68</v>
      </c>
      <c r="H1030" s="170">
        <f t="shared" si="283"/>
        <v>3208.2601492574195</v>
      </c>
      <c r="I1030" s="215">
        <f t="shared" si="291"/>
        <v>1003</v>
      </c>
      <c r="J1030" s="216">
        <f t="shared" si="276"/>
        <v>120.73081076923076</v>
      </c>
      <c r="K1030" s="457">
        <v>15100</v>
      </c>
      <c r="L1030" s="217">
        <f t="shared" si="279"/>
        <v>1500.8596301597961</v>
      </c>
      <c r="M1030" s="214">
        <f t="shared" si="284"/>
        <v>510.29227425433072</v>
      </c>
      <c r="N1030" s="212">
        <f t="shared" si="285"/>
        <v>30.017192603195923</v>
      </c>
      <c r="O1030" s="169">
        <v>44</v>
      </c>
      <c r="P1030" s="170">
        <f t="shared" si="286"/>
        <v>2085.1690970173231</v>
      </c>
      <c r="Q1030" s="215">
        <f t="shared" si="292"/>
        <v>1003</v>
      </c>
      <c r="R1030" s="216">
        <f t="shared" si="277"/>
        <v>224.21436285714287</v>
      </c>
      <c r="S1030" s="457">
        <v>15100</v>
      </c>
      <c r="T1030" s="217">
        <f t="shared" si="280"/>
        <v>808.15518547065938</v>
      </c>
      <c r="U1030" s="214">
        <f t="shared" si="287"/>
        <v>274.7727630600242</v>
      </c>
      <c r="V1030" s="212">
        <f t="shared" si="288"/>
        <v>16.163103709413189</v>
      </c>
      <c r="W1030" s="169">
        <v>24</v>
      </c>
      <c r="X1030" s="170">
        <f t="shared" si="289"/>
        <v>1123.0910522400968</v>
      </c>
    </row>
    <row r="1031" spans="1:24" s="445" customFormat="1" ht="15.75" customHeight="1" x14ac:dyDescent="0.2">
      <c r="A1031" s="215">
        <f t="shared" si="290"/>
        <v>1004</v>
      </c>
      <c r="B1031" s="216">
        <f t="shared" si="275"/>
        <v>78.498515999999995</v>
      </c>
      <c r="C1031" s="457">
        <v>15100</v>
      </c>
      <c r="D1031" s="217">
        <f t="shared" si="278"/>
        <v>2308.3238923905265</v>
      </c>
      <c r="E1031" s="212">
        <f t="shared" si="281"/>
        <v>784.83012341277902</v>
      </c>
      <c r="F1031" s="168">
        <f t="shared" si="282"/>
        <v>46.166477847810533</v>
      </c>
      <c r="G1031" s="169">
        <v>68</v>
      </c>
      <c r="H1031" s="170">
        <f t="shared" si="283"/>
        <v>3207.3204936511161</v>
      </c>
      <c r="I1031" s="215">
        <f t="shared" si="291"/>
        <v>1004</v>
      </c>
      <c r="J1031" s="216">
        <f t="shared" si="276"/>
        <v>120.76694769230768</v>
      </c>
      <c r="K1031" s="457">
        <v>15100</v>
      </c>
      <c r="L1031" s="217">
        <f t="shared" si="279"/>
        <v>1500.4105300538422</v>
      </c>
      <c r="M1031" s="214">
        <f t="shared" si="284"/>
        <v>510.13958021830638</v>
      </c>
      <c r="N1031" s="212">
        <f t="shared" si="285"/>
        <v>30.008210601076843</v>
      </c>
      <c r="O1031" s="169">
        <v>44</v>
      </c>
      <c r="P1031" s="170">
        <f t="shared" si="286"/>
        <v>2084.5583208732255</v>
      </c>
      <c r="Q1031" s="215">
        <f t="shared" si="292"/>
        <v>1004</v>
      </c>
      <c r="R1031" s="216">
        <f t="shared" si="277"/>
        <v>224.2814742857143</v>
      </c>
      <c r="S1031" s="457">
        <v>15100</v>
      </c>
      <c r="T1031" s="217">
        <f t="shared" si="280"/>
        <v>807.91336233668414</v>
      </c>
      <c r="U1031" s="214">
        <f t="shared" si="287"/>
        <v>274.69054319447264</v>
      </c>
      <c r="V1031" s="212">
        <f t="shared" si="288"/>
        <v>16.158267246733683</v>
      </c>
      <c r="W1031" s="169">
        <v>24</v>
      </c>
      <c r="X1031" s="170">
        <f t="shared" si="289"/>
        <v>1122.7621727778903</v>
      </c>
    </row>
    <row r="1032" spans="1:24" s="445" customFormat="1" ht="15.75" customHeight="1" x14ac:dyDescent="0.2">
      <c r="A1032" s="215">
        <f t="shared" si="290"/>
        <v>1005</v>
      </c>
      <c r="B1032" s="216">
        <f t="shared" si="275"/>
        <v>78.522005000000007</v>
      </c>
      <c r="C1032" s="457">
        <v>15100</v>
      </c>
      <c r="D1032" s="217">
        <f t="shared" si="278"/>
        <v>2307.6333825148754</v>
      </c>
      <c r="E1032" s="212">
        <f t="shared" si="281"/>
        <v>784.59535005505768</v>
      </c>
      <c r="F1032" s="168">
        <f t="shared" si="282"/>
        <v>46.152667650297509</v>
      </c>
      <c r="G1032" s="169">
        <v>68</v>
      </c>
      <c r="H1032" s="170">
        <f t="shared" si="283"/>
        <v>3206.3814002202307</v>
      </c>
      <c r="I1032" s="215">
        <f t="shared" si="291"/>
        <v>1005</v>
      </c>
      <c r="J1032" s="216">
        <f t="shared" si="276"/>
        <v>120.80308461538462</v>
      </c>
      <c r="K1032" s="457">
        <v>15100</v>
      </c>
      <c r="L1032" s="217">
        <f t="shared" si="279"/>
        <v>1499.9616986346693</v>
      </c>
      <c r="M1032" s="214">
        <f t="shared" si="284"/>
        <v>509.98697753578762</v>
      </c>
      <c r="N1032" s="212">
        <f t="shared" si="285"/>
        <v>29.999233972693389</v>
      </c>
      <c r="O1032" s="169">
        <v>44</v>
      </c>
      <c r="P1032" s="170">
        <f t="shared" si="286"/>
        <v>2083.9479101431507</v>
      </c>
      <c r="Q1032" s="215">
        <f t="shared" si="292"/>
        <v>1005</v>
      </c>
      <c r="R1032" s="216">
        <f t="shared" si="277"/>
        <v>224.34858571428575</v>
      </c>
      <c r="S1032" s="457">
        <v>15100</v>
      </c>
      <c r="T1032" s="217">
        <f t="shared" si="280"/>
        <v>807.67168388020639</v>
      </c>
      <c r="U1032" s="214">
        <f t="shared" si="287"/>
        <v>274.60837251927018</v>
      </c>
      <c r="V1032" s="212">
        <f t="shared" si="288"/>
        <v>16.153433677604127</v>
      </c>
      <c r="W1032" s="169">
        <v>24</v>
      </c>
      <c r="X1032" s="170">
        <f t="shared" si="289"/>
        <v>1122.4334900770807</v>
      </c>
    </row>
    <row r="1033" spans="1:24" s="445" customFormat="1" ht="15.75" customHeight="1" x14ac:dyDescent="0.2">
      <c r="A1033" s="215">
        <f t="shared" si="290"/>
        <v>1006</v>
      </c>
      <c r="B1033" s="216">
        <f t="shared" si="275"/>
        <v>78.545493999999991</v>
      </c>
      <c r="C1033" s="457">
        <v>15100</v>
      </c>
      <c r="D1033" s="217">
        <f t="shared" si="278"/>
        <v>2306.9432856326553</v>
      </c>
      <c r="E1033" s="212">
        <f t="shared" si="281"/>
        <v>784.36071711510283</v>
      </c>
      <c r="F1033" s="168">
        <f t="shared" si="282"/>
        <v>46.138865712653107</v>
      </c>
      <c r="G1033" s="169">
        <v>68</v>
      </c>
      <c r="H1033" s="170">
        <f t="shared" si="283"/>
        <v>3205.4428684604113</v>
      </c>
      <c r="I1033" s="215">
        <f t="shared" si="291"/>
        <v>1006</v>
      </c>
      <c r="J1033" s="216">
        <f t="shared" si="276"/>
        <v>120.83922153846152</v>
      </c>
      <c r="K1033" s="457">
        <v>15100</v>
      </c>
      <c r="L1033" s="217">
        <f t="shared" si="279"/>
        <v>1499.5131356612262</v>
      </c>
      <c r="M1033" s="214">
        <f t="shared" si="284"/>
        <v>509.83446612481697</v>
      </c>
      <c r="N1033" s="212">
        <f t="shared" si="285"/>
        <v>29.990262713224524</v>
      </c>
      <c r="O1033" s="169">
        <v>44</v>
      </c>
      <c r="P1033" s="170">
        <f t="shared" si="286"/>
        <v>2083.3378644992677</v>
      </c>
      <c r="Q1033" s="215">
        <f t="shared" si="292"/>
        <v>1006</v>
      </c>
      <c r="R1033" s="216">
        <f t="shared" si="277"/>
        <v>224.41569714285714</v>
      </c>
      <c r="S1033" s="457">
        <v>15100</v>
      </c>
      <c r="T1033" s="217">
        <f t="shared" si="280"/>
        <v>807.43014997142927</v>
      </c>
      <c r="U1033" s="214">
        <f t="shared" si="287"/>
        <v>274.52625099028597</v>
      </c>
      <c r="V1033" s="212">
        <f t="shared" si="288"/>
        <v>16.148602999428586</v>
      </c>
      <c r="W1033" s="169">
        <v>24</v>
      </c>
      <c r="X1033" s="170">
        <f t="shared" si="289"/>
        <v>1122.1050039611437</v>
      </c>
    </row>
    <row r="1034" spans="1:24" s="445" customFormat="1" ht="15.75" customHeight="1" x14ac:dyDescent="0.2">
      <c r="A1034" s="215">
        <f t="shared" si="290"/>
        <v>1007</v>
      </c>
      <c r="B1034" s="216">
        <f t="shared" si="275"/>
        <v>78.568983000000003</v>
      </c>
      <c r="C1034" s="457">
        <v>15100</v>
      </c>
      <c r="D1034" s="217">
        <f t="shared" si="278"/>
        <v>2306.253601373458</v>
      </c>
      <c r="E1034" s="212">
        <f t="shared" si="281"/>
        <v>784.12622446697571</v>
      </c>
      <c r="F1034" s="168">
        <f t="shared" si="282"/>
        <v>46.125072027469159</v>
      </c>
      <c r="G1034" s="169">
        <v>68</v>
      </c>
      <c r="H1034" s="170">
        <f t="shared" si="283"/>
        <v>3204.5048978679029</v>
      </c>
      <c r="I1034" s="215">
        <f t="shared" si="291"/>
        <v>1007</v>
      </c>
      <c r="J1034" s="216">
        <f t="shared" si="276"/>
        <v>120.87535846153847</v>
      </c>
      <c r="K1034" s="457">
        <v>15100</v>
      </c>
      <c r="L1034" s="217">
        <f t="shared" si="279"/>
        <v>1499.0648408927477</v>
      </c>
      <c r="M1034" s="214">
        <f t="shared" si="284"/>
        <v>509.68204590353429</v>
      </c>
      <c r="N1034" s="212">
        <f t="shared" si="285"/>
        <v>29.981296817854954</v>
      </c>
      <c r="O1034" s="169">
        <v>44</v>
      </c>
      <c r="P1034" s="170">
        <f t="shared" si="286"/>
        <v>2082.7281836141369</v>
      </c>
      <c r="Q1034" s="215">
        <f t="shared" si="292"/>
        <v>1007</v>
      </c>
      <c r="R1034" s="216">
        <f t="shared" si="277"/>
        <v>224.48280857142859</v>
      </c>
      <c r="S1034" s="457">
        <v>15100</v>
      </c>
      <c r="T1034" s="217">
        <f t="shared" si="280"/>
        <v>807.18876048071024</v>
      </c>
      <c r="U1034" s="214">
        <f t="shared" si="287"/>
        <v>274.44417856344148</v>
      </c>
      <c r="V1034" s="212">
        <f t="shared" si="288"/>
        <v>16.143775209614205</v>
      </c>
      <c r="W1034" s="169">
        <v>24</v>
      </c>
      <c r="X1034" s="170">
        <f t="shared" si="289"/>
        <v>1121.7767142537659</v>
      </c>
    </row>
    <row r="1035" spans="1:24" s="445" customFormat="1" ht="15.75" customHeight="1" x14ac:dyDescent="0.2">
      <c r="A1035" s="215">
        <f t="shared" si="290"/>
        <v>1008</v>
      </c>
      <c r="B1035" s="216">
        <f t="shared" si="275"/>
        <v>78.592472000000001</v>
      </c>
      <c r="C1035" s="457">
        <v>15100</v>
      </c>
      <c r="D1035" s="217">
        <f t="shared" si="278"/>
        <v>2305.5643293673215</v>
      </c>
      <c r="E1035" s="212">
        <f t="shared" si="281"/>
        <v>783.89187198488935</v>
      </c>
      <c r="F1035" s="168">
        <f t="shared" si="282"/>
        <v>46.111286587346434</v>
      </c>
      <c r="G1035" s="169">
        <v>68</v>
      </c>
      <c r="H1035" s="170">
        <f t="shared" si="283"/>
        <v>3203.5674879395574</v>
      </c>
      <c r="I1035" s="215">
        <f t="shared" si="291"/>
        <v>1008</v>
      </c>
      <c r="J1035" s="216">
        <f t="shared" si="276"/>
        <v>120.91149538461538</v>
      </c>
      <c r="K1035" s="457">
        <v>15100</v>
      </c>
      <c r="L1035" s="217">
        <f t="shared" si="279"/>
        <v>1498.6168140887592</v>
      </c>
      <c r="M1035" s="214">
        <f t="shared" si="284"/>
        <v>509.52971679017816</v>
      </c>
      <c r="N1035" s="212">
        <f t="shared" si="285"/>
        <v>29.972336281775185</v>
      </c>
      <c r="O1035" s="169">
        <v>44</v>
      </c>
      <c r="P1035" s="170">
        <f t="shared" si="286"/>
        <v>2082.1188671607124</v>
      </c>
      <c r="Q1035" s="215">
        <f t="shared" si="292"/>
        <v>1008</v>
      </c>
      <c r="R1035" s="216">
        <f t="shared" si="277"/>
        <v>224.54992000000001</v>
      </c>
      <c r="S1035" s="457">
        <v>15100</v>
      </c>
      <c r="T1035" s="217">
        <f t="shared" si="280"/>
        <v>806.94751527856249</v>
      </c>
      <c r="U1035" s="214">
        <f t="shared" si="287"/>
        <v>274.36215519471125</v>
      </c>
      <c r="V1035" s="212">
        <f t="shared" si="288"/>
        <v>16.13895030557125</v>
      </c>
      <c r="W1035" s="169">
        <v>24</v>
      </c>
      <c r="X1035" s="170">
        <f t="shared" si="289"/>
        <v>1121.448620778845</v>
      </c>
    </row>
    <row r="1036" spans="1:24" s="445" customFormat="1" ht="15.75" customHeight="1" x14ac:dyDescent="0.2">
      <c r="A1036" s="215">
        <f t="shared" si="290"/>
        <v>1009</v>
      </c>
      <c r="B1036" s="216">
        <f t="shared" si="275"/>
        <v>78.615960999999999</v>
      </c>
      <c r="C1036" s="457">
        <v>15100</v>
      </c>
      <c r="D1036" s="217">
        <f t="shared" si="278"/>
        <v>2304.8754692447251</v>
      </c>
      <c r="E1036" s="212">
        <f t="shared" si="281"/>
        <v>783.65765954320659</v>
      </c>
      <c r="F1036" s="168">
        <f t="shared" si="282"/>
        <v>46.097509384894501</v>
      </c>
      <c r="G1036" s="169">
        <v>68</v>
      </c>
      <c r="H1036" s="170">
        <f t="shared" si="283"/>
        <v>3202.6306381728264</v>
      </c>
      <c r="I1036" s="215">
        <f t="shared" si="291"/>
        <v>1009</v>
      </c>
      <c r="J1036" s="216">
        <f t="shared" si="276"/>
        <v>120.9476323076923</v>
      </c>
      <c r="K1036" s="457">
        <v>15100</v>
      </c>
      <c r="L1036" s="217">
        <f t="shared" si="279"/>
        <v>1498.1690550090714</v>
      </c>
      <c r="M1036" s="214">
        <f t="shared" si="284"/>
        <v>509.37747870308431</v>
      </c>
      <c r="N1036" s="212">
        <f t="shared" si="285"/>
        <v>29.963381100181429</v>
      </c>
      <c r="O1036" s="169">
        <v>44</v>
      </c>
      <c r="P1036" s="170">
        <f t="shared" si="286"/>
        <v>2081.5099148123372</v>
      </c>
      <c r="Q1036" s="215">
        <f t="shared" si="292"/>
        <v>1009</v>
      </c>
      <c r="R1036" s="216">
        <f t="shared" si="277"/>
        <v>224.61703142857144</v>
      </c>
      <c r="S1036" s="457">
        <v>15100</v>
      </c>
      <c r="T1036" s="217">
        <f t="shared" si="280"/>
        <v>806.70641423565371</v>
      </c>
      <c r="U1036" s="214">
        <f t="shared" si="287"/>
        <v>274.28018084012228</v>
      </c>
      <c r="V1036" s="212">
        <f t="shared" si="288"/>
        <v>16.134128284713075</v>
      </c>
      <c r="W1036" s="169">
        <v>24</v>
      </c>
      <c r="X1036" s="170">
        <f t="shared" si="289"/>
        <v>1121.1207233604891</v>
      </c>
    </row>
    <row r="1037" spans="1:24" s="445" customFormat="1" ht="15.75" customHeight="1" x14ac:dyDescent="0.2">
      <c r="A1037" s="218">
        <f t="shared" si="290"/>
        <v>1010</v>
      </c>
      <c r="B1037" s="216">
        <f t="shared" si="275"/>
        <v>78.639449999999997</v>
      </c>
      <c r="C1037" s="457">
        <v>15100</v>
      </c>
      <c r="D1037" s="217">
        <f t="shared" si="278"/>
        <v>2304.1870206365888</v>
      </c>
      <c r="E1037" s="212">
        <f t="shared" si="281"/>
        <v>783.42358701644025</v>
      </c>
      <c r="F1037" s="168">
        <f t="shared" si="282"/>
        <v>46.083740412731778</v>
      </c>
      <c r="G1037" s="169">
        <v>68</v>
      </c>
      <c r="H1037" s="170">
        <f t="shared" si="283"/>
        <v>3201.694348065761</v>
      </c>
      <c r="I1037" s="218">
        <f t="shared" si="291"/>
        <v>1010</v>
      </c>
      <c r="J1037" s="216">
        <f t="shared" si="276"/>
        <v>120.98376923076923</v>
      </c>
      <c r="K1037" s="457">
        <v>15100</v>
      </c>
      <c r="L1037" s="217">
        <f t="shared" si="279"/>
        <v>1497.7215634137829</v>
      </c>
      <c r="M1037" s="214">
        <f t="shared" si="284"/>
        <v>509.22533156068619</v>
      </c>
      <c r="N1037" s="212">
        <f t="shared" si="285"/>
        <v>29.954431268275659</v>
      </c>
      <c r="O1037" s="169">
        <v>44</v>
      </c>
      <c r="P1037" s="170">
        <f t="shared" si="286"/>
        <v>2080.9013262427447</v>
      </c>
      <c r="Q1037" s="218">
        <f t="shared" si="292"/>
        <v>1010</v>
      </c>
      <c r="R1037" s="216">
        <f t="shared" si="277"/>
        <v>224.68414285714286</v>
      </c>
      <c r="S1037" s="457">
        <v>15100</v>
      </c>
      <c r="T1037" s="217">
        <f t="shared" si="280"/>
        <v>806.46545722280609</v>
      </c>
      <c r="U1037" s="214">
        <f t="shared" si="287"/>
        <v>274.19825545575407</v>
      </c>
      <c r="V1037" s="212">
        <f t="shared" si="288"/>
        <v>16.129309144456123</v>
      </c>
      <c r="W1037" s="169">
        <v>24</v>
      </c>
      <c r="X1037" s="170">
        <f t="shared" si="289"/>
        <v>1120.7930218230163</v>
      </c>
    </row>
    <row r="1038" spans="1:24" s="445" customFormat="1" ht="15.75" customHeight="1" x14ac:dyDescent="0.2">
      <c r="A1038" s="215">
        <f t="shared" si="290"/>
        <v>1011</v>
      </c>
      <c r="B1038" s="216">
        <f t="shared" si="275"/>
        <v>78.662938999999994</v>
      </c>
      <c r="C1038" s="457">
        <v>15100</v>
      </c>
      <c r="D1038" s="217">
        <f t="shared" si="278"/>
        <v>2303.4989831742751</v>
      </c>
      <c r="E1038" s="212">
        <f t="shared" si="281"/>
        <v>783.18965427925355</v>
      </c>
      <c r="F1038" s="168">
        <f t="shared" si="282"/>
        <v>46.069979663485505</v>
      </c>
      <c r="G1038" s="169">
        <v>68</v>
      </c>
      <c r="H1038" s="170">
        <f t="shared" si="283"/>
        <v>3200.7586171170142</v>
      </c>
      <c r="I1038" s="215">
        <f t="shared" si="291"/>
        <v>1011</v>
      </c>
      <c r="J1038" s="216">
        <f t="shared" si="276"/>
        <v>121.01990615384614</v>
      </c>
      <c r="K1038" s="457">
        <v>15100</v>
      </c>
      <c r="L1038" s="217">
        <f t="shared" si="279"/>
        <v>1497.2743390632788</v>
      </c>
      <c r="M1038" s="214">
        <f t="shared" si="284"/>
        <v>509.07327528151484</v>
      </c>
      <c r="N1038" s="212">
        <f t="shared" si="285"/>
        <v>29.945486781265576</v>
      </c>
      <c r="O1038" s="169">
        <v>44</v>
      </c>
      <c r="P1038" s="170">
        <f t="shared" si="286"/>
        <v>2080.2931011260594</v>
      </c>
      <c r="Q1038" s="215">
        <f t="shared" si="292"/>
        <v>1011</v>
      </c>
      <c r="R1038" s="216">
        <f t="shared" si="277"/>
        <v>224.75125428571428</v>
      </c>
      <c r="S1038" s="457">
        <v>15100</v>
      </c>
      <c r="T1038" s="217">
        <f t="shared" si="280"/>
        <v>806.22464411099622</v>
      </c>
      <c r="U1038" s="214">
        <f t="shared" si="287"/>
        <v>274.11637899773876</v>
      </c>
      <c r="V1038" s="212">
        <f t="shared" si="288"/>
        <v>16.124492882219926</v>
      </c>
      <c r="W1038" s="169">
        <v>24</v>
      </c>
      <c r="X1038" s="170">
        <f t="shared" si="289"/>
        <v>1120.4655159909551</v>
      </c>
    </row>
    <row r="1039" spans="1:24" s="445" customFormat="1" ht="15.75" customHeight="1" x14ac:dyDescent="0.2">
      <c r="A1039" s="215">
        <f t="shared" si="290"/>
        <v>1012</v>
      </c>
      <c r="B1039" s="216">
        <f t="shared" si="275"/>
        <v>78.686428000000006</v>
      </c>
      <c r="C1039" s="457">
        <v>15100</v>
      </c>
      <c r="D1039" s="217">
        <f t="shared" si="278"/>
        <v>2302.8113564895839</v>
      </c>
      <c r="E1039" s="212">
        <f t="shared" si="281"/>
        <v>782.95586120645862</v>
      </c>
      <c r="F1039" s="168">
        <f t="shared" si="282"/>
        <v>46.056227129791679</v>
      </c>
      <c r="G1039" s="169">
        <v>68</v>
      </c>
      <c r="H1039" s="170">
        <f t="shared" si="283"/>
        <v>3199.823444825834</v>
      </c>
      <c r="I1039" s="215">
        <f t="shared" si="291"/>
        <v>1012</v>
      </c>
      <c r="J1039" s="216">
        <f t="shared" si="276"/>
        <v>121.05604307692309</v>
      </c>
      <c r="K1039" s="457">
        <v>15100</v>
      </c>
      <c r="L1039" s="217">
        <f t="shared" si="279"/>
        <v>1496.8273817182296</v>
      </c>
      <c r="M1039" s="214">
        <f t="shared" si="284"/>
        <v>508.92130978419812</v>
      </c>
      <c r="N1039" s="212">
        <f t="shared" si="285"/>
        <v>29.936547634364594</v>
      </c>
      <c r="O1039" s="169">
        <v>44</v>
      </c>
      <c r="P1039" s="170">
        <f t="shared" si="286"/>
        <v>2079.6852391367925</v>
      </c>
      <c r="Q1039" s="215">
        <f t="shared" si="292"/>
        <v>1012</v>
      </c>
      <c r="R1039" s="216">
        <f t="shared" si="277"/>
        <v>224.81836571428576</v>
      </c>
      <c r="S1039" s="457">
        <v>15100</v>
      </c>
      <c r="T1039" s="217">
        <f t="shared" si="280"/>
        <v>805.98397477135438</v>
      </c>
      <c r="U1039" s="214">
        <f t="shared" si="287"/>
        <v>274.03455142226051</v>
      </c>
      <c r="V1039" s="212">
        <f t="shared" si="288"/>
        <v>16.119679495427089</v>
      </c>
      <c r="W1039" s="169">
        <v>24</v>
      </c>
      <c r="X1039" s="170">
        <f t="shared" si="289"/>
        <v>1120.138205689042</v>
      </c>
    </row>
    <row r="1040" spans="1:24" s="445" customFormat="1" ht="15.75" customHeight="1" x14ac:dyDescent="0.2">
      <c r="A1040" s="215">
        <f t="shared" si="290"/>
        <v>1013</v>
      </c>
      <c r="B1040" s="216">
        <f t="shared" ref="B1040:B1103" si="293">0.023489*A1040+54.91556</f>
        <v>78.70991699999999</v>
      </c>
      <c r="C1040" s="457">
        <v>15100</v>
      </c>
      <c r="D1040" s="217">
        <f t="shared" si="278"/>
        <v>2302.1241402147589</v>
      </c>
      <c r="E1040" s="212">
        <f t="shared" si="281"/>
        <v>782.72220767301803</v>
      </c>
      <c r="F1040" s="168">
        <f t="shared" si="282"/>
        <v>46.042482804295176</v>
      </c>
      <c r="G1040" s="169">
        <v>68</v>
      </c>
      <c r="H1040" s="170">
        <f t="shared" si="283"/>
        <v>3198.8888306920721</v>
      </c>
      <c r="I1040" s="215">
        <f t="shared" si="291"/>
        <v>1013</v>
      </c>
      <c r="J1040" s="216">
        <f t="shared" ref="J1040:J1103" si="294">(0.023489*I1040+54.91556)/0.65</f>
        <v>121.09217999999998</v>
      </c>
      <c r="K1040" s="457">
        <v>15100</v>
      </c>
      <c r="L1040" s="217">
        <f t="shared" si="279"/>
        <v>1496.3806911395932</v>
      </c>
      <c r="M1040" s="214">
        <f t="shared" si="284"/>
        <v>508.76943498746169</v>
      </c>
      <c r="N1040" s="212">
        <f t="shared" si="285"/>
        <v>29.927613822791866</v>
      </c>
      <c r="O1040" s="169">
        <v>44</v>
      </c>
      <c r="P1040" s="170">
        <f t="shared" si="286"/>
        <v>2079.0777399498465</v>
      </c>
      <c r="Q1040" s="215">
        <f t="shared" si="292"/>
        <v>1013</v>
      </c>
      <c r="R1040" s="216">
        <f t="shared" ref="R1040:R1103" si="295">(0.023489*Q1040+54.91556)/0.35</f>
        <v>224.88547714285713</v>
      </c>
      <c r="S1040" s="457">
        <v>15100</v>
      </c>
      <c r="T1040" s="217">
        <f t="shared" si="280"/>
        <v>805.74344907516559</v>
      </c>
      <c r="U1040" s="214">
        <f t="shared" si="287"/>
        <v>273.95277268555634</v>
      </c>
      <c r="V1040" s="212">
        <f t="shared" si="288"/>
        <v>16.114868981503314</v>
      </c>
      <c r="W1040" s="169">
        <v>24</v>
      </c>
      <c r="X1040" s="170">
        <f t="shared" si="289"/>
        <v>1119.8110907422254</v>
      </c>
    </row>
    <row r="1041" spans="1:24" s="445" customFormat="1" ht="15.75" customHeight="1" x14ac:dyDescent="0.2">
      <c r="A1041" s="215">
        <f t="shared" si="290"/>
        <v>1014</v>
      </c>
      <c r="B1041" s="216">
        <f t="shared" si="293"/>
        <v>78.733406000000002</v>
      </c>
      <c r="C1041" s="457">
        <v>15100</v>
      </c>
      <c r="D1041" s="217">
        <f t="shared" si="278"/>
        <v>2301.4373339824774</v>
      </c>
      <c r="E1041" s="212">
        <f t="shared" si="281"/>
        <v>782.48869355404236</v>
      </c>
      <c r="F1041" s="168">
        <f t="shared" si="282"/>
        <v>46.028746679649551</v>
      </c>
      <c r="G1041" s="169">
        <v>68</v>
      </c>
      <c r="H1041" s="170">
        <f t="shared" si="283"/>
        <v>3197.954774216169</v>
      </c>
      <c r="I1041" s="215">
        <f t="shared" si="291"/>
        <v>1014</v>
      </c>
      <c r="J1041" s="216">
        <f t="shared" si="294"/>
        <v>121.12831692307692</v>
      </c>
      <c r="K1041" s="457">
        <v>15100</v>
      </c>
      <c r="L1041" s="217">
        <f t="shared" si="279"/>
        <v>1495.9342670886103</v>
      </c>
      <c r="M1041" s="214">
        <f t="shared" si="284"/>
        <v>508.61765081012754</v>
      </c>
      <c r="N1041" s="212">
        <f t="shared" si="285"/>
        <v>29.918685341772207</v>
      </c>
      <c r="O1041" s="169">
        <v>44</v>
      </c>
      <c r="P1041" s="170">
        <f t="shared" si="286"/>
        <v>2078.4706032405102</v>
      </c>
      <c r="Q1041" s="215">
        <f t="shared" si="292"/>
        <v>1014</v>
      </c>
      <c r="R1041" s="216">
        <f t="shared" si="295"/>
        <v>224.95258857142861</v>
      </c>
      <c r="S1041" s="457">
        <v>15100</v>
      </c>
      <c r="T1041" s="217">
        <f t="shared" si="280"/>
        <v>805.50306689386707</v>
      </c>
      <c r="U1041" s="214">
        <f t="shared" si="287"/>
        <v>273.87104274391481</v>
      </c>
      <c r="V1041" s="212">
        <f t="shared" si="288"/>
        <v>16.11006133787734</v>
      </c>
      <c r="W1041" s="169">
        <v>24</v>
      </c>
      <c r="X1041" s="170">
        <f t="shared" si="289"/>
        <v>1119.4841709756593</v>
      </c>
    </row>
    <row r="1042" spans="1:24" s="445" customFormat="1" ht="15.75" customHeight="1" x14ac:dyDescent="0.2">
      <c r="A1042" s="215">
        <f t="shared" si="290"/>
        <v>1015</v>
      </c>
      <c r="B1042" s="216">
        <f t="shared" si="293"/>
        <v>78.756895</v>
      </c>
      <c r="C1042" s="457">
        <v>15100</v>
      </c>
      <c r="D1042" s="217">
        <f t="shared" si="278"/>
        <v>2300.7509374258593</v>
      </c>
      <c r="E1042" s="212">
        <f t="shared" si="281"/>
        <v>782.25531872479223</v>
      </c>
      <c r="F1042" s="168">
        <f t="shared" si="282"/>
        <v>46.015018748517186</v>
      </c>
      <c r="G1042" s="169">
        <v>68</v>
      </c>
      <c r="H1042" s="170">
        <f t="shared" si="283"/>
        <v>3197.0212748991689</v>
      </c>
      <c r="I1042" s="215">
        <f t="shared" si="291"/>
        <v>1015</v>
      </c>
      <c r="J1042" s="216">
        <f t="shared" si="294"/>
        <v>121.16445384615385</v>
      </c>
      <c r="K1042" s="457">
        <v>15100</v>
      </c>
      <c r="L1042" s="217">
        <f t="shared" si="279"/>
        <v>1495.4881093268086</v>
      </c>
      <c r="M1042" s="214">
        <f t="shared" si="284"/>
        <v>508.46595717111495</v>
      </c>
      <c r="N1042" s="212">
        <f t="shared" si="285"/>
        <v>29.909762186536174</v>
      </c>
      <c r="O1042" s="169">
        <v>44</v>
      </c>
      <c r="P1042" s="170">
        <f t="shared" si="286"/>
        <v>2077.8638286844598</v>
      </c>
      <c r="Q1042" s="215">
        <f t="shared" si="292"/>
        <v>1015</v>
      </c>
      <c r="R1042" s="216">
        <f t="shared" si="295"/>
        <v>225.01970000000003</v>
      </c>
      <c r="S1042" s="457">
        <v>15100</v>
      </c>
      <c r="T1042" s="217">
        <f t="shared" si="280"/>
        <v>805.26282809905081</v>
      </c>
      <c r="U1042" s="214">
        <f t="shared" si="287"/>
        <v>273.78936155367728</v>
      </c>
      <c r="V1042" s="212">
        <f t="shared" si="288"/>
        <v>16.105256561981015</v>
      </c>
      <c r="W1042" s="169">
        <v>24</v>
      </c>
      <c r="X1042" s="170">
        <f t="shared" si="289"/>
        <v>1119.1574462147089</v>
      </c>
    </row>
    <row r="1043" spans="1:24" s="445" customFormat="1" ht="15.75" customHeight="1" x14ac:dyDescent="0.2">
      <c r="A1043" s="215">
        <f t="shared" si="290"/>
        <v>1016</v>
      </c>
      <c r="B1043" s="216">
        <f t="shared" si="293"/>
        <v>78.780383999999998</v>
      </c>
      <c r="C1043" s="457">
        <v>15100</v>
      </c>
      <c r="D1043" s="217">
        <f t="shared" si="278"/>
        <v>2300.0649501784605</v>
      </c>
      <c r="E1043" s="212">
        <f t="shared" si="281"/>
        <v>782.02208306067666</v>
      </c>
      <c r="F1043" s="168">
        <f t="shared" si="282"/>
        <v>46.001299003569208</v>
      </c>
      <c r="G1043" s="169">
        <v>68</v>
      </c>
      <c r="H1043" s="170">
        <f t="shared" si="283"/>
        <v>3196.0883322427067</v>
      </c>
      <c r="I1043" s="215">
        <f t="shared" si="291"/>
        <v>1016</v>
      </c>
      <c r="J1043" s="216">
        <f t="shared" si="294"/>
        <v>121.20059076923076</v>
      </c>
      <c r="K1043" s="457">
        <v>15100</v>
      </c>
      <c r="L1043" s="217">
        <f t="shared" si="279"/>
        <v>1495.0422176159996</v>
      </c>
      <c r="M1043" s="214">
        <f t="shared" si="284"/>
        <v>508.31435398943989</v>
      </c>
      <c r="N1043" s="212">
        <f t="shared" si="285"/>
        <v>29.900844352319993</v>
      </c>
      <c r="O1043" s="169">
        <v>44</v>
      </c>
      <c r="P1043" s="170">
        <f t="shared" si="286"/>
        <v>2077.2574159577598</v>
      </c>
      <c r="Q1043" s="215">
        <f t="shared" si="292"/>
        <v>1016</v>
      </c>
      <c r="R1043" s="216">
        <f t="shared" si="295"/>
        <v>225.08681142857145</v>
      </c>
      <c r="S1043" s="457">
        <v>15100</v>
      </c>
      <c r="T1043" s="217">
        <f t="shared" si="280"/>
        <v>805.0227325624611</v>
      </c>
      <c r="U1043" s="214">
        <f t="shared" si="287"/>
        <v>273.70772907123677</v>
      </c>
      <c r="V1043" s="212">
        <f t="shared" si="288"/>
        <v>16.100454651249223</v>
      </c>
      <c r="W1043" s="169">
        <v>24</v>
      </c>
      <c r="X1043" s="170">
        <f t="shared" si="289"/>
        <v>1118.8309162849471</v>
      </c>
    </row>
    <row r="1044" spans="1:24" s="445" customFormat="1" ht="15.75" customHeight="1" x14ac:dyDescent="0.2">
      <c r="A1044" s="215">
        <f t="shared" si="290"/>
        <v>1017</v>
      </c>
      <c r="B1044" s="216">
        <f t="shared" si="293"/>
        <v>78.803872999999996</v>
      </c>
      <c r="C1044" s="457">
        <v>15100</v>
      </c>
      <c r="D1044" s="217">
        <f t="shared" si="278"/>
        <v>2299.3793718742731</v>
      </c>
      <c r="E1044" s="212">
        <f t="shared" si="281"/>
        <v>781.7889864372529</v>
      </c>
      <c r="F1044" s="168">
        <f t="shared" si="282"/>
        <v>45.987587437485466</v>
      </c>
      <c r="G1044" s="169">
        <v>68</v>
      </c>
      <c r="H1044" s="170">
        <f t="shared" si="283"/>
        <v>3195.1559457490116</v>
      </c>
      <c r="I1044" s="215">
        <f t="shared" si="291"/>
        <v>1017</v>
      </c>
      <c r="J1044" s="216">
        <f t="shared" si="294"/>
        <v>121.23672769230768</v>
      </c>
      <c r="K1044" s="457">
        <v>15100</v>
      </c>
      <c r="L1044" s="217">
        <f t="shared" si="279"/>
        <v>1494.5965917182778</v>
      </c>
      <c r="M1044" s="214">
        <f t="shared" si="284"/>
        <v>508.16284118421447</v>
      </c>
      <c r="N1044" s="212">
        <f t="shared" si="285"/>
        <v>29.891931834365554</v>
      </c>
      <c r="O1044" s="169">
        <v>44</v>
      </c>
      <c r="P1044" s="170">
        <f t="shared" si="286"/>
        <v>2076.6513647368579</v>
      </c>
      <c r="Q1044" s="215">
        <f t="shared" si="292"/>
        <v>1017</v>
      </c>
      <c r="R1044" s="216">
        <f t="shared" si="295"/>
        <v>225.15392285714287</v>
      </c>
      <c r="S1044" s="457">
        <v>15100</v>
      </c>
      <c r="T1044" s="217">
        <f t="shared" si="280"/>
        <v>804.78278015599562</v>
      </c>
      <c r="U1044" s="214">
        <f t="shared" si="287"/>
        <v>273.62614525303854</v>
      </c>
      <c r="V1044" s="212">
        <f t="shared" si="288"/>
        <v>16.095655603119912</v>
      </c>
      <c r="W1044" s="169">
        <v>24</v>
      </c>
      <c r="X1044" s="170">
        <f t="shared" si="289"/>
        <v>1118.5045810121539</v>
      </c>
    </row>
    <row r="1045" spans="1:24" s="445" customFormat="1" ht="15.75" customHeight="1" x14ac:dyDescent="0.2">
      <c r="A1045" s="215">
        <f t="shared" si="290"/>
        <v>1018</v>
      </c>
      <c r="B1045" s="216">
        <f t="shared" si="293"/>
        <v>78.827361999999994</v>
      </c>
      <c r="C1045" s="457">
        <v>15100</v>
      </c>
      <c r="D1045" s="217">
        <f t="shared" si="278"/>
        <v>2298.6942021477266</v>
      </c>
      <c r="E1045" s="212">
        <f t="shared" si="281"/>
        <v>781.55602873022713</v>
      </c>
      <c r="F1045" s="168">
        <f t="shared" si="282"/>
        <v>45.973884042954531</v>
      </c>
      <c r="G1045" s="169">
        <v>68</v>
      </c>
      <c r="H1045" s="170">
        <f t="shared" si="283"/>
        <v>3194.2241149209085</v>
      </c>
      <c r="I1045" s="215">
        <f t="shared" si="291"/>
        <v>1018</v>
      </c>
      <c r="J1045" s="216">
        <f t="shared" si="294"/>
        <v>121.27286461538461</v>
      </c>
      <c r="K1045" s="457">
        <v>15100</v>
      </c>
      <c r="L1045" s="217">
        <f t="shared" si="279"/>
        <v>1494.1512313960222</v>
      </c>
      <c r="M1045" s="214">
        <f t="shared" si="284"/>
        <v>508.01141867464759</v>
      </c>
      <c r="N1045" s="212">
        <f t="shared" si="285"/>
        <v>29.883024627920445</v>
      </c>
      <c r="O1045" s="169">
        <v>44</v>
      </c>
      <c r="P1045" s="170">
        <f t="shared" si="286"/>
        <v>2076.0456746985901</v>
      </c>
      <c r="Q1045" s="215">
        <f t="shared" si="292"/>
        <v>1018</v>
      </c>
      <c r="R1045" s="216">
        <f t="shared" si="295"/>
        <v>225.2210342857143</v>
      </c>
      <c r="S1045" s="457">
        <v>15100</v>
      </c>
      <c r="T1045" s="217">
        <f t="shared" si="280"/>
        <v>804.54297075170416</v>
      </c>
      <c r="U1045" s="214">
        <f t="shared" si="287"/>
        <v>273.54461005557943</v>
      </c>
      <c r="V1045" s="212">
        <f t="shared" si="288"/>
        <v>16.090859415034082</v>
      </c>
      <c r="W1045" s="169">
        <v>24</v>
      </c>
      <c r="X1045" s="170">
        <f t="shared" si="289"/>
        <v>1118.1784402223177</v>
      </c>
    </row>
    <row r="1046" spans="1:24" s="445" customFormat="1" ht="15.75" customHeight="1" x14ac:dyDescent="0.2">
      <c r="A1046" s="215">
        <f t="shared" si="290"/>
        <v>1019</v>
      </c>
      <c r="B1046" s="216">
        <f t="shared" si="293"/>
        <v>78.850851000000006</v>
      </c>
      <c r="C1046" s="457">
        <v>15100</v>
      </c>
      <c r="D1046" s="217">
        <f t="shared" si="278"/>
        <v>2298.0094406336843</v>
      </c>
      <c r="E1046" s="212">
        <f t="shared" si="281"/>
        <v>781.32320981545274</v>
      </c>
      <c r="F1046" s="168">
        <f t="shared" si="282"/>
        <v>45.960188812673685</v>
      </c>
      <c r="G1046" s="169">
        <v>68</v>
      </c>
      <c r="H1046" s="170">
        <f t="shared" si="283"/>
        <v>3193.2928392618105</v>
      </c>
      <c r="I1046" s="215">
        <f t="shared" si="291"/>
        <v>1019</v>
      </c>
      <c r="J1046" s="216">
        <f t="shared" si="294"/>
        <v>121.30900153846154</v>
      </c>
      <c r="K1046" s="457">
        <v>15100</v>
      </c>
      <c r="L1046" s="217">
        <f t="shared" si="279"/>
        <v>1493.7061364118947</v>
      </c>
      <c r="M1046" s="214">
        <f t="shared" si="284"/>
        <v>507.86008638004421</v>
      </c>
      <c r="N1046" s="212">
        <f t="shared" si="285"/>
        <v>29.874122728237893</v>
      </c>
      <c r="O1046" s="169">
        <v>44</v>
      </c>
      <c r="P1046" s="170">
        <f t="shared" si="286"/>
        <v>2075.4403455201764</v>
      </c>
      <c r="Q1046" s="215">
        <f t="shared" si="292"/>
        <v>1019</v>
      </c>
      <c r="R1046" s="216">
        <f t="shared" si="295"/>
        <v>225.28814571428575</v>
      </c>
      <c r="S1046" s="457">
        <v>15100</v>
      </c>
      <c r="T1046" s="217">
        <f t="shared" si="280"/>
        <v>804.30330422178952</v>
      </c>
      <c r="U1046" s="214">
        <f t="shared" si="287"/>
        <v>273.46312343540848</v>
      </c>
      <c r="V1046" s="212">
        <f t="shared" si="288"/>
        <v>16.086066084435792</v>
      </c>
      <c r="W1046" s="169">
        <v>24</v>
      </c>
      <c r="X1046" s="170">
        <f t="shared" si="289"/>
        <v>1117.8524937416337</v>
      </c>
    </row>
    <row r="1047" spans="1:24" s="445" customFormat="1" ht="15.75" customHeight="1" x14ac:dyDescent="0.2">
      <c r="A1047" s="218">
        <f t="shared" si="290"/>
        <v>1020</v>
      </c>
      <c r="B1047" s="216">
        <f t="shared" si="293"/>
        <v>78.874340000000004</v>
      </c>
      <c r="C1047" s="457">
        <v>15100</v>
      </c>
      <c r="D1047" s="217">
        <f t="shared" si="278"/>
        <v>2297.3250869674471</v>
      </c>
      <c r="E1047" s="212">
        <f t="shared" si="281"/>
        <v>781.09052956893208</v>
      </c>
      <c r="F1047" s="168">
        <f t="shared" si="282"/>
        <v>45.946501739348939</v>
      </c>
      <c r="G1047" s="169">
        <v>68</v>
      </c>
      <c r="H1047" s="170">
        <f t="shared" si="283"/>
        <v>3192.3621182757283</v>
      </c>
      <c r="I1047" s="218">
        <f t="shared" si="291"/>
        <v>1020</v>
      </c>
      <c r="J1047" s="216">
        <f t="shared" si="294"/>
        <v>121.34513846153847</v>
      </c>
      <c r="K1047" s="457">
        <v>15100</v>
      </c>
      <c r="L1047" s="217">
        <f t="shared" si="279"/>
        <v>1493.2613065288406</v>
      </c>
      <c r="M1047" s="214">
        <f t="shared" si="284"/>
        <v>507.70884421980583</v>
      </c>
      <c r="N1047" s="212">
        <f t="shared" si="285"/>
        <v>29.865226130576811</v>
      </c>
      <c r="O1047" s="169">
        <v>44</v>
      </c>
      <c r="P1047" s="170">
        <f t="shared" si="286"/>
        <v>2074.8353768792231</v>
      </c>
      <c r="Q1047" s="218">
        <f t="shared" si="292"/>
        <v>1020</v>
      </c>
      <c r="R1047" s="216">
        <f t="shared" si="295"/>
        <v>225.35525714285717</v>
      </c>
      <c r="S1047" s="457">
        <v>15100</v>
      </c>
      <c r="T1047" s="217">
        <f t="shared" si="280"/>
        <v>804.06378043860639</v>
      </c>
      <c r="U1047" s="214">
        <f t="shared" si="287"/>
        <v>273.3816853491262</v>
      </c>
      <c r="V1047" s="212">
        <f t="shared" si="288"/>
        <v>16.081275608772128</v>
      </c>
      <c r="W1047" s="169">
        <v>24</v>
      </c>
      <c r="X1047" s="170">
        <f t="shared" si="289"/>
        <v>1117.5267413965048</v>
      </c>
    </row>
    <row r="1048" spans="1:24" s="445" customFormat="1" ht="15.75" customHeight="1" x14ac:dyDescent="0.2">
      <c r="A1048" s="215">
        <f t="shared" si="290"/>
        <v>1021</v>
      </c>
      <c r="B1048" s="216">
        <f t="shared" si="293"/>
        <v>78.897829000000002</v>
      </c>
      <c r="C1048" s="457">
        <v>15100</v>
      </c>
      <c r="D1048" s="217">
        <f t="shared" si="278"/>
        <v>2296.6411407847486</v>
      </c>
      <c r="E1048" s="212">
        <f t="shared" si="281"/>
        <v>780.8579878668146</v>
      </c>
      <c r="F1048" s="168">
        <f t="shared" si="282"/>
        <v>45.932822815694969</v>
      </c>
      <c r="G1048" s="169">
        <v>68</v>
      </c>
      <c r="H1048" s="170">
        <f t="shared" si="283"/>
        <v>3191.4319514672584</v>
      </c>
      <c r="I1048" s="215">
        <f t="shared" si="291"/>
        <v>1021</v>
      </c>
      <c r="J1048" s="216">
        <f t="shared" si="294"/>
        <v>121.38127538461538</v>
      </c>
      <c r="K1048" s="457">
        <v>15100</v>
      </c>
      <c r="L1048" s="217">
        <f t="shared" si="279"/>
        <v>1492.8167415100866</v>
      </c>
      <c r="M1048" s="214">
        <f t="shared" si="284"/>
        <v>507.55769211342948</v>
      </c>
      <c r="N1048" s="212">
        <f t="shared" si="285"/>
        <v>29.856334830201732</v>
      </c>
      <c r="O1048" s="169">
        <v>44</v>
      </c>
      <c r="P1048" s="170">
        <f t="shared" si="286"/>
        <v>2074.2307684537182</v>
      </c>
      <c r="Q1048" s="215">
        <f t="shared" si="292"/>
        <v>1021</v>
      </c>
      <c r="R1048" s="216">
        <f t="shared" si="295"/>
        <v>225.42236857142859</v>
      </c>
      <c r="S1048" s="457">
        <v>15100</v>
      </c>
      <c r="T1048" s="217">
        <f t="shared" si="280"/>
        <v>803.8243992746618</v>
      </c>
      <c r="U1048" s="214">
        <f t="shared" si="287"/>
        <v>273.30029575338506</v>
      </c>
      <c r="V1048" s="212">
        <f t="shared" si="288"/>
        <v>16.076487985493237</v>
      </c>
      <c r="W1048" s="169">
        <v>24</v>
      </c>
      <c r="X1048" s="170">
        <f t="shared" si="289"/>
        <v>1117.2011830135402</v>
      </c>
    </row>
    <row r="1049" spans="1:24" s="445" customFormat="1" ht="15.75" customHeight="1" x14ac:dyDescent="0.2">
      <c r="A1049" s="215">
        <f t="shared" si="290"/>
        <v>1022</v>
      </c>
      <c r="B1049" s="216">
        <f t="shared" si="293"/>
        <v>78.921317999999999</v>
      </c>
      <c r="C1049" s="457">
        <v>15100</v>
      </c>
      <c r="D1049" s="217">
        <f t="shared" si="278"/>
        <v>2295.9576017217555</v>
      </c>
      <c r="E1049" s="212">
        <f t="shared" si="281"/>
        <v>780.62558458539695</v>
      </c>
      <c r="F1049" s="168">
        <f t="shared" si="282"/>
        <v>45.919152034435108</v>
      </c>
      <c r="G1049" s="169">
        <v>68</v>
      </c>
      <c r="H1049" s="170">
        <f t="shared" si="283"/>
        <v>3190.5023383415878</v>
      </c>
      <c r="I1049" s="215">
        <f t="shared" si="291"/>
        <v>1022</v>
      </c>
      <c r="J1049" s="216">
        <f t="shared" si="294"/>
        <v>121.4174123076923</v>
      </c>
      <c r="K1049" s="457">
        <v>15100</v>
      </c>
      <c r="L1049" s="217">
        <f t="shared" si="279"/>
        <v>1492.3724411191411</v>
      </c>
      <c r="M1049" s="214">
        <f t="shared" si="284"/>
        <v>507.406629980508</v>
      </c>
      <c r="N1049" s="212">
        <f t="shared" si="285"/>
        <v>29.847448822382823</v>
      </c>
      <c r="O1049" s="169">
        <v>44</v>
      </c>
      <c r="P1049" s="170">
        <f t="shared" si="286"/>
        <v>2073.626519922032</v>
      </c>
      <c r="Q1049" s="215">
        <f t="shared" si="292"/>
        <v>1022</v>
      </c>
      <c r="R1049" s="216">
        <f t="shared" si="295"/>
        <v>225.48948000000001</v>
      </c>
      <c r="S1049" s="457">
        <v>15100</v>
      </c>
      <c r="T1049" s="217">
        <f t="shared" si="280"/>
        <v>803.58516060261434</v>
      </c>
      <c r="U1049" s="214">
        <f t="shared" si="287"/>
        <v>273.21895460488889</v>
      </c>
      <c r="V1049" s="212">
        <f t="shared" si="288"/>
        <v>16.071703212052288</v>
      </c>
      <c r="W1049" s="169">
        <v>24</v>
      </c>
      <c r="X1049" s="170">
        <f t="shared" si="289"/>
        <v>1116.8758184195556</v>
      </c>
    </row>
    <row r="1050" spans="1:24" s="445" customFormat="1" ht="15.75" customHeight="1" x14ac:dyDescent="0.2">
      <c r="A1050" s="215">
        <f t="shared" si="290"/>
        <v>1023</v>
      </c>
      <c r="B1050" s="216">
        <f t="shared" si="293"/>
        <v>78.944806999999997</v>
      </c>
      <c r="C1050" s="457">
        <v>15100</v>
      </c>
      <c r="D1050" s="217">
        <f t="shared" si="278"/>
        <v>2295.2744694150688</v>
      </c>
      <c r="E1050" s="212">
        <f t="shared" si="281"/>
        <v>780.39331960112349</v>
      </c>
      <c r="F1050" s="168">
        <f t="shared" si="282"/>
        <v>45.905489388301376</v>
      </c>
      <c r="G1050" s="169">
        <v>68</v>
      </c>
      <c r="H1050" s="170">
        <f t="shared" si="283"/>
        <v>3189.5732784044935</v>
      </c>
      <c r="I1050" s="215">
        <f t="shared" si="291"/>
        <v>1023</v>
      </c>
      <c r="J1050" s="216">
        <f t="shared" si="294"/>
        <v>121.45354923076923</v>
      </c>
      <c r="K1050" s="457">
        <v>15100</v>
      </c>
      <c r="L1050" s="217">
        <f t="shared" si="279"/>
        <v>1491.9284051197947</v>
      </c>
      <c r="M1050" s="214">
        <f t="shared" si="284"/>
        <v>507.25565774073021</v>
      </c>
      <c r="N1050" s="212">
        <f t="shared" si="285"/>
        <v>29.838568102395893</v>
      </c>
      <c r="O1050" s="169">
        <v>44</v>
      </c>
      <c r="P1050" s="170">
        <f t="shared" si="286"/>
        <v>2073.0226309629206</v>
      </c>
      <c r="Q1050" s="215">
        <f t="shared" si="292"/>
        <v>1023</v>
      </c>
      <c r="R1050" s="216">
        <f t="shared" si="295"/>
        <v>225.55659142857144</v>
      </c>
      <c r="S1050" s="457">
        <v>15100</v>
      </c>
      <c r="T1050" s="217">
        <f t="shared" si="280"/>
        <v>803.346064295274</v>
      </c>
      <c r="U1050" s="214">
        <f t="shared" si="287"/>
        <v>273.13766186039317</v>
      </c>
      <c r="V1050" s="212">
        <f t="shared" si="288"/>
        <v>16.06692128590548</v>
      </c>
      <c r="W1050" s="169">
        <v>24</v>
      </c>
      <c r="X1050" s="170">
        <f t="shared" si="289"/>
        <v>1116.5506474415727</v>
      </c>
    </row>
    <row r="1051" spans="1:24" s="445" customFormat="1" ht="15.75" customHeight="1" x14ac:dyDescent="0.2">
      <c r="A1051" s="215">
        <f t="shared" si="290"/>
        <v>1024</v>
      </c>
      <c r="B1051" s="216">
        <f t="shared" si="293"/>
        <v>78.968295999999995</v>
      </c>
      <c r="C1051" s="457">
        <v>15100</v>
      </c>
      <c r="D1051" s="217">
        <f t="shared" si="278"/>
        <v>2294.5917435017213</v>
      </c>
      <c r="E1051" s="212">
        <f t="shared" si="281"/>
        <v>780.16119279058535</v>
      </c>
      <c r="F1051" s="168">
        <f t="shared" si="282"/>
        <v>45.89183487003443</v>
      </c>
      <c r="G1051" s="169">
        <v>68</v>
      </c>
      <c r="H1051" s="170">
        <f t="shared" si="283"/>
        <v>3188.6447711623414</v>
      </c>
      <c r="I1051" s="215">
        <f t="shared" si="291"/>
        <v>1024</v>
      </c>
      <c r="J1051" s="216">
        <f t="shared" si="294"/>
        <v>121.48968615384614</v>
      </c>
      <c r="K1051" s="457">
        <v>15100</v>
      </c>
      <c r="L1051" s="217">
        <f t="shared" si="279"/>
        <v>1491.4846332761192</v>
      </c>
      <c r="M1051" s="214">
        <f t="shared" si="284"/>
        <v>507.10477531388057</v>
      </c>
      <c r="N1051" s="212">
        <f t="shared" si="285"/>
        <v>29.829692665522384</v>
      </c>
      <c r="O1051" s="169">
        <v>44</v>
      </c>
      <c r="P1051" s="170">
        <f t="shared" si="286"/>
        <v>2072.419101255522</v>
      </c>
      <c r="Q1051" s="215">
        <f t="shared" si="292"/>
        <v>1024</v>
      </c>
      <c r="R1051" s="216">
        <f t="shared" si="295"/>
        <v>225.62370285714286</v>
      </c>
      <c r="S1051" s="457">
        <v>15100</v>
      </c>
      <c r="T1051" s="217">
        <f t="shared" si="280"/>
        <v>803.10711022560247</v>
      </c>
      <c r="U1051" s="214">
        <f t="shared" si="287"/>
        <v>273.05641747670484</v>
      </c>
      <c r="V1051" s="212">
        <f t="shared" si="288"/>
        <v>16.06214220451205</v>
      </c>
      <c r="W1051" s="169">
        <v>24</v>
      </c>
      <c r="X1051" s="170">
        <f t="shared" si="289"/>
        <v>1116.2256699068196</v>
      </c>
    </row>
    <row r="1052" spans="1:24" s="445" customFormat="1" ht="15.75" customHeight="1" x14ac:dyDescent="0.2">
      <c r="A1052" s="215">
        <f t="shared" si="290"/>
        <v>1025</v>
      </c>
      <c r="B1052" s="216">
        <f t="shared" si="293"/>
        <v>78.991784999999993</v>
      </c>
      <c r="C1052" s="457">
        <v>15100</v>
      </c>
      <c r="D1052" s="217">
        <f t="shared" ref="D1052:D1115" si="296">12*1/B1052*C1052</f>
        <v>2293.9094236191781</v>
      </c>
      <c r="E1052" s="212">
        <f t="shared" si="281"/>
        <v>779.92920403052062</v>
      </c>
      <c r="F1052" s="168">
        <f t="shared" si="282"/>
        <v>45.878188472383563</v>
      </c>
      <c r="G1052" s="169">
        <v>68</v>
      </c>
      <c r="H1052" s="170">
        <f t="shared" si="283"/>
        <v>3187.716816122082</v>
      </c>
      <c r="I1052" s="215">
        <f t="shared" si="291"/>
        <v>1025</v>
      </c>
      <c r="J1052" s="216">
        <f t="shared" si="294"/>
        <v>121.52582307692306</v>
      </c>
      <c r="K1052" s="457">
        <v>15100</v>
      </c>
      <c r="L1052" s="217">
        <f t="shared" ref="L1052:L1115" si="297">12*1/J1052*K1052</f>
        <v>1491.0411253524658</v>
      </c>
      <c r="M1052" s="214">
        <f t="shared" si="284"/>
        <v>506.95398261983837</v>
      </c>
      <c r="N1052" s="212">
        <f t="shared" si="285"/>
        <v>29.820822507049314</v>
      </c>
      <c r="O1052" s="169">
        <v>44</v>
      </c>
      <c r="P1052" s="170">
        <f t="shared" si="286"/>
        <v>2071.8159304793535</v>
      </c>
      <c r="Q1052" s="215">
        <f t="shared" si="292"/>
        <v>1025</v>
      </c>
      <c r="R1052" s="216">
        <f t="shared" si="295"/>
        <v>225.69081428571428</v>
      </c>
      <c r="S1052" s="457">
        <v>15100</v>
      </c>
      <c r="T1052" s="217">
        <f t="shared" ref="T1052:T1115" si="298">12*1/R1052*S1052</f>
        <v>802.86829826671215</v>
      </c>
      <c r="U1052" s="214">
        <f t="shared" si="287"/>
        <v>272.97522141068214</v>
      </c>
      <c r="V1052" s="212">
        <f t="shared" si="288"/>
        <v>16.057365965334242</v>
      </c>
      <c r="W1052" s="169">
        <v>24</v>
      </c>
      <c r="X1052" s="170">
        <f t="shared" si="289"/>
        <v>1115.9008856427286</v>
      </c>
    </row>
    <row r="1053" spans="1:24" s="445" customFormat="1" ht="15.75" customHeight="1" x14ac:dyDescent="0.2">
      <c r="A1053" s="215">
        <f t="shared" si="290"/>
        <v>1026</v>
      </c>
      <c r="B1053" s="216">
        <f t="shared" si="293"/>
        <v>79.015274000000005</v>
      </c>
      <c r="C1053" s="457">
        <v>15100</v>
      </c>
      <c r="D1053" s="217">
        <f t="shared" si="296"/>
        <v>2293.227509405333</v>
      </c>
      <c r="E1053" s="212">
        <f t="shared" ref="E1053:E1116" si="299">D1053*34%</f>
        <v>779.6973531978133</v>
      </c>
      <c r="F1053" s="168">
        <f t="shared" ref="F1053:F1116" si="300">D1053*2%</f>
        <v>45.864550188106662</v>
      </c>
      <c r="G1053" s="169">
        <v>68</v>
      </c>
      <c r="H1053" s="170">
        <f t="shared" ref="H1053:H1116" si="301">SUM(D1053:G1053)</f>
        <v>3186.7894127912527</v>
      </c>
      <c r="I1053" s="215">
        <f t="shared" si="291"/>
        <v>1026</v>
      </c>
      <c r="J1053" s="216">
        <f t="shared" si="294"/>
        <v>121.56196</v>
      </c>
      <c r="K1053" s="457">
        <v>15100</v>
      </c>
      <c r="L1053" s="217">
        <f t="shared" si="297"/>
        <v>1490.5978811134667</v>
      </c>
      <c r="M1053" s="214">
        <f t="shared" ref="M1053:M1116" si="302">L1053*34%</f>
        <v>506.80327957857872</v>
      </c>
      <c r="N1053" s="212">
        <f t="shared" ref="N1053:N1116" si="303">L1053*2%</f>
        <v>29.811957622269333</v>
      </c>
      <c r="O1053" s="169">
        <v>44</v>
      </c>
      <c r="P1053" s="170">
        <f t="shared" ref="P1053:P1116" si="304">SUM(L1053:O1053)</f>
        <v>2071.2131183143147</v>
      </c>
      <c r="Q1053" s="215">
        <f t="shared" si="292"/>
        <v>1026</v>
      </c>
      <c r="R1053" s="216">
        <f t="shared" si="295"/>
        <v>225.75792571428573</v>
      </c>
      <c r="S1053" s="457">
        <v>15100</v>
      </c>
      <c r="T1053" s="217">
        <f t="shared" si="298"/>
        <v>802.62962829186665</v>
      </c>
      <c r="U1053" s="214">
        <f t="shared" ref="U1053:U1116" si="305">T1053*34%</f>
        <v>272.89407361923469</v>
      </c>
      <c r="V1053" s="212">
        <f t="shared" ref="V1053:V1116" si="306">T1053*2%</f>
        <v>16.052592565837333</v>
      </c>
      <c r="W1053" s="169">
        <v>24</v>
      </c>
      <c r="X1053" s="170">
        <f t="shared" ref="X1053:X1116" si="307">SUM(T1053:W1053)</f>
        <v>1115.5762944769388</v>
      </c>
    </row>
    <row r="1054" spans="1:24" s="445" customFormat="1" ht="15.75" customHeight="1" x14ac:dyDescent="0.2">
      <c r="A1054" s="215">
        <f t="shared" si="290"/>
        <v>1027</v>
      </c>
      <c r="B1054" s="216">
        <f t="shared" si="293"/>
        <v>79.038763000000003</v>
      </c>
      <c r="C1054" s="457">
        <v>15100</v>
      </c>
      <c r="D1054" s="217">
        <f t="shared" si="296"/>
        <v>2292.5460004985148</v>
      </c>
      <c r="E1054" s="212">
        <f t="shared" si="299"/>
        <v>779.46564016949503</v>
      </c>
      <c r="F1054" s="168">
        <f t="shared" si="300"/>
        <v>45.850920009970295</v>
      </c>
      <c r="G1054" s="169">
        <v>68</v>
      </c>
      <c r="H1054" s="170">
        <f t="shared" si="301"/>
        <v>3185.8625606779801</v>
      </c>
      <c r="I1054" s="215">
        <f t="shared" si="291"/>
        <v>1027</v>
      </c>
      <c r="J1054" s="216">
        <f t="shared" si="294"/>
        <v>121.59809692307692</v>
      </c>
      <c r="K1054" s="457">
        <v>15100</v>
      </c>
      <c r="L1054" s="217">
        <f t="shared" si="297"/>
        <v>1490.1549003240348</v>
      </c>
      <c r="M1054" s="214">
        <f t="shared" si="302"/>
        <v>506.65266611017188</v>
      </c>
      <c r="N1054" s="212">
        <f t="shared" si="303"/>
        <v>29.803098006480695</v>
      </c>
      <c r="O1054" s="169">
        <v>44</v>
      </c>
      <c r="P1054" s="170">
        <f t="shared" si="304"/>
        <v>2070.6106644406873</v>
      </c>
      <c r="Q1054" s="215">
        <f t="shared" si="292"/>
        <v>1027</v>
      </c>
      <c r="R1054" s="216">
        <f t="shared" si="295"/>
        <v>225.82503714285716</v>
      </c>
      <c r="S1054" s="457">
        <v>15100</v>
      </c>
      <c r="T1054" s="217">
        <f t="shared" si="298"/>
        <v>802.39110017448013</v>
      </c>
      <c r="U1054" s="214">
        <f t="shared" si="305"/>
        <v>272.81297405932327</v>
      </c>
      <c r="V1054" s="212">
        <f t="shared" si="306"/>
        <v>16.047822003489603</v>
      </c>
      <c r="W1054" s="169">
        <v>24</v>
      </c>
      <c r="X1054" s="170">
        <f t="shared" si="307"/>
        <v>1115.2518962372928</v>
      </c>
    </row>
    <row r="1055" spans="1:24" s="445" customFormat="1" ht="15.75" customHeight="1" x14ac:dyDescent="0.2">
      <c r="A1055" s="215">
        <f t="shared" si="290"/>
        <v>1028</v>
      </c>
      <c r="B1055" s="216">
        <f t="shared" si="293"/>
        <v>79.062252000000001</v>
      </c>
      <c r="C1055" s="457">
        <v>15100</v>
      </c>
      <c r="D1055" s="217">
        <f t="shared" si="296"/>
        <v>2291.8648965374778</v>
      </c>
      <c r="E1055" s="212">
        <f t="shared" si="299"/>
        <v>779.23406482274254</v>
      </c>
      <c r="F1055" s="168">
        <f t="shared" si="300"/>
        <v>45.837297930749557</v>
      </c>
      <c r="G1055" s="169">
        <v>68</v>
      </c>
      <c r="H1055" s="170">
        <f t="shared" si="301"/>
        <v>3184.9362592909702</v>
      </c>
      <c r="I1055" s="215">
        <f t="shared" si="291"/>
        <v>1028</v>
      </c>
      <c r="J1055" s="216">
        <f t="shared" si="294"/>
        <v>121.63423384615385</v>
      </c>
      <c r="K1055" s="457">
        <v>15100</v>
      </c>
      <c r="L1055" s="217">
        <f t="shared" si="297"/>
        <v>1489.7121827493604</v>
      </c>
      <c r="M1055" s="214">
        <f t="shared" si="302"/>
        <v>506.50214213478256</v>
      </c>
      <c r="N1055" s="212">
        <f t="shared" si="303"/>
        <v>29.794243654987209</v>
      </c>
      <c r="O1055" s="169">
        <v>44</v>
      </c>
      <c r="P1055" s="170">
        <f t="shared" si="304"/>
        <v>2070.0085685391305</v>
      </c>
      <c r="Q1055" s="215">
        <f t="shared" si="292"/>
        <v>1028</v>
      </c>
      <c r="R1055" s="216">
        <f t="shared" si="295"/>
        <v>225.89214857142858</v>
      </c>
      <c r="S1055" s="457">
        <v>15100</v>
      </c>
      <c r="T1055" s="217">
        <f t="shared" si="298"/>
        <v>802.15271378811724</v>
      </c>
      <c r="U1055" s="214">
        <f t="shared" si="305"/>
        <v>272.73192268795987</v>
      </c>
      <c r="V1055" s="212">
        <f t="shared" si="306"/>
        <v>16.043054275762344</v>
      </c>
      <c r="W1055" s="169">
        <v>24</v>
      </c>
      <c r="X1055" s="170">
        <f t="shared" si="307"/>
        <v>1114.9276907518395</v>
      </c>
    </row>
    <row r="1056" spans="1:24" s="445" customFormat="1" ht="15.75" customHeight="1" x14ac:dyDescent="0.2">
      <c r="A1056" s="215">
        <f t="shared" si="290"/>
        <v>1029</v>
      </c>
      <c r="B1056" s="216">
        <f t="shared" si="293"/>
        <v>79.085740999999999</v>
      </c>
      <c r="C1056" s="457">
        <v>15100</v>
      </c>
      <c r="D1056" s="217">
        <f t="shared" si="296"/>
        <v>2291.1841971614076</v>
      </c>
      <c r="E1056" s="212">
        <f t="shared" si="299"/>
        <v>779.00262703487863</v>
      </c>
      <c r="F1056" s="168">
        <f t="shared" si="300"/>
        <v>45.823683943228154</v>
      </c>
      <c r="G1056" s="169">
        <v>68</v>
      </c>
      <c r="H1056" s="170">
        <f t="shared" si="301"/>
        <v>3184.0105081395141</v>
      </c>
      <c r="I1056" s="215">
        <f t="shared" si="291"/>
        <v>1029</v>
      </c>
      <c r="J1056" s="216">
        <f t="shared" si="294"/>
        <v>121.67037076923076</v>
      </c>
      <c r="K1056" s="457">
        <v>15100</v>
      </c>
      <c r="L1056" s="217">
        <f t="shared" si="297"/>
        <v>1489.2697281549149</v>
      </c>
      <c r="M1056" s="214">
        <f t="shared" si="302"/>
        <v>506.3517075726711</v>
      </c>
      <c r="N1056" s="212">
        <f t="shared" si="303"/>
        <v>29.785394563098297</v>
      </c>
      <c r="O1056" s="169">
        <v>44</v>
      </c>
      <c r="P1056" s="170">
        <f t="shared" si="304"/>
        <v>2069.4068302906844</v>
      </c>
      <c r="Q1056" s="215">
        <f t="shared" si="292"/>
        <v>1029</v>
      </c>
      <c r="R1056" s="216">
        <f t="shared" si="295"/>
        <v>225.95926</v>
      </c>
      <c r="S1056" s="457">
        <v>15100</v>
      </c>
      <c r="T1056" s="217">
        <f t="shared" si="298"/>
        <v>801.9144690064926</v>
      </c>
      <c r="U1056" s="214">
        <f t="shared" si="305"/>
        <v>272.65091946220753</v>
      </c>
      <c r="V1056" s="212">
        <f t="shared" si="306"/>
        <v>16.038289380129854</v>
      </c>
      <c r="W1056" s="169">
        <v>24</v>
      </c>
      <c r="X1056" s="170">
        <f t="shared" si="307"/>
        <v>1114.6036778488299</v>
      </c>
    </row>
    <row r="1057" spans="1:24" s="445" customFormat="1" ht="15.75" customHeight="1" x14ac:dyDescent="0.2">
      <c r="A1057" s="218">
        <f t="shared" si="290"/>
        <v>1030</v>
      </c>
      <c r="B1057" s="216">
        <f t="shared" si="293"/>
        <v>79.109229999999997</v>
      </c>
      <c r="C1057" s="457">
        <v>15100</v>
      </c>
      <c r="D1057" s="217">
        <f t="shared" si="296"/>
        <v>2290.5039020099171</v>
      </c>
      <c r="E1057" s="212">
        <f t="shared" si="299"/>
        <v>778.77132668337185</v>
      </c>
      <c r="F1057" s="168">
        <f t="shared" si="300"/>
        <v>45.810078040198341</v>
      </c>
      <c r="G1057" s="169">
        <v>68</v>
      </c>
      <c r="H1057" s="170">
        <f t="shared" si="301"/>
        <v>3183.0853067334874</v>
      </c>
      <c r="I1057" s="218">
        <f t="shared" si="291"/>
        <v>1030</v>
      </c>
      <c r="J1057" s="216">
        <f t="shared" si="294"/>
        <v>121.70650769230768</v>
      </c>
      <c r="K1057" s="457">
        <v>15100</v>
      </c>
      <c r="L1057" s="217">
        <f t="shared" si="297"/>
        <v>1488.8275363064463</v>
      </c>
      <c r="M1057" s="214">
        <f t="shared" si="302"/>
        <v>506.20136234419175</v>
      </c>
      <c r="N1057" s="212">
        <f t="shared" si="303"/>
        <v>29.776550726128928</v>
      </c>
      <c r="O1057" s="169">
        <v>44</v>
      </c>
      <c r="P1057" s="170">
        <f t="shared" si="304"/>
        <v>2068.8054493767668</v>
      </c>
      <c r="Q1057" s="218">
        <f t="shared" si="292"/>
        <v>1030</v>
      </c>
      <c r="R1057" s="216">
        <f t="shared" si="295"/>
        <v>226.02637142857142</v>
      </c>
      <c r="S1057" s="457">
        <v>15100</v>
      </c>
      <c r="T1057" s="217">
        <f t="shared" si="298"/>
        <v>801.67636570347111</v>
      </c>
      <c r="U1057" s="214">
        <f t="shared" si="305"/>
        <v>272.56996433918022</v>
      </c>
      <c r="V1057" s="212">
        <f t="shared" si="306"/>
        <v>16.033527314069424</v>
      </c>
      <c r="W1057" s="169">
        <v>24</v>
      </c>
      <c r="X1057" s="170">
        <f t="shared" si="307"/>
        <v>1114.2798573567209</v>
      </c>
    </row>
    <row r="1058" spans="1:24" s="445" customFormat="1" ht="15.75" customHeight="1" x14ac:dyDescent="0.2">
      <c r="A1058" s="215">
        <f t="shared" si="290"/>
        <v>1031</v>
      </c>
      <c r="B1058" s="216">
        <f t="shared" si="293"/>
        <v>79.132718999999994</v>
      </c>
      <c r="C1058" s="457">
        <v>15100</v>
      </c>
      <c r="D1058" s="217">
        <f t="shared" si="296"/>
        <v>2289.8240107230486</v>
      </c>
      <c r="E1058" s="212">
        <f t="shared" si="299"/>
        <v>778.54016364583651</v>
      </c>
      <c r="F1058" s="168">
        <f t="shared" si="300"/>
        <v>45.796480214460971</v>
      </c>
      <c r="G1058" s="169">
        <v>68</v>
      </c>
      <c r="H1058" s="170">
        <f t="shared" si="301"/>
        <v>3182.1606545833461</v>
      </c>
      <c r="I1058" s="215">
        <f t="shared" si="291"/>
        <v>1031</v>
      </c>
      <c r="J1058" s="216">
        <f t="shared" si="294"/>
        <v>121.74264461538461</v>
      </c>
      <c r="K1058" s="457">
        <v>15100</v>
      </c>
      <c r="L1058" s="217">
        <f t="shared" si="297"/>
        <v>1488.3856069699818</v>
      </c>
      <c r="M1058" s="214">
        <f t="shared" si="302"/>
        <v>506.05110636979384</v>
      </c>
      <c r="N1058" s="212">
        <f t="shared" si="303"/>
        <v>29.767712139399638</v>
      </c>
      <c r="O1058" s="169">
        <v>44</v>
      </c>
      <c r="P1058" s="170">
        <f t="shared" si="304"/>
        <v>2068.2044254791754</v>
      </c>
      <c r="Q1058" s="215">
        <f t="shared" si="292"/>
        <v>1031</v>
      </c>
      <c r="R1058" s="216">
        <f t="shared" si="295"/>
        <v>226.09348285714285</v>
      </c>
      <c r="S1058" s="457">
        <v>15100</v>
      </c>
      <c r="T1058" s="217">
        <f t="shared" si="298"/>
        <v>801.43840375306706</v>
      </c>
      <c r="U1058" s="214">
        <f t="shared" si="305"/>
        <v>272.48905727604284</v>
      </c>
      <c r="V1058" s="212">
        <f t="shared" si="306"/>
        <v>16.028768075061343</v>
      </c>
      <c r="W1058" s="169">
        <v>24</v>
      </c>
      <c r="X1058" s="170">
        <f t="shared" si="307"/>
        <v>1113.9562291041714</v>
      </c>
    </row>
    <row r="1059" spans="1:24" s="445" customFormat="1" ht="15.75" customHeight="1" x14ac:dyDescent="0.2">
      <c r="A1059" s="215">
        <f t="shared" si="290"/>
        <v>1032</v>
      </c>
      <c r="B1059" s="216">
        <f t="shared" si="293"/>
        <v>79.156207999999992</v>
      </c>
      <c r="C1059" s="457">
        <v>15100</v>
      </c>
      <c r="D1059" s="217">
        <f t="shared" si="296"/>
        <v>2289.1445229412707</v>
      </c>
      <c r="E1059" s="212">
        <f t="shared" si="299"/>
        <v>778.30913780003209</v>
      </c>
      <c r="F1059" s="168">
        <f t="shared" si="300"/>
        <v>45.782890458825413</v>
      </c>
      <c r="G1059" s="169">
        <v>68</v>
      </c>
      <c r="H1059" s="170">
        <f t="shared" si="301"/>
        <v>3181.2365512001284</v>
      </c>
      <c r="I1059" s="215">
        <f t="shared" si="291"/>
        <v>1032</v>
      </c>
      <c r="J1059" s="216">
        <f t="shared" si="294"/>
        <v>121.77878153846152</v>
      </c>
      <c r="K1059" s="457">
        <v>15100</v>
      </c>
      <c r="L1059" s="217">
        <f t="shared" si="297"/>
        <v>1487.9439399118262</v>
      </c>
      <c r="M1059" s="214">
        <f t="shared" si="302"/>
        <v>505.90093957002097</v>
      </c>
      <c r="N1059" s="212">
        <f t="shared" si="303"/>
        <v>29.758878798236523</v>
      </c>
      <c r="O1059" s="169">
        <v>44</v>
      </c>
      <c r="P1059" s="170">
        <f t="shared" si="304"/>
        <v>2067.6037582800836</v>
      </c>
      <c r="Q1059" s="215">
        <f t="shared" si="292"/>
        <v>1032</v>
      </c>
      <c r="R1059" s="216">
        <f t="shared" si="295"/>
        <v>226.16059428571427</v>
      </c>
      <c r="S1059" s="457">
        <v>15100</v>
      </c>
      <c r="T1059" s="217">
        <f t="shared" si="298"/>
        <v>801.20058302944483</v>
      </c>
      <c r="U1059" s="214">
        <f t="shared" si="305"/>
        <v>272.40819823001124</v>
      </c>
      <c r="V1059" s="212">
        <f t="shared" si="306"/>
        <v>16.024011660588897</v>
      </c>
      <c r="W1059" s="169">
        <v>24</v>
      </c>
      <c r="X1059" s="170">
        <f t="shared" si="307"/>
        <v>1113.6327929200449</v>
      </c>
    </row>
    <row r="1060" spans="1:24" s="445" customFormat="1" ht="15.75" customHeight="1" x14ac:dyDescent="0.2">
      <c r="A1060" s="215">
        <f t="shared" si="290"/>
        <v>1033</v>
      </c>
      <c r="B1060" s="216">
        <f t="shared" si="293"/>
        <v>79.179697000000004</v>
      </c>
      <c r="C1060" s="457">
        <v>15100</v>
      </c>
      <c r="D1060" s="217">
        <f t="shared" si="296"/>
        <v>2288.4654383054785</v>
      </c>
      <c r="E1060" s="212">
        <f t="shared" si="299"/>
        <v>778.07824902386278</v>
      </c>
      <c r="F1060" s="168">
        <f t="shared" si="300"/>
        <v>45.769308766109575</v>
      </c>
      <c r="G1060" s="169">
        <v>68</v>
      </c>
      <c r="H1060" s="170">
        <f t="shared" si="301"/>
        <v>3180.3129960954507</v>
      </c>
      <c r="I1060" s="215">
        <f t="shared" si="291"/>
        <v>1033</v>
      </c>
      <c r="J1060" s="216">
        <f t="shared" si="294"/>
        <v>121.81491846153847</v>
      </c>
      <c r="K1060" s="457">
        <v>15100</v>
      </c>
      <c r="L1060" s="217">
        <f t="shared" si="297"/>
        <v>1487.5025348985612</v>
      </c>
      <c r="M1060" s="214">
        <f t="shared" si="302"/>
        <v>505.75086186551084</v>
      </c>
      <c r="N1060" s="212">
        <f t="shared" si="303"/>
        <v>29.750050697971226</v>
      </c>
      <c r="O1060" s="169">
        <v>44</v>
      </c>
      <c r="P1060" s="170">
        <f t="shared" si="304"/>
        <v>2067.0034474620434</v>
      </c>
      <c r="Q1060" s="215">
        <f t="shared" si="292"/>
        <v>1033</v>
      </c>
      <c r="R1060" s="216">
        <f t="shared" si="295"/>
        <v>226.22770571428575</v>
      </c>
      <c r="S1060" s="457">
        <v>15100</v>
      </c>
      <c r="T1060" s="217">
        <f t="shared" si="298"/>
        <v>800.96290340691746</v>
      </c>
      <c r="U1060" s="214">
        <f t="shared" si="305"/>
        <v>272.32738715835194</v>
      </c>
      <c r="V1060" s="212">
        <f t="shared" si="306"/>
        <v>16.019258068138349</v>
      </c>
      <c r="W1060" s="169">
        <v>24</v>
      </c>
      <c r="X1060" s="170">
        <f t="shared" si="307"/>
        <v>1113.3095486334078</v>
      </c>
    </row>
    <row r="1061" spans="1:24" s="445" customFormat="1" ht="15.75" customHeight="1" x14ac:dyDescent="0.2">
      <c r="A1061" s="215">
        <f t="shared" si="290"/>
        <v>1034</v>
      </c>
      <c r="B1061" s="216">
        <f t="shared" si="293"/>
        <v>79.203186000000002</v>
      </c>
      <c r="C1061" s="457">
        <v>15100</v>
      </c>
      <c r="D1061" s="217">
        <f t="shared" si="296"/>
        <v>2287.7867564569938</v>
      </c>
      <c r="E1061" s="212">
        <f t="shared" si="299"/>
        <v>777.84749719537797</v>
      </c>
      <c r="F1061" s="168">
        <f t="shared" si="300"/>
        <v>45.755735129139879</v>
      </c>
      <c r="G1061" s="169">
        <v>68</v>
      </c>
      <c r="H1061" s="170">
        <f t="shared" si="301"/>
        <v>3179.3899887815114</v>
      </c>
      <c r="I1061" s="215">
        <f t="shared" si="291"/>
        <v>1034</v>
      </c>
      <c r="J1061" s="216">
        <f t="shared" si="294"/>
        <v>121.85105538461538</v>
      </c>
      <c r="K1061" s="457">
        <v>15100</v>
      </c>
      <c r="L1061" s="217">
        <f t="shared" si="297"/>
        <v>1487.0613916970462</v>
      </c>
      <c r="M1061" s="214">
        <f t="shared" si="302"/>
        <v>505.60087317699578</v>
      </c>
      <c r="N1061" s="212">
        <f t="shared" si="303"/>
        <v>29.741227833940926</v>
      </c>
      <c r="O1061" s="169">
        <v>44</v>
      </c>
      <c r="P1061" s="170">
        <f t="shared" si="304"/>
        <v>2066.4034927079829</v>
      </c>
      <c r="Q1061" s="215">
        <f t="shared" si="292"/>
        <v>1034</v>
      </c>
      <c r="R1061" s="216">
        <f t="shared" si="295"/>
        <v>226.29481714285717</v>
      </c>
      <c r="S1061" s="457">
        <v>15100</v>
      </c>
      <c r="T1061" s="217">
        <f t="shared" si="298"/>
        <v>800.72536475994775</v>
      </c>
      <c r="U1061" s="214">
        <f t="shared" si="305"/>
        <v>272.24662401838225</v>
      </c>
      <c r="V1061" s="212">
        <f t="shared" si="306"/>
        <v>16.014507295198957</v>
      </c>
      <c r="W1061" s="169">
        <v>24</v>
      </c>
      <c r="X1061" s="170">
        <f t="shared" si="307"/>
        <v>1112.9864960735288</v>
      </c>
    </row>
    <row r="1062" spans="1:24" s="445" customFormat="1" ht="15.75" customHeight="1" x14ac:dyDescent="0.2">
      <c r="A1062" s="215">
        <f t="shared" si="290"/>
        <v>1035</v>
      </c>
      <c r="B1062" s="216">
        <f t="shared" si="293"/>
        <v>79.226675</v>
      </c>
      <c r="C1062" s="457">
        <v>15100</v>
      </c>
      <c r="D1062" s="217">
        <f t="shared" si="296"/>
        <v>2287.1084770375633</v>
      </c>
      <c r="E1062" s="212">
        <f t="shared" si="299"/>
        <v>777.61688219277153</v>
      </c>
      <c r="F1062" s="168">
        <f t="shared" si="300"/>
        <v>45.742169540751263</v>
      </c>
      <c r="G1062" s="169">
        <v>68</v>
      </c>
      <c r="H1062" s="170">
        <f t="shared" si="301"/>
        <v>3178.4675287710861</v>
      </c>
      <c r="I1062" s="215">
        <f t="shared" si="291"/>
        <v>1035</v>
      </c>
      <c r="J1062" s="216">
        <f t="shared" si="294"/>
        <v>121.8871923076923</v>
      </c>
      <c r="K1062" s="457">
        <v>15100</v>
      </c>
      <c r="L1062" s="217">
        <f t="shared" si="297"/>
        <v>1486.6205100744162</v>
      </c>
      <c r="M1062" s="214">
        <f t="shared" si="302"/>
        <v>505.45097342530153</v>
      </c>
      <c r="N1062" s="212">
        <f t="shared" si="303"/>
        <v>29.732410201488324</v>
      </c>
      <c r="O1062" s="169">
        <v>44</v>
      </c>
      <c r="P1062" s="170">
        <f t="shared" si="304"/>
        <v>2065.8038937012061</v>
      </c>
      <c r="Q1062" s="215">
        <f t="shared" si="292"/>
        <v>1035</v>
      </c>
      <c r="R1062" s="216">
        <f t="shared" si="295"/>
        <v>226.36192857142859</v>
      </c>
      <c r="S1062" s="457">
        <v>15100</v>
      </c>
      <c r="T1062" s="217">
        <f t="shared" si="298"/>
        <v>800.48796696314719</v>
      </c>
      <c r="U1062" s="214">
        <f t="shared" si="305"/>
        <v>272.16590876747006</v>
      </c>
      <c r="V1062" s="212">
        <f t="shared" si="306"/>
        <v>16.009759339262946</v>
      </c>
      <c r="W1062" s="169">
        <v>24</v>
      </c>
      <c r="X1062" s="170">
        <f t="shared" si="307"/>
        <v>1112.6636350698802</v>
      </c>
    </row>
    <row r="1063" spans="1:24" s="445" customFormat="1" ht="15.75" customHeight="1" x14ac:dyDescent="0.2">
      <c r="A1063" s="215">
        <f t="shared" si="290"/>
        <v>1036</v>
      </c>
      <c r="B1063" s="216">
        <f t="shared" si="293"/>
        <v>79.250163999999998</v>
      </c>
      <c r="C1063" s="457">
        <v>15100</v>
      </c>
      <c r="D1063" s="217">
        <f t="shared" si="296"/>
        <v>2286.4305996893581</v>
      </c>
      <c r="E1063" s="212">
        <f t="shared" si="299"/>
        <v>777.38640389438183</v>
      </c>
      <c r="F1063" s="168">
        <f t="shared" si="300"/>
        <v>45.728611993787162</v>
      </c>
      <c r="G1063" s="169">
        <v>68</v>
      </c>
      <c r="H1063" s="170">
        <f t="shared" si="301"/>
        <v>3177.5456155775273</v>
      </c>
      <c r="I1063" s="215">
        <f t="shared" si="291"/>
        <v>1036</v>
      </c>
      <c r="J1063" s="216">
        <f t="shared" si="294"/>
        <v>121.92332923076923</v>
      </c>
      <c r="K1063" s="457">
        <v>15100</v>
      </c>
      <c r="L1063" s="217">
        <f t="shared" si="297"/>
        <v>1486.179889798083</v>
      </c>
      <c r="M1063" s="214">
        <f t="shared" si="302"/>
        <v>505.30116253134827</v>
      </c>
      <c r="N1063" s="212">
        <f t="shared" si="303"/>
        <v>29.723597795961659</v>
      </c>
      <c r="O1063" s="169">
        <v>44</v>
      </c>
      <c r="P1063" s="170">
        <f t="shared" si="304"/>
        <v>2065.2046501253931</v>
      </c>
      <c r="Q1063" s="215">
        <f t="shared" si="292"/>
        <v>1036</v>
      </c>
      <c r="R1063" s="216">
        <f t="shared" si="295"/>
        <v>226.42904000000001</v>
      </c>
      <c r="S1063" s="457">
        <v>15100</v>
      </c>
      <c r="T1063" s="217">
        <f t="shared" si="298"/>
        <v>800.25070989127539</v>
      </c>
      <c r="U1063" s="214">
        <f t="shared" si="305"/>
        <v>272.08524136303367</v>
      </c>
      <c r="V1063" s="212">
        <f t="shared" si="306"/>
        <v>16.00501419782551</v>
      </c>
      <c r="W1063" s="169">
        <v>24</v>
      </c>
      <c r="X1063" s="170">
        <f t="shared" si="307"/>
        <v>1112.3409654521345</v>
      </c>
    </row>
    <row r="1064" spans="1:24" s="445" customFormat="1" ht="15.75" customHeight="1" x14ac:dyDescent="0.2">
      <c r="A1064" s="215">
        <f t="shared" si="290"/>
        <v>1037</v>
      </c>
      <c r="B1064" s="216">
        <f t="shared" si="293"/>
        <v>79.273652999999996</v>
      </c>
      <c r="C1064" s="457">
        <v>15100</v>
      </c>
      <c r="D1064" s="217">
        <f t="shared" si="296"/>
        <v>2285.7531240549743</v>
      </c>
      <c r="E1064" s="212">
        <f t="shared" si="299"/>
        <v>777.15606217869129</v>
      </c>
      <c r="F1064" s="168">
        <f t="shared" si="300"/>
        <v>45.715062481099487</v>
      </c>
      <c r="G1064" s="169">
        <v>68</v>
      </c>
      <c r="H1064" s="170">
        <f t="shared" si="301"/>
        <v>3176.6242487147647</v>
      </c>
      <c r="I1064" s="215">
        <f t="shared" si="291"/>
        <v>1037</v>
      </c>
      <c r="J1064" s="216">
        <f t="shared" si="294"/>
        <v>121.95946615384614</v>
      </c>
      <c r="K1064" s="457">
        <v>15100</v>
      </c>
      <c r="L1064" s="217">
        <f t="shared" si="297"/>
        <v>1485.7395306357337</v>
      </c>
      <c r="M1064" s="214">
        <f t="shared" si="302"/>
        <v>505.15144041614951</v>
      </c>
      <c r="N1064" s="212">
        <f t="shared" si="303"/>
        <v>29.714790612714673</v>
      </c>
      <c r="O1064" s="169">
        <v>44</v>
      </c>
      <c r="P1064" s="170">
        <f t="shared" si="304"/>
        <v>2064.605761664598</v>
      </c>
      <c r="Q1064" s="215">
        <f t="shared" si="292"/>
        <v>1037</v>
      </c>
      <c r="R1064" s="216">
        <f t="shared" si="295"/>
        <v>226.49615142857144</v>
      </c>
      <c r="S1064" s="457">
        <v>15100</v>
      </c>
      <c r="T1064" s="217">
        <f t="shared" si="298"/>
        <v>800.01359341924103</v>
      </c>
      <c r="U1064" s="214">
        <f t="shared" si="305"/>
        <v>272.00462176254194</v>
      </c>
      <c r="V1064" s="212">
        <f t="shared" si="306"/>
        <v>16.000271868384822</v>
      </c>
      <c r="W1064" s="169">
        <v>24</v>
      </c>
      <c r="X1064" s="170">
        <f t="shared" si="307"/>
        <v>1112.0184870501678</v>
      </c>
    </row>
    <row r="1065" spans="1:24" s="445" customFormat="1" ht="15.75" customHeight="1" x14ac:dyDescent="0.2">
      <c r="A1065" s="215">
        <f t="shared" si="290"/>
        <v>1038</v>
      </c>
      <c r="B1065" s="216">
        <f t="shared" si="293"/>
        <v>79.297141999999994</v>
      </c>
      <c r="C1065" s="457">
        <v>15100</v>
      </c>
      <c r="D1065" s="217">
        <f t="shared" si="296"/>
        <v>2285.0760497774309</v>
      </c>
      <c r="E1065" s="212">
        <f t="shared" si="299"/>
        <v>776.92585692432658</v>
      </c>
      <c r="F1065" s="168">
        <f t="shared" si="300"/>
        <v>45.70152099554862</v>
      </c>
      <c r="G1065" s="169">
        <v>68</v>
      </c>
      <c r="H1065" s="170">
        <f t="shared" si="301"/>
        <v>3175.7034276973059</v>
      </c>
      <c r="I1065" s="215">
        <f t="shared" si="291"/>
        <v>1038</v>
      </c>
      <c r="J1065" s="216">
        <f t="shared" si="294"/>
        <v>121.99560307692306</v>
      </c>
      <c r="K1065" s="457">
        <v>15100</v>
      </c>
      <c r="L1065" s="217">
        <f t="shared" si="297"/>
        <v>1485.2994323553301</v>
      </c>
      <c r="M1065" s="214">
        <f t="shared" si="302"/>
        <v>505.00180700081228</v>
      </c>
      <c r="N1065" s="212">
        <f t="shared" si="303"/>
        <v>29.705988647106601</v>
      </c>
      <c r="O1065" s="169">
        <v>44</v>
      </c>
      <c r="P1065" s="170">
        <f t="shared" si="304"/>
        <v>2064.0072280032491</v>
      </c>
      <c r="Q1065" s="215">
        <f t="shared" si="292"/>
        <v>1038</v>
      </c>
      <c r="R1065" s="216">
        <f t="shared" si="295"/>
        <v>226.56326285714286</v>
      </c>
      <c r="S1065" s="457">
        <v>15100</v>
      </c>
      <c r="T1065" s="217">
        <f t="shared" si="298"/>
        <v>799.7766174221008</v>
      </c>
      <c r="U1065" s="214">
        <f t="shared" si="305"/>
        <v>271.9240499235143</v>
      </c>
      <c r="V1065" s="212">
        <f t="shared" si="306"/>
        <v>15.995532348442016</v>
      </c>
      <c r="W1065" s="169">
        <v>24</v>
      </c>
      <c r="X1065" s="170">
        <f t="shared" si="307"/>
        <v>1111.6961996940572</v>
      </c>
    </row>
    <row r="1066" spans="1:24" s="445" customFormat="1" ht="15.75" customHeight="1" x14ac:dyDescent="0.2">
      <c r="A1066" s="215">
        <f t="shared" si="290"/>
        <v>1039</v>
      </c>
      <c r="B1066" s="216">
        <f t="shared" si="293"/>
        <v>79.320630999999992</v>
      </c>
      <c r="C1066" s="457">
        <v>15100</v>
      </c>
      <c r="D1066" s="217">
        <f t="shared" si="296"/>
        <v>2284.3993765001696</v>
      </c>
      <c r="E1066" s="212">
        <f t="shared" si="299"/>
        <v>776.69578801005775</v>
      </c>
      <c r="F1066" s="168">
        <f t="shared" si="300"/>
        <v>45.68798753000339</v>
      </c>
      <c r="G1066" s="169">
        <v>68</v>
      </c>
      <c r="H1066" s="170">
        <f t="shared" si="301"/>
        <v>3174.7831520402306</v>
      </c>
      <c r="I1066" s="215">
        <f t="shared" si="291"/>
        <v>1039</v>
      </c>
      <c r="J1066" s="216">
        <f t="shared" si="294"/>
        <v>122.03173999999999</v>
      </c>
      <c r="K1066" s="457">
        <v>15100</v>
      </c>
      <c r="L1066" s="217">
        <f t="shared" si="297"/>
        <v>1484.8595947251104</v>
      </c>
      <c r="M1066" s="214">
        <f t="shared" si="302"/>
        <v>504.85226220653755</v>
      </c>
      <c r="N1066" s="212">
        <f t="shared" si="303"/>
        <v>29.697191894502208</v>
      </c>
      <c r="O1066" s="169">
        <v>44</v>
      </c>
      <c r="P1066" s="170">
        <f t="shared" si="304"/>
        <v>2063.40904882615</v>
      </c>
      <c r="Q1066" s="215">
        <f t="shared" si="292"/>
        <v>1039</v>
      </c>
      <c r="R1066" s="216">
        <f t="shared" si="295"/>
        <v>226.63037428571428</v>
      </c>
      <c r="S1066" s="457">
        <v>15100</v>
      </c>
      <c r="T1066" s="217">
        <f t="shared" si="298"/>
        <v>799.53978177505928</v>
      </c>
      <c r="U1066" s="214">
        <f t="shared" si="305"/>
        <v>271.84352580352015</v>
      </c>
      <c r="V1066" s="212">
        <f t="shared" si="306"/>
        <v>15.990795635501186</v>
      </c>
      <c r="W1066" s="169">
        <v>24</v>
      </c>
      <c r="X1066" s="170">
        <f t="shared" si="307"/>
        <v>1111.3741032140806</v>
      </c>
    </row>
    <row r="1067" spans="1:24" s="445" customFormat="1" ht="15.75" customHeight="1" x14ac:dyDescent="0.2">
      <c r="A1067" s="218">
        <f t="shared" si="290"/>
        <v>1040</v>
      </c>
      <c r="B1067" s="216">
        <f t="shared" si="293"/>
        <v>79.344120000000004</v>
      </c>
      <c r="C1067" s="457">
        <v>15100</v>
      </c>
      <c r="D1067" s="217">
        <f t="shared" si="296"/>
        <v>2283.7231038670539</v>
      </c>
      <c r="E1067" s="212">
        <f t="shared" si="299"/>
        <v>776.46585531479832</v>
      </c>
      <c r="F1067" s="168">
        <f t="shared" si="300"/>
        <v>45.674462077341076</v>
      </c>
      <c r="G1067" s="169">
        <v>68</v>
      </c>
      <c r="H1067" s="170">
        <f t="shared" si="301"/>
        <v>3173.8634212591933</v>
      </c>
      <c r="I1067" s="218">
        <f t="shared" si="291"/>
        <v>1040</v>
      </c>
      <c r="J1067" s="216">
        <f t="shared" si="294"/>
        <v>122.06787692307692</v>
      </c>
      <c r="K1067" s="457">
        <v>15100</v>
      </c>
      <c r="L1067" s="217">
        <f t="shared" si="297"/>
        <v>1484.4200175135852</v>
      </c>
      <c r="M1067" s="214">
        <f t="shared" si="302"/>
        <v>504.70280595461901</v>
      </c>
      <c r="N1067" s="212">
        <f t="shared" si="303"/>
        <v>29.688400350271706</v>
      </c>
      <c r="O1067" s="169">
        <v>44</v>
      </c>
      <c r="P1067" s="170">
        <f t="shared" si="304"/>
        <v>2062.8112238184758</v>
      </c>
      <c r="Q1067" s="218">
        <f t="shared" si="292"/>
        <v>1040</v>
      </c>
      <c r="R1067" s="216">
        <f t="shared" si="295"/>
        <v>226.69748571428573</v>
      </c>
      <c r="S1067" s="457">
        <v>15100</v>
      </c>
      <c r="T1067" s="217">
        <f t="shared" si="298"/>
        <v>799.30308635346887</v>
      </c>
      <c r="U1067" s="214">
        <f t="shared" si="305"/>
        <v>271.76304936017942</v>
      </c>
      <c r="V1067" s="212">
        <f t="shared" si="306"/>
        <v>15.986061727069378</v>
      </c>
      <c r="W1067" s="169">
        <v>24</v>
      </c>
      <c r="X1067" s="170">
        <f t="shared" si="307"/>
        <v>1111.0521974407177</v>
      </c>
    </row>
    <row r="1068" spans="1:24" s="445" customFormat="1" ht="15.75" customHeight="1" x14ac:dyDescent="0.2">
      <c r="A1068" s="215">
        <f t="shared" si="290"/>
        <v>1041</v>
      </c>
      <c r="B1068" s="216">
        <f t="shared" si="293"/>
        <v>79.367609000000002</v>
      </c>
      <c r="C1068" s="457">
        <v>15100</v>
      </c>
      <c r="D1068" s="217">
        <f t="shared" si="296"/>
        <v>2283.047231522371</v>
      </c>
      <c r="E1068" s="212">
        <f t="shared" si="299"/>
        <v>776.23605871760617</v>
      </c>
      <c r="F1068" s="168">
        <f t="shared" si="300"/>
        <v>45.660944630447425</v>
      </c>
      <c r="G1068" s="169">
        <v>68</v>
      </c>
      <c r="H1068" s="170">
        <f t="shared" si="301"/>
        <v>3172.9442348704247</v>
      </c>
      <c r="I1068" s="215">
        <f t="shared" si="291"/>
        <v>1041</v>
      </c>
      <c r="J1068" s="216">
        <f t="shared" si="294"/>
        <v>122.10401384615385</v>
      </c>
      <c r="K1068" s="457">
        <v>15100</v>
      </c>
      <c r="L1068" s="217">
        <f t="shared" si="297"/>
        <v>1483.9807004895411</v>
      </c>
      <c r="M1068" s="214">
        <f t="shared" si="302"/>
        <v>504.55343816644398</v>
      </c>
      <c r="N1068" s="212">
        <f t="shared" si="303"/>
        <v>29.679614009790821</v>
      </c>
      <c r="O1068" s="169">
        <v>44</v>
      </c>
      <c r="P1068" s="170">
        <f t="shared" si="304"/>
        <v>2062.2137526657762</v>
      </c>
      <c r="Q1068" s="215">
        <f t="shared" si="292"/>
        <v>1041</v>
      </c>
      <c r="R1068" s="216">
        <f t="shared" si="295"/>
        <v>226.76459714285716</v>
      </c>
      <c r="S1068" s="457">
        <v>15100</v>
      </c>
      <c r="T1068" s="217">
        <f t="shared" si="298"/>
        <v>799.06653103282974</v>
      </c>
      <c r="U1068" s="214">
        <f t="shared" si="305"/>
        <v>271.68262055116213</v>
      </c>
      <c r="V1068" s="212">
        <f t="shared" si="306"/>
        <v>15.981330620656594</v>
      </c>
      <c r="W1068" s="169">
        <v>24</v>
      </c>
      <c r="X1068" s="170">
        <f t="shared" si="307"/>
        <v>1110.7304822046485</v>
      </c>
    </row>
    <row r="1069" spans="1:24" s="445" customFormat="1" ht="15.75" customHeight="1" x14ac:dyDescent="0.2">
      <c r="A1069" s="215">
        <f t="shared" si="290"/>
        <v>1042</v>
      </c>
      <c r="B1069" s="216">
        <f t="shared" si="293"/>
        <v>79.391098</v>
      </c>
      <c r="C1069" s="457">
        <v>15100</v>
      </c>
      <c r="D1069" s="217">
        <f t="shared" si="296"/>
        <v>2282.3717591108266</v>
      </c>
      <c r="E1069" s="212">
        <f t="shared" si="299"/>
        <v>776.00639809768109</v>
      </c>
      <c r="F1069" s="168">
        <f t="shared" si="300"/>
        <v>45.647435182216533</v>
      </c>
      <c r="G1069" s="169">
        <v>68</v>
      </c>
      <c r="H1069" s="170">
        <f t="shared" si="301"/>
        <v>3172.0255923907243</v>
      </c>
      <c r="I1069" s="215">
        <f t="shared" si="291"/>
        <v>1042</v>
      </c>
      <c r="J1069" s="216">
        <f t="shared" si="294"/>
        <v>122.14015076923076</v>
      </c>
      <c r="K1069" s="457">
        <v>15100</v>
      </c>
      <c r="L1069" s="217">
        <f t="shared" si="297"/>
        <v>1483.5416434220372</v>
      </c>
      <c r="M1069" s="214">
        <f t="shared" si="302"/>
        <v>504.40415876349266</v>
      </c>
      <c r="N1069" s="212">
        <f t="shared" si="303"/>
        <v>29.670832868440744</v>
      </c>
      <c r="O1069" s="169">
        <v>44</v>
      </c>
      <c r="P1069" s="170">
        <f t="shared" si="304"/>
        <v>2061.6166350539706</v>
      </c>
      <c r="Q1069" s="215">
        <f t="shared" si="292"/>
        <v>1042</v>
      </c>
      <c r="R1069" s="216">
        <f t="shared" si="295"/>
        <v>226.83170857142858</v>
      </c>
      <c r="S1069" s="457">
        <v>15100</v>
      </c>
      <c r="T1069" s="217">
        <f t="shared" si="298"/>
        <v>798.83011568878908</v>
      </c>
      <c r="U1069" s="214">
        <f t="shared" si="305"/>
        <v>271.60223933418831</v>
      </c>
      <c r="V1069" s="212">
        <f t="shared" si="306"/>
        <v>15.976602313775782</v>
      </c>
      <c r="W1069" s="169">
        <v>24</v>
      </c>
      <c r="X1069" s="170">
        <f t="shared" si="307"/>
        <v>1110.4089573367532</v>
      </c>
    </row>
    <row r="1070" spans="1:24" s="445" customFormat="1" ht="15.75" customHeight="1" x14ac:dyDescent="0.2">
      <c r="A1070" s="215">
        <f t="shared" si="290"/>
        <v>1043</v>
      </c>
      <c r="B1070" s="216">
        <f t="shared" si="293"/>
        <v>79.414586999999997</v>
      </c>
      <c r="C1070" s="457">
        <v>15100</v>
      </c>
      <c r="D1070" s="217">
        <f t="shared" si="296"/>
        <v>2281.6966862775475</v>
      </c>
      <c r="E1070" s="212">
        <f t="shared" si="299"/>
        <v>775.7768733343662</v>
      </c>
      <c r="F1070" s="168">
        <f t="shared" si="300"/>
        <v>45.633933725550953</v>
      </c>
      <c r="G1070" s="169">
        <v>68</v>
      </c>
      <c r="H1070" s="170">
        <f t="shared" si="301"/>
        <v>3171.1074933374643</v>
      </c>
      <c r="I1070" s="215">
        <f t="shared" si="291"/>
        <v>1043</v>
      </c>
      <c r="J1070" s="216">
        <f t="shared" si="294"/>
        <v>122.17628769230768</v>
      </c>
      <c r="K1070" s="457">
        <v>15100</v>
      </c>
      <c r="L1070" s="217">
        <f t="shared" si="297"/>
        <v>1483.1028460804059</v>
      </c>
      <c r="M1070" s="214">
        <f t="shared" si="302"/>
        <v>504.25496766733806</v>
      </c>
      <c r="N1070" s="212">
        <f t="shared" si="303"/>
        <v>29.662056921608119</v>
      </c>
      <c r="O1070" s="169">
        <v>44</v>
      </c>
      <c r="P1070" s="170">
        <f t="shared" si="304"/>
        <v>2061.0198706693518</v>
      </c>
      <c r="Q1070" s="215">
        <f t="shared" si="292"/>
        <v>1043</v>
      </c>
      <c r="R1070" s="216">
        <f t="shared" si="295"/>
        <v>226.89882</v>
      </c>
      <c r="S1070" s="457">
        <v>15100</v>
      </c>
      <c r="T1070" s="217">
        <f t="shared" si="298"/>
        <v>798.59384019714162</v>
      </c>
      <c r="U1070" s="214">
        <f t="shared" si="305"/>
        <v>271.52190566702819</v>
      </c>
      <c r="V1070" s="212">
        <f t="shared" si="306"/>
        <v>15.971876803942832</v>
      </c>
      <c r="W1070" s="169">
        <v>24</v>
      </c>
      <c r="X1070" s="170">
        <f t="shared" si="307"/>
        <v>1110.0876226681128</v>
      </c>
    </row>
    <row r="1071" spans="1:24" s="445" customFormat="1" ht="15.75" customHeight="1" x14ac:dyDescent="0.2">
      <c r="A1071" s="215">
        <f t="shared" si="290"/>
        <v>1044</v>
      </c>
      <c r="B1071" s="216">
        <f t="shared" si="293"/>
        <v>79.438075999999995</v>
      </c>
      <c r="C1071" s="457">
        <v>15100</v>
      </c>
      <c r="D1071" s="217">
        <f t="shared" si="296"/>
        <v>2281.0220126680811</v>
      </c>
      <c r="E1071" s="212">
        <f t="shared" si="299"/>
        <v>775.54748430714767</v>
      </c>
      <c r="F1071" s="168">
        <f t="shared" si="300"/>
        <v>45.620440253361622</v>
      </c>
      <c r="G1071" s="169">
        <v>68</v>
      </c>
      <c r="H1071" s="170">
        <f t="shared" si="301"/>
        <v>3170.1899372285902</v>
      </c>
      <c r="I1071" s="215">
        <f t="shared" si="291"/>
        <v>1044</v>
      </c>
      <c r="J1071" s="216">
        <f t="shared" si="294"/>
        <v>122.21242461538461</v>
      </c>
      <c r="K1071" s="457">
        <v>15100</v>
      </c>
      <c r="L1071" s="217">
        <f t="shared" si="297"/>
        <v>1482.6643082342528</v>
      </c>
      <c r="M1071" s="214">
        <f t="shared" si="302"/>
        <v>504.10586479964599</v>
      </c>
      <c r="N1071" s="212">
        <f t="shared" si="303"/>
        <v>29.653286164685056</v>
      </c>
      <c r="O1071" s="169">
        <v>44</v>
      </c>
      <c r="P1071" s="170">
        <f t="shared" si="304"/>
        <v>2060.4234591985842</v>
      </c>
      <c r="Q1071" s="215">
        <f t="shared" si="292"/>
        <v>1044</v>
      </c>
      <c r="R1071" s="216">
        <f t="shared" si="295"/>
        <v>226.96593142857142</v>
      </c>
      <c r="S1071" s="457">
        <v>15100</v>
      </c>
      <c r="T1071" s="217">
        <f t="shared" si="298"/>
        <v>798.35770443382842</v>
      </c>
      <c r="U1071" s="214">
        <f t="shared" si="305"/>
        <v>271.44161950750168</v>
      </c>
      <c r="V1071" s="212">
        <f t="shared" si="306"/>
        <v>15.967154088676569</v>
      </c>
      <c r="W1071" s="169">
        <v>24</v>
      </c>
      <c r="X1071" s="170">
        <f t="shared" si="307"/>
        <v>1109.7664780300067</v>
      </c>
    </row>
    <row r="1072" spans="1:24" s="445" customFormat="1" ht="15.75" customHeight="1" x14ac:dyDescent="0.2">
      <c r="A1072" s="215">
        <f t="shared" si="290"/>
        <v>1045</v>
      </c>
      <c r="B1072" s="216">
        <f t="shared" si="293"/>
        <v>79.461565000000007</v>
      </c>
      <c r="C1072" s="457">
        <v>15100</v>
      </c>
      <c r="D1072" s="217">
        <f t="shared" si="296"/>
        <v>2280.3477379283931</v>
      </c>
      <c r="E1072" s="212">
        <f t="shared" si="299"/>
        <v>775.31823089565376</v>
      </c>
      <c r="F1072" s="168">
        <f t="shared" si="300"/>
        <v>45.606954758567866</v>
      </c>
      <c r="G1072" s="169">
        <v>68</v>
      </c>
      <c r="H1072" s="170">
        <f t="shared" si="301"/>
        <v>3169.272923582615</v>
      </c>
      <c r="I1072" s="215">
        <f t="shared" si="291"/>
        <v>1045</v>
      </c>
      <c r="J1072" s="216">
        <f t="shared" si="294"/>
        <v>122.24856153846154</v>
      </c>
      <c r="K1072" s="457">
        <v>15100</v>
      </c>
      <c r="L1072" s="217">
        <f t="shared" si="297"/>
        <v>1482.2260296534557</v>
      </c>
      <c r="M1072" s="214">
        <f t="shared" si="302"/>
        <v>503.95685008217498</v>
      </c>
      <c r="N1072" s="212">
        <f t="shared" si="303"/>
        <v>29.644520593069114</v>
      </c>
      <c r="O1072" s="169">
        <v>44</v>
      </c>
      <c r="P1072" s="170">
        <f t="shared" si="304"/>
        <v>2059.8274003286997</v>
      </c>
      <c r="Q1072" s="215">
        <f t="shared" si="292"/>
        <v>1045</v>
      </c>
      <c r="R1072" s="216">
        <f t="shared" si="295"/>
        <v>227.0330428571429</v>
      </c>
      <c r="S1072" s="457">
        <v>15100</v>
      </c>
      <c r="T1072" s="217">
        <f t="shared" si="298"/>
        <v>798.12170827493753</v>
      </c>
      <c r="U1072" s="214">
        <f t="shared" si="305"/>
        <v>271.36138081347877</v>
      </c>
      <c r="V1072" s="212">
        <f t="shared" si="306"/>
        <v>15.962434165498751</v>
      </c>
      <c r="W1072" s="169">
        <v>24</v>
      </c>
      <c r="X1072" s="170">
        <f t="shared" si="307"/>
        <v>1109.4455232539151</v>
      </c>
    </row>
    <row r="1073" spans="1:24" s="445" customFormat="1" ht="15.75" customHeight="1" x14ac:dyDescent="0.2">
      <c r="A1073" s="215">
        <f t="shared" si="290"/>
        <v>1046</v>
      </c>
      <c r="B1073" s="216">
        <f t="shared" si="293"/>
        <v>79.485053999999991</v>
      </c>
      <c r="C1073" s="457">
        <v>15100</v>
      </c>
      <c r="D1073" s="217">
        <f t="shared" si="296"/>
        <v>2279.6738617048686</v>
      </c>
      <c r="E1073" s="212">
        <f t="shared" si="299"/>
        <v>775.0891129796554</v>
      </c>
      <c r="F1073" s="168">
        <f t="shared" si="300"/>
        <v>45.593477234097371</v>
      </c>
      <c r="G1073" s="169">
        <v>68</v>
      </c>
      <c r="H1073" s="170">
        <f t="shared" si="301"/>
        <v>3168.3564519186216</v>
      </c>
      <c r="I1073" s="215">
        <f t="shared" si="291"/>
        <v>1046</v>
      </c>
      <c r="J1073" s="216">
        <f t="shared" si="294"/>
        <v>122.28469846153844</v>
      </c>
      <c r="K1073" s="457">
        <v>15100</v>
      </c>
      <c r="L1073" s="217">
        <f t="shared" si="297"/>
        <v>1481.7880101081648</v>
      </c>
      <c r="M1073" s="214">
        <f t="shared" si="302"/>
        <v>503.80792343677609</v>
      </c>
      <c r="N1073" s="212">
        <f t="shared" si="303"/>
        <v>29.635760202163297</v>
      </c>
      <c r="O1073" s="169">
        <v>44</v>
      </c>
      <c r="P1073" s="170">
        <f t="shared" si="304"/>
        <v>2059.2316937471041</v>
      </c>
      <c r="Q1073" s="215">
        <f t="shared" si="292"/>
        <v>1046</v>
      </c>
      <c r="R1073" s="216">
        <f t="shared" si="295"/>
        <v>227.10015428571427</v>
      </c>
      <c r="S1073" s="457">
        <v>15100</v>
      </c>
      <c r="T1073" s="217">
        <f t="shared" si="298"/>
        <v>797.88585159670401</v>
      </c>
      <c r="U1073" s="214">
        <f t="shared" si="305"/>
        <v>271.28118954287936</v>
      </c>
      <c r="V1073" s="212">
        <f t="shared" si="306"/>
        <v>15.957717031934081</v>
      </c>
      <c r="W1073" s="169">
        <v>24</v>
      </c>
      <c r="X1073" s="170">
        <f t="shared" si="307"/>
        <v>1109.1247581715177</v>
      </c>
    </row>
    <row r="1074" spans="1:24" s="445" customFormat="1" ht="15.75" customHeight="1" x14ac:dyDescent="0.2">
      <c r="A1074" s="215">
        <f t="shared" si="290"/>
        <v>1047</v>
      </c>
      <c r="B1074" s="216">
        <f t="shared" si="293"/>
        <v>79.508543000000003</v>
      </c>
      <c r="C1074" s="457">
        <v>15100</v>
      </c>
      <c r="D1074" s="217">
        <f t="shared" si="296"/>
        <v>2279.0003836443084</v>
      </c>
      <c r="E1074" s="212">
        <f t="shared" si="299"/>
        <v>774.86013043906496</v>
      </c>
      <c r="F1074" s="168">
        <f t="shared" si="300"/>
        <v>45.580007672886168</v>
      </c>
      <c r="G1074" s="169">
        <v>68</v>
      </c>
      <c r="H1074" s="170">
        <f t="shared" si="301"/>
        <v>3167.4405217562594</v>
      </c>
      <c r="I1074" s="215">
        <f t="shared" si="291"/>
        <v>1047</v>
      </c>
      <c r="J1074" s="216">
        <f t="shared" si="294"/>
        <v>122.32083538461538</v>
      </c>
      <c r="K1074" s="457">
        <v>15100</v>
      </c>
      <c r="L1074" s="217">
        <f t="shared" si="297"/>
        <v>1481.3502493688004</v>
      </c>
      <c r="M1074" s="214">
        <f t="shared" si="302"/>
        <v>503.65908478539217</v>
      </c>
      <c r="N1074" s="212">
        <f t="shared" si="303"/>
        <v>29.627004987376008</v>
      </c>
      <c r="O1074" s="169">
        <v>44</v>
      </c>
      <c r="P1074" s="170">
        <f t="shared" si="304"/>
        <v>2058.6363391415689</v>
      </c>
      <c r="Q1074" s="215">
        <f t="shared" si="292"/>
        <v>1047</v>
      </c>
      <c r="R1074" s="216">
        <f t="shared" si="295"/>
        <v>227.16726571428575</v>
      </c>
      <c r="S1074" s="457">
        <v>15100</v>
      </c>
      <c r="T1074" s="217">
        <f t="shared" si="298"/>
        <v>797.65013427550787</v>
      </c>
      <c r="U1074" s="214">
        <f t="shared" si="305"/>
        <v>271.20104565367268</v>
      </c>
      <c r="V1074" s="212">
        <f t="shared" si="306"/>
        <v>15.953002685510159</v>
      </c>
      <c r="W1074" s="169">
        <v>24</v>
      </c>
      <c r="X1074" s="170">
        <f t="shared" si="307"/>
        <v>1108.8041826146907</v>
      </c>
    </row>
    <row r="1075" spans="1:24" s="445" customFormat="1" ht="15.75" customHeight="1" x14ac:dyDescent="0.2">
      <c r="A1075" s="215">
        <f t="shared" si="290"/>
        <v>1048</v>
      </c>
      <c r="B1075" s="216">
        <f t="shared" si="293"/>
        <v>79.532032000000001</v>
      </c>
      <c r="C1075" s="457">
        <v>15100</v>
      </c>
      <c r="D1075" s="217">
        <f t="shared" si="296"/>
        <v>2278.3273033939331</v>
      </c>
      <c r="E1075" s="212">
        <f t="shared" si="299"/>
        <v>774.63128315393726</v>
      </c>
      <c r="F1075" s="168">
        <f t="shared" si="300"/>
        <v>45.566546067878662</v>
      </c>
      <c r="G1075" s="169">
        <v>68</v>
      </c>
      <c r="H1075" s="170">
        <f t="shared" si="301"/>
        <v>3166.525132615749</v>
      </c>
      <c r="I1075" s="215">
        <f t="shared" si="291"/>
        <v>1048</v>
      </c>
      <c r="J1075" s="216">
        <f t="shared" si="294"/>
        <v>122.3569723076923</v>
      </c>
      <c r="K1075" s="457">
        <v>15100</v>
      </c>
      <c r="L1075" s="217">
        <f t="shared" si="297"/>
        <v>1480.9127472060566</v>
      </c>
      <c r="M1075" s="214">
        <f t="shared" si="302"/>
        <v>503.51033405005927</v>
      </c>
      <c r="N1075" s="212">
        <f t="shared" si="303"/>
        <v>29.618254944121134</v>
      </c>
      <c r="O1075" s="169">
        <v>44</v>
      </c>
      <c r="P1075" s="170">
        <f t="shared" si="304"/>
        <v>2058.0413362002373</v>
      </c>
      <c r="Q1075" s="215">
        <f t="shared" si="292"/>
        <v>1048</v>
      </c>
      <c r="R1075" s="216">
        <f t="shared" si="295"/>
        <v>227.23437714285717</v>
      </c>
      <c r="S1075" s="457">
        <v>15100</v>
      </c>
      <c r="T1075" s="217">
        <f t="shared" si="298"/>
        <v>797.41455618787654</v>
      </c>
      <c r="U1075" s="214">
        <f t="shared" si="305"/>
        <v>271.12094910387805</v>
      </c>
      <c r="V1075" s="212">
        <f t="shared" si="306"/>
        <v>15.948291123757532</v>
      </c>
      <c r="W1075" s="169">
        <v>24</v>
      </c>
      <c r="X1075" s="170">
        <f t="shared" si="307"/>
        <v>1108.4837964155122</v>
      </c>
    </row>
    <row r="1076" spans="1:24" s="445" customFormat="1" ht="15.75" customHeight="1" x14ac:dyDescent="0.2">
      <c r="A1076" s="215">
        <f t="shared" si="290"/>
        <v>1049</v>
      </c>
      <c r="B1076" s="216">
        <f t="shared" si="293"/>
        <v>79.555520999999999</v>
      </c>
      <c r="C1076" s="457">
        <v>15100</v>
      </c>
      <c r="D1076" s="217">
        <f t="shared" si="296"/>
        <v>2277.6546206013786</v>
      </c>
      <c r="E1076" s="212">
        <f t="shared" si="299"/>
        <v>774.40257100446877</v>
      </c>
      <c r="F1076" s="168">
        <f t="shared" si="300"/>
        <v>45.553092412027574</v>
      </c>
      <c r="G1076" s="169">
        <v>68</v>
      </c>
      <c r="H1076" s="170">
        <f t="shared" si="301"/>
        <v>3165.6102840178751</v>
      </c>
      <c r="I1076" s="215">
        <f t="shared" si="291"/>
        <v>1049</v>
      </c>
      <c r="J1076" s="216">
        <f t="shared" si="294"/>
        <v>122.39310923076923</v>
      </c>
      <c r="K1076" s="457">
        <v>15100</v>
      </c>
      <c r="L1076" s="217">
        <f t="shared" si="297"/>
        <v>1480.4755033908959</v>
      </c>
      <c r="M1076" s="214">
        <f t="shared" si="302"/>
        <v>503.36167115290465</v>
      </c>
      <c r="N1076" s="212">
        <f t="shared" si="303"/>
        <v>29.609510067817919</v>
      </c>
      <c r="O1076" s="169">
        <v>44</v>
      </c>
      <c r="P1076" s="170">
        <f t="shared" si="304"/>
        <v>2057.4466846116184</v>
      </c>
      <c r="Q1076" s="215">
        <f t="shared" si="292"/>
        <v>1049</v>
      </c>
      <c r="R1076" s="216">
        <f t="shared" si="295"/>
        <v>227.30148857142859</v>
      </c>
      <c r="S1076" s="457">
        <v>15100</v>
      </c>
      <c r="T1076" s="217">
        <f t="shared" si="298"/>
        <v>797.17911721048233</v>
      </c>
      <c r="U1076" s="214">
        <f t="shared" si="305"/>
        <v>271.04089985156401</v>
      </c>
      <c r="V1076" s="212">
        <f t="shared" si="306"/>
        <v>15.943582344209647</v>
      </c>
      <c r="W1076" s="169">
        <v>24</v>
      </c>
      <c r="X1076" s="170">
        <f t="shared" si="307"/>
        <v>1108.163599406256</v>
      </c>
    </row>
    <row r="1077" spans="1:24" s="445" customFormat="1" ht="15.75" customHeight="1" x14ac:dyDescent="0.2">
      <c r="A1077" s="218">
        <f t="shared" si="290"/>
        <v>1050</v>
      </c>
      <c r="B1077" s="216">
        <f t="shared" si="293"/>
        <v>79.579009999999997</v>
      </c>
      <c r="C1077" s="457">
        <v>15100</v>
      </c>
      <c r="D1077" s="217">
        <f t="shared" si="296"/>
        <v>2276.9823349146968</v>
      </c>
      <c r="E1077" s="212">
        <f t="shared" si="299"/>
        <v>774.17399387099692</v>
      </c>
      <c r="F1077" s="168">
        <f t="shared" si="300"/>
        <v>45.539646698293936</v>
      </c>
      <c r="G1077" s="169">
        <v>68</v>
      </c>
      <c r="H1077" s="170">
        <f t="shared" si="301"/>
        <v>3164.6959754839877</v>
      </c>
      <c r="I1077" s="218">
        <f t="shared" si="291"/>
        <v>1050</v>
      </c>
      <c r="J1077" s="216">
        <f t="shared" si="294"/>
        <v>122.42924615384615</v>
      </c>
      <c r="K1077" s="457">
        <v>15100</v>
      </c>
      <c r="L1077" s="217">
        <f t="shared" si="297"/>
        <v>1480.0385176945531</v>
      </c>
      <c r="M1077" s="214">
        <f t="shared" si="302"/>
        <v>503.21309601614809</v>
      </c>
      <c r="N1077" s="212">
        <f t="shared" si="303"/>
        <v>29.600770353891061</v>
      </c>
      <c r="O1077" s="169">
        <v>44</v>
      </c>
      <c r="P1077" s="170">
        <f t="shared" si="304"/>
        <v>2056.8523840645921</v>
      </c>
      <c r="Q1077" s="218">
        <f t="shared" si="292"/>
        <v>1050</v>
      </c>
      <c r="R1077" s="216">
        <f t="shared" si="295"/>
        <v>227.36860000000001</v>
      </c>
      <c r="S1077" s="457">
        <v>15100</v>
      </c>
      <c r="T1077" s="217">
        <f t="shared" si="298"/>
        <v>796.94381722014384</v>
      </c>
      <c r="U1077" s="214">
        <f t="shared" si="305"/>
        <v>270.96089785484895</v>
      </c>
      <c r="V1077" s="212">
        <f t="shared" si="306"/>
        <v>15.938876344402876</v>
      </c>
      <c r="W1077" s="169">
        <v>24</v>
      </c>
      <c r="X1077" s="170">
        <f t="shared" si="307"/>
        <v>1107.8435914193956</v>
      </c>
    </row>
    <row r="1078" spans="1:24" s="445" customFormat="1" ht="15.75" customHeight="1" x14ac:dyDescent="0.2">
      <c r="A1078" s="215">
        <f t="shared" si="290"/>
        <v>1051</v>
      </c>
      <c r="B1078" s="216">
        <f t="shared" si="293"/>
        <v>79.602498999999995</v>
      </c>
      <c r="C1078" s="457">
        <v>15100</v>
      </c>
      <c r="D1078" s="217">
        <f t="shared" si="296"/>
        <v>2276.3104459823553</v>
      </c>
      <c r="E1078" s="212">
        <f t="shared" si="299"/>
        <v>773.94555163400082</v>
      </c>
      <c r="F1078" s="168">
        <f t="shared" si="300"/>
        <v>45.526208919647104</v>
      </c>
      <c r="G1078" s="169">
        <v>68</v>
      </c>
      <c r="H1078" s="170">
        <f t="shared" si="301"/>
        <v>3163.7822065360033</v>
      </c>
      <c r="I1078" s="215">
        <f t="shared" si="291"/>
        <v>1051</v>
      </c>
      <c r="J1078" s="216">
        <f t="shared" si="294"/>
        <v>122.46538307692306</v>
      </c>
      <c r="K1078" s="457">
        <v>15100</v>
      </c>
      <c r="L1078" s="217">
        <f t="shared" si="297"/>
        <v>1479.6017898885314</v>
      </c>
      <c r="M1078" s="214">
        <f t="shared" si="302"/>
        <v>503.06460856210072</v>
      </c>
      <c r="N1078" s="212">
        <f t="shared" si="303"/>
        <v>29.592035797770627</v>
      </c>
      <c r="O1078" s="169">
        <v>44</v>
      </c>
      <c r="P1078" s="170">
        <f t="shared" si="304"/>
        <v>2056.2584342484029</v>
      </c>
      <c r="Q1078" s="215">
        <f t="shared" si="292"/>
        <v>1051</v>
      </c>
      <c r="R1078" s="216">
        <f t="shared" si="295"/>
        <v>227.43571142857144</v>
      </c>
      <c r="S1078" s="457">
        <v>15100</v>
      </c>
      <c r="T1078" s="217">
        <f t="shared" si="298"/>
        <v>796.7086560938244</v>
      </c>
      <c r="U1078" s="214">
        <f t="shared" si="305"/>
        <v>270.88094307190033</v>
      </c>
      <c r="V1078" s="212">
        <f t="shared" si="306"/>
        <v>15.934173121876489</v>
      </c>
      <c r="W1078" s="169">
        <v>24</v>
      </c>
      <c r="X1078" s="170">
        <f t="shared" si="307"/>
        <v>1107.5237722876013</v>
      </c>
    </row>
    <row r="1079" spans="1:24" s="445" customFormat="1" ht="15.75" customHeight="1" x14ac:dyDescent="0.2">
      <c r="A1079" s="215">
        <f t="shared" si="290"/>
        <v>1052</v>
      </c>
      <c r="B1079" s="216">
        <f t="shared" si="293"/>
        <v>79.625988000000007</v>
      </c>
      <c r="C1079" s="457">
        <v>15100</v>
      </c>
      <c r="D1079" s="217">
        <f t="shared" si="296"/>
        <v>2275.6389534532368</v>
      </c>
      <c r="E1079" s="212">
        <f t="shared" si="299"/>
        <v>773.71724417410053</v>
      </c>
      <c r="F1079" s="168">
        <f t="shared" si="300"/>
        <v>45.512779069064734</v>
      </c>
      <c r="G1079" s="169">
        <v>68</v>
      </c>
      <c r="H1079" s="170">
        <f t="shared" si="301"/>
        <v>3162.8689766964021</v>
      </c>
      <c r="I1079" s="215">
        <f t="shared" si="291"/>
        <v>1052</v>
      </c>
      <c r="J1079" s="216">
        <f t="shared" si="294"/>
        <v>122.50152</v>
      </c>
      <c r="K1079" s="457">
        <v>15100</v>
      </c>
      <c r="L1079" s="217">
        <f t="shared" si="297"/>
        <v>1479.1653197446042</v>
      </c>
      <c r="M1079" s="214">
        <f t="shared" si="302"/>
        <v>502.91620871316547</v>
      </c>
      <c r="N1079" s="212">
        <f t="shared" si="303"/>
        <v>29.583306394892084</v>
      </c>
      <c r="O1079" s="169">
        <v>44</v>
      </c>
      <c r="P1079" s="170">
        <f t="shared" si="304"/>
        <v>2055.6648348526619</v>
      </c>
      <c r="Q1079" s="215">
        <f t="shared" si="292"/>
        <v>1052</v>
      </c>
      <c r="R1079" s="216">
        <f t="shared" si="295"/>
        <v>227.50282285714289</v>
      </c>
      <c r="S1079" s="457">
        <v>15100</v>
      </c>
      <c r="T1079" s="217">
        <f t="shared" si="298"/>
        <v>796.47363370863286</v>
      </c>
      <c r="U1079" s="214">
        <f t="shared" si="305"/>
        <v>270.80103546093517</v>
      </c>
      <c r="V1079" s="212">
        <f t="shared" si="306"/>
        <v>15.929472674172658</v>
      </c>
      <c r="W1079" s="169">
        <v>24</v>
      </c>
      <c r="X1079" s="170">
        <f t="shared" si="307"/>
        <v>1107.2041418437407</v>
      </c>
    </row>
    <row r="1080" spans="1:24" s="445" customFormat="1" ht="15.75" customHeight="1" x14ac:dyDescent="0.2">
      <c r="A1080" s="215">
        <f t="shared" si="290"/>
        <v>1053</v>
      </c>
      <c r="B1080" s="216">
        <f t="shared" si="293"/>
        <v>79.64947699999999</v>
      </c>
      <c r="C1080" s="457">
        <v>15100</v>
      </c>
      <c r="D1080" s="217">
        <f t="shared" si="296"/>
        <v>2274.9678569766379</v>
      </c>
      <c r="E1080" s="212">
        <f t="shared" si="299"/>
        <v>773.48907137205697</v>
      </c>
      <c r="F1080" s="168">
        <f t="shared" si="300"/>
        <v>45.499357139532762</v>
      </c>
      <c r="G1080" s="169">
        <v>68</v>
      </c>
      <c r="H1080" s="170">
        <f t="shared" si="301"/>
        <v>3161.9562854882274</v>
      </c>
      <c r="I1080" s="215">
        <f t="shared" si="291"/>
        <v>1053</v>
      </c>
      <c r="J1080" s="216">
        <f t="shared" si="294"/>
        <v>122.53765692307691</v>
      </c>
      <c r="K1080" s="457">
        <v>15100</v>
      </c>
      <c r="L1080" s="217">
        <f t="shared" si="297"/>
        <v>1478.7291070348149</v>
      </c>
      <c r="M1080" s="214">
        <f t="shared" si="302"/>
        <v>502.7678963918371</v>
      </c>
      <c r="N1080" s="212">
        <f t="shared" si="303"/>
        <v>29.574582140696297</v>
      </c>
      <c r="O1080" s="169">
        <v>44</v>
      </c>
      <c r="P1080" s="170">
        <f t="shared" si="304"/>
        <v>2055.0715855673484</v>
      </c>
      <c r="Q1080" s="215">
        <f t="shared" si="292"/>
        <v>1053</v>
      </c>
      <c r="R1080" s="216">
        <f t="shared" si="295"/>
        <v>227.56993428571428</v>
      </c>
      <c r="S1080" s="457">
        <v>15100</v>
      </c>
      <c r="T1080" s="217">
        <f t="shared" si="298"/>
        <v>796.23874994182324</v>
      </c>
      <c r="U1080" s="214">
        <f t="shared" si="305"/>
        <v>270.72117498021993</v>
      </c>
      <c r="V1080" s="212">
        <f t="shared" si="306"/>
        <v>15.924774998836465</v>
      </c>
      <c r="W1080" s="169">
        <v>24</v>
      </c>
      <c r="X1080" s="170">
        <f t="shared" si="307"/>
        <v>1106.8846999208797</v>
      </c>
    </row>
    <row r="1081" spans="1:24" s="445" customFormat="1" ht="15.75" customHeight="1" x14ac:dyDescent="0.2">
      <c r="A1081" s="215">
        <f t="shared" si="290"/>
        <v>1054</v>
      </c>
      <c r="B1081" s="216">
        <f t="shared" si="293"/>
        <v>79.672966000000002</v>
      </c>
      <c r="C1081" s="457">
        <v>15100</v>
      </c>
      <c r="D1081" s="217">
        <f t="shared" si="296"/>
        <v>2274.2971562022681</v>
      </c>
      <c r="E1081" s="212">
        <f t="shared" si="299"/>
        <v>773.26103310877124</v>
      </c>
      <c r="F1081" s="168">
        <f t="shared" si="300"/>
        <v>45.485943124045363</v>
      </c>
      <c r="G1081" s="169">
        <v>68</v>
      </c>
      <c r="H1081" s="170">
        <f t="shared" si="301"/>
        <v>3161.0441324350845</v>
      </c>
      <c r="I1081" s="215">
        <f t="shared" si="291"/>
        <v>1054</v>
      </c>
      <c r="J1081" s="216">
        <f t="shared" si="294"/>
        <v>122.57379384615385</v>
      </c>
      <c r="K1081" s="457">
        <v>15100</v>
      </c>
      <c r="L1081" s="217">
        <f t="shared" si="297"/>
        <v>1478.2931515314742</v>
      </c>
      <c r="M1081" s="214">
        <f t="shared" si="302"/>
        <v>502.61967152070127</v>
      </c>
      <c r="N1081" s="212">
        <f t="shared" si="303"/>
        <v>29.565863030629487</v>
      </c>
      <c r="O1081" s="169">
        <v>44</v>
      </c>
      <c r="P1081" s="170">
        <f t="shared" si="304"/>
        <v>2054.4786860828053</v>
      </c>
      <c r="Q1081" s="215">
        <f t="shared" si="292"/>
        <v>1054</v>
      </c>
      <c r="R1081" s="216">
        <f t="shared" si="295"/>
        <v>227.63704571428573</v>
      </c>
      <c r="S1081" s="457">
        <v>15100</v>
      </c>
      <c r="T1081" s="217">
        <f t="shared" si="298"/>
        <v>796.00400467079373</v>
      </c>
      <c r="U1081" s="214">
        <f t="shared" si="305"/>
        <v>270.64136158806991</v>
      </c>
      <c r="V1081" s="212">
        <f t="shared" si="306"/>
        <v>15.920080093415875</v>
      </c>
      <c r="W1081" s="169">
        <v>24</v>
      </c>
      <c r="X1081" s="170">
        <f t="shared" si="307"/>
        <v>1106.5654463522797</v>
      </c>
    </row>
    <row r="1082" spans="1:24" s="445" customFormat="1" ht="15.75" customHeight="1" x14ac:dyDescent="0.2">
      <c r="A1082" s="215">
        <f t="shared" si="290"/>
        <v>1055</v>
      </c>
      <c r="B1082" s="216">
        <f t="shared" si="293"/>
        <v>79.696455</v>
      </c>
      <c r="C1082" s="457">
        <v>15100</v>
      </c>
      <c r="D1082" s="217">
        <f t="shared" si="296"/>
        <v>2273.6268507802511</v>
      </c>
      <c r="E1082" s="212">
        <f t="shared" si="299"/>
        <v>773.03312926528542</v>
      </c>
      <c r="F1082" s="168">
        <f t="shared" si="300"/>
        <v>45.47253701560502</v>
      </c>
      <c r="G1082" s="169">
        <v>68</v>
      </c>
      <c r="H1082" s="170">
        <f t="shared" si="301"/>
        <v>3160.1325170611417</v>
      </c>
      <c r="I1082" s="215">
        <f t="shared" si="291"/>
        <v>1055</v>
      </c>
      <c r="J1082" s="216">
        <f t="shared" si="294"/>
        <v>122.60993076923077</v>
      </c>
      <c r="K1082" s="457">
        <v>15100</v>
      </c>
      <c r="L1082" s="217">
        <f t="shared" si="297"/>
        <v>1477.8574530071633</v>
      </c>
      <c r="M1082" s="214">
        <f t="shared" si="302"/>
        <v>502.47153402243555</v>
      </c>
      <c r="N1082" s="212">
        <f t="shared" si="303"/>
        <v>29.557149060143267</v>
      </c>
      <c r="O1082" s="169">
        <v>44</v>
      </c>
      <c r="P1082" s="170">
        <f t="shared" si="304"/>
        <v>2053.8861360897422</v>
      </c>
      <c r="Q1082" s="215">
        <f t="shared" si="292"/>
        <v>1055</v>
      </c>
      <c r="R1082" s="216">
        <f t="shared" si="295"/>
        <v>227.70415714285716</v>
      </c>
      <c r="S1082" s="457">
        <v>15100</v>
      </c>
      <c r="T1082" s="217">
        <f t="shared" si="298"/>
        <v>795.7693977730878</v>
      </c>
      <c r="U1082" s="214">
        <f t="shared" si="305"/>
        <v>270.56159524284988</v>
      </c>
      <c r="V1082" s="212">
        <f t="shared" si="306"/>
        <v>15.915387955461757</v>
      </c>
      <c r="W1082" s="169">
        <v>24</v>
      </c>
      <c r="X1082" s="170">
        <f t="shared" si="307"/>
        <v>1106.2463809713993</v>
      </c>
    </row>
    <row r="1083" spans="1:24" s="445" customFormat="1" ht="15.75" customHeight="1" x14ac:dyDescent="0.2">
      <c r="A1083" s="215">
        <f t="shared" si="290"/>
        <v>1056</v>
      </c>
      <c r="B1083" s="216">
        <f t="shared" si="293"/>
        <v>79.719943999999998</v>
      </c>
      <c r="C1083" s="457">
        <v>15100</v>
      </c>
      <c r="D1083" s="217">
        <f t="shared" si="296"/>
        <v>2272.9569403611222</v>
      </c>
      <c r="E1083" s="212">
        <f t="shared" si="299"/>
        <v>772.80535972278165</v>
      </c>
      <c r="F1083" s="168">
        <f t="shared" si="300"/>
        <v>45.459138807222445</v>
      </c>
      <c r="G1083" s="169">
        <v>68</v>
      </c>
      <c r="H1083" s="170">
        <f t="shared" si="301"/>
        <v>3159.2214388911266</v>
      </c>
      <c r="I1083" s="215">
        <f t="shared" si="291"/>
        <v>1056</v>
      </c>
      <c r="J1083" s="216">
        <f t="shared" si="294"/>
        <v>122.64606769230768</v>
      </c>
      <c r="K1083" s="457">
        <v>15100</v>
      </c>
      <c r="L1083" s="217">
        <f t="shared" si="297"/>
        <v>1477.4220112347296</v>
      </c>
      <c r="M1083" s="214">
        <f t="shared" si="302"/>
        <v>502.32348381980808</v>
      </c>
      <c r="N1083" s="212">
        <f t="shared" si="303"/>
        <v>29.548440224694591</v>
      </c>
      <c r="O1083" s="169">
        <v>44</v>
      </c>
      <c r="P1083" s="170">
        <f t="shared" si="304"/>
        <v>2053.2939352792318</v>
      </c>
      <c r="Q1083" s="215">
        <f t="shared" si="292"/>
        <v>1056</v>
      </c>
      <c r="R1083" s="216">
        <f t="shared" si="295"/>
        <v>227.77126857142858</v>
      </c>
      <c r="S1083" s="457">
        <v>15100</v>
      </c>
      <c r="T1083" s="217">
        <f t="shared" si="298"/>
        <v>795.53492912639274</v>
      </c>
      <c r="U1083" s="214">
        <f t="shared" si="305"/>
        <v>270.48187590297357</v>
      </c>
      <c r="V1083" s="212">
        <f t="shared" si="306"/>
        <v>15.910698582527855</v>
      </c>
      <c r="W1083" s="169">
        <v>24</v>
      </c>
      <c r="X1083" s="170">
        <f t="shared" si="307"/>
        <v>1105.9275036118943</v>
      </c>
    </row>
    <row r="1084" spans="1:24" s="445" customFormat="1" ht="15.75" customHeight="1" x14ac:dyDescent="0.2">
      <c r="A1084" s="215">
        <f t="shared" si="290"/>
        <v>1057</v>
      </c>
      <c r="B1084" s="216">
        <f t="shared" si="293"/>
        <v>79.743432999999996</v>
      </c>
      <c r="C1084" s="457">
        <v>15100</v>
      </c>
      <c r="D1084" s="217">
        <f t="shared" si="296"/>
        <v>2272.2874245958287</v>
      </c>
      <c r="E1084" s="212">
        <f t="shared" si="299"/>
        <v>772.57772436258188</v>
      </c>
      <c r="F1084" s="168">
        <f t="shared" si="300"/>
        <v>45.445748491916575</v>
      </c>
      <c r="G1084" s="169">
        <v>68</v>
      </c>
      <c r="H1084" s="170">
        <f t="shared" si="301"/>
        <v>3158.3108974503275</v>
      </c>
      <c r="I1084" s="215">
        <f t="shared" si="291"/>
        <v>1057</v>
      </c>
      <c r="J1084" s="216">
        <f t="shared" si="294"/>
        <v>122.68220461538461</v>
      </c>
      <c r="K1084" s="457">
        <v>15100</v>
      </c>
      <c r="L1084" s="217">
        <f t="shared" si="297"/>
        <v>1476.9868259872887</v>
      </c>
      <c r="M1084" s="214">
        <f t="shared" si="302"/>
        <v>502.17552083567818</v>
      </c>
      <c r="N1084" s="212">
        <f t="shared" si="303"/>
        <v>29.539736519745777</v>
      </c>
      <c r="O1084" s="169">
        <v>44</v>
      </c>
      <c r="P1084" s="170">
        <f t="shared" si="304"/>
        <v>2052.7020833427123</v>
      </c>
      <c r="Q1084" s="215">
        <f t="shared" si="292"/>
        <v>1057</v>
      </c>
      <c r="R1084" s="216">
        <f t="shared" si="295"/>
        <v>227.83838</v>
      </c>
      <c r="S1084" s="457">
        <v>15100</v>
      </c>
      <c r="T1084" s="217">
        <f t="shared" si="298"/>
        <v>795.30059860853999</v>
      </c>
      <c r="U1084" s="214">
        <f t="shared" si="305"/>
        <v>270.40220352690363</v>
      </c>
      <c r="V1084" s="212">
        <f t="shared" si="306"/>
        <v>15.9060119721708</v>
      </c>
      <c r="W1084" s="169">
        <v>24</v>
      </c>
      <c r="X1084" s="170">
        <f t="shared" si="307"/>
        <v>1105.6088141076143</v>
      </c>
    </row>
    <row r="1085" spans="1:24" s="445" customFormat="1" ht="15.75" customHeight="1" x14ac:dyDescent="0.2">
      <c r="A1085" s="215">
        <f t="shared" si="290"/>
        <v>1058</v>
      </c>
      <c r="B1085" s="216">
        <f t="shared" si="293"/>
        <v>79.766921999999994</v>
      </c>
      <c r="C1085" s="457">
        <v>15100</v>
      </c>
      <c r="D1085" s="217">
        <f t="shared" si="296"/>
        <v>2271.6183031357286</v>
      </c>
      <c r="E1085" s="212">
        <f t="shared" si="299"/>
        <v>772.35022306614781</v>
      </c>
      <c r="F1085" s="168">
        <f t="shared" si="300"/>
        <v>45.432366062714571</v>
      </c>
      <c r="G1085" s="169">
        <v>68</v>
      </c>
      <c r="H1085" s="170">
        <f t="shared" si="301"/>
        <v>3157.4008922645912</v>
      </c>
      <c r="I1085" s="215">
        <f t="shared" si="291"/>
        <v>1058</v>
      </c>
      <c r="J1085" s="216">
        <f t="shared" si="294"/>
        <v>122.71834153846153</v>
      </c>
      <c r="K1085" s="457">
        <v>15100</v>
      </c>
      <c r="L1085" s="217">
        <f t="shared" si="297"/>
        <v>1476.5518970382234</v>
      </c>
      <c r="M1085" s="214">
        <f t="shared" si="302"/>
        <v>502.02764499299599</v>
      </c>
      <c r="N1085" s="212">
        <f t="shared" si="303"/>
        <v>29.531037940764467</v>
      </c>
      <c r="O1085" s="169">
        <v>44</v>
      </c>
      <c r="P1085" s="170">
        <f t="shared" si="304"/>
        <v>2052.1105799719835</v>
      </c>
      <c r="Q1085" s="215">
        <f t="shared" si="292"/>
        <v>1058</v>
      </c>
      <c r="R1085" s="216">
        <f t="shared" si="295"/>
        <v>227.90549142857142</v>
      </c>
      <c r="S1085" s="457">
        <v>15100</v>
      </c>
      <c r="T1085" s="217">
        <f t="shared" si="298"/>
        <v>795.06640609750491</v>
      </c>
      <c r="U1085" s="214">
        <f t="shared" si="305"/>
        <v>270.3225780731517</v>
      </c>
      <c r="V1085" s="212">
        <f t="shared" si="306"/>
        <v>15.901328121950099</v>
      </c>
      <c r="W1085" s="169">
        <v>24</v>
      </c>
      <c r="X1085" s="170">
        <f t="shared" si="307"/>
        <v>1105.2903122926068</v>
      </c>
    </row>
    <row r="1086" spans="1:24" s="445" customFormat="1" ht="15.75" customHeight="1" x14ac:dyDescent="0.2">
      <c r="A1086" s="215">
        <f t="shared" si="290"/>
        <v>1059</v>
      </c>
      <c r="B1086" s="216">
        <f t="shared" si="293"/>
        <v>79.790411000000006</v>
      </c>
      <c r="C1086" s="457">
        <v>15100</v>
      </c>
      <c r="D1086" s="217">
        <f t="shared" si="296"/>
        <v>2270.9495756325905</v>
      </c>
      <c r="E1086" s="212">
        <f t="shared" si="299"/>
        <v>772.12285571508085</v>
      </c>
      <c r="F1086" s="168">
        <f t="shared" si="300"/>
        <v>45.418991512651807</v>
      </c>
      <c r="G1086" s="169">
        <v>68</v>
      </c>
      <c r="H1086" s="170">
        <f t="shared" si="301"/>
        <v>3156.4914228603229</v>
      </c>
      <c r="I1086" s="215">
        <f t="shared" si="291"/>
        <v>1059</v>
      </c>
      <c r="J1086" s="216">
        <f t="shared" si="294"/>
        <v>122.75447846153847</v>
      </c>
      <c r="K1086" s="457">
        <v>15100</v>
      </c>
      <c r="L1086" s="217">
        <f t="shared" si="297"/>
        <v>1476.1172241611839</v>
      </c>
      <c r="M1086" s="214">
        <f t="shared" si="302"/>
        <v>501.87985621480254</v>
      </c>
      <c r="N1086" s="212">
        <f t="shared" si="303"/>
        <v>29.52234448322368</v>
      </c>
      <c r="O1086" s="169">
        <v>44</v>
      </c>
      <c r="P1086" s="170">
        <f t="shared" si="304"/>
        <v>2051.5194248592102</v>
      </c>
      <c r="Q1086" s="215">
        <f t="shared" si="292"/>
        <v>1059</v>
      </c>
      <c r="R1086" s="216">
        <f t="shared" si="295"/>
        <v>227.9726028571429</v>
      </c>
      <c r="S1086" s="457">
        <v>15100</v>
      </c>
      <c r="T1086" s="217">
        <f t="shared" si="298"/>
        <v>794.8323514714067</v>
      </c>
      <c r="U1086" s="214">
        <f t="shared" si="305"/>
        <v>270.2429995002783</v>
      </c>
      <c r="V1086" s="212">
        <f t="shared" si="306"/>
        <v>15.896647029428134</v>
      </c>
      <c r="W1086" s="169">
        <v>24</v>
      </c>
      <c r="X1086" s="170">
        <f t="shared" si="307"/>
        <v>1104.9719980011132</v>
      </c>
    </row>
    <row r="1087" spans="1:24" s="445" customFormat="1" ht="15.75" customHeight="1" x14ac:dyDescent="0.2">
      <c r="A1087" s="218">
        <f t="shared" si="290"/>
        <v>1060</v>
      </c>
      <c r="B1087" s="216">
        <f t="shared" si="293"/>
        <v>79.813900000000004</v>
      </c>
      <c r="C1087" s="457">
        <v>15100</v>
      </c>
      <c r="D1087" s="217">
        <f t="shared" si="296"/>
        <v>2270.2812417385944</v>
      </c>
      <c r="E1087" s="212">
        <f t="shared" si="299"/>
        <v>771.89562219112213</v>
      </c>
      <c r="F1087" s="168">
        <f t="shared" si="300"/>
        <v>45.405624834771892</v>
      </c>
      <c r="G1087" s="169">
        <v>68</v>
      </c>
      <c r="H1087" s="170">
        <f t="shared" si="301"/>
        <v>3155.5824887644885</v>
      </c>
      <c r="I1087" s="218">
        <f t="shared" si="291"/>
        <v>1060</v>
      </c>
      <c r="J1087" s="216">
        <f t="shared" si="294"/>
        <v>122.79061538461539</v>
      </c>
      <c r="K1087" s="457">
        <v>15100</v>
      </c>
      <c r="L1087" s="217">
        <f t="shared" si="297"/>
        <v>1475.6828071300863</v>
      </c>
      <c r="M1087" s="214">
        <f t="shared" si="302"/>
        <v>501.73215442422941</v>
      </c>
      <c r="N1087" s="212">
        <f t="shared" si="303"/>
        <v>29.513656142601725</v>
      </c>
      <c r="O1087" s="169">
        <v>44</v>
      </c>
      <c r="P1087" s="170">
        <f t="shared" si="304"/>
        <v>2050.9286176969172</v>
      </c>
      <c r="Q1087" s="218">
        <f t="shared" si="292"/>
        <v>1060</v>
      </c>
      <c r="R1087" s="216">
        <f t="shared" si="295"/>
        <v>228.03971428571433</v>
      </c>
      <c r="S1087" s="457">
        <v>15100</v>
      </c>
      <c r="T1087" s="217">
        <f t="shared" si="298"/>
        <v>794.59843460850789</v>
      </c>
      <c r="U1087" s="214">
        <f t="shared" si="305"/>
        <v>270.16346776689272</v>
      </c>
      <c r="V1087" s="212">
        <f t="shared" si="306"/>
        <v>15.891968692170158</v>
      </c>
      <c r="W1087" s="169">
        <v>24</v>
      </c>
      <c r="X1087" s="170">
        <f t="shared" si="307"/>
        <v>1104.6538710675707</v>
      </c>
    </row>
    <row r="1088" spans="1:24" s="445" customFormat="1" ht="15.75" customHeight="1" x14ac:dyDescent="0.2">
      <c r="A1088" s="215">
        <f t="shared" ref="A1088:A1151" si="308">1+A1087</f>
        <v>1061</v>
      </c>
      <c r="B1088" s="216">
        <f t="shared" si="293"/>
        <v>79.837389000000002</v>
      </c>
      <c r="C1088" s="457">
        <v>15100</v>
      </c>
      <c r="D1088" s="217">
        <f t="shared" si="296"/>
        <v>2269.6133011063275</v>
      </c>
      <c r="E1088" s="212">
        <f t="shared" si="299"/>
        <v>771.66852237615137</v>
      </c>
      <c r="F1088" s="168">
        <f t="shared" si="300"/>
        <v>45.392266022126549</v>
      </c>
      <c r="G1088" s="169">
        <v>68</v>
      </c>
      <c r="H1088" s="170">
        <f t="shared" si="301"/>
        <v>3154.6740895046055</v>
      </c>
      <c r="I1088" s="215">
        <f t="shared" ref="I1088:I1151" si="309">1+I1087</f>
        <v>1061</v>
      </c>
      <c r="J1088" s="216">
        <f t="shared" si="294"/>
        <v>122.8267523076923</v>
      </c>
      <c r="K1088" s="457">
        <v>15100</v>
      </c>
      <c r="L1088" s="217">
        <f t="shared" si="297"/>
        <v>1475.248645719113</v>
      </c>
      <c r="M1088" s="214">
        <f t="shared" si="302"/>
        <v>501.58453954449845</v>
      </c>
      <c r="N1088" s="212">
        <f t="shared" si="303"/>
        <v>29.504972914382261</v>
      </c>
      <c r="O1088" s="169">
        <v>44</v>
      </c>
      <c r="P1088" s="170">
        <f t="shared" si="304"/>
        <v>2050.338158177994</v>
      </c>
      <c r="Q1088" s="215">
        <f t="shared" ref="Q1088:Q1151" si="310">1+Q1087</f>
        <v>1061</v>
      </c>
      <c r="R1088" s="216">
        <f t="shared" si="295"/>
        <v>228.10682571428575</v>
      </c>
      <c r="S1088" s="457">
        <v>15100</v>
      </c>
      <c r="T1088" s="217">
        <f t="shared" si="298"/>
        <v>794.3646553872145</v>
      </c>
      <c r="U1088" s="214">
        <f t="shared" si="305"/>
        <v>270.08398283165297</v>
      </c>
      <c r="V1088" s="212">
        <f t="shared" si="306"/>
        <v>15.88729310774429</v>
      </c>
      <c r="W1088" s="169">
        <v>24</v>
      </c>
      <c r="X1088" s="170">
        <f t="shared" si="307"/>
        <v>1104.3359313266117</v>
      </c>
    </row>
    <row r="1089" spans="1:24" s="445" customFormat="1" ht="15.75" customHeight="1" x14ac:dyDescent="0.2">
      <c r="A1089" s="215">
        <f t="shared" si="308"/>
        <v>1062</v>
      </c>
      <c r="B1089" s="216">
        <f t="shared" si="293"/>
        <v>79.860878</v>
      </c>
      <c r="C1089" s="457">
        <v>15100</v>
      </c>
      <c r="D1089" s="217">
        <f t="shared" si="296"/>
        <v>2268.9457533887871</v>
      </c>
      <c r="E1089" s="212">
        <f t="shared" si="299"/>
        <v>771.44155615218767</v>
      </c>
      <c r="F1089" s="168">
        <f t="shared" si="300"/>
        <v>45.378915067775743</v>
      </c>
      <c r="G1089" s="169">
        <v>68</v>
      </c>
      <c r="H1089" s="170">
        <f t="shared" si="301"/>
        <v>3153.7662246087507</v>
      </c>
      <c r="I1089" s="215">
        <f t="shared" si="309"/>
        <v>1062</v>
      </c>
      <c r="J1089" s="216">
        <f t="shared" si="294"/>
        <v>122.86288923076923</v>
      </c>
      <c r="K1089" s="457">
        <v>15100</v>
      </c>
      <c r="L1089" s="217">
        <f t="shared" si="297"/>
        <v>1474.8147397027114</v>
      </c>
      <c r="M1089" s="214">
        <f t="shared" si="302"/>
        <v>501.43701149892195</v>
      </c>
      <c r="N1089" s="212">
        <f t="shared" si="303"/>
        <v>29.496294794054229</v>
      </c>
      <c r="O1089" s="169">
        <v>44</v>
      </c>
      <c r="P1089" s="170">
        <f t="shared" si="304"/>
        <v>2049.7480459956878</v>
      </c>
      <c r="Q1089" s="215">
        <f t="shared" si="310"/>
        <v>1062</v>
      </c>
      <c r="R1089" s="216">
        <f t="shared" si="295"/>
        <v>228.17393714285717</v>
      </c>
      <c r="S1089" s="457">
        <v>15100</v>
      </c>
      <c r="T1089" s="217">
        <f t="shared" si="298"/>
        <v>794.13101368607533</v>
      </c>
      <c r="U1089" s="214">
        <f t="shared" si="305"/>
        <v>270.00454465326561</v>
      </c>
      <c r="V1089" s="212">
        <f t="shared" si="306"/>
        <v>15.882620273721507</v>
      </c>
      <c r="W1089" s="169">
        <v>24</v>
      </c>
      <c r="X1089" s="170">
        <f t="shared" si="307"/>
        <v>1104.0181786130627</v>
      </c>
    </row>
    <row r="1090" spans="1:24" s="445" customFormat="1" ht="15.75" customHeight="1" x14ac:dyDescent="0.2">
      <c r="A1090" s="215">
        <f t="shared" si="308"/>
        <v>1063</v>
      </c>
      <c r="B1090" s="216">
        <f t="shared" si="293"/>
        <v>79.884366999999997</v>
      </c>
      <c r="C1090" s="457">
        <v>15100</v>
      </c>
      <c r="D1090" s="217">
        <f t="shared" si="296"/>
        <v>2268.2785982393775</v>
      </c>
      <c r="E1090" s="212">
        <f t="shared" si="299"/>
        <v>771.21472340138837</v>
      </c>
      <c r="F1090" s="168">
        <f t="shared" si="300"/>
        <v>45.365571964787549</v>
      </c>
      <c r="G1090" s="169">
        <v>68</v>
      </c>
      <c r="H1090" s="170">
        <f t="shared" si="301"/>
        <v>3152.8588936055535</v>
      </c>
      <c r="I1090" s="215">
        <f t="shared" si="309"/>
        <v>1063</v>
      </c>
      <c r="J1090" s="216">
        <f t="shared" si="294"/>
        <v>122.89902615384615</v>
      </c>
      <c r="K1090" s="457">
        <v>15100</v>
      </c>
      <c r="L1090" s="217">
        <f t="shared" si="297"/>
        <v>1474.3810888555954</v>
      </c>
      <c r="M1090" s="214">
        <f t="shared" si="302"/>
        <v>501.28957021090247</v>
      </c>
      <c r="N1090" s="212">
        <f t="shared" si="303"/>
        <v>29.487621777111908</v>
      </c>
      <c r="O1090" s="169">
        <v>44</v>
      </c>
      <c r="P1090" s="170">
        <f t="shared" si="304"/>
        <v>2049.1582808436096</v>
      </c>
      <c r="Q1090" s="215">
        <f t="shared" si="310"/>
        <v>1063</v>
      </c>
      <c r="R1090" s="216">
        <f t="shared" si="295"/>
        <v>228.24104857142859</v>
      </c>
      <c r="S1090" s="457">
        <v>15100</v>
      </c>
      <c r="T1090" s="217">
        <f t="shared" si="298"/>
        <v>793.89750938378211</v>
      </c>
      <c r="U1090" s="214">
        <f t="shared" si="305"/>
        <v>269.92515319048596</v>
      </c>
      <c r="V1090" s="212">
        <f t="shared" si="306"/>
        <v>15.877950187675642</v>
      </c>
      <c r="W1090" s="169">
        <v>24</v>
      </c>
      <c r="X1090" s="170">
        <f t="shared" si="307"/>
        <v>1103.7006127619438</v>
      </c>
    </row>
    <row r="1091" spans="1:24" s="445" customFormat="1" ht="15.75" customHeight="1" x14ac:dyDescent="0.2">
      <c r="A1091" s="215">
        <f t="shared" si="308"/>
        <v>1064</v>
      </c>
      <c r="B1091" s="216">
        <f t="shared" si="293"/>
        <v>79.907855999999995</v>
      </c>
      <c r="C1091" s="457">
        <v>15100</v>
      </c>
      <c r="D1091" s="217">
        <f t="shared" si="296"/>
        <v>2267.6118353119123</v>
      </c>
      <c r="E1091" s="212">
        <f t="shared" si="299"/>
        <v>770.98802400605018</v>
      </c>
      <c r="F1091" s="168">
        <f t="shared" si="300"/>
        <v>45.352236706238244</v>
      </c>
      <c r="G1091" s="169">
        <v>68</v>
      </c>
      <c r="H1091" s="170">
        <f t="shared" si="301"/>
        <v>3151.9520960242007</v>
      </c>
      <c r="I1091" s="215">
        <f t="shared" si="309"/>
        <v>1064</v>
      </c>
      <c r="J1091" s="216">
        <f t="shared" si="294"/>
        <v>122.93516307692306</v>
      </c>
      <c r="K1091" s="457">
        <v>15100</v>
      </c>
      <c r="L1091" s="217">
        <f t="shared" si="297"/>
        <v>1473.9476929527432</v>
      </c>
      <c r="M1091" s="214">
        <f t="shared" si="302"/>
        <v>501.1422156039327</v>
      </c>
      <c r="N1091" s="212">
        <f t="shared" si="303"/>
        <v>29.478953859054865</v>
      </c>
      <c r="O1091" s="169">
        <v>44</v>
      </c>
      <c r="P1091" s="170">
        <f t="shared" si="304"/>
        <v>2048.568862415731</v>
      </c>
      <c r="Q1091" s="215">
        <f t="shared" si="310"/>
        <v>1064</v>
      </c>
      <c r="R1091" s="216">
        <f t="shared" si="295"/>
        <v>228.30816000000002</v>
      </c>
      <c r="S1091" s="457">
        <v>15100</v>
      </c>
      <c r="T1091" s="217">
        <f t="shared" si="298"/>
        <v>793.6641423591692</v>
      </c>
      <c r="U1091" s="214">
        <f t="shared" si="305"/>
        <v>269.84580840211754</v>
      </c>
      <c r="V1091" s="212">
        <f t="shared" si="306"/>
        <v>15.873282847183384</v>
      </c>
      <c r="W1091" s="169">
        <v>24</v>
      </c>
      <c r="X1091" s="170">
        <f t="shared" si="307"/>
        <v>1103.3832336084702</v>
      </c>
    </row>
    <row r="1092" spans="1:24" s="445" customFormat="1" ht="15.75" customHeight="1" x14ac:dyDescent="0.2">
      <c r="A1092" s="215">
        <f t="shared" si="308"/>
        <v>1065</v>
      </c>
      <c r="B1092" s="216">
        <f t="shared" si="293"/>
        <v>79.931344999999993</v>
      </c>
      <c r="C1092" s="457">
        <v>15100</v>
      </c>
      <c r="D1092" s="217">
        <f t="shared" si="296"/>
        <v>2266.9454642606102</v>
      </c>
      <c r="E1092" s="212">
        <f t="shared" si="299"/>
        <v>770.76145784860751</v>
      </c>
      <c r="F1092" s="168">
        <f t="shared" si="300"/>
        <v>45.338909285212203</v>
      </c>
      <c r="G1092" s="169">
        <v>68</v>
      </c>
      <c r="H1092" s="170">
        <f t="shared" si="301"/>
        <v>3151.04583139443</v>
      </c>
      <c r="I1092" s="215">
        <f t="shared" si="309"/>
        <v>1065</v>
      </c>
      <c r="J1092" s="216">
        <f t="shared" si="294"/>
        <v>122.97129999999999</v>
      </c>
      <c r="K1092" s="457">
        <v>15100</v>
      </c>
      <c r="L1092" s="217">
        <f t="shared" si="297"/>
        <v>1473.5145517693968</v>
      </c>
      <c r="M1092" s="214">
        <f t="shared" si="302"/>
        <v>500.99494760159496</v>
      </c>
      <c r="N1092" s="212">
        <f t="shared" si="303"/>
        <v>29.470291035387937</v>
      </c>
      <c r="O1092" s="169">
        <v>44</v>
      </c>
      <c r="P1092" s="170">
        <f t="shared" si="304"/>
        <v>2047.9797904063796</v>
      </c>
      <c r="Q1092" s="215">
        <f t="shared" si="310"/>
        <v>1065</v>
      </c>
      <c r="R1092" s="216">
        <f t="shared" si="295"/>
        <v>228.37527142857144</v>
      </c>
      <c r="S1092" s="457">
        <v>15100</v>
      </c>
      <c r="T1092" s="217">
        <f t="shared" si="298"/>
        <v>793.43091249121346</v>
      </c>
      <c r="U1092" s="214">
        <f t="shared" si="305"/>
        <v>269.7665102470126</v>
      </c>
      <c r="V1092" s="212">
        <f t="shared" si="306"/>
        <v>15.868618249824269</v>
      </c>
      <c r="W1092" s="169">
        <v>24</v>
      </c>
      <c r="X1092" s="170">
        <f t="shared" si="307"/>
        <v>1103.0660409880504</v>
      </c>
    </row>
    <row r="1093" spans="1:24" s="445" customFormat="1" ht="15.75" customHeight="1" x14ac:dyDescent="0.2">
      <c r="A1093" s="215">
        <f t="shared" si="308"/>
        <v>1066</v>
      </c>
      <c r="B1093" s="216">
        <f t="shared" si="293"/>
        <v>79.954834000000005</v>
      </c>
      <c r="C1093" s="457">
        <v>15100</v>
      </c>
      <c r="D1093" s="217">
        <f t="shared" si="296"/>
        <v>2266.2794847400969</v>
      </c>
      <c r="E1093" s="212">
        <f t="shared" si="299"/>
        <v>770.53502481163298</v>
      </c>
      <c r="F1093" s="168">
        <f t="shared" si="300"/>
        <v>45.325589694801941</v>
      </c>
      <c r="G1093" s="169">
        <v>68</v>
      </c>
      <c r="H1093" s="170">
        <f t="shared" si="301"/>
        <v>3150.1400992465319</v>
      </c>
      <c r="I1093" s="215">
        <f t="shared" si="309"/>
        <v>1066</v>
      </c>
      <c r="J1093" s="216">
        <f t="shared" si="294"/>
        <v>123.00743692307692</v>
      </c>
      <c r="K1093" s="457">
        <v>15100</v>
      </c>
      <c r="L1093" s="217">
        <f t="shared" si="297"/>
        <v>1473.0816650810632</v>
      </c>
      <c r="M1093" s="214">
        <f t="shared" si="302"/>
        <v>500.8477661275615</v>
      </c>
      <c r="N1093" s="212">
        <f t="shared" si="303"/>
        <v>29.461633301621266</v>
      </c>
      <c r="O1093" s="169">
        <v>44</v>
      </c>
      <c r="P1093" s="170">
        <f t="shared" si="304"/>
        <v>2047.391064510246</v>
      </c>
      <c r="Q1093" s="215">
        <f t="shared" si="310"/>
        <v>1066</v>
      </c>
      <c r="R1093" s="216">
        <f t="shared" si="295"/>
        <v>228.44238285714289</v>
      </c>
      <c r="S1093" s="457">
        <v>15100</v>
      </c>
      <c r="T1093" s="217">
        <f t="shared" si="298"/>
        <v>793.19781965903394</v>
      </c>
      <c r="U1093" s="214">
        <f t="shared" si="305"/>
        <v>269.68725868407154</v>
      </c>
      <c r="V1093" s="212">
        <f t="shared" si="306"/>
        <v>15.863956393180679</v>
      </c>
      <c r="W1093" s="169">
        <v>24</v>
      </c>
      <c r="X1093" s="170">
        <f t="shared" si="307"/>
        <v>1102.7490347362861</v>
      </c>
    </row>
    <row r="1094" spans="1:24" s="445" customFormat="1" ht="15.75" customHeight="1" x14ac:dyDescent="0.2">
      <c r="A1094" s="215">
        <f t="shared" si="308"/>
        <v>1067</v>
      </c>
      <c r="B1094" s="216">
        <f t="shared" si="293"/>
        <v>79.978323000000003</v>
      </c>
      <c r="C1094" s="457">
        <v>15100</v>
      </c>
      <c r="D1094" s="217">
        <f t="shared" si="296"/>
        <v>2265.6138964054048</v>
      </c>
      <c r="E1094" s="212">
        <f t="shared" si="299"/>
        <v>770.30872477783771</v>
      </c>
      <c r="F1094" s="168">
        <f t="shared" si="300"/>
        <v>45.312277928108095</v>
      </c>
      <c r="G1094" s="169">
        <v>68</v>
      </c>
      <c r="H1094" s="170">
        <f t="shared" si="301"/>
        <v>3149.2348991113504</v>
      </c>
      <c r="I1094" s="215">
        <f t="shared" si="309"/>
        <v>1067</v>
      </c>
      <c r="J1094" s="216">
        <f t="shared" si="294"/>
        <v>123.04357384615385</v>
      </c>
      <c r="K1094" s="457">
        <v>15100</v>
      </c>
      <c r="L1094" s="217">
        <f t="shared" si="297"/>
        <v>1472.649032663513</v>
      </c>
      <c r="M1094" s="214">
        <f t="shared" si="302"/>
        <v>500.70067110559444</v>
      </c>
      <c r="N1094" s="212">
        <f t="shared" si="303"/>
        <v>29.452980653270259</v>
      </c>
      <c r="O1094" s="169">
        <v>44</v>
      </c>
      <c r="P1094" s="170">
        <f t="shared" si="304"/>
        <v>2046.8026844223778</v>
      </c>
      <c r="Q1094" s="215">
        <f t="shared" si="310"/>
        <v>1067</v>
      </c>
      <c r="R1094" s="216">
        <f t="shared" si="295"/>
        <v>228.50949428571431</v>
      </c>
      <c r="S1094" s="457">
        <v>15100</v>
      </c>
      <c r="T1094" s="217">
        <f t="shared" si="298"/>
        <v>792.96486374189158</v>
      </c>
      <c r="U1094" s="214">
        <f t="shared" si="305"/>
        <v>269.60805367224316</v>
      </c>
      <c r="V1094" s="212">
        <f t="shared" si="306"/>
        <v>15.859297274837832</v>
      </c>
      <c r="W1094" s="169">
        <v>24</v>
      </c>
      <c r="X1094" s="170">
        <f t="shared" si="307"/>
        <v>1102.4322146889726</v>
      </c>
    </row>
    <row r="1095" spans="1:24" s="445" customFormat="1" ht="15.75" customHeight="1" x14ac:dyDescent="0.2">
      <c r="A1095" s="215">
        <f t="shared" si="308"/>
        <v>1068</v>
      </c>
      <c r="B1095" s="216">
        <f t="shared" si="293"/>
        <v>80.001812000000001</v>
      </c>
      <c r="C1095" s="457">
        <v>15100</v>
      </c>
      <c r="D1095" s="217">
        <f t="shared" si="296"/>
        <v>2264.9486989119696</v>
      </c>
      <c r="E1095" s="212">
        <f t="shared" si="299"/>
        <v>770.08255763006969</v>
      </c>
      <c r="F1095" s="168">
        <f t="shared" si="300"/>
        <v>45.298973978239395</v>
      </c>
      <c r="G1095" s="169">
        <v>68</v>
      </c>
      <c r="H1095" s="170">
        <f t="shared" si="301"/>
        <v>3148.3302305202783</v>
      </c>
      <c r="I1095" s="215">
        <f t="shared" si="309"/>
        <v>1068</v>
      </c>
      <c r="J1095" s="216">
        <f t="shared" si="294"/>
        <v>123.07971076923077</v>
      </c>
      <c r="K1095" s="457">
        <v>15100</v>
      </c>
      <c r="L1095" s="217">
        <f t="shared" si="297"/>
        <v>1472.2166542927803</v>
      </c>
      <c r="M1095" s="214">
        <f t="shared" si="302"/>
        <v>500.55366245954531</v>
      </c>
      <c r="N1095" s="212">
        <f t="shared" si="303"/>
        <v>29.444333085855607</v>
      </c>
      <c r="O1095" s="169">
        <v>44</v>
      </c>
      <c r="P1095" s="170">
        <f t="shared" si="304"/>
        <v>2046.214649838181</v>
      </c>
      <c r="Q1095" s="215">
        <f t="shared" si="310"/>
        <v>1068</v>
      </c>
      <c r="R1095" s="216">
        <f t="shared" si="295"/>
        <v>228.57660571428573</v>
      </c>
      <c r="S1095" s="457">
        <v>15100</v>
      </c>
      <c r="T1095" s="217">
        <f t="shared" si="298"/>
        <v>792.73204461918931</v>
      </c>
      <c r="U1095" s="214">
        <f t="shared" si="305"/>
        <v>269.52889517052438</v>
      </c>
      <c r="V1095" s="212">
        <f t="shared" si="306"/>
        <v>15.854640892383786</v>
      </c>
      <c r="W1095" s="169">
        <v>24</v>
      </c>
      <c r="X1095" s="170">
        <f t="shared" si="307"/>
        <v>1102.1155806820973</v>
      </c>
    </row>
    <row r="1096" spans="1:24" s="445" customFormat="1" ht="15.75" customHeight="1" x14ac:dyDescent="0.2">
      <c r="A1096" s="215">
        <f t="shared" si="308"/>
        <v>1069</v>
      </c>
      <c r="B1096" s="216">
        <f t="shared" si="293"/>
        <v>80.025300999999999</v>
      </c>
      <c r="C1096" s="457">
        <v>15100</v>
      </c>
      <c r="D1096" s="217">
        <f t="shared" si="296"/>
        <v>2264.2838919156329</v>
      </c>
      <c r="E1096" s="212">
        <f t="shared" si="299"/>
        <v>769.85652325131525</v>
      </c>
      <c r="F1096" s="168">
        <f t="shared" si="300"/>
        <v>45.285677838312658</v>
      </c>
      <c r="G1096" s="169">
        <v>68</v>
      </c>
      <c r="H1096" s="170">
        <f t="shared" si="301"/>
        <v>3147.4260930052606</v>
      </c>
      <c r="I1096" s="215">
        <f t="shared" si="309"/>
        <v>1069</v>
      </c>
      <c r="J1096" s="216">
        <f t="shared" si="294"/>
        <v>123.11584769230768</v>
      </c>
      <c r="K1096" s="457">
        <v>15100</v>
      </c>
      <c r="L1096" s="217">
        <f t="shared" si="297"/>
        <v>1471.7845297451615</v>
      </c>
      <c r="M1096" s="214">
        <f t="shared" si="302"/>
        <v>500.40674011335494</v>
      </c>
      <c r="N1096" s="212">
        <f t="shared" si="303"/>
        <v>29.435690594903232</v>
      </c>
      <c r="O1096" s="169">
        <v>44</v>
      </c>
      <c r="P1096" s="170">
        <f t="shared" si="304"/>
        <v>2045.6269604534198</v>
      </c>
      <c r="Q1096" s="215">
        <f t="shared" si="310"/>
        <v>1069</v>
      </c>
      <c r="R1096" s="216">
        <f t="shared" si="295"/>
        <v>228.64371714285716</v>
      </c>
      <c r="S1096" s="457">
        <v>15100</v>
      </c>
      <c r="T1096" s="217">
        <f t="shared" si="298"/>
        <v>792.4993621704715</v>
      </c>
      <c r="U1096" s="214">
        <f t="shared" si="305"/>
        <v>269.44978313796031</v>
      </c>
      <c r="V1096" s="212">
        <f t="shared" si="306"/>
        <v>15.84998724340943</v>
      </c>
      <c r="W1096" s="169">
        <v>24</v>
      </c>
      <c r="X1096" s="170">
        <f t="shared" si="307"/>
        <v>1101.7991325518412</v>
      </c>
    </row>
    <row r="1097" spans="1:24" s="445" customFormat="1" ht="15.75" customHeight="1" x14ac:dyDescent="0.2">
      <c r="A1097" s="218">
        <f t="shared" si="308"/>
        <v>1070</v>
      </c>
      <c r="B1097" s="216">
        <f t="shared" si="293"/>
        <v>80.048789999999997</v>
      </c>
      <c r="C1097" s="457">
        <v>15100</v>
      </c>
      <c r="D1097" s="217">
        <f t="shared" si="296"/>
        <v>2263.6194750726404</v>
      </c>
      <c r="E1097" s="212">
        <f t="shared" si="299"/>
        <v>769.63062152469774</v>
      </c>
      <c r="F1097" s="168">
        <f t="shared" si="300"/>
        <v>45.272389501452807</v>
      </c>
      <c r="G1097" s="169">
        <v>68</v>
      </c>
      <c r="H1097" s="170">
        <f t="shared" si="301"/>
        <v>3146.522486098791</v>
      </c>
      <c r="I1097" s="218">
        <f t="shared" si="309"/>
        <v>1070</v>
      </c>
      <c r="J1097" s="216">
        <f t="shared" si="294"/>
        <v>123.15198461538461</v>
      </c>
      <c r="K1097" s="457">
        <v>15100</v>
      </c>
      <c r="L1097" s="217">
        <f t="shared" si="297"/>
        <v>1471.3526587972162</v>
      </c>
      <c r="M1097" s="214">
        <f t="shared" si="302"/>
        <v>500.25990399105353</v>
      </c>
      <c r="N1097" s="212">
        <f t="shared" si="303"/>
        <v>29.427053175944327</v>
      </c>
      <c r="O1097" s="169">
        <v>44</v>
      </c>
      <c r="P1097" s="170">
        <f t="shared" si="304"/>
        <v>2045.0396159642141</v>
      </c>
      <c r="Q1097" s="218">
        <f t="shared" si="310"/>
        <v>1070</v>
      </c>
      <c r="R1097" s="216">
        <f t="shared" si="295"/>
        <v>228.71082857142858</v>
      </c>
      <c r="S1097" s="457">
        <v>15100</v>
      </c>
      <c r="T1097" s="217">
        <f t="shared" si="298"/>
        <v>792.26681627542405</v>
      </c>
      <c r="U1097" s="214">
        <f t="shared" si="305"/>
        <v>269.37071753364421</v>
      </c>
      <c r="V1097" s="212">
        <f t="shared" si="306"/>
        <v>15.845336325508482</v>
      </c>
      <c r="W1097" s="169">
        <v>24</v>
      </c>
      <c r="X1097" s="170">
        <f t="shared" si="307"/>
        <v>1101.4828701345768</v>
      </c>
    </row>
    <row r="1098" spans="1:24" s="445" customFormat="1" ht="15.75" customHeight="1" x14ac:dyDescent="0.2">
      <c r="A1098" s="215">
        <f t="shared" si="308"/>
        <v>1071</v>
      </c>
      <c r="B1098" s="216">
        <f t="shared" si="293"/>
        <v>80.072278999999995</v>
      </c>
      <c r="C1098" s="457">
        <v>15100</v>
      </c>
      <c r="D1098" s="217">
        <f t="shared" si="296"/>
        <v>2262.9554480396396</v>
      </c>
      <c r="E1098" s="212">
        <f t="shared" si="299"/>
        <v>769.40485233347749</v>
      </c>
      <c r="F1098" s="168">
        <f t="shared" si="300"/>
        <v>45.259108960792794</v>
      </c>
      <c r="G1098" s="169">
        <v>68</v>
      </c>
      <c r="H1098" s="170">
        <f t="shared" si="301"/>
        <v>3145.6194093339095</v>
      </c>
      <c r="I1098" s="215">
        <f t="shared" si="309"/>
        <v>1071</v>
      </c>
      <c r="J1098" s="216">
        <f t="shared" si="294"/>
        <v>123.18812153846153</v>
      </c>
      <c r="K1098" s="457">
        <v>15100</v>
      </c>
      <c r="L1098" s="217">
        <f t="shared" si="297"/>
        <v>1470.9210412257655</v>
      </c>
      <c r="M1098" s="214">
        <f t="shared" si="302"/>
        <v>500.11315401676029</v>
      </c>
      <c r="N1098" s="212">
        <f t="shared" si="303"/>
        <v>29.418420824515312</v>
      </c>
      <c r="O1098" s="169">
        <v>44</v>
      </c>
      <c r="P1098" s="170">
        <f t="shared" si="304"/>
        <v>2044.4526160670412</v>
      </c>
      <c r="Q1098" s="215">
        <f t="shared" si="310"/>
        <v>1071</v>
      </c>
      <c r="R1098" s="216">
        <f t="shared" si="295"/>
        <v>228.77794</v>
      </c>
      <c r="S1098" s="457">
        <v>15100</v>
      </c>
      <c r="T1098" s="217">
        <f t="shared" si="298"/>
        <v>792.03440681387372</v>
      </c>
      <c r="U1098" s="214">
        <f t="shared" si="305"/>
        <v>269.29169831671709</v>
      </c>
      <c r="V1098" s="212">
        <f t="shared" si="306"/>
        <v>15.840688136277475</v>
      </c>
      <c r="W1098" s="169">
        <v>24</v>
      </c>
      <c r="X1098" s="170">
        <f t="shared" si="307"/>
        <v>1101.1667932668684</v>
      </c>
    </row>
    <row r="1099" spans="1:24" s="445" customFormat="1" ht="15.75" customHeight="1" x14ac:dyDescent="0.2">
      <c r="A1099" s="215">
        <f t="shared" si="308"/>
        <v>1072</v>
      </c>
      <c r="B1099" s="216">
        <f t="shared" si="293"/>
        <v>80.095767999999993</v>
      </c>
      <c r="C1099" s="457">
        <v>15100</v>
      </c>
      <c r="D1099" s="217">
        <f t="shared" si="296"/>
        <v>2262.2918104736823</v>
      </c>
      <c r="E1099" s="212">
        <f t="shared" si="299"/>
        <v>769.17921556105205</v>
      </c>
      <c r="F1099" s="168">
        <f t="shared" si="300"/>
        <v>45.245836209473644</v>
      </c>
      <c r="G1099" s="169">
        <v>68</v>
      </c>
      <c r="H1099" s="170">
        <f t="shared" si="301"/>
        <v>3144.7168622442077</v>
      </c>
      <c r="I1099" s="215">
        <f t="shared" si="309"/>
        <v>1072</v>
      </c>
      <c r="J1099" s="216">
        <f t="shared" si="294"/>
        <v>123.22425846153844</v>
      </c>
      <c r="K1099" s="457">
        <v>15100</v>
      </c>
      <c r="L1099" s="217">
        <f t="shared" si="297"/>
        <v>1470.4896768078934</v>
      </c>
      <c r="M1099" s="214">
        <f t="shared" si="302"/>
        <v>499.96649011468378</v>
      </c>
      <c r="N1099" s="212">
        <f t="shared" si="303"/>
        <v>29.409793536157867</v>
      </c>
      <c r="O1099" s="169">
        <v>44</v>
      </c>
      <c r="P1099" s="170">
        <f t="shared" si="304"/>
        <v>2043.8659604587351</v>
      </c>
      <c r="Q1099" s="215">
        <f t="shared" si="310"/>
        <v>1072</v>
      </c>
      <c r="R1099" s="216">
        <f t="shared" si="295"/>
        <v>228.84505142857142</v>
      </c>
      <c r="S1099" s="457">
        <v>15100</v>
      </c>
      <c r="T1099" s="217">
        <f t="shared" si="298"/>
        <v>791.80213366578869</v>
      </c>
      <c r="U1099" s="214">
        <f t="shared" si="305"/>
        <v>269.21272544636815</v>
      </c>
      <c r="V1099" s="212">
        <f t="shared" si="306"/>
        <v>15.836042673315774</v>
      </c>
      <c r="W1099" s="169">
        <v>24</v>
      </c>
      <c r="X1099" s="170">
        <f t="shared" si="307"/>
        <v>1100.8509017854726</v>
      </c>
    </row>
    <row r="1100" spans="1:24" s="445" customFormat="1" ht="15.75" customHeight="1" x14ac:dyDescent="0.2">
      <c r="A1100" s="215">
        <f t="shared" si="308"/>
        <v>1073</v>
      </c>
      <c r="B1100" s="216">
        <f t="shared" si="293"/>
        <v>80.119257000000005</v>
      </c>
      <c r="C1100" s="457">
        <v>15100</v>
      </c>
      <c r="D1100" s="217">
        <f t="shared" si="296"/>
        <v>2261.6285620322215</v>
      </c>
      <c r="E1100" s="212">
        <f t="shared" si="299"/>
        <v>768.95371109095538</v>
      </c>
      <c r="F1100" s="168">
        <f t="shared" si="300"/>
        <v>45.232571240644432</v>
      </c>
      <c r="G1100" s="169">
        <v>68</v>
      </c>
      <c r="H1100" s="170">
        <f t="shared" si="301"/>
        <v>3143.8148443638215</v>
      </c>
      <c r="I1100" s="215">
        <f t="shared" si="309"/>
        <v>1073</v>
      </c>
      <c r="J1100" s="216">
        <f t="shared" si="294"/>
        <v>123.26039538461539</v>
      </c>
      <c r="K1100" s="457">
        <v>15100</v>
      </c>
      <c r="L1100" s="217">
        <f t="shared" si="297"/>
        <v>1470.0585653209439</v>
      </c>
      <c r="M1100" s="214">
        <f t="shared" si="302"/>
        <v>499.81991220912096</v>
      </c>
      <c r="N1100" s="212">
        <f t="shared" si="303"/>
        <v>29.401171306418878</v>
      </c>
      <c r="O1100" s="169">
        <v>44</v>
      </c>
      <c r="P1100" s="170">
        <f t="shared" si="304"/>
        <v>2043.2796488364838</v>
      </c>
      <c r="Q1100" s="215">
        <f t="shared" si="310"/>
        <v>1073</v>
      </c>
      <c r="R1100" s="216">
        <f t="shared" si="295"/>
        <v>228.91216285714287</v>
      </c>
      <c r="S1100" s="457">
        <v>15100</v>
      </c>
      <c r="T1100" s="217">
        <f t="shared" si="298"/>
        <v>791.56999671127744</v>
      </c>
      <c r="U1100" s="214">
        <f t="shared" si="305"/>
        <v>269.13379888183437</v>
      </c>
      <c r="V1100" s="212">
        <f t="shared" si="306"/>
        <v>15.83139993422555</v>
      </c>
      <c r="W1100" s="169">
        <v>24</v>
      </c>
      <c r="X1100" s="170">
        <f t="shared" si="307"/>
        <v>1100.5351955273375</v>
      </c>
    </row>
    <row r="1101" spans="1:24" s="445" customFormat="1" ht="15.75" customHeight="1" x14ac:dyDescent="0.2">
      <c r="A1101" s="215">
        <f t="shared" si="308"/>
        <v>1074</v>
      </c>
      <c r="B1101" s="216">
        <f t="shared" si="293"/>
        <v>80.142746000000002</v>
      </c>
      <c r="C1101" s="457">
        <v>15100</v>
      </c>
      <c r="D1101" s="217">
        <f t="shared" si="296"/>
        <v>2260.9657023731133</v>
      </c>
      <c r="E1101" s="212">
        <f t="shared" si="299"/>
        <v>768.72833880685857</v>
      </c>
      <c r="F1101" s="168">
        <f t="shared" si="300"/>
        <v>45.219314047462269</v>
      </c>
      <c r="G1101" s="169">
        <v>68</v>
      </c>
      <c r="H1101" s="170">
        <f t="shared" si="301"/>
        <v>3142.9133552274343</v>
      </c>
      <c r="I1101" s="215">
        <f t="shared" si="309"/>
        <v>1074</v>
      </c>
      <c r="J1101" s="216">
        <f t="shared" si="294"/>
        <v>123.2965323076923</v>
      </c>
      <c r="K1101" s="457">
        <v>15100</v>
      </c>
      <c r="L1101" s="217">
        <f t="shared" si="297"/>
        <v>1469.6277065425236</v>
      </c>
      <c r="M1101" s="214">
        <f t="shared" si="302"/>
        <v>499.67342022445803</v>
      </c>
      <c r="N1101" s="212">
        <f t="shared" si="303"/>
        <v>29.392554130850471</v>
      </c>
      <c r="O1101" s="169">
        <v>44</v>
      </c>
      <c r="P1101" s="170">
        <f t="shared" si="304"/>
        <v>2042.6936808978321</v>
      </c>
      <c r="Q1101" s="215">
        <f t="shared" si="310"/>
        <v>1074</v>
      </c>
      <c r="R1101" s="216">
        <f t="shared" si="295"/>
        <v>228.9792742857143</v>
      </c>
      <c r="S1101" s="457">
        <v>15100</v>
      </c>
      <c r="T1101" s="217">
        <f t="shared" si="298"/>
        <v>791.33799583058953</v>
      </c>
      <c r="U1101" s="214">
        <f t="shared" si="305"/>
        <v>269.05491858240043</v>
      </c>
      <c r="V1101" s="212">
        <f t="shared" si="306"/>
        <v>15.826759916611792</v>
      </c>
      <c r="W1101" s="169">
        <v>24</v>
      </c>
      <c r="X1101" s="170">
        <f t="shared" si="307"/>
        <v>1100.2196743296017</v>
      </c>
    </row>
    <row r="1102" spans="1:24" s="445" customFormat="1" ht="15.75" customHeight="1" x14ac:dyDescent="0.2">
      <c r="A1102" s="215">
        <f t="shared" si="308"/>
        <v>1075</v>
      </c>
      <c r="B1102" s="216">
        <f t="shared" si="293"/>
        <v>80.166235</v>
      </c>
      <c r="C1102" s="457">
        <v>15100</v>
      </c>
      <c r="D1102" s="217">
        <f t="shared" si="296"/>
        <v>2260.3032311546126</v>
      </c>
      <c r="E1102" s="212">
        <f t="shared" si="299"/>
        <v>768.50309859256834</v>
      </c>
      <c r="F1102" s="168">
        <f t="shared" si="300"/>
        <v>45.206064623092253</v>
      </c>
      <c r="G1102" s="169">
        <v>68</v>
      </c>
      <c r="H1102" s="170">
        <f t="shared" si="301"/>
        <v>3142.0123943702729</v>
      </c>
      <c r="I1102" s="215">
        <f t="shared" si="309"/>
        <v>1075</v>
      </c>
      <c r="J1102" s="216">
        <f t="shared" si="294"/>
        <v>123.33266923076923</v>
      </c>
      <c r="K1102" s="457">
        <v>15100</v>
      </c>
      <c r="L1102" s="217">
        <f t="shared" si="297"/>
        <v>1469.1971002504984</v>
      </c>
      <c r="M1102" s="214">
        <f t="shared" si="302"/>
        <v>499.52701408516947</v>
      </c>
      <c r="N1102" s="212">
        <f t="shared" si="303"/>
        <v>29.383942005009967</v>
      </c>
      <c r="O1102" s="169">
        <v>44</v>
      </c>
      <c r="P1102" s="170">
        <f t="shared" si="304"/>
        <v>2042.1080563406776</v>
      </c>
      <c r="Q1102" s="215">
        <f t="shared" si="310"/>
        <v>1075</v>
      </c>
      <c r="R1102" s="216">
        <f t="shared" si="295"/>
        <v>229.04638571428572</v>
      </c>
      <c r="S1102" s="457">
        <v>15100</v>
      </c>
      <c r="T1102" s="217">
        <f t="shared" si="298"/>
        <v>791.10613090411448</v>
      </c>
      <c r="U1102" s="214">
        <f t="shared" si="305"/>
        <v>268.97608450739892</v>
      </c>
      <c r="V1102" s="212">
        <f t="shared" si="306"/>
        <v>15.82212261808229</v>
      </c>
      <c r="W1102" s="169">
        <v>24</v>
      </c>
      <c r="X1102" s="170">
        <f t="shared" si="307"/>
        <v>1099.9043380295957</v>
      </c>
    </row>
    <row r="1103" spans="1:24" s="445" customFormat="1" ht="15.75" customHeight="1" x14ac:dyDescent="0.2">
      <c r="A1103" s="215">
        <f t="shared" si="308"/>
        <v>1076</v>
      </c>
      <c r="B1103" s="216">
        <f t="shared" si="293"/>
        <v>80.189723999999998</v>
      </c>
      <c r="C1103" s="457">
        <v>15100</v>
      </c>
      <c r="D1103" s="217">
        <f t="shared" si="296"/>
        <v>2259.6411480353768</v>
      </c>
      <c r="E1103" s="212">
        <f t="shared" si="299"/>
        <v>768.27799033202814</v>
      </c>
      <c r="F1103" s="168">
        <f t="shared" si="300"/>
        <v>45.192822960707538</v>
      </c>
      <c r="G1103" s="169">
        <v>68</v>
      </c>
      <c r="H1103" s="170">
        <f t="shared" si="301"/>
        <v>3141.1119613281126</v>
      </c>
      <c r="I1103" s="215">
        <f t="shared" si="309"/>
        <v>1076</v>
      </c>
      <c r="J1103" s="216">
        <f t="shared" si="294"/>
        <v>123.36880615384615</v>
      </c>
      <c r="K1103" s="457">
        <v>15100</v>
      </c>
      <c r="L1103" s="217">
        <f t="shared" si="297"/>
        <v>1468.7667462229949</v>
      </c>
      <c r="M1103" s="214">
        <f t="shared" si="302"/>
        <v>499.38069371581832</v>
      </c>
      <c r="N1103" s="212">
        <f t="shared" si="303"/>
        <v>29.375334924459899</v>
      </c>
      <c r="O1103" s="169">
        <v>44</v>
      </c>
      <c r="P1103" s="170">
        <f t="shared" si="304"/>
        <v>2041.5227748632731</v>
      </c>
      <c r="Q1103" s="215">
        <f t="shared" si="310"/>
        <v>1076</v>
      </c>
      <c r="R1103" s="216">
        <f t="shared" si="295"/>
        <v>229.11349714285714</v>
      </c>
      <c r="S1103" s="457">
        <v>15100</v>
      </c>
      <c r="T1103" s="217">
        <f t="shared" si="298"/>
        <v>790.87440181238185</v>
      </c>
      <c r="U1103" s="214">
        <f t="shared" si="305"/>
        <v>268.89729661620987</v>
      </c>
      <c r="V1103" s="212">
        <f t="shared" si="306"/>
        <v>15.817488036247637</v>
      </c>
      <c r="W1103" s="169">
        <v>24</v>
      </c>
      <c r="X1103" s="170">
        <f t="shared" si="307"/>
        <v>1099.5891864648393</v>
      </c>
    </row>
    <row r="1104" spans="1:24" s="445" customFormat="1" ht="15.75" customHeight="1" x14ac:dyDescent="0.2">
      <c r="A1104" s="215">
        <f t="shared" si="308"/>
        <v>1077</v>
      </c>
      <c r="B1104" s="216">
        <f t="shared" ref="B1104:B1167" si="311">0.023489*A1104+54.91556</f>
        <v>80.213212999999996</v>
      </c>
      <c r="C1104" s="457">
        <v>15100</v>
      </c>
      <c r="D1104" s="217">
        <f t="shared" si="296"/>
        <v>2258.9794526744618</v>
      </c>
      <c r="E1104" s="212">
        <f t="shared" si="299"/>
        <v>768.05301390931709</v>
      </c>
      <c r="F1104" s="168">
        <f t="shared" si="300"/>
        <v>45.179589053489238</v>
      </c>
      <c r="G1104" s="169">
        <v>68</v>
      </c>
      <c r="H1104" s="170">
        <f t="shared" si="301"/>
        <v>3140.2120556372679</v>
      </c>
      <c r="I1104" s="215">
        <f t="shared" si="309"/>
        <v>1077</v>
      </c>
      <c r="J1104" s="216">
        <f t="shared" ref="J1104:J1167" si="312">(0.023489*I1104+54.91556)/0.65</f>
        <v>123.40494307692306</v>
      </c>
      <c r="K1104" s="457">
        <v>15100</v>
      </c>
      <c r="L1104" s="217">
        <f t="shared" si="297"/>
        <v>1468.3366442384001</v>
      </c>
      <c r="M1104" s="214">
        <f t="shared" si="302"/>
        <v>499.23445904105608</v>
      </c>
      <c r="N1104" s="212">
        <f t="shared" si="303"/>
        <v>29.366732884768002</v>
      </c>
      <c r="O1104" s="169">
        <v>44</v>
      </c>
      <c r="P1104" s="170">
        <f t="shared" si="304"/>
        <v>2040.9378361642241</v>
      </c>
      <c r="Q1104" s="215">
        <f t="shared" si="310"/>
        <v>1077</v>
      </c>
      <c r="R1104" s="216">
        <f t="shared" ref="R1104:R1167" si="313">(0.023489*Q1104+54.91556)/0.35</f>
        <v>229.18060857142856</v>
      </c>
      <c r="S1104" s="457">
        <v>15100</v>
      </c>
      <c r="T1104" s="217">
        <f t="shared" si="298"/>
        <v>790.6428084360615</v>
      </c>
      <c r="U1104" s="214">
        <f t="shared" si="305"/>
        <v>268.81855486826095</v>
      </c>
      <c r="V1104" s="212">
        <f t="shared" si="306"/>
        <v>15.812856168721231</v>
      </c>
      <c r="W1104" s="169">
        <v>24</v>
      </c>
      <c r="X1104" s="170">
        <f t="shared" si="307"/>
        <v>1099.2742194730438</v>
      </c>
    </row>
    <row r="1105" spans="1:24" s="445" customFormat="1" ht="15.75" customHeight="1" x14ac:dyDescent="0.2">
      <c r="A1105" s="215">
        <f t="shared" si="308"/>
        <v>1078</v>
      </c>
      <c r="B1105" s="216">
        <f t="shared" si="311"/>
        <v>80.236701999999994</v>
      </c>
      <c r="C1105" s="457">
        <v>15100</v>
      </c>
      <c r="D1105" s="217">
        <f t="shared" si="296"/>
        <v>2258.3181447313227</v>
      </c>
      <c r="E1105" s="212">
        <f t="shared" si="299"/>
        <v>767.8281692086498</v>
      </c>
      <c r="F1105" s="168">
        <f t="shared" si="300"/>
        <v>45.166362894626452</v>
      </c>
      <c r="G1105" s="169">
        <v>68</v>
      </c>
      <c r="H1105" s="170">
        <f t="shared" si="301"/>
        <v>3139.3126768345992</v>
      </c>
      <c r="I1105" s="215">
        <f t="shared" si="309"/>
        <v>1078</v>
      </c>
      <c r="J1105" s="216">
        <f t="shared" si="312"/>
        <v>123.44107999999999</v>
      </c>
      <c r="K1105" s="457">
        <v>15100</v>
      </c>
      <c r="L1105" s="217">
        <f t="shared" si="297"/>
        <v>1467.9067940753598</v>
      </c>
      <c r="M1105" s="214">
        <f t="shared" si="302"/>
        <v>499.08830998562235</v>
      </c>
      <c r="N1105" s="212">
        <f t="shared" si="303"/>
        <v>29.358135881507195</v>
      </c>
      <c r="O1105" s="169">
        <v>44</v>
      </c>
      <c r="P1105" s="170">
        <f t="shared" si="304"/>
        <v>2040.3532399424894</v>
      </c>
      <c r="Q1105" s="215">
        <f t="shared" si="310"/>
        <v>1078</v>
      </c>
      <c r="R1105" s="216">
        <f t="shared" si="313"/>
        <v>229.24771999999999</v>
      </c>
      <c r="S1105" s="457">
        <v>15100</v>
      </c>
      <c r="T1105" s="217">
        <f t="shared" si="298"/>
        <v>790.41135065596302</v>
      </c>
      <c r="U1105" s="214">
        <f t="shared" si="305"/>
        <v>268.73985922302745</v>
      </c>
      <c r="V1105" s="212">
        <f t="shared" si="306"/>
        <v>15.808227013119261</v>
      </c>
      <c r="W1105" s="169">
        <v>24</v>
      </c>
      <c r="X1105" s="170">
        <f t="shared" si="307"/>
        <v>1098.9594368921096</v>
      </c>
    </row>
    <row r="1106" spans="1:24" s="445" customFormat="1" ht="15.75" customHeight="1" x14ac:dyDescent="0.2">
      <c r="A1106" s="215">
        <f t="shared" si="308"/>
        <v>1079</v>
      </c>
      <c r="B1106" s="216">
        <f t="shared" si="311"/>
        <v>80.260190999999992</v>
      </c>
      <c r="C1106" s="457">
        <v>15100</v>
      </c>
      <c r="D1106" s="217">
        <f t="shared" si="296"/>
        <v>2257.6572238658141</v>
      </c>
      <c r="E1106" s="212">
        <f t="shared" si="299"/>
        <v>767.60345611437685</v>
      </c>
      <c r="F1106" s="168">
        <f t="shared" si="300"/>
        <v>45.153144477316282</v>
      </c>
      <c r="G1106" s="169">
        <v>68</v>
      </c>
      <c r="H1106" s="170">
        <f t="shared" si="301"/>
        <v>3138.4138244575074</v>
      </c>
      <c r="I1106" s="215">
        <f t="shared" si="309"/>
        <v>1079</v>
      </c>
      <c r="J1106" s="216">
        <f t="shared" si="312"/>
        <v>123.47721692307691</v>
      </c>
      <c r="K1106" s="457">
        <v>15100</v>
      </c>
      <c r="L1106" s="217">
        <f t="shared" si="297"/>
        <v>1467.4771955127792</v>
      </c>
      <c r="M1106" s="214">
        <f t="shared" si="302"/>
        <v>498.94224647434498</v>
      </c>
      <c r="N1106" s="212">
        <f t="shared" si="303"/>
        <v>29.349543910255584</v>
      </c>
      <c r="O1106" s="169">
        <v>44</v>
      </c>
      <c r="P1106" s="170">
        <f t="shared" si="304"/>
        <v>2039.7689858973797</v>
      </c>
      <c r="Q1106" s="215">
        <f t="shared" si="310"/>
        <v>1079</v>
      </c>
      <c r="R1106" s="216">
        <f t="shared" si="313"/>
        <v>229.31483142857141</v>
      </c>
      <c r="S1106" s="457">
        <v>15100</v>
      </c>
      <c r="T1106" s="217">
        <f t="shared" si="298"/>
        <v>790.18002835303503</v>
      </c>
      <c r="U1106" s="214">
        <f t="shared" si="305"/>
        <v>268.66120964003193</v>
      </c>
      <c r="V1106" s="212">
        <f t="shared" si="306"/>
        <v>15.8036005670607</v>
      </c>
      <c r="W1106" s="169">
        <v>24</v>
      </c>
      <c r="X1106" s="170">
        <f t="shared" si="307"/>
        <v>1098.6448385601277</v>
      </c>
    </row>
    <row r="1107" spans="1:24" s="445" customFormat="1" ht="15.75" customHeight="1" x14ac:dyDescent="0.2">
      <c r="A1107" s="218">
        <f t="shared" si="308"/>
        <v>1080</v>
      </c>
      <c r="B1107" s="216">
        <f t="shared" si="311"/>
        <v>80.283680000000004</v>
      </c>
      <c r="C1107" s="457">
        <v>15100</v>
      </c>
      <c r="D1107" s="217">
        <f t="shared" si="296"/>
        <v>2256.9966897381883</v>
      </c>
      <c r="E1107" s="212">
        <f t="shared" si="299"/>
        <v>767.37887451098402</v>
      </c>
      <c r="F1107" s="168">
        <f t="shared" si="300"/>
        <v>45.139933794763763</v>
      </c>
      <c r="G1107" s="169">
        <v>68</v>
      </c>
      <c r="H1107" s="170">
        <f t="shared" si="301"/>
        <v>3137.5154980439361</v>
      </c>
      <c r="I1107" s="218">
        <f t="shared" si="309"/>
        <v>1080</v>
      </c>
      <c r="J1107" s="216">
        <f t="shared" si="312"/>
        <v>123.51335384615385</v>
      </c>
      <c r="K1107" s="457">
        <v>15100</v>
      </c>
      <c r="L1107" s="217">
        <f t="shared" si="297"/>
        <v>1467.0478483298225</v>
      </c>
      <c r="M1107" s="214">
        <f t="shared" si="302"/>
        <v>498.7962684321397</v>
      </c>
      <c r="N1107" s="212">
        <f t="shared" si="303"/>
        <v>29.340956966596451</v>
      </c>
      <c r="O1107" s="169">
        <v>44</v>
      </c>
      <c r="P1107" s="170">
        <f t="shared" si="304"/>
        <v>2039.1850737285586</v>
      </c>
      <c r="Q1107" s="218">
        <f t="shared" si="310"/>
        <v>1080</v>
      </c>
      <c r="R1107" s="216">
        <f t="shared" si="313"/>
        <v>229.38194285714289</v>
      </c>
      <c r="S1107" s="457">
        <v>15100</v>
      </c>
      <c r="T1107" s="217">
        <f t="shared" si="298"/>
        <v>789.94884140836587</v>
      </c>
      <c r="U1107" s="214">
        <f t="shared" si="305"/>
        <v>268.58260607884444</v>
      </c>
      <c r="V1107" s="212">
        <f t="shared" si="306"/>
        <v>15.798976828167318</v>
      </c>
      <c r="W1107" s="169">
        <v>24</v>
      </c>
      <c r="X1107" s="170">
        <f t="shared" si="307"/>
        <v>1098.3304243153775</v>
      </c>
    </row>
    <row r="1108" spans="1:24" s="445" customFormat="1" ht="15.75" customHeight="1" x14ac:dyDescent="0.2">
      <c r="A1108" s="215">
        <f t="shared" si="308"/>
        <v>1081</v>
      </c>
      <c r="B1108" s="216">
        <f t="shared" si="311"/>
        <v>80.307169000000002</v>
      </c>
      <c r="C1108" s="457">
        <v>15100</v>
      </c>
      <c r="D1108" s="217">
        <f t="shared" si="296"/>
        <v>2256.336542009095</v>
      </c>
      <c r="E1108" s="212">
        <f t="shared" si="299"/>
        <v>767.15442428309234</v>
      </c>
      <c r="F1108" s="168">
        <f t="shared" si="300"/>
        <v>45.126730840181899</v>
      </c>
      <c r="G1108" s="169">
        <v>68</v>
      </c>
      <c r="H1108" s="170">
        <f t="shared" si="301"/>
        <v>3136.6176971323694</v>
      </c>
      <c r="I1108" s="215">
        <f t="shared" si="309"/>
        <v>1081</v>
      </c>
      <c r="J1108" s="216">
        <f t="shared" si="312"/>
        <v>123.54949076923077</v>
      </c>
      <c r="K1108" s="457">
        <v>15100</v>
      </c>
      <c r="L1108" s="217">
        <f t="shared" si="297"/>
        <v>1466.6187523059118</v>
      </c>
      <c r="M1108" s="214">
        <f t="shared" si="302"/>
        <v>498.65037578401007</v>
      </c>
      <c r="N1108" s="212">
        <f t="shared" si="303"/>
        <v>29.332375046118237</v>
      </c>
      <c r="O1108" s="169">
        <v>44</v>
      </c>
      <c r="P1108" s="170">
        <f t="shared" si="304"/>
        <v>2038.60150313604</v>
      </c>
      <c r="Q1108" s="215">
        <f t="shared" si="310"/>
        <v>1081</v>
      </c>
      <c r="R1108" s="216">
        <f t="shared" si="313"/>
        <v>229.44905428571431</v>
      </c>
      <c r="S1108" s="457">
        <v>15100</v>
      </c>
      <c r="T1108" s="217">
        <f t="shared" si="298"/>
        <v>789.71778970318326</v>
      </c>
      <c r="U1108" s="214">
        <f t="shared" si="305"/>
        <v>268.50404849908233</v>
      </c>
      <c r="V1108" s="212">
        <f t="shared" si="306"/>
        <v>15.794355794063666</v>
      </c>
      <c r="W1108" s="169">
        <v>24</v>
      </c>
      <c r="X1108" s="170">
        <f t="shared" si="307"/>
        <v>1098.0161939963293</v>
      </c>
    </row>
    <row r="1109" spans="1:24" s="445" customFormat="1" ht="15.75" customHeight="1" x14ac:dyDescent="0.2">
      <c r="A1109" s="215">
        <f t="shared" si="308"/>
        <v>1082</v>
      </c>
      <c r="B1109" s="216">
        <f t="shared" si="311"/>
        <v>80.330658</v>
      </c>
      <c r="C1109" s="457">
        <v>15100</v>
      </c>
      <c r="D1109" s="217">
        <f t="shared" si="296"/>
        <v>2255.676780339581</v>
      </c>
      <c r="E1109" s="212">
        <f t="shared" si="299"/>
        <v>766.93010531545758</v>
      </c>
      <c r="F1109" s="168">
        <f t="shared" si="300"/>
        <v>45.113535606791622</v>
      </c>
      <c r="G1109" s="169">
        <v>68</v>
      </c>
      <c r="H1109" s="170">
        <f t="shared" si="301"/>
        <v>3135.7204212618303</v>
      </c>
      <c r="I1109" s="215">
        <f t="shared" si="309"/>
        <v>1082</v>
      </c>
      <c r="J1109" s="216">
        <f t="shared" si="312"/>
        <v>123.58562769230768</v>
      </c>
      <c r="K1109" s="457">
        <v>15100</v>
      </c>
      <c r="L1109" s="217">
        <f t="shared" si="297"/>
        <v>1466.1899072207277</v>
      </c>
      <c r="M1109" s="214">
        <f t="shared" si="302"/>
        <v>498.50456845504743</v>
      </c>
      <c r="N1109" s="212">
        <f t="shared" si="303"/>
        <v>29.323798144414553</v>
      </c>
      <c r="O1109" s="169">
        <v>44</v>
      </c>
      <c r="P1109" s="170">
        <f t="shared" si="304"/>
        <v>2038.0182738201897</v>
      </c>
      <c r="Q1109" s="215">
        <f t="shared" si="310"/>
        <v>1082</v>
      </c>
      <c r="R1109" s="216">
        <f t="shared" si="313"/>
        <v>229.51616571428573</v>
      </c>
      <c r="S1109" s="457">
        <v>15100</v>
      </c>
      <c r="T1109" s="217">
        <f t="shared" si="298"/>
        <v>789.48687311885328</v>
      </c>
      <c r="U1109" s="214">
        <f t="shared" si="305"/>
        <v>268.42553686041015</v>
      </c>
      <c r="V1109" s="212">
        <f t="shared" si="306"/>
        <v>15.789737462377065</v>
      </c>
      <c r="W1109" s="169">
        <v>24</v>
      </c>
      <c r="X1109" s="170">
        <f t="shared" si="307"/>
        <v>1097.7021474416406</v>
      </c>
    </row>
    <row r="1110" spans="1:24" s="445" customFormat="1" ht="15.75" customHeight="1" x14ac:dyDescent="0.2">
      <c r="A1110" s="215">
        <f t="shared" si="308"/>
        <v>1083</v>
      </c>
      <c r="B1110" s="216">
        <f t="shared" si="311"/>
        <v>80.354146999999998</v>
      </c>
      <c r="C1110" s="457">
        <v>15100</v>
      </c>
      <c r="D1110" s="217">
        <f t="shared" si="296"/>
        <v>2255.0174043910888</v>
      </c>
      <c r="E1110" s="212">
        <f t="shared" si="299"/>
        <v>766.70591749297023</v>
      </c>
      <c r="F1110" s="168">
        <f t="shared" si="300"/>
        <v>45.100348087821779</v>
      </c>
      <c r="G1110" s="169">
        <v>68</v>
      </c>
      <c r="H1110" s="170">
        <f t="shared" si="301"/>
        <v>3134.8236699718809</v>
      </c>
      <c r="I1110" s="215">
        <f t="shared" si="309"/>
        <v>1083</v>
      </c>
      <c r="J1110" s="216">
        <f t="shared" si="312"/>
        <v>123.62176461538461</v>
      </c>
      <c r="K1110" s="457">
        <v>15100</v>
      </c>
      <c r="L1110" s="217">
        <f t="shared" si="297"/>
        <v>1465.761312854208</v>
      </c>
      <c r="M1110" s="214">
        <f t="shared" si="302"/>
        <v>498.35884637043074</v>
      </c>
      <c r="N1110" s="212">
        <f t="shared" si="303"/>
        <v>29.315226257084159</v>
      </c>
      <c r="O1110" s="169">
        <v>44</v>
      </c>
      <c r="P1110" s="170">
        <f t="shared" si="304"/>
        <v>2037.4353854817227</v>
      </c>
      <c r="Q1110" s="215">
        <f t="shared" si="310"/>
        <v>1083</v>
      </c>
      <c r="R1110" s="216">
        <f t="shared" si="313"/>
        <v>229.58327714285716</v>
      </c>
      <c r="S1110" s="457">
        <v>15100</v>
      </c>
      <c r="T1110" s="217">
        <f t="shared" si="298"/>
        <v>789.25609153688106</v>
      </c>
      <c r="U1110" s="214">
        <f t="shared" si="305"/>
        <v>268.3470711225396</v>
      </c>
      <c r="V1110" s="212">
        <f t="shared" si="306"/>
        <v>15.785121830737621</v>
      </c>
      <c r="W1110" s="169">
        <v>24</v>
      </c>
      <c r="X1110" s="170">
        <f t="shared" si="307"/>
        <v>1097.3882844901582</v>
      </c>
    </row>
    <row r="1111" spans="1:24" s="445" customFormat="1" ht="15.75" customHeight="1" x14ac:dyDescent="0.2">
      <c r="A1111" s="215">
        <f t="shared" si="308"/>
        <v>1084</v>
      </c>
      <c r="B1111" s="216">
        <f t="shared" si="311"/>
        <v>80.377635999999995</v>
      </c>
      <c r="C1111" s="457">
        <v>15100</v>
      </c>
      <c r="D1111" s="217">
        <f t="shared" si="296"/>
        <v>2254.3584138254578</v>
      </c>
      <c r="E1111" s="212">
        <f t="shared" si="299"/>
        <v>766.48186070065572</v>
      </c>
      <c r="F1111" s="168">
        <f t="shared" si="300"/>
        <v>45.087168276509153</v>
      </c>
      <c r="G1111" s="169">
        <v>68</v>
      </c>
      <c r="H1111" s="170">
        <f t="shared" si="301"/>
        <v>3133.9274428026229</v>
      </c>
      <c r="I1111" s="215">
        <f t="shared" si="309"/>
        <v>1084</v>
      </c>
      <c r="J1111" s="216">
        <f t="shared" si="312"/>
        <v>123.65790153846153</v>
      </c>
      <c r="K1111" s="457">
        <v>15100</v>
      </c>
      <c r="L1111" s="217">
        <f t="shared" si="297"/>
        <v>1465.3329689865475</v>
      </c>
      <c r="M1111" s="214">
        <f t="shared" si="302"/>
        <v>498.21320945542618</v>
      </c>
      <c r="N1111" s="212">
        <f t="shared" si="303"/>
        <v>29.306659379730949</v>
      </c>
      <c r="O1111" s="169">
        <v>44</v>
      </c>
      <c r="P1111" s="170">
        <f t="shared" si="304"/>
        <v>2036.8528378217045</v>
      </c>
      <c r="Q1111" s="215">
        <f t="shared" si="310"/>
        <v>1084</v>
      </c>
      <c r="R1111" s="216">
        <f t="shared" si="313"/>
        <v>229.65038857142858</v>
      </c>
      <c r="S1111" s="457">
        <v>15100</v>
      </c>
      <c r="T1111" s="217">
        <f t="shared" si="298"/>
        <v>789.02544483891018</v>
      </c>
      <c r="U1111" s="214">
        <f t="shared" si="305"/>
        <v>268.26865124522948</v>
      </c>
      <c r="V1111" s="212">
        <f t="shared" si="306"/>
        <v>15.780508896778203</v>
      </c>
      <c r="W1111" s="169">
        <v>24</v>
      </c>
      <c r="X1111" s="170">
        <f t="shared" si="307"/>
        <v>1097.0746049809179</v>
      </c>
    </row>
    <row r="1112" spans="1:24" s="445" customFormat="1" ht="15.75" customHeight="1" x14ac:dyDescent="0.2">
      <c r="A1112" s="215">
        <f t="shared" si="308"/>
        <v>1085</v>
      </c>
      <c r="B1112" s="216">
        <f t="shared" si="311"/>
        <v>80.401125000000008</v>
      </c>
      <c r="C1112" s="457">
        <v>15100</v>
      </c>
      <c r="D1112" s="217">
        <f t="shared" si="296"/>
        <v>2253.6998083049211</v>
      </c>
      <c r="E1112" s="212">
        <f t="shared" si="299"/>
        <v>766.25793482367328</v>
      </c>
      <c r="F1112" s="168">
        <f t="shared" si="300"/>
        <v>45.073996166098425</v>
      </c>
      <c r="G1112" s="169">
        <v>68</v>
      </c>
      <c r="H1112" s="170">
        <f t="shared" si="301"/>
        <v>3133.0317392946927</v>
      </c>
      <c r="I1112" s="215">
        <f t="shared" si="309"/>
        <v>1085</v>
      </c>
      <c r="J1112" s="216">
        <f t="shared" si="312"/>
        <v>123.69403846153847</v>
      </c>
      <c r="K1112" s="457">
        <v>15100</v>
      </c>
      <c r="L1112" s="217">
        <f t="shared" si="297"/>
        <v>1464.9048753981988</v>
      </c>
      <c r="M1112" s="214">
        <f t="shared" si="302"/>
        <v>498.0676576353876</v>
      </c>
      <c r="N1112" s="212">
        <f t="shared" si="303"/>
        <v>29.298097507963977</v>
      </c>
      <c r="O1112" s="169">
        <v>44</v>
      </c>
      <c r="P1112" s="170">
        <f t="shared" si="304"/>
        <v>2036.2706305415504</v>
      </c>
      <c r="Q1112" s="215">
        <f t="shared" si="310"/>
        <v>1085</v>
      </c>
      <c r="R1112" s="216">
        <f t="shared" si="313"/>
        <v>229.71750000000003</v>
      </c>
      <c r="S1112" s="457">
        <v>15100</v>
      </c>
      <c r="T1112" s="217">
        <f t="shared" si="298"/>
        <v>788.79493290672224</v>
      </c>
      <c r="U1112" s="214">
        <f t="shared" si="305"/>
        <v>268.19027718828556</v>
      </c>
      <c r="V1112" s="212">
        <f t="shared" si="306"/>
        <v>15.775898658134444</v>
      </c>
      <c r="W1112" s="169">
        <v>24</v>
      </c>
      <c r="X1112" s="170">
        <f t="shared" si="307"/>
        <v>1096.7611087531423</v>
      </c>
    </row>
    <row r="1113" spans="1:24" s="445" customFormat="1" ht="15.75" customHeight="1" x14ac:dyDescent="0.2">
      <c r="A1113" s="215">
        <f t="shared" si="308"/>
        <v>1086</v>
      </c>
      <c r="B1113" s="216">
        <f t="shared" si="311"/>
        <v>80.424613999999991</v>
      </c>
      <c r="C1113" s="457">
        <v>15100</v>
      </c>
      <c r="D1113" s="217">
        <f t="shared" si="296"/>
        <v>2253.0415874921077</v>
      </c>
      <c r="E1113" s="212">
        <f t="shared" si="299"/>
        <v>766.03413974731666</v>
      </c>
      <c r="F1113" s="168">
        <f t="shared" si="300"/>
        <v>45.060831749842158</v>
      </c>
      <c r="G1113" s="169">
        <v>68</v>
      </c>
      <c r="H1113" s="170">
        <f t="shared" si="301"/>
        <v>3132.1365589892666</v>
      </c>
      <c r="I1113" s="215">
        <f t="shared" si="309"/>
        <v>1086</v>
      </c>
      <c r="J1113" s="216">
        <f t="shared" si="312"/>
        <v>123.73017538461536</v>
      </c>
      <c r="K1113" s="457">
        <v>15100</v>
      </c>
      <c r="L1113" s="217">
        <f t="shared" si="297"/>
        <v>1464.4770318698704</v>
      </c>
      <c r="M1113" s="214">
        <f t="shared" si="302"/>
        <v>497.922190835756</v>
      </c>
      <c r="N1113" s="212">
        <f t="shared" si="303"/>
        <v>29.289540637397408</v>
      </c>
      <c r="O1113" s="169">
        <v>44</v>
      </c>
      <c r="P1113" s="170">
        <f t="shared" si="304"/>
        <v>2035.6887633430238</v>
      </c>
      <c r="Q1113" s="215">
        <f t="shared" si="310"/>
        <v>1086</v>
      </c>
      <c r="R1113" s="216">
        <f t="shared" si="313"/>
        <v>229.78461142857142</v>
      </c>
      <c r="S1113" s="457">
        <v>15100</v>
      </c>
      <c r="T1113" s="217">
        <f t="shared" si="298"/>
        <v>788.56455562223778</v>
      </c>
      <c r="U1113" s="214">
        <f t="shared" si="305"/>
        <v>268.11194891156089</v>
      </c>
      <c r="V1113" s="212">
        <f t="shared" si="306"/>
        <v>15.771291112444755</v>
      </c>
      <c r="W1113" s="169">
        <v>24</v>
      </c>
      <c r="X1113" s="170">
        <f t="shared" si="307"/>
        <v>1096.4477956462433</v>
      </c>
    </row>
    <row r="1114" spans="1:24" s="445" customFormat="1" ht="15.75" customHeight="1" x14ac:dyDescent="0.2">
      <c r="A1114" s="215">
        <f t="shared" si="308"/>
        <v>1087</v>
      </c>
      <c r="B1114" s="216">
        <f t="shared" si="311"/>
        <v>80.448103000000003</v>
      </c>
      <c r="C1114" s="457">
        <v>15100</v>
      </c>
      <c r="D1114" s="217">
        <f t="shared" si="296"/>
        <v>2252.3837510500402</v>
      </c>
      <c r="E1114" s="212">
        <f t="shared" si="299"/>
        <v>765.81047535701373</v>
      </c>
      <c r="F1114" s="168">
        <f t="shared" si="300"/>
        <v>45.047675021000806</v>
      </c>
      <c r="G1114" s="169">
        <v>68</v>
      </c>
      <c r="H1114" s="170">
        <f t="shared" si="301"/>
        <v>3131.2419014280549</v>
      </c>
      <c r="I1114" s="215">
        <f t="shared" si="309"/>
        <v>1087</v>
      </c>
      <c r="J1114" s="216">
        <f t="shared" si="312"/>
        <v>123.7663123076923</v>
      </c>
      <c r="K1114" s="457">
        <v>15100</v>
      </c>
      <c r="L1114" s="217">
        <f t="shared" si="297"/>
        <v>1464.0494381825263</v>
      </c>
      <c r="M1114" s="214">
        <f t="shared" si="302"/>
        <v>497.77680898205898</v>
      </c>
      <c r="N1114" s="212">
        <f t="shared" si="303"/>
        <v>29.280988763650527</v>
      </c>
      <c r="O1114" s="169">
        <v>44</v>
      </c>
      <c r="P1114" s="170">
        <f t="shared" si="304"/>
        <v>2035.1072359282359</v>
      </c>
      <c r="Q1114" s="215">
        <f t="shared" si="310"/>
        <v>1087</v>
      </c>
      <c r="R1114" s="216">
        <f t="shared" si="313"/>
        <v>229.85172285714287</v>
      </c>
      <c r="S1114" s="457">
        <v>15100</v>
      </c>
      <c r="T1114" s="217">
        <f t="shared" si="298"/>
        <v>788.33431286751409</v>
      </c>
      <c r="U1114" s="214">
        <f t="shared" si="305"/>
        <v>268.03366637495481</v>
      </c>
      <c r="V1114" s="212">
        <f t="shared" si="306"/>
        <v>15.766686257350282</v>
      </c>
      <c r="W1114" s="169">
        <v>24</v>
      </c>
      <c r="X1114" s="170">
        <f t="shared" si="307"/>
        <v>1096.1346654998192</v>
      </c>
    </row>
    <row r="1115" spans="1:24" s="445" customFormat="1" ht="15.75" customHeight="1" x14ac:dyDescent="0.2">
      <c r="A1115" s="215">
        <f t="shared" si="308"/>
        <v>1088</v>
      </c>
      <c r="B1115" s="216">
        <f t="shared" si="311"/>
        <v>80.471592000000001</v>
      </c>
      <c r="C1115" s="457">
        <v>15100</v>
      </c>
      <c r="D1115" s="217">
        <f t="shared" si="296"/>
        <v>2251.7262986421347</v>
      </c>
      <c r="E1115" s="212">
        <f t="shared" si="299"/>
        <v>765.58694153832585</v>
      </c>
      <c r="F1115" s="168">
        <f t="shared" si="300"/>
        <v>45.034525972842694</v>
      </c>
      <c r="G1115" s="169">
        <v>68</v>
      </c>
      <c r="H1115" s="170">
        <f t="shared" si="301"/>
        <v>3130.3477661533034</v>
      </c>
      <c r="I1115" s="215">
        <f t="shared" si="309"/>
        <v>1088</v>
      </c>
      <c r="J1115" s="216">
        <f t="shared" si="312"/>
        <v>123.80244923076923</v>
      </c>
      <c r="K1115" s="457">
        <v>15100</v>
      </c>
      <c r="L1115" s="217">
        <f t="shared" si="297"/>
        <v>1463.6220941173874</v>
      </c>
      <c r="M1115" s="214">
        <f t="shared" si="302"/>
        <v>497.63151199991177</v>
      </c>
      <c r="N1115" s="212">
        <f t="shared" si="303"/>
        <v>29.272441882347749</v>
      </c>
      <c r="O1115" s="169">
        <v>44</v>
      </c>
      <c r="P1115" s="170">
        <f t="shared" si="304"/>
        <v>2034.5260479996468</v>
      </c>
      <c r="Q1115" s="215">
        <f t="shared" si="310"/>
        <v>1088</v>
      </c>
      <c r="R1115" s="216">
        <f t="shared" si="313"/>
        <v>229.9188342857143</v>
      </c>
      <c r="S1115" s="457">
        <v>15100</v>
      </c>
      <c r="T1115" s="217">
        <f t="shared" si="298"/>
        <v>788.10420452474705</v>
      </c>
      <c r="U1115" s="214">
        <f t="shared" si="305"/>
        <v>267.95542953841402</v>
      </c>
      <c r="V1115" s="212">
        <f t="shared" si="306"/>
        <v>15.762084090494941</v>
      </c>
      <c r="W1115" s="169">
        <v>24</v>
      </c>
      <c r="X1115" s="170">
        <f t="shared" si="307"/>
        <v>1095.8217181536559</v>
      </c>
    </row>
    <row r="1116" spans="1:24" s="445" customFormat="1" ht="15.75" customHeight="1" x14ac:dyDescent="0.2">
      <c r="A1116" s="215">
        <f t="shared" si="308"/>
        <v>1089</v>
      </c>
      <c r="B1116" s="216">
        <f t="shared" si="311"/>
        <v>80.495080999999999</v>
      </c>
      <c r="C1116" s="457">
        <v>15100</v>
      </c>
      <c r="D1116" s="217">
        <f t="shared" ref="D1116:D1177" si="314">12*1/B1116*C1116</f>
        <v>2251.0692299321995</v>
      </c>
      <c r="E1116" s="212">
        <f t="shared" si="299"/>
        <v>765.36353817694794</v>
      </c>
      <c r="F1116" s="168">
        <f t="shared" si="300"/>
        <v>45.021384598643991</v>
      </c>
      <c r="G1116" s="169">
        <v>68</v>
      </c>
      <c r="H1116" s="170">
        <f t="shared" si="301"/>
        <v>3129.4541527077913</v>
      </c>
      <c r="I1116" s="215">
        <f t="shared" si="309"/>
        <v>1089</v>
      </c>
      <c r="J1116" s="216">
        <f t="shared" si="312"/>
        <v>123.83858615384615</v>
      </c>
      <c r="K1116" s="457">
        <v>15100</v>
      </c>
      <c r="L1116" s="217">
        <f t="shared" ref="L1116:L1177" si="315">12*1/J1116*K1116</f>
        <v>1463.1949994559295</v>
      </c>
      <c r="M1116" s="214">
        <f t="shared" si="302"/>
        <v>497.48629981501608</v>
      </c>
      <c r="N1116" s="212">
        <f t="shared" si="303"/>
        <v>29.263899989118592</v>
      </c>
      <c r="O1116" s="169">
        <v>44</v>
      </c>
      <c r="P1116" s="170">
        <f t="shared" si="304"/>
        <v>2033.9451992600641</v>
      </c>
      <c r="Q1116" s="215">
        <f t="shared" si="310"/>
        <v>1089</v>
      </c>
      <c r="R1116" s="216">
        <f t="shared" si="313"/>
        <v>229.98594571428572</v>
      </c>
      <c r="S1116" s="457">
        <v>15100</v>
      </c>
      <c r="T1116" s="217">
        <f t="shared" ref="T1116:T1177" si="316">12*1/R1116*S1116</f>
        <v>787.87423047626964</v>
      </c>
      <c r="U1116" s="214">
        <f t="shared" si="305"/>
        <v>267.87723836193169</v>
      </c>
      <c r="V1116" s="212">
        <f t="shared" si="306"/>
        <v>15.757484609525394</v>
      </c>
      <c r="W1116" s="169">
        <v>24</v>
      </c>
      <c r="X1116" s="170">
        <f t="shared" si="307"/>
        <v>1095.5089534477268</v>
      </c>
    </row>
    <row r="1117" spans="1:24" s="445" customFormat="1" ht="15.75" customHeight="1" x14ac:dyDescent="0.2">
      <c r="A1117" s="218">
        <f t="shared" si="308"/>
        <v>1090</v>
      </c>
      <c r="B1117" s="216">
        <f t="shared" si="311"/>
        <v>80.518569999999997</v>
      </c>
      <c r="C1117" s="457">
        <v>15100</v>
      </c>
      <c r="D1117" s="217">
        <f t="shared" si="314"/>
        <v>2250.4125445844356</v>
      </c>
      <c r="E1117" s="212">
        <f t="shared" ref="E1117:E1177" si="317">D1117*34%</f>
        <v>765.14026515870819</v>
      </c>
      <c r="F1117" s="168">
        <f t="shared" ref="F1117:F1177" si="318">D1117*2%</f>
        <v>45.008250891688711</v>
      </c>
      <c r="G1117" s="169">
        <v>68</v>
      </c>
      <c r="H1117" s="170">
        <f t="shared" ref="H1117:H1177" si="319">SUM(D1117:G1117)</f>
        <v>3128.5610606348328</v>
      </c>
      <c r="I1117" s="218">
        <f t="shared" si="309"/>
        <v>1090</v>
      </c>
      <c r="J1117" s="216">
        <f t="shared" si="312"/>
        <v>123.87472307692306</v>
      </c>
      <c r="K1117" s="457">
        <v>15100</v>
      </c>
      <c r="L1117" s="217">
        <f t="shared" si="315"/>
        <v>1462.7681539798834</v>
      </c>
      <c r="M1117" s="214">
        <f t="shared" ref="M1117:M1177" si="320">L1117*34%</f>
        <v>497.3411723531604</v>
      </c>
      <c r="N1117" s="212">
        <f t="shared" ref="N1117:N1177" si="321">L1117*2%</f>
        <v>29.255363079597668</v>
      </c>
      <c r="O1117" s="169">
        <v>44</v>
      </c>
      <c r="P1117" s="170">
        <f t="shared" ref="P1117:P1177" si="322">SUM(L1117:O1117)</f>
        <v>2033.3646894126414</v>
      </c>
      <c r="Q1117" s="218">
        <f t="shared" si="310"/>
        <v>1090</v>
      </c>
      <c r="R1117" s="216">
        <f t="shared" si="313"/>
        <v>230.05305714285714</v>
      </c>
      <c r="S1117" s="457">
        <v>15100</v>
      </c>
      <c r="T1117" s="217">
        <f t="shared" si="316"/>
        <v>787.64439060455254</v>
      </c>
      <c r="U1117" s="214">
        <f t="shared" ref="U1117:U1177" si="323">T1117*34%</f>
        <v>267.7990928055479</v>
      </c>
      <c r="V1117" s="212">
        <f t="shared" ref="V1117:V1177" si="324">T1117*2%</f>
        <v>15.752887812091052</v>
      </c>
      <c r="W1117" s="169">
        <v>24</v>
      </c>
      <c r="X1117" s="170">
        <f t="shared" ref="X1117:X1177" si="325">SUM(T1117:W1117)</f>
        <v>1095.1963712221916</v>
      </c>
    </row>
    <row r="1118" spans="1:24" s="445" customFormat="1" ht="15.75" customHeight="1" x14ac:dyDescent="0.2">
      <c r="A1118" s="215">
        <f t="shared" si="308"/>
        <v>1091</v>
      </c>
      <c r="B1118" s="216">
        <f t="shared" si="311"/>
        <v>80.542058999999995</v>
      </c>
      <c r="C1118" s="457">
        <v>15100</v>
      </c>
      <c r="D1118" s="217">
        <f t="shared" si="314"/>
        <v>2249.7562422634369</v>
      </c>
      <c r="E1118" s="212">
        <f t="shared" si="317"/>
        <v>764.91712236956857</v>
      </c>
      <c r="F1118" s="168">
        <f t="shared" si="318"/>
        <v>44.995124845268741</v>
      </c>
      <c r="G1118" s="169">
        <v>68</v>
      </c>
      <c r="H1118" s="170">
        <f t="shared" si="319"/>
        <v>3127.6684894782743</v>
      </c>
      <c r="I1118" s="215">
        <f t="shared" si="309"/>
        <v>1091</v>
      </c>
      <c r="J1118" s="216">
        <f t="shared" si="312"/>
        <v>123.91085999999999</v>
      </c>
      <c r="K1118" s="457">
        <v>15100</v>
      </c>
      <c r="L1118" s="217">
        <f t="shared" si="315"/>
        <v>1462.341557471234</v>
      </c>
      <c r="M1118" s="214">
        <f t="shared" si="320"/>
        <v>497.1961295402196</v>
      </c>
      <c r="N1118" s="212">
        <f t="shared" si="321"/>
        <v>29.246831149424679</v>
      </c>
      <c r="O1118" s="169">
        <v>44</v>
      </c>
      <c r="P1118" s="170">
        <f t="shared" si="322"/>
        <v>2032.7845181608782</v>
      </c>
      <c r="Q1118" s="215">
        <f t="shared" si="310"/>
        <v>1091</v>
      </c>
      <c r="R1118" s="216">
        <f t="shared" si="313"/>
        <v>230.12016857142856</v>
      </c>
      <c r="S1118" s="457">
        <v>15100</v>
      </c>
      <c r="T1118" s="217">
        <f t="shared" si="316"/>
        <v>787.41468479220282</v>
      </c>
      <c r="U1118" s="214">
        <f t="shared" si="323"/>
        <v>267.72099282934897</v>
      </c>
      <c r="V1118" s="212">
        <f t="shared" si="324"/>
        <v>15.748293695844056</v>
      </c>
      <c r="W1118" s="169">
        <v>24</v>
      </c>
      <c r="X1118" s="170">
        <f t="shared" si="325"/>
        <v>1094.8839713173959</v>
      </c>
    </row>
    <row r="1119" spans="1:24" s="445" customFormat="1" ht="15.75" customHeight="1" x14ac:dyDescent="0.2">
      <c r="A1119" s="215">
        <f t="shared" si="308"/>
        <v>1092</v>
      </c>
      <c r="B1119" s="216">
        <f t="shared" si="311"/>
        <v>80.565548000000007</v>
      </c>
      <c r="C1119" s="457">
        <v>15100</v>
      </c>
      <c r="D1119" s="217">
        <f t="shared" si="314"/>
        <v>2249.1003226341854</v>
      </c>
      <c r="E1119" s="212">
        <f t="shared" si="317"/>
        <v>764.69410969562307</v>
      </c>
      <c r="F1119" s="168">
        <f t="shared" si="318"/>
        <v>44.982006452683713</v>
      </c>
      <c r="G1119" s="169">
        <v>68</v>
      </c>
      <c r="H1119" s="170">
        <f t="shared" si="319"/>
        <v>3126.7764387824923</v>
      </c>
      <c r="I1119" s="215">
        <f t="shared" si="309"/>
        <v>1092</v>
      </c>
      <c r="J1119" s="216">
        <f t="shared" si="312"/>
        <v>123.94699692307692</v>
      </c>
      <c r="K1119" s="457">
        <v>15100</v>
      </c>
      <c r="L1119" s="217">
        <f t="shared" si="315"/>
        <v>1461.9152097122208</v>
      </c>
      <c r="M1119" s="214">
        <f t="shared" si="320"/>
        <v>497.05117130215507</v>
      </c>
      <c r="N1119" s="212">
        <f t="shared" si="321"/>
        <v>29.238304194244417</v>
      </c>
      <c r="O1119" s="169">
        <v>44</v>
      </c>
      <c r="P1119" s="170">
        <f t="shared" si="322"/>
        <v>2032.2046852086203</v>
      </c>
      <c r="Q1119" s="215">
        <f t="shared" si="310"/>
        <v>1092</v>
      </c>
      <c r="R1119" s="216">
        <f t="shared" si="313"/>
        <v>230.18728000000004</v>
      </c>
      <c r="S1119" s="457">
        <v>15100</v>
      </c>
      <c r="T1119" s="217">
        <f t="shared" si="316"/>
        <v>787.18511292196501</v>
      </c>
      <c r="U1119" s="214">
        <f t="shared" si="323"/>
        <v>267.64293839346811</v>
      </c>
      <c r="V1119" s="212">
        <f t="shared" si="324"/>
        <v>15.743702258439301</v>
      </c>
      <c r="W1119" s="169">
        <v>24</v>
      </c>
      <c r="X1119" s="170">
        <f t="shared" si="325"/>
        <v>1094.5717535738725</v>
      </c>
    </row>
    <row r="1120" spans="1:24" s="445" customFormat="1" ht="15.75" customHeight="1" x14ac:dyDescent="0.2">
      <c r="A1120" s="215">
        <f t="shared" si="308"/>
        <v>1093</v>
      </c>
      <c r="B1120" s="216">
        <f t="shared" si="311"/>
        <v>80.58903699999999</v>
      </c>
      <c r="C1120" s="457">
        <v>15100</v>
      </c>
      <c r="D1120" s="217">
        <f t="shared" si="314"/>
        <v>2248.4447853620591</v>
      </c>
      <c r="E1120" s="212">
        <f t="shared" si="317"/>
        <v>764.47122702310014</v>
      </c>
      <c r="F1120" s="168">
        <f t="shared" si="318"/>
        <v>44.968895707241181</v>
      </c>
      <c r="G1120" s="169">
        <v>68</v>
      </c>
      <c r="H1120" s="170">
        <f t="shared" si="319"/>
        <v>3125.8849080924006</v>
      </c>
      <c r="I1120" s="215">
        <f t="shared" si="309"/>
        <v>1093</v>
      </c>
      <c r="J1120" s="216">
        <f t="shared" si="312"/>
        <v>123.98313384615383</v>
      </c>
      <c r="K1120" s="457">
        <v>15100</v>
      </c>
      <c r="L1120" s="217">
        <f t="shared" si="315"/>
        <v>1461.4891104853382</v>
      </c>
      <c r="M1120" s="214">
        <f t="shared" si="320"/>
        <v>496.906297565015</v>
      </c>
      <c r="N1120" s="212">
        <f t="shared" si="321"/>
        <v>29.229782209706766</v>
      </c>
      <c r="O1120" s="169">
        <v>44</v>
      </c>
      <c r="P1120" s="170">
        <f t="shared" si="322"/>
        <v>2031.62519026006</v>
      </c>
      <c r="Q1120" s="215">
        <f t="shared" si="310"/>
        <v>1093</v>
      </c>
      <c r="R1120" s="216">
        <f t="shared" si="313"/>
        <v>230.25439142857141</v>
      </c>
      <c r="S1120" s="457">
        <v>15100</v>
      </c>
      <c r="T1120" s="217">
        <f t="shared" si="316"/>
        <v>786.95567487672065</v>
      </c>
      <c r="U1120" s="214">
        <f t="shared" si="323"/>
        <v>267.56492945808503</v>
      </c>
      <c r="V1120" s="212">
        <f t="shared" si="324"/>
        <v>15.739113497534413</v>
      </c>
      <c r="W1120" s="169">
        <v>24</v>
      </c>
      <c r="X1120" s="170">
        <f t="shared" si="325"/>
        <v>1094.2597178323401</v>
      </c>
    </row>
    <row r="1121" spans="1:24" s="445" customFormat="1" ht="15.75" customHeight="1" x14ac:dyDescent="0.2">
      <c r="A1121" s="215">
        <f t="shared" si="308"/>
        <v>1094</v>
      </c>
      <c r="B1121" s="216">
        <f t="shared" si="311"/>
        <v>80.612526000000003</v>
      </c>
      <c r="C1121" s="457">
        <v>15100</v>
      </c>
      <c r="D1121" s="217">
        <f t="shared" si="314"/>
        <v>2247.7896301128185</v>
      </c>
      <c r="E1121" s="212">
        <f t="shared" si="317"/>
        <v>764.24847423835831</v>
      </c>
      <c r="F1121" s="168">
        <f t="shared" si="318"/>
        <v>44.955792602256373</v>
      </c>
      <c r="G1121" s="169">
        <v>68</v>
      </c>
      <c r="H1121" s="170">
        <f t="shared" si="319"/>
        <v>3124.9938969534333</v>
      </c>
      <c r="I1121" s="215">
        <f t="shared" si="309"/>
        <v>1094</v>
      </c>
      <c r="J1121" s="216">
        <f t="shared" si="312"/>
        <v>124.01927076923077</v>
      </c>
      <c r="K1121" s="457">
        <v>15100</v>
      </c>
      <c r="L1121" s="217">
        <f t="shared" si="315"/>
        <v>1461.0632595733323</v>
      </c>
      <c r="M1121" s="214">
        <f t="shared" si="320"/>
        <v>496.76150825493301</v>
      </c>
      <c r="N1121" s="212">
        <f t="shared" si="321"/>
        <v>29.221265191466646</v>
      </c>
      <c r="O1121" s="169">
        <v>44</v>
      </c>
      <c r="P1121" s="170">
        <f t="shared" si="322"/>
        <v>2031.046033019732</v>
      </c>
      <c r="Q1121" s="215">
        <f t="shared" si="310"/>
        <v>1094</v>
      </c>
      <c r="R1121" s="216">
        <f t="shared" si="313"/>
        <v>230.32150285714289</v>
      </c>
      <c r="S1121" s="457">
        <v>15100</v>
      </c>
      <c r="T1121" s="217">
        <f t="shared" si="316"/>
        <v>786.72637053948654</v>
      </c>
      <c r="U1121" s="214">
        <f t="shared" si="323"/>
        <v>267.48696598342542</v>
      </c>
      <c r="V1121" s="212">
        <f t="shared" si="324"/>
        <v>15.734527410789731</v>
      </c>
      <c r="W1121" s="169">
        <v>24</v>
      </c>
      <c r="X1121" s="170">
        <f t="shared" si="325"/>
        <v>1093.9478639337017</v>
      </c>
    </row>
    <row r="1122" spans="1:24" s="445" customFormat="1" ht="15.75" customHeight="1" x14ac:dyDescent="0.2">
      <c r="A1122" s="215">
        <f t="shared" si="308"/>
        <v>1095</v>
      </c>
      <c r="B1122" s="216">
        <f t="shared" si="311"/>
        <v>80.636015</v>
      </c>
      <c r="C1122" s="457">
        <v>15100</v>
      </c>
      <c r="D1122" s="217">
        <f t="shared" si="314"/>
        <v>2247.1348565526209</v>
      </c>
      <c r="E1122" s="212">
        <f t="shared" si="317"/>
        <v>764.02585122789117</v>
      </c>
      <c r="F1122" s="168">
        <f t="shared" si="318"/>
        <v>44.942697131052419</v>
      </c>
      <c r="G1122" s="169">
        <v>68</v>
      </c>
      <c r="H1122" s="170">
        <f t="shared" si="319"/>
        <v>3124.1034049115642</v>
      </c>
      <c r="I1122" s="215">
        <f t="shared" si="309"/>
        <v>1095</v>
      </c>
      <c r="J1122" s="216">
        <f t="shared" si="312"/>
        <v>124.05540769230768</v>
      </c>
      <c r="K1122" s="457">
        <v>15100</v>
      </c>
      <c r="L1122" s="217">
        <f t="shared" si="315"/>
        <v>1460.6376567592038</v>
      </c>
      <c r="M1122" s="214">
        <f t="shared" si="320"/>
        <v>496.6168032981293</v>
      </c>
      <c r="N1122" s="212">
        <f t="shared" si="321"/>
        <v>29.212753135184077</v>
      </c>
      <c r="O1122" s="169">
        <v>44</v>
      </c>
      <c r="P1122" s="170">
        <f t="shared" si="322"/>
        <v>2030.4672131925172</v>
      </c>
      <c r="Q1122" s="215">
        <f t="shared" si="310"/>
        <v>1095</v>
      </c>
      <c r="R1122" s="216">
        <f t="shared" si="313"/>
        <v>230.38861428571431</v>
      </c>
      <c r="S1122" s="457">
        <v>15100</v>
      </c>
      <c r="T1122" s="217">
        <f t="shared" si="316"/>
        <v>786.49719979341728</v>
      </c>
      <c r="U1122" s="214">
        <f t="shared" si="323"/>
        <v>267.40904792976187</v>
      </c>
      <c r="V1122" s="212">
        <f t="shared" si="324"/>
        <v>15.729943995868346</v>
      </c>
      <c r="W1122" s="169">
        <v>24</v>
      </c>
      <c r="X1122" s="170">
        <f t="shared" si="325"/>
        <v>1093.6361917190475</v>
      </c>
    </row>
    <row r="1123" spans="1:24" s="445" customFormat="1" ht="15.75" customHeight="1" x14ac:dyDescent="0.2">
      <c r="A1123" s="215">
        <f t="shared" si="308"/>
        <v>1096</v>
      </c>
      <c r="B1123" s="216">
        <f t="shared" si="311"/>
        <v>80.659503999999998</v>
      </c>
      <c r="C1123" s="457">
        <v>15100</v>
      </c>
      <c r="D1123" s="217">
        <f t="shared" si="314"/>
        <v>2246.4804643480079</v>
      </c>
      <c r="E1123" s="212">
        <f t="shared" si="317"/>
        <v>763.80335787832269</v>
      </c>
      <c r="F1123" s="168">
        <f t="shared" si="318"/>
        <v>44.929609286960158</v>
      </c>
      <c r="G1123" s="169">
        <v>68</v>
      </c>
      <c r="H1123" s="170">
        <f t="shared" si="319"/>
        <v>3123.2134315132907</v>
      </c>
      <c r="I1123" s="215">
        <f t="shared" si="309"/>
        <v>1096</v>
      </c>
      <c r="J1123" s="216">
        <f t="shared" si="312"/>
        <v>124.09154461538461</v>
      </c>
      <c r="K1123" s="457">
        <v>15100</v>
      </c>
      <c r="L1123" s="217">
        <f t="shared" si="315"/>
        <v>1460.2123018262052</v>
      </c>
      <c r="M1123" s="214">
        <f t="shared" si="320"/>
        <v>496.47218262090985</v>
      </c>
      <c r="N1123" s="212">
        <f t="shared" si="321"/>
        <v>29.204246036524104</v>
      </c>
      <c r="O1123" s="169">
        <v>44</v>
      </c>
      <c r="P1123" s="170">
        <f t="shared" si="322"/>
        <v>2029.8887304836394</v>
      </c>
      <c r="Q1123" s="215">
        <f t="shared" si="310"/>
        <v>1096</v>
      </c>
      <c r="R1123" s="216">
        <f t="shared" si="313"/>
        <v>230.45572571428573</v>
      </c>
      <c r="S1123" s="457">
        <v>15100</v>
      </c>
      <c r="T1123" s="217">
        <f t="shared" si="316"/>
        <v>786.26816252180265</v>
      </c>
      <c r="U1123" s="214">
        <f t="shared" si="323"/>
        <v>267.33117525741289</v>
      </c>
      <c r="V1123" s="212">
        <f t="shared" si="324"/>
        <v>15.725363250436054</v>
      </c>
      <c r="W1123" s="169">
        <v>24</v>
      </c>
      <c r="X1123" s="170">
        <f t="shared" si="325"/>
        <v>1093.3247010296516</v>
      </c>
    </row>
    <row r="1124" spans="1:24" s="445" customFormat="1" ht="15.75" customHeight="1" x14ac:dyDescent="0.2">
      <c r="A1124" s="215">
        <f t="shared" si="308"/>
        <v>1097</v>
      </c>
      <c r="B1124" s="216">
        <f t="shared" si="311"/>
        <v>80.682992999999996</v>
      </c>
      <c r="C1124" s="457">
        <v>15100</v>
      </c>
      <c r="D1124" s="217">
        <f t="shared" si="314"/>
        <v>2245.8264531659111</v>
      </c>
      <c r="E1124" s="212">
        <f t="shared" si="317"/>
        <v>763.58099407640987</v>
      </c>
      <c r="F1124" s="168">
        <f t="shared" si="318"/>
        <v>44.916529063318222</v>
      </c>
      <c r="G1124" s="169">
        <v>68</v>
      </c>
      <c r="H1124" s="170">
        <f t="shared" si="319"/>
        <v>3122.323976305639</v>
      </c>
      <c r="I1124" s="215">
        <f t="shared" si="309"/>
        <v>1097</v>
      </c>
      <c r="J1124" s="216">
        <f t="shared" si="312"/>
        <v>124.12768153846153</v>
      </c>
      <c r="K1124" s="457">
        <v>15100</v>
      </c>
      <c r="L1124" s="217">
        <f t="shared" si="315"/>
        <v>1459.7871945578422</v>
      </c>
      <c r="M1124" s="214">
        <f t="shared" si="320"/>
        <v>496.32764614966641</v>
      </c>
      <c r="N1124" s="212">
        <f t="shared" si="321"/>
        <v>29.195743891156845</v>
      </c>
      <c r="O1124" s="169">
        <v>44</v>
      </c>
      <c r="P1124" s="170">
        <f t="shared" si="322"/>
        <v>2029.3105845986654</v>
      </c>
      <c r="Q1124" s="215">
        <f t="shared" si="310"/>
        <v>1097</v>
      </c>
      <c r="R1124" s="216">
        <f t="shared" si="313"/>
        <v>230.52283714285716</v>
      </c>
      <c r="S1124" s="457">
        <v>15100</v>
      </c>
      <c r="T1124" s="217">
        <f t="shared" si="316"/>
        <v>786.03925860806874</v>
      </c>
      <c r="U1124" s="214">
        <f t="shared" si="323"/>
        <v>267.2533479267434</v>
      </c>
      <c r="V1124" s="212">
        <f t="shared" si="324"/>
        <v>15.720785172161374</v>
      </c>
      <c r="W1124" s="169">
        <v>24</v>
      </c>
      <c r="X1124" s="170">
        <f t="shared" si="325"/>
        <v>1093.0133917069736</v>
      </c>
    </row>
    <row r="1125" spans="1:24" s="445" customFormat="1" ht="15.75" customHeight="1" x14ac:dyDescent="0.2">
      <c r="A1125" s="215">
        <f t="shared" si="308"/>
        <v>1098</v>
      </c>
      <c r="B1125" s="216">
        <f t="shared" si="311"/>
        <v>80.706481999999994</v>
      </c>
      <c r="C1125" s="457">
        <v>15100</v>
      </c>
      <c r="D1125" s="217">
        <f t="shared" si="314"/>
        <v>2245.1728226736486</v>
      </c>
      <c r="E1125" s="212">
        <f t="shared" si="317"/>
        <v>763.35875970904056</v>
      </c>
      <c r="F1125" s="168">
        <f t="shared" si="318"/>
        <v>44.903456453472977</v>
      </c>
      <c r="G1125" s="169">
        <v>68</v>
      </c>
      <c r="H1125" s="170">
        <f t="shared" si="319"/>
        <v>3121.4350388361622</v>
      </c>
      <c r="I1125" s="215">
        <f t="shared" si="309"/>
        <v>1098</v>
      </c>
      <c r="J1125" s="216">
        <f t="shared" si="312"/>
        <v>124.16381846153845</v>
      </c>
      <c r="K1125" s="457">
        <v>15100</v>
      </c>
      <c r="L1125" s="217">
        <f t="shared" si="315"/>
        <v>1459.3623347378716</v>
      </c>
      <c r="M1125" s="214">
        <f t="shared" si="320"/>
        <v>496.18319381087639</v>
      </c>
      <c r="N1125" s="212">
        <f t="shared" si="321"/>
        <v>29.187246694757434</v>
      </c>
      <c r="O1125" s="169">
        <v>44</v>
      </c>
      <c r="P1125" s="170">
        <f t="shared" si="322"/>
        <v>2028.7327752435056</v>
      </c>
      <c r="Q1125" s="215">
        <f t="shared" si="310"/>
        <v>1098</v>
      </c>
      <c r="R1125" s="216">
        <f t="shared" si="313"/>
        <v>230.58994857142858</v>
      </c>
      <c r="S1125" s="457">
        <v>15100</v>
      </c>
      <c r="T1125" s="217">
        <f t="shared" si="316"/>
        <v>785.81048793577691</v>
      </c>
      <c r="U1125" s="214">
        <f t="shared" si="323"/>
        <v>267.17556589816417</v>
      </c>
      <c r="V1125" s="212">
        <f t="shared" si="324"/>
        <v>15.716209758715538</v>
      </c>
      <c r="W1125" s="169">
        <v>24</v>
      </c>
      <c r="X1125" s="170">
        <f t="shared" si="325"/>
        <v>1092.7022635926567</v>
      </c>
    </row>
    <row r="1126" spans="1:24" s="445" customFormat="1" ht="15.75" customHeight="1" x14ac:dyDescent="0.2">
      <c r="A1126" s="215">
        <f t="shared" si="308"/>
        <v>1099</v>
      </c>
      <c r="B1126" s="216">
        <f t="shared" si="311"/>
        <v>80.729971000000006</v>
      </c>
      <c r="C1126" s="457">
        <v>15100</v>
      </c>
      <c r="D1126" s="217">
        <f t="shared" si="314"/>
        <v>2244.5195725389272</v>
      </c>
      <c r="E1126" s="212">
        <f t="shared" si="317"/>
        <v>763.13665466323528</v>
      </c>
      <c r="F1126" s="168">
        <f t="shared" si="318"/>
        <v>44.890391450778544</v>
      </c>
      <c r="G1126" s="169">
        <v>68</v>
      </c>
      <c r="H1126" s="170">
        <f t="shared" si="319"/>
        <v>3120.5466186529411</v>
      </c>
      <c r="I1126" s="215">
        <f t="shared" si="309"/>
        <v>1099</v>
      </c>
      <c r="J1126" s="216">
        <f t="shared" si="312"/>
        <v>124.19995538461539</v>
      </c>
      <c r="K1126" s="457">
        <v>15100</v>
      </c>
      <c r="L1126" s="217">
        <f t="shared" si="315"/>
        <v>1458.9377221503028</v>
      </c>
      <c r="M1126" s="214">
        <f t="shared" si="320"/>
        <v>496.03882553110299</v>
      </c>
      <c r="N1126" s="212">
        <f t="shared" si="321"/>
        <v>29.178754443006056</v>
      </c>
      <c r="O1126" s="169">
        <v>44</v>
      </c>
      <c r="P1126" s="170">
        <f t="shared" si="322"/>
        <v>2028.1553021244117</v>
      </c>
      <c r="Q1126" s="215">
        <f t="shared" si="310"/>
        <v>1099</v>
      </c>
      <c r="R1126" s="216">
        <f t="shared" si="313"/>
        <v>230.65706000000003</v>
      </c>
      <c r="S1126" s="457">
        <v>15100</v>
      </c>
      <c r="T1126" s="217">
        <f t="shared" si="316"/>
        <v>785.58185038862439</v>
      </c>
      <c r="U1126" s="214">
        <f t="shared" si="323"/>
        <v>267.09782913213229</v>
      </c>
      <c r="V1126" s="212">
        <f t="shared" si="324"/>
        <v>15.711637007772488</v>
      </c>
      <c r="W1126" s="169">
        <v>24</v>
      </c>
      <c r="X1126" s="170">
        <f t="shared" si="325"/>
        <v>1092.3913165285292</v>
      </c>
    </row>
    <row r="1127" spans="1:24" s="445" customFormat="1" ht="15.75" customHeight="1" x14ac:dyDescent="0.2">
      <c r="A1127" s="218">
        <f t="shared" si="308"/>
        <v>1100</v>
      </c>
      <c r="B1127" s="216">
        <f t="shared" si="311"/>
        <v>80.75345999999999</v>
      </c>
      <c r="C1127" s="457">
        <v>15100</v>
      </c>
      <c r="D1127" s="217">
        <f t="shared" si="314"/>
        <v>2243.8667024298406</v>
      </c>
      <c r="E1127" s="212">
        <f t="shared" si="317"/>
        <v>762.91467882614586</v>
      </c>
      <c r="F1127" s="168">
        <f t="shared" si="318"/>
        <v>44.877334048596815</v>
      </c>
      <c r="G1127" s="169">
        <v>68</v>
      </c>
      <c r="H1127" s="170">
        <f t="shared" si="319"/>
        <v>3119.6587153045834</v>
      </c>
      <c r="I1127" s="218">
        <f t="shared" si="309"/>
        <v>1100</v>
      </c>
      <c r="J1127" s="216">
        <f t="shared" si="312"/>
        <v>124.23609230769229</v>
      </c>
      <c r="K1127" s="457">
        <v>15100</v>
      </c>
      <c r="L1127" s="217">
        <f t="shared" si="315"/>
        <v>1458.5133565793965</v>
      </c>
      <c r="M1127" s="214">
        <f t="shared" si="320"/>
        <v>495.89454123699483</v>
      </c>
      <c r="N1127" s="212">
        <f t="shared" si="321"/>
        <v>29.170267131587931</v>
      </c>
      <c r="O1127" s="169">
        <v>44</v>
      </c>
      <c r="P1127" s="170">
        <f t="shared" si="322"/>
        <v>2027.5781649479793</v>
      </c>
      <c r="Q1127" s="218">
        <f t="shared" si="310"/>
        <v>1100</v>
      </c>
      <c r="R1127" s="216">
        <f t="shared" si="313"/>
        <v>230.72417142857142</v>
      </c>
      <c r="S1127" s="457">
        <v>15100</v>
      </c>
      <c r="T1127" s="217">
        <f t="shared" si="316"/>
        <v>785.35334585044404</v>
      </c>
      <c r="U1127" s="214">
        <f t="shared" si="323"/>
        <v>267.02013758915098</v>
      </c>
      <c r="V1127" s="212">
        <f t="shared" si="324"/>
        <v>15.707066917008881</v>
      </c>
      <c r="W1127" s="169">
        <v>24</v>
      </c>
      <c r="X1127" s="170">
        <f t="shared" si="325"/>
        <v>1092.0805503566039</v>
      </c>
    </row>
    <row r="1128" spans="1:24" s="445" customFormat="1" ht="15.75" customHeight="1" x14ac:dyDescent="0.2">
      <c r="A1128" s="215">
        <f t="shared" si="308"/>
        <v>1101</v>
      </c>
      <c r="B1128" s="236">
        <f t="shared" si="311"/>
        <v>80.776949000000002</v>
      </c>
      <c r="C1128" s="457">
        <v>15100</v>
      </c>
      <c r="D1128" s="217">
        <f t="shared" si="314"/>
        <v>2243.2142120148656</v>
      </c>
      <c r="E1128" s="212">
        <f t="shared" si="317"/>
        <v>762.69283208505431</v>
      </c>
      <c r="F1128" s="168">
        <f t="shared" si="318"/>
        <v>44.864284240297309</v>
      </c>
      <c r="G1128" s="169">
        <v>68</v>
      </c>
      <c r="H1128" s="170">
        <f t="shared" si="319"/>
        <v>3118.7713283402172</v>
      </c>
      <c r="I1128" s="215">
        <f t="shared" si="309"/>
        <v>1101</v>
      </c>
      <c r="J1128" s="216">
        <f t="shared" si="312"/>
        <v>124.27222923076923</v>
      </c>
      <c r="K1128" s="457">
        <v>15100</v>
      </c>
      <c r="L1128" s="217">
        <f t="shared" si="315"/>
        <v>1458.0892378096628</v>
      </c>
      <c r="M1128" s="214">
        <f t="shared" si="320"/>
        <v>495.7503408552854</v>
      </c>
      <c r="N1128" s="212">
        <f t="shared" si="321"/>
        <v>29.161784756193256</v>
      </c>
      <c r="O1128" s="169">
        <v>44</v>
      </c>
      <c r="P1128" s="170">
        <f t="shared" si="322"/>
        <v>2027.0013634211416</v>
      </c>
      <c r="Q1128" s="215">
        <f t="shared" si="310"/>
        <v>1101</v>
      </c>
      <c r="R1128" s="216">
        <f t="shared" si="313"/>
        <v>230.79128285714287</v>
      </c>
      <c r="S1128" s="457">
        <v>15100</v>
      </c>
      <c r="T1128" s="217">
        <f t="shared" si="316"/>
        <v>785.12497420520299</v>
      </c>
      <c r="U1128" s="214">
        <f t="shared" si="323"/>
        <v>266.94249122976902</v>
      </c>
      <c r="V1128" s="212">
        <f t="shared" si="324"/>
        <v>15.702499484104059</v>
      </c>
      <c r="W1128" s="169">
        <v>24</v>
      </c>
      <c r="X1128" s="170">
        <f t="shared" si="325"/>
        <v>1091.7699649190761</v>
      </c>
    </row>
    <row r="1129" spans="1:24" s="445" customFormat="1" ht="15.75" customHeight="1" x14ac:dyDescent="0.2">
      <c r="A1129" s="215">
        <f t="shared" si="308"/>
        <v>1102</v>
      </c>
      <c r="B1129" s="236">
        <f t="shared" si="311"/>
        <v>80.800438</v>
      </c>
      <c r="C1129" s="457">
        <v>15100</v>
      </c>
      <c r="D1129" s="217">
        <f t="shared" si="314"/>
        <v>2242.5621009628685</v>
      </c>
      <c r="E1129" s="212">
        <f t="shared" si="317"/>
        <v>762.47111432737529</v>
      </c>
      <c r="F1129" s="168">
        <f t="shared" si="318"/>
        <v>44.85124201925737</v>
      </c>
      <c r="G1129" s="169">
        <v>68</v>
      </c>
      <c r="H1129" s="170">
        <f t="shared" si="319"/>
        <v>3117.8844573095012</v>
      </c>
      <c r="I1129" s="215">
        <f t="shared" si="309"/>
        <v>1102</v>
      </c>
      <c r="J1129" s="216">
        <f t="shared" si="312"/>
        <v>124.30836615384615</v>
      </c>
      <c r="K1129" s="457">
        <v>15100</v>
      </c>
      <c r="L1129" s="217">
        <f t="shared" si="315"/>
        <v>1457.6653656258648</v>
      </c>
      <c r="M1129" s="214">
        <f t="shared" si="320"/>
        <v>495.60622431279404</v>
      </c>
      <c r="N1129" s="212">
        <f t="shared" si="321"/>
        <v>29.153307312517295</v>
      </c>
      <c r="O1129" s="169">
        <v>44</v>
      </c>
      <c r="P1129" s="170">
        <f t="shared" si="322"/>
        <v>2026.4248972511759</v>
      </c>
      <c r="Q1129" s="215">
        <f t="shared" si="310"/>
        <v>1102</v>
      </c>
      <c r="R1129" s="216">
        <f t="shared" si="313"/>
        <v>230.8583942857143</v>
      </c>
      <c r="S1129" s="457">
        <v>15100</v>
      </c>
      <c r="T1129" s="217">
        <f t="shared" si="316"/>
        <v>784.89673533700397</v>
      </c>
      <c r="U1129" s="214">
        <f t="shared" si="323"/>
        <v>266.86489001458136</v>
      </c>
      <c r="V1129" s="212">
        <f t="shared" si="324"/>
        <v>15.69793470674008</v>
      </c>
      <c r="W1129" s="169">
        <v>24</v>
      </c>
      <c r="X1129" s="170">
        <f t="shared" si="325"/>
        <v>1091.4595600583255</v>
      </c>
    </row>
    <row r="1130" spans="1:24" s="445" customFormat="1" ht="15.75" customHeight="1" x14ac:dyDescent="0.2">
      <c r="A1130" s="215">
        <f t="shared" si="308"/>
        <v>1103</v>
      </c>
      <c r="B1130" s="236">
        <f t="shared" si="311"/>
        <v>80.823926999999998</v>
      </c>
      <c r="C1130" s="457">
        <v>15100</v>
      </c>
      <c r="D1130" s="217">
        <f t="shared" si="314"/>
        <v>2241.9103689430981</v>
      </c>
      <c r="E1130" s="212">
        <f t="shared" si="317"/>
        <v>762.24952544065343</v>
      </c>
      <c r="F1130" s="168">
        <f t="shared" si="318"/>
        <v>44.838207378861959</v>
      </c>
      <c r="G1130" s="169">
        <v>68</v>
      </c>
      <c r="H1130" s="170">
        <f t="shared" si="319"/>
        <v>3116.9981017626137</v>
      </c>
      <c r="I1130" s="215">
        <f t="shared" si="309"/>
        <v>1103</v>
      </c>
      <c r="J1130" s="216">
        <f t="shared" si="312"/>
        <v>124.34450307692308</v>
      </c>
      <c r="K1130" s="457">
        <v>15100</v>
      </c>
      <c r="L1130" s="217">
        <f t="shared" si="315"/>
        <v>1457.2417398130135</v>
      </c>
      <c r="M1130" s="214">
        <f t="shared" si="320"/>
        <v>495.46219153642465</v>
      </c>
      <c r="N1130" s="212">
        <f t="shared" si="321"/>
        <v>29.14483479626027</v>
      </c>
      <c r="O1130" s="169">
        <v>44</v>
      </c>
      <c r="P1130" s="170">
        <f t="shared" si="322"/>
        <v>2025.8487661456984</v>
      </c>
      <c r="Q1130" s="215">
        <f t="shared" si="310"/>
        <v>1103</v>
      </c>
      <c r="R1130" s="216">
        <f t="shared" si="313"/>
        <v>230.92550571428572</v>
      </c>
      <c r="S1130" s="457">
        <v>15100</v>
      </c>
      <c r="T1130" s="217">
        <f t="shared" si="316"/>
        <v>784.66862913008424</v>
      </c>
      <c r="U1130" s="214">
        <f t="shared" si="323"/>
        <v>266.78733390422866</v>
      </c>
      <c r="V1130" s="212">
        <f t="shared" si="324"/>
        <v>15.693372582601684</v>
      </c>
      <c r="W1130" s="169">
        <v>24</v>
      </c>
      <c r="X1130" s="170">
        <f t="shared" si="325"/>
        <v>1091.1493356169146</v>
      </c>
    </row>
    <row r="1131" spans="1:24" s="445" customFormat="1" ht="15.75" customHeight="1" x14ac:dyDescent="0.2">
      <c r="A1131" s="215">
        <f t="shared" si="308"/>
        <v>1104</v>
      </c>
      <c r="B1131" s="236">
        <f t="shared" si="311"/>
        <v>80.847415999999996</v>
      </c>
      <c r="C1131" s="457">
        <v>15100</v>
      </c>
      <c r="D1131" s="217">
        <f t="shared" si="314"/>
        <v>2241.2590156251872</v>
      </c>
      <c r="E1131" s="212">
        <f t="shared" si="317"/>
        <v>762.02806531256374</v>
      </c>
      <c r="F1131" s="168">
        <f t="shared" si="318"/>
        <v>44.825180312503747</v>
      </c>
      <c r="G1131" s="169">
        <v>68</v>
      </c>
      <c r="H1131" s="170">
        <f t="shared" si="319"/>
        <v>3116.1122612502545</v>
      </c>
      <c r="I1131" s="215">
        <f t="shared" si="309"/>
        <v>1104</v>
      </c>
      <c r="J1131" s="216">
        <f t="shared" si="312"/>
        <v>124.38063999999999</v>
      </c>
      <c r="K1131" s="457">
        <v>15100</v>
      </c>
      <c r="L1131" s="217">
        <f t="shared" si="315"/>
        <v>1456.8183601563717</v>
      </c>
      <c r="M1131" s="214">
        <f t="shared" si="320"/>
        <v>495.31824245316642</v>
      </c>
      <c r="N1131" s="212">
        <f t="shared" si="321"/>
        <v>29.136367203127435</v>
      </c>
      <c r="O1131" s="169">
        <v>44</v>
      </c>
      <c r="P1131" s="170">
        <f t="shared" si="322"/>
        <v>2025.2729698126657</v>
      </c>
      <c r="Q1131" s="215">
        <f t="shared" si="310"/>
        <v>1104</v>
      </c>
      <c r="R1131" s="216">
        <f t="shared" si="313"/>
        <v>230.99261714285714</v>
      </c>
      <c r="S1131" s="457">
        <v>15100</v>
      </c>
      <c r="T1131" s="217">
        <f t="shared" si="316"/>
        <v>784.44065546881541</v>
      </c>
      <c r="U1131" s="214">
        <f t="shared" si="323"/>
        <v>266.70982285939726</v>
      </c>
      <c r="V1131" s="212">
        <f t="shared" si="324"/>
        <v>15.688813109376309</v>
      </c>
      <c r="W1131" s="169">
        <v>24</v>
      </c>
      <c r="X1131" s="170">
        <f t="shared" si="325"/>
        <v>1090.8392914375888</v>
      </c>
    </row>
    <row r="1132" spans="1:24" s="445" customFormat="1" ht="15.75" customHeight="1" x14ac:dyDescent="0.2">
      <c r="A1132" s="215">
        <f t="shared" si="308"/>
        <v>1105</v>
      </c>
      <c r="B1132" s="236">
        <f t="shared" si="311"/>
        <v>80.870904999999993</v>
      </c>
      <c r="C1132" s="457">
        <v>15100</v>
      </c>
      <c r="D1132" s="217">
        <f t="shared" si="314"/>
        <v>2240.6080406791543</v>
      </c>
      <c r="E1132" s="212">
        <f t="shared" si="317"/>
        <v>761.80673383091255</v>
      </c>
      <c r="F1132" s="168">
        <f t="shared" si="318"/>
        <v>44.812160813583084</v>
      </c>
      <c r="G1132" s="169">
        <v>68</v>
      </c>
      <c r="H1132" s="170">
        <f t="shared" si="319"/>
        <v>3115.2269353236497</v>
      </c>
      <c r="I1132" s="215">
        <f t="shared" si="309"/>
        <v>1105</v>
      </c>
      <c r="J1132" s="216">
        <f t="shared" si="312"/>
        <v>124.41677692307691</v>
      </c>
      <c r="K1132" s="457">
        <v>15100</v>
      </c>
      <c r="L1132" s="217">
        <f t="shared" si="315"/>
        <v>1456.3952264414502</v>
      </c>
      <c r="M1132" s="214">
        <f t="shared" si="320"/>
        <v>495.17437699009309</v>
      </c>
      <c r="N1132" s="212">
        <f t="shared" si="321"/>
        <v>29.127904528829003</v>
      </c>
      <c r="O1132" s="169">
        <v>44</v>
      </c>
      <c r="P1132" s="170">
        <f t="shared" si="322"/>
        <v>2024.6975079603724</v>
      </c>
      <c r="Q1132" s="215">
        <f t="shared" si="310"/>
        <v>1105</v>
      </c>
      <c r="R1132" s="216">
        <f t="shared" si="313"/>
        <v>231.05972857142856</v>
      </c>
      <c r="S1132" s="457">
        <v>15100</v>
      </c>
      <c r="T1132" s="217">
        <f t="shared" si="316"/>
        <v>784.21281423770392</v>
      </c>
      <c r="U1132" s="214">
        <f t="shared" si="323"/>
        <v>266.63235684081934</v>
      </c>
      <c r="V1132" s="212">
        <f t="shared" si="324"/>
        <v>15.684256284754079</v>
      </c>
      <c r="W1132" s="169">
        <v>24</v>
      </c>
      <c r="X1132" s="170">
        <f t="shared" si="325"/>
        <v>1090.5294273632774</v>
      </c>
    </row>
    <row r="1133" spans="1:24" s="445" customFormat="1" ht="15.75" customHeight="1" x14ac:dyDescent="0.2">
      <c r="A1133" s="215">
        <f t="shared" si="308"/>
        <v>1106</v>
      </c>
      <c r="B1133" s="236">
        <f t="shared" si="311"/>
        <v>80.894394000000005</v>
      </c>
      <c r="C1133" s="457">
        <v>15100</v>
      </c>
      <c r="D1133" s="217">
        <f t="shared" si="314"/>
        <v>2239.9574437753995</v>
      </c>
      <c r="E1133" s="212">
        <f t="shared" si="317"/>
        <v>761.5855308836359</v>
      </c>
      <c r="F1133" s="168">
        <f t="shared" si="318"/>
        <v>44.799148875507989</v>
      </c>
      <c r="G1133" s="169">
        <v>68</v>
      </c>
      <c r="H1133" s="170">
        <f t="shared" si="319"/>
        <v>3114.3421235345431</v>
      </c>
      <c r="I1133" s="215">
        <f t="shared" si="309"/>
        <v>1106</v>
      </c>
      <c r="J1133" s="216">
        <f t="shared" si="312"/>
        <v>124.45291384615385</v>
      </c>
      <c r="K1133" s="457">
        <v>15100</v>
      </c>
      <c r="L1133" s="217">
        <f t="shared" si="315"/>
        <v>1455.9723384540096</v>
      </c>
      <c r="M1133" s="214">
        <f t="shared" si="320"/>
        <v>495.0305950743633</v>
      </c>
      <c r="N1133" s="212">
        <f t="shared" si="321"/>
        <v>29.119446769080191</v>
      </c>
      <c r="O1133" s="169">
        <v>44</v>
      </c>
      <c r="P1133" s="170">
        <f t="shared" si="322"/>
        <v>2024.1223802974532</v>
      </c>
      <c r="Q1133" s="215">
        <f t="shared" si="310"/>
        <v>1106</v>
      </c>
      <c r="R1133" s="216">
        <f t="shared" si="313"/>
        <v>231.12684000000004</v>
      </c>
      <c r="S1133" s="457">
        <v>15100</v>
      </c>
      <c r="T1133" s="217">
        <f t="shared" si="316"/>
        <v>783.9851053213896</v>
      </c>
      <c r="U1133" s="214">
        <f t="shared" si="323"/>
        <v>266.55493580927248</v>
      </c>
      <c r="V1133" s="212">
        <f t="shared" si="324"/>
        <v>15.679702106427792</v>
      </c>
      <c r="W1133" s="169">
        <v>24</v>
      </c>
      <c r="X1133" s="170">
        <f t="shared" si="325"/>
        <v>1090.2197432370899</v>
      </c>
    </row>
    <row r="1134" spans="1:24" s="445" customFormat="1" ht="15.75" customHeight="1" x14ac:dyDescent="0.2">
      <c r="A1134" s="215">
        <f t="shared" si="308"/>
        <v>1107</v>
      </c>
      <c r="B1134" s="236">
        <f t="shared" si="311"/>
        <v>80.917883000000003</v>
      </c>
      <c r="C1134" s="457">
        <v>15100</v>
      </c>
      <c r="D1134" s="217">
        <f t="shared" si="314"/>
        <v>2239.3072245847065</v>
      </c>
      <c r="E1134" s="212">
        <f t="shared" si="317"/>
        <v>761.36445635880023</v>
      </c>
      <c r="F1134" s="168">
        <f t="shared" si="318"/>
        <v>44.786144491694131</v>
      </c>
      <c r="G1134" s="169">
        <v>68</v>
      </c>
      <c r="H1134" s="170">
        <f t="shared" si="319"/>
        <v>3113.4578254352009</v>
      </c>
      <c r="I1134" s="215">
        <f t="shared" si="309"/>
        <v>1107</v>
      </c>
      <c r="J1134" s="216">
        <f t="shared" si="312"/>
        <v>124.48905076923077</v>
      </c>
      <c r="K1134" s="457">
        <v>15100</v>
      </c>
      <c r="L1134" s="217">
        <f t="shared" si="315"/>
        <v>1455.5496959800591</v>
      </c>
      <c r="M1134" s="214">
        <f t="shared" si="320"/>
        <v>494.88689663322015</v>
      </c>
      <c r="N1134" s="212">
        <f t="shared" si="321"/>
        <v>29.110993919601185</v>
      </c>
      <c r="O1134" s="169">
        <v>44</v>
      </c>
      <c r="P1134" s="170">
        <f t="shared" si="322"/>
        <v>2023.5475865328806</v>
      </c>
      <c r="Q1134" s="215">
        <f t="shared" si="310"/>
        <v>1107</v>
      </c>
      <c r="R1134" s="216">
        <f t="shared" si="313"/>
        <v>231.19395142857147</v>
      </c>
      <c r="S1134" s="457">
        <v>15100</v>
      </c>
      <c r="T1134" s="217">
        <f t="shared" si="316"/>
        <v>783.75752860464706</v>
      </c>
      <c r="U1134" s="214">
        <f t="shared" si="323"/>
        <v>266.47755972558002</v>
      </c>
      <c r="V1134" s="212">
        <f t="shared" si="324"/>
        <v>15.675150572092942</v>
      </c>
      <c r="W1134" s="169">
        <v>24</v>
      </c>
      <c r="X1134" s="170">
        <f t="shared" si="325"/>
        <v>1089.9102389023199</v>
      </c>
    </row>
    <row r="1135" spans="1:24" s="445" customFormat="1" ht="15.75" customHeight="1" x14ac:dyDescent="0.2">
      <c r="A1135" s="215">
        <f t="shared" si="308"/>
        <v>1108</v>
      </c>
      <c r="B1135" s="236">
        <f t="shared" si="311"/>
        <v>80.941372000000001</v>
      </c>
      <c r="C1135" s="457">
        <v>15100</v>
      </c>
      <c r="D1135" s="217">
        <f t="shared" si="314"/>
        <v>2238.6573827782408</v>
      </c>
      <c r="E1135" s="212">
        <f t="shared" si="317"/>
        <v>761.14351014460192</v>
      </c>
      <c r="F1135" s="168">
        <f t="shared" si="318"/>
        <v>44.77314765556482</v>
      </c>
      <c r="G1135" s="169">
        <v>68</v>
      </c>
      <c r="H1135" s="170">
        <f t="shared" si="319"/>
        <v>3112.5740405784077</v>
      </c>
      <c r="I1135" s="215">
        <f t="shared" si="309"/>
        <v>1108</v>
      </c>
      <c r="J1135" s="216">
        <f t="shared" si="312"/>
        <v>124.5251876923077</v>
      </c>
      <c r="K1135" s="457">
        <v>15100</v>
      </c>
      <c r="L1135" s="217">
        <f t="shared" si="315"/>
        <v>1455.1272988058568</v>
      </c>
      <c r="M1135" s="214">
        <f t="shared" si="320"/>
        <v>494.74328159399136</v>
      </c>
      <c r="N1135" s="212">
        <f t="shared" si="321"/>
        <v>29.102545976117135</v>
      </c>
      <c r="O1135" s="169">
        <v>44</v>
      </c>
      <c r="P1135" s="170">
        <f t="shared" si="322"/>
        <v>2022.9731263759654</v>
      </c>
      <c r="Q1135" s="215">
        <f t="shared" si="310"/>
        <v>1108</v>
      </c>
      <c r="R1135" s="216">
        <f t="shared" si="313"/>
        <v>231.26106285714289</v>
      </c>
      <c r="S1135" s="457">
        <v>15100</v>
      </c>
      <c r="T1135" s="217">
        <f t="shared" si="316"/>
        <v>783.5300839723842</v>
      </c>
      <c r="U1135" s="214">
        <f t="shared" si="323"/>
        <v>266.40022855061062</v>
      </c>
      <c r="V1135" s="212">
        <f t="shared" si="324"/>
        <v>15.670601679447685</v>
      </c>
      <c r="W1135" s="169">
        <v>24</v>
      </c>
      <c r="X1135" s="170">
        <f t="shared" si="325"/>
        <v>1089.6009142024425</v>
      </c>
    </row>
    <row r="1136" spans="1:24" s="445" customFormat="1" ht="15.75" customHeight="1" x14ac:dyDescent="0.2">
      <c r="A1136" s="215">
        <f t="shared" si="308"/>
        <v>1109</v>
      </c>
      <c r="B1136" s="236">
        <f t="shared" si="311"/>
        <v>80.964860999999999</v>
      </c>
      <c r="C1136" s="457">
        <v>15100</v>
      </c>
      <c r="D1136" s="217">
        <f t="shared" si="314"/>
        <v>2238.0079180275502</v>
      </c>
      <c r="E1136" s="212">
        <f t="shared" si="317"/>
        <v>760.92269212936708</v>
      </c>
      <c r="F1136" s="168">
        <f t="shared" si="318"/>
        <v>44.760158360551003</v>
      </c>
      <c r="G1136" s="169">
        <v>68</v>
      </c>
      <c r="H1136" s="170">
        <f t="shared" si="319"/>
        <v>3111.6907685174683</v>
      </c>
      <c r="I1136" s="215">
        <f t="shared" si="309"/>
        <v>1109</v>
      </c>
      <c r="J1136" s="216">
        <f t="shared" si="312"/>
        <v>124.56132461538461</v>
      </c>
      <c r="K1136" s="457">
        <v>15100</v>
      </c>
      <c r="L1136" s="217">
        <f t="shared" si="315"/>
        <v>1454.7051467179076</v>
      </c>
      <c r="M1136" s="214">
        <f t="shared" si="320"/>
        <v>494.59974988408862</v>
      </c>
      <c r="N1136" s="212">
        <f t="shared" si="321"/>
        <v>29.094102934358151</v>
      </c>
      <c r="O1136" s="169">
        <v>44</v>
      </c>
      <c r="P1136" s="170">
        <f t="shared" si="322"/>
        <v>2022.3989995363545</v>
      </c>
      <c r="Q1136" s="215">
        <f t="shared" si="310"/>
        <v>1109</v>
      </c>
      <c r="R1136" s="216">
        <f t="shared" si="313"/>
        <v>231.32817428571431</v>
      </c>
      <c r="S1136" s="457">
        <v>15100</v>
      </c>
      <c r="T1136" s="217">
        <f t="shared" si="316"/>
        <v>783.30277130964259</v>
      </c>
      <c r="U1136" s="214">
        <f t="shared" si="323"/>
        <v>266.32294224527851</v>
      </c>
      <c r="V1136" s="212">
        <f t="shared" si="324"/>
        <v>15.666055426192852</v>
      </c>
      <c r="W1136" s="169">
        <v>24</v>
      </c>
      <c r="X1136" s="170">
        <f t="shared" si="325"/>
        <v>1089.2917689811138</v>
      </c>
    </row>
    <row r="1137" spans="1:24" s="445" customFormat="1" ht="15.75" customHeight="1" x14ac:dyDescent="0.2">
      <c r="A1137" s="218">
        <f t="shared" si="308"/>
        <v>1110</v>
      </c>
      <c r="B1137" s="216">
        <f t="shared" si="311"/>
        <v>80.988349999999997</v>
      </c>
      <c r="C1137" s="457">
        <v>15100</v>
      </c>
      <c r="D1137" s="217">
        <f t="shared" si="314"/>
        <v>2237.3588300045622</v>
      </c>
      <c r="E1137" s="212">
        <f t="shared" si="317"/>
        <v>760.70200220155118</v>
      </c>
      <c r="F1137" s="168">
        <f t="shared" si="318"/>
        <v>44.747176600091244</v>
      </c>
      <c r="G1137" s="169">
        <v>68</v>
      </c>
      <c r="H1137" s="170">
        <f t="shared" si="319"/>
        <v>3110.8080088062047</v>
      </c>
      <c r="I1137" s="218">
        <f t="shared" si="309"/>
        <v>1110</v>
      </c>
      <c r="J1137" s="216">
        <f t="shared" si="312"/>
        <v>124.59746153846153</v>
      </c>
      <c r="K1137" s="457">
        <v>15100</v>
      </c>
      <c r="L1137" s="217">
        <f t="shared" si="315"/>
        <v>1454.2832395029657</v>
      </c>
      <c r="M1137" s="214">
        <f t="shared" si="320"/>
        <v>494.45630143100834</v>
      </c>
      <c r="N1137" s="212">
        <f t="shared" si="321"/>
        <v>29.085664790059315</v>
      </c>
      <c r="O1137" s="169">
        <v>44</v>
      </c>
      <c r="P1137" s="170">
        <f t="shared" si="322"/>
        <v>2021.8252057240334</v>
      </c>
      <c r="Q1137" s="218">
        <f t="shared" si="310"/>
        <v>1110</v>
      </c>
      <c r="R1137" s="216">
        <f t="shared" si="313"/>
        <v>231.39528571428573</v>
      </c>
      <c r="S1137" s="457">
        <v>15100</v>
      </c>
      <c r="T1137" s="217">
        <f t="shared" si="316"/>
        <v>783.07559050159682</v>
      </c>
      <c r="U1137" s="214">
        <f t="shared" si="323"/>
        <v>266.24570077054295</v>
      </c>
      <c r="V1137" s="212">
        <f t="shared" si="324"/>
        <v>15.661511810031937</v>
      </c>
      <c r="W1137" s="169">
        <v>24</v>
      </c>
      <c r="X1137" s="170">
        <f t="shared" si="325"/>
        <v>1088.9828030821716</v>
      </c>
    </row>
    <row r="1138" spans="1:24" s="445" customFormat="1" ht="15.75" customHeight="1" x14ac:dyDescent="0.2">
      <c r="A1138" s="215">
        <f t="shared" si="308"/>
        <v>1111</v>
      </c>
      <c r="B1138" s="216">
        <f t="shared" si="311"/>
        <v>81.011838999999995</v>
      </c>
      <c r="C1138" s="457">
        <v>15100</v>
      </c>
      <c r="D1138" s="217">
        <f t="shared" si="314"/>
        <v>2236.7101183815867</v>
      </c>
      <c r="E1138" s="212">
        <f t="shared" si="317"/>
        <v>760.48144024973953</v>
      </c>
      <c r="F1138" s="168">
        <f t="shared" si="318"/>
        <v>44.734202367631731</v>
      </c>
      <c r="G1138" s="169">
        <v>68</v>
      </c>
      <c r="H1138" s="170">
        <f t="shared" si="319"/>
        <v>3109.9257609989581</v>
      </c>
      <c r="I1138" s="215">
        <f t="shared" si="309"/>
        <v>1111</v>
      </c>
      <c r="J1138" s="216">
        <f t="shared" si="312"/>
        <v>124.63359846153845</v>
      </c>
      <c r="K1138" s="457">
        <v>15100</v>
      </c>
      <c r="L1138" s="217">
        <f t="shared" si="315"/>
        <v>1453.8615769480311</v>
      </c>
      <c r="M1138" s="214">
        <f t="shared" si="320"/>
        <v>494.31293616233063</v>
      </c>
      <c r="N1138" s="212">
        <f t="shared" si="321"/>
        <v>29.077231538960625</v>
      </c>
      <c r="O1138" s="169">
        <v>44</v>
      </c>
      <c r="P1138" s="170">
        <f t="shared" si="322"/>
        <v>2021.2517446493223</v>
      </c>
      <c r="Q1138" s="215">
        <f t="shared" si="310"/>
        <v>1111</v>
      </c>
      <c r="R1138" s="216">
        <f t="shared" si="313"/>
        <v>231.46239714285716</v>
      </c>
      <c r="S1138" s="457">
        <v>15100</v>
      </c>
      <c r="T1138" s="217">
        <f t="shared" si="316"/>
        <v>782.84854143355506</v>
      </c>
      <c r="U1138" s="214">
        <f t="shared" si="323"/>
        <v>266.16850408740873</v>
      </c>
      <c r="V1138" s="212">
        <f t="shared" si="324"/>
        <v>15.656970828671101</v>
      </c>
      <c r="W1138" s="169">
        <v>24</v>
      </c>
      <c r="X1138" s="170">
        <f t="shared" si="325"/>
        <v>1088.6740163496349</v>
      </c>
    </row>
    <row r="1139" spans="1:24" s="445" customFormat="1" ht="15.75" customHeight="1" x14ac:dyDescent="0.2">
      <c r="A1139" s="215">
        <f t="shared" si="308"/>
        <v>1112</v>
      </c>
      <c r="B1139" s="216">
        <f t="shared" si="311"/>
        <v>81.035327999999993</v>
      </c>
      <c r="C1139" s="457">
        <v>15100</v>
      </c>
      <c r="D1139" s="217">
        <f t="shared" si="314"/>
        <v>2236.0617828313107</v>
      </c>
      <c r="E1139" s="212">
        <f t="shared" si="317"/>
        <v>760.26100616264569</v>
      </c>
      <c r="F1139" s="168">
        <f t="shared" si="318"/>
        <v>44.721235656626213</v>
      </c>
      <c r="G1139" s="169">
        <v>68</v>
      </c>
      <c r="H1139" s="170">
        <f t="shared" si="319"/>
        <v>3109.0440246505823</v>
      </c>
      <c r="I1139" s="215">
        <f t="shared" si="309"/>
        <v>1112</v>
      </c>
      <c r="J1139" s="216">
        <f t="shared" si="312"/>
        <v>124.66973538461536</v>
      </c>
      <c r="K1139" s="457">
        <v>15100</v>
      </c>
      <c r="L1139" s="217">
        <f t="shared" si="315"/>
        <v>1453.4401588403518</v>
      </c>
      <c r="M1139" s="214">
        <f t="shared" si="320"/>
        <v>494.16965400571968</v>
      </c>
      <c r="N1139" s="212">
        <f t="shared" si="321"/>
        <v>29.068803176807037</v>
      </c>
      <c r="O1139" s="169">
        <v>44</v>
      </c>
      <c r="P1139" s="170">
        <f t="shared" si="322"/>
        <v>2020.6786160228785</v>
      </c>
      <c r="Q1139" s="215">
        <f t="shared" si="310"/>
        <v>1112</v>
      </c>
      <c r="R1139" s="216">
        <f t="shared" si="313"/>
        <v>231.52950857142858</v>
      </c>
      <c r="S1139" s="457">
        <v>15100</v>
      </c>
      <c r="T1139" s="217">
        <f t="shared" si="316"/>
        <v>782.62162399095848</v>
      </c>
      <c r="U1139" s="214">
        <f t="shared" si="323"/>
        <v>266.09135215692589</v>
      </c>
      <c r="V1139" s="212">
        <f t="shared" si="324"/>
        <v>15.65243247981917</v>
      </c>
      <c r="W1139" s="169">
        <v>24</v>
      </c>
      <c r="X1139" s="170">
        <f t="shared" si="325"/>
        <v>1088.3654086277036</v>
      </c>
    </row>
    <row r="1140" spans="1:24" s="445" customFormat="1" ht="15.75" customHeight="1" x14ac:dyDescent="0.2">
      <c r="A1140" s="215">
        <f t="shared" si="308"/>
        <v>1113</v>
      </c>
      <c r="B1140" s="216">
        <f t="shared" si="311"/>
        <v>81.058817000000005</v>
      </c>
      <c r="C1140" s="457">
        <v>15100</v>
      </c>
      <c r="D1140" s="217">
        <f t="shared" si="314"/>
        <v>2235.4138230268027</v>
      </c>
      <c r="E1140" s="212">
        <f t="shared" si="317"/>
        <v>760.04069982911301</v>
      </c>
      <c r="F1140" s="168">
        <f t="shared" si="318"/>
        <v>44.708276460536055</v>
      </c>
      <c r="G1140" s="169">
        <v>68</v>
      </c>
      <c r="H1140" s="170">
        <f t="shared" si="319"/>
        <v>3108.1627993164516</v>
      </c>
      <c r="I1140" s="215">
        <f t="shared" si="309"/>
        <v>1113</v>
      </c>
      <c r="J1140" s="216">
        <f t="shared" si="312"/>
        <v>124.70587230769232</v>
      </c>
      <c r="K1140" s="457">
        <v>15100</v>
      </c>
      <c r="L1140" s="217">
        <f t="shared" si="315"/>
        <v>1453.0189849674216</v>
      </c>
      <c r="M1140" s="214">
        <f t="shared" si="320"/>
        <v>494.02645488892335</v>
      </c>
      <c r="N1140" s="212">
        <f t="shared" si="321"/>
        <v>29.060379699348431</v>
      </c>
      <c r="O1140" s="169">
        <v>44</v>
      </c>
      <c r="P1140" s="170">
        <f t="shared" si="322"/>
        <v>2020.1058195556934</v>
      </c>
      <c r="Q1140" s="215">
        <f t="shared" si="310"/>
        <v>1113</v>
      </c>
      <c r="R1140" s="216">
        <f t="shared" si="313"/>
        <v>231.59662000000003</v>
      </c>
      <c r="S1140" s="457">
        <v>15100</v>
      </c>
      <c r="T1140" s="217">
        <f t="shared" si="316"/>
        <v>782.39483805938085</v>
      </c>
      <c r="U1140" s="214">
        <f t="shared" si="323"/>
        <v>266.01424494018949</v>
      </c>
      <c r="V1140" s="212">
        <f t="shared" si="324"/>
        <v>15.647896761187617</v>
      </c>
      <c r="W1140" s="169">
        <v>24</v>
      </c>
      <c r="X1140" s="170">
        <f t="shared" si="325"/>
        <v>1088.0569797607579</v>
      </c>
    </row>
    <row r="1141" spans="1:24" s="445" customFormat="1" ht="15.75" customHeight="1" x14ac:dyDescent="0.2">
      <c r="A1141" s="215">
        <f t="shared" si="308"/>
        <v>1114</v>
      </c>
      <c r="B1141" s="216">
        <f t="shared" si="311"/>
        <v>81.082306000000003</v>
      </c>
      <c r="C1141" s="457">
        <v>15100</v>
      </c>
      <c r="D1141" s="217">
        <f t="shared" si="314"/>
        <v>2234.7662386415109</v>
      </c>
      <c r="E1141" s="212">
        <f t="shared" si="317"/>
        <v>759.8205211381138</v>
      </c>
      <c r="F1141" s="168">
        <f t="shared" si="318"/>
        <v>44.695324772830219</v>
      </c>
      <c r="G1141" s="169">
        <v>68</v>
      </c>
      <c r="H1141" s="170">
        <f t="shared" si="319"/>
        <v>3107.2820845524548</v>
      </c>
      <c r="I1141" s="215">
        <f t="shared" si="309"/>
        <v>1114</v>
      </c>
      <c r="J1141" s="216">
        <f t="shared" si="312"/>
        <v>124.74200923076923</v>
      </c>
      <c r="K1141" s="457">
        <v>15100</v>
      </c>
      <c r="L1141" s="217">
        <f t="shared" si="315"/>
        <v>1452.5980551169821</v>
      </c>
      <c r="M1141" s="214">
        <f t="shared" si="320"/>
        <v>493.88333873977393</v>
      </c>
      <c r="N1141" s="212">
        <f t="shared" si="321"/>
        <v>29.051961102339643</v>
      </c>
      <c r="O1141" s="169">
        <v>44</v>
      </c>
      <c r="P1141" s="170">
        <f t="shared" si="322"/>
        <v>2019.5333549590957</v>
      </c>
      <c r="Q1141" s="215">
        <f t="shared" si="310"/>
        <v>1114</v>
      </c>
      <c r="R1141" s="216">
        <f t="shared" si="313"/>
        <v>231.66373142857145</v>
      </c>
      <c r="S1141" s="457">
        <v>15100</v>
      </c>
      <c r="T1141" s="217">
        <f t="shared" si="316"/>
        <v>782.16818352452867</v>
      </c>
      <c r="U1141" s="214">
        <f t="shared" si="323"/>
        <v>265.93718239833976</v>
      </c>
      <c r="V1141" s="212">
        <f t="shared" si="324"/>
        <v>15.643363670490574</v>
      </c>
      <c r="W1141" s="169">
        <v>24</v>
      </c>
      <c r="X1141" s="170">
        <f t="shared" si="325"/>
        <v>1087.748729593359</v>
      </c>
    </row>
    <row r="1142" spans="1:24" s="445" customFormat="1" ht="15.75" customHeight="1" x14ac:dyDescent="0.2">
      <c r="A1142" s="215">
        <f t="shared" si="308"/>
        <v>1115</v>
      </c>
      <c r="B1142" s="216">
        <f t="shared" si="311"/>
        <v>81.105795000000001</v>
      </c>
      <c r="C1142" s="457">
        <v>15100</v>
      </c>
      <c r="D1142" s="217">
        <f t="shared" si="314"/>
        <v>2234.1190293492591</v>
      </c>
      <c r="E1142" s="212">
        <f t="shared" si="317"/>
        <v>759.60046997874815</v>
      </c>
      <c r="F1142" s="168">
        <f t="shared" si="318"/>
        <v>44.682380586985182</v>
      </c>
      <c r="G1142" s="169">
        <v>68</v>
      </c>
      <c r="H1142" s="170">
        <f t="shared" si="319"/>
        <v>3106.4018799149926</v>
      </c>
      <c r="I1142" s="215">
        <f t="shared" si="309"/>
        <v>1115</v>
      </c>
      <c r="J1142" s="216">
        <f t="shared" si="312"/>
        <v>124.77814615384615</v>
      </c>
      <c r="K1142" s="457">
        <v>15100</v>
      </c>
      <c r="L1142" s="217">
        <f t="shared" si="315"/>
        <v>1452.1773690770185</v>
      </c>
      <c r="M1142" s="214">
        <f t="shared" si="320"/>
        <v>493.74030548618634</v>
      </c>
      <c r="N1142" s="212">
        <f t="shared" si="321"/>
        <v>29.043547381540371</v>
      </c>
      <c r="O1142" s="169">
        <v>44</v>
      </c>
      <c r="P1142" s="170">
        <f t="shared" si="322"/>
        <v>2018.9612219447451</v>
      </c>
      <c r="Q1142" s="215">
        <f t="shared" si="310"/>
        <v>1115</v>
      </c>
      <c r="R1142" s="216">
        <f t="shared" si="313"/>
        <v>231.73084285714287</v>
      </c>
      <c r="S1142" s="457">
        <v>15100</v>
      </c>
      <c r="T1142" s="217">
        <f t="shared" si="316"/>
        <v>781.9416602722406</v>
      </c>
      <c r="U1142" s="214">
        <f t="shared" si="323"/>
        <v>265.86016449256181</v>
      </c>
      <c r="V1142" s="212">
        <f t="shared" si="324"/>
        <v>15.638833205444813</v>
      </c>
      <c r="W1142" s="169">
        <v>24</v>
      </c>
      <c r="X1142" s="170">
        <f t="shared" si="325"/>
        <v>1087.4406579702472</v>
      </c>
    </row>
    <row r="1143" spans="1:24" s="445" customFormat="1" ht="15.75" customHeight="1" x14ac:dyDescent="0.2">
      <c r="A1143" s="215">
        <f t="shared" si="308"/>
        <v>1116</v>
      </c>
      <c r="B1143" s="216">
        <f t="shared" si="311"/>
        <v>81.129283999999998</v>
      </c>
      <c r="C1143" s="457">
        <v>15100</v>
      </c>
      <c r="D1143" s="217">
        <f t="shared" si="314"/>
        <v>2233.4721948242513</v>
      </c>
      <c r="E1143" s="212">
        <f t="shared" si="317"/>
        <v>759.38054624024551</v>
      </c>
      <c r="F1143" s="168">
        <f t="shared" si="318"/>
        <v>44.669443896485028</v>
      </c>
      <c r="G1143" s="169">
        <v>68</v>
      </c>
      <c r="H1143" s="170">
        <f t="shared" si="319"/>
        <v>3105.522184960982</v>
      </c>
      <c r="I1143" s="215">
        <f t="shared" si="309"/>
        <v>1116</v>
      </c>
      <c r="J1143" s="216">
        <f t="shared" si="312"/>
        <v>124.81428307692308</v>
      </c>
      <c r="K1143" s="457">
        <v>15100</v>
      </c>
      <c r="L1143" s="217">
        <f t="shared" si="315"/>
        <v>1451.7569266357632</v>
      </c>
      <c r="M1143" s="214">
        <f t="shared" si="320"/>
        <v>493.59735505615953</v>
      </c>
      <c r="N1143" s="212">
        <f t="shared" si="321"/>
        <v>29.035138532715266</v>
      </c>
      <c r="O1143" s="169">
        <v>44</v>
      </c>
      <c r="P1143" s="170">
        <f t="shared" si="322"/>
        <v>2018.3894202246381</v>
      </c>
      <c r="Q1143" s="215">
        <f t="shared" si="310"/>
        <v>1116</v>
      </c>
      <c r="R1143" s="216">
        <f t="shared" si="313"/>
        <v>231.7979542857143</v>
      </c>
      <c r="S1143" s="457">
        <v>15100</v>
      </c>
      <c r="T1143" s="217">
        <f t="shared" si="316"/>
        <v>781.71526818848781</v>
      </c>
      <c r="U1143" s="214">
        <f t="shared" si="323"/>
        <v>265.78319118408587</v>
      </c>
      <c r="V1143" s="212">
        <f t="shared" si="324"/>
        <v>15.634305363769757</v>
      </c>
      <c r="W1143" s="169">
        <v>24</v>
      </c>
      <c r="X1143" s="170">
        <f t="shared" si="325"/>
        <v>1087.1327647363435</v>
      </c>
    </row>
    <row r="1144" spans="1:24" s="445" customFormat="1" ht="15.75" customHeight="1" x14ac:dyDescent="0.2">
      <c r="A1144" s="215">
        <f t="shared" si="308"/>
        <v>1117</v>
      </c>
      <c r="B1144" s="216">
        <f t="shared" si="311"/>
        <v>81.152772999999996</v>
      </c>
      <c r="C1144" s="457">
        <v>15100</v>
      </c>
      <c r="D1144" s="217">
        <f t="shared" si="314"/>
        <v>2232.8257347410668</v>
      </c>
      <c r="E1144" s="212">
        <f t="shared" si="317"/>
        <v>759.16074981196277</v>
      </c>
      <c r="F1144" s="168">
        <f t="shared" si="318"/>
        <v>44.656514694821333</v>
      </c>
      <c r="G1144" s="169">
        <v>68</v>
      </c>
      <c r="H1144" s="170">
        <f t="shared" si="319"/>
        <v>3104.6429992478511</v>
      </c>
      <c r="I1144" s="215">
        <f t="shared" si="309"/>
        <v>1117</v>
      </c>
      <c r="J1144" s="216">
        <f t="shared" si="312"/>
        <v>124.85041999999999</v>
      </c>
      <c r="K1144" s="457">
        <v>15100</v>
      </c>
      <c r="L1144" s="217">
        <f t="shared" si="315"/>
        <v>1451.3367275816936</v>
      </c>
      <c r="M1144" s="214">
        <f t="shared" si="320"/>
        <v>493.45448737777588</v>
      </c>
      <c r="N1144" s="212">
        <f t="shared" si="321"/>
        <v>29.026734551633872</v>
      </c>
      <c r="O1144" s="169">
        <v>44</v>
      </c>
      <c r="P1144" s="170">
        <f t="shared" si="322"/>
        <v>2017.8179495111033</v>
      </c>
      <c r="Q1144" s="215">
        <f t="shared" si="310"/>
        <v>1117</v>
      </c>
      <c r="R1144" s="216">
        <f t="shared" si="313"/>
        <v>231.86506571428572</v>
      </c>
      <c r="S1144" s="457">
        <v>15100</v>
      </c>
      <c r="T1144" s="217">
        <f t="shared" si="316"/>
        <v>781.48900715937327</v>
      </c>
      <c r="U1144" s="214">
        <f t="shared" si="323"/>
        <v>265.70626243418695</v>
      </c>
      <c r="V1144" s="212">
        <f t="shared" si="324"/>
        <v>15.629780143187466</v>
      </c>
      <c r="W1144" s="169">
        <v>24</v>
      </c>
      <c r="X1144" s="170">
        <f t="shared" si="325"/>
        <v>1086.8250497367476</v>
      </c>
    </row>
    <row r="1145" spans="1:24" s="445" customFormat="1" ht="15.75" customHeight="1" x14ac:dyDescent="0.2">
      <c r="A1145" s="215">
        <f t="shared" si="308"/>
        <v>1118</v>
      </c>
      <c r="B1145" s="216">
        <f t="shared" si="311"/>
        <v>81.176261999999994</v>
      </c>
      <c r="C1145" s="457">
        <v>15100</v>
      </c>
      <c r="D1145" s="217">
        <f t="shared" si="314"/>
        <v>2232.1796487746628</v>
      </c>
      <c r="E1145" s="212">
        <f t="shared" si="317"/>
        <v>758.94108058338543</v>
      </c>
      <c r="F1145" s="168">
        <f t="shared" si="318"/>
        <v>44.643592975493256</v>
      </c>
      <c r="G1145" s="169">
        <v>68</v>
      </c>
      <c r="H1145" s="170">
        <f t="shared" si="319"/>
        <v>3103.7643223335417</v>
      </c>
      <c r="I1145" s="215">
        <f t="shared" si="309"/>
        <v>1118</v>
      </c>
      <c r="J1145" s="216">
        <f t="shared" si="312"/>
        <v>124.88655692307691</v>
      </c>
      <c r="K1145" s="457">
        <v>15100</v>
      </c>
      <c r="L1145" s="217">
        <f t="shared" si="315"/>
        <v>1450.9167717035309</v>
      </c>
      <c r="M1145" s="214">
        <f t="shared" si="320"/>
        <v>493.31170237920054</v>
      </c>
      <c r="N1145" s="212">
        <f t="shared" si="321"/>
        <v>29.018335434070618</v>
      </c>
      <c r="O1145" s="169">
        <v>44</v>
      </c>
      <c r="P1145" s="170">
        <f t="shared" si="322"/>
        <v>2017.2468095168022</v>
      </c>
      <c r="Q1145" s="215">
        <f t="shared" si="310"/>
        <v>1118</v>
      </c>
      <c r="R1145" s="216">
        <f t="shared" si="313"/>
        <v>231.93217714285714</v>
      </c>
      <c r="S1145" s="457">
        <v>15100</v>
      </c>
      <c r="T1145" s="217">
        <f t="shared" si="316"/>
        <v>781.26287707113192</v>
      </c>
      <c r="U1145" s="214">
        <f t="shared" si="323"/>
        <v>265.62937820418489</v>
      </c>
      <c r="V1145" s="212">
        <f t="shared" si="324"/>
        <v>15.62525754142264</v>
      </c>
      <c r="W1145" s="169">
        <v>24</v>
      </c>
      <c r="X1145" s="170">
        <f t="shared" si="325"/>
        <v>1086.5175128167393</v>
      </c>
    </row>
    <row r="1146" spans="1:24" s="445" customFormat="1" ht="15.75" customHeight="1" x14ac:dyDescent="0.2">
      <c r="A1146" s="215">
        <f t="shared" si="308"/>
        <v>1119</v>
      </c>
      <c r="B1146" s="216">
        <f t="shared" si="311"/>
        <v>81.199750999999992</v>
      </c>
      <c r="C1146" s="457">
        <v>15100</v>
      </c>
      <c r="D1146" s="217">
        <f t="shared" si="314"/>
        <v>2231.5339366003723</v>
      </c>
      <c r="E1146" s="212">
        <f t="shared" si="317"/>
        <v>758.72153844412662</v>
      </c>
      <c r="F1146" s="168">
        <f t="shared" si="318"/>
        <v>44.630678732007446</v>
      </c>
      <c r="G1146" s="169">
        <v>68</v>
      </c>
      <c r="H1146" s="170">
        <f t="shared" si="319"/>
        <v>3102.886153776506</v>
      </c>
      <c r="I1146" s="215">
        <f t="shared" si="309"/>
        <v>1119</v>
      </c>
      <c r="J1146" s="216">
        <f t="shared" si="312"/>
        <v>124.92269384615383</v>
      </c>
      <c r="K1146" s="457">
        <v>15100</v>
      </c>
      <c r="L1146" s="217">
        <f t="shared" si="315"/>
        <v>1450.4970587902419</v>
      </c>
      <c r="M1146" s="214">
        <f t="shared" si="320"/>
        <v>493.16899998868229</v>
      </c>
      <c r="N1146" s="212">
        <f t="shared" si="321"/>
        <v>29.00994117580484</v>
      </c>
      <c r="O1146" s="169">
        <v>44</v>
      </c>
      <c r="P1146" s="170">
        <f t="shared" si="322"/>
        <v>2016.6759999547291</v>
      </c>
      <c r="Q1146" s="215">
        <f t="shared" si="310"/>
        <v>1119</v>
      </c>
      <c r="R1146" s="216">
        <f t="shared" si="313"/>
        <v>231.99928857142856</v>
      </c>
      <c r="S1146" s="457">
        <v>15100</v>
      </c>
      <c r="T1146" s="217">
        <f t="shared" si="316"/>
        <v>781.03687781013025</v>
      </c>
      <c r="U1146" s="214">
        <f t="shared" si="323"/>
        <v>265.55253845544428</v>
      </c>
      <c r="V1146" s="212">
        <f t="shared" si="324"/>
        <v>15.620737556202606</v>
      </c>
      <c r="W1146" s="169">
        <v>24</v>
      </c>
      <c r="X1146" s="170">
        <f t="shared" si="325"/>
        <v>1086.2101538217771</v>
      </c>
    </row>
    <row r="1147" spans="1:24" s="445" customFormat="1" ht="15.75" customHeight="1" x14ac:dyDescent="0.2">
      <c r="A1147" s="218">
        <f t="shared" si="308"/>
        <v>1120</v>
      </c>
      <c r="B1147" s="216">
        <f t="shared" si="311"/>
        <v>81.223240000000004</v>
      </c>
      <c r="C1147" s="457">
        <v>15100</v>
      </c>
      <c r="D1147" s="217">
        <f t="shared" si="314"/>
        <v>2230.8885978939029</v>
      </c>
      <c r="E1147" s="212">
        <f t="shared" si="317"/>
        <v>758.50212328392706</v>
      </c>
      <c r="F1147" s="168">
        <f t="shared" si="318"/>
        <v>44.617771957878055</v>
      </c>
      <c r="G1147" s="169">
        <v>68</v>
      </c>
      <c r="H1147" s="170">
        <f t="shared" si="319"/>
        <v>3102.0084931357082</v>
      </c>
      <c r="I1147" s="218">
        <f t="shared" si="309"/>
        <v>1120</v>
      </c>
      <c r="J1147" s="216">
        <f t="shared" si="312"/>
        <v>124.95883076923077</v>
      </c>
      <c r="K1147" s="457">
        <v>15100</v>
      </c>
      <c r="L1147" s="217">
        <f t="shared" si="315"/>
        <v>1450.0775886310371</v>
      </c>
      <c r="M1147" s="214">
        <f t="shared" si="320"/>
        <v>493.02638013455265</v>
      </c>
      <c r="N1147" s="212">
        <f t="shared" si="321"/>
        <v>29.001551772620743</v>
      </c>
      <c r="O1147" s="169">
        <v>44</v>
      </c>
      <c r="P1147" s="170">
        <f t="shared" si="322"/>
        <v>2016.1055205382106</v>
      </c>
      <c r="Q1147" s="218">
        <f t="shared" si="310"/>
        <v>1120</v>
      </c>
      <c r="R1147" s="216">
        <f t="shared" si="313"/>
        <v>232.06640000000002</v>
      </c>
      <c r="S1147" s="457">
        <v>15100</v>
      </c>
      <c r="T1147" s="217">
        <f t="shared" si="316"/>
        <v>780.81100926286604</v>
      </c>
      <c r="U1147" s="214">
        <f t="shared" si="323"/>
        <v>265.47574314937447</v>
      </c>
      <c r="V1147" s="212">
        <f t="shared" si="324"/>
        <v>15.616220185257321</v>
      </c>
      <c r="W1147" s="169">
        <v>24</v>
      </c>
      <c r="X1147" s="170">
        <f t="shared" si="325"/>
        <v>1085.9029725974979</v>
      </c>
    </row>
    <row r="1148" spans="1:24" s="445" customFormat="1" ht="15.75" customHeight="1" x14ac:dyDescent="0.2">
      <c r="A1148" s="215">
        <f t="shared" si="308"/>
        <v>1121</v>
      </c>
      <c r="B1148" s="216">
        <f t="shared" si="311"/>
        <v>81.246729000000002</v>
      </c>
      <c r="C1148" s="457">
        <v>15100</v>
      </c>
      <c r="D1148" s="217">
        <f t="shared" si="314"/>
        <v>2230.2436323313395</v>
      </c>
      <c r="E1148" s="212">
        <f t="shared" si="317"/>
        <v>758.28283499265547</v>
      </c>
      <c r="F1148" s="168">
        <f t="shared" si="318"/>
        <v>44.604872646626795</v>
      </c>
      <c r="G1148" s="169">
        <v>68</v>
      </c>
      <c r="H1148" s="170">
        <f t="shared" si="319"/>
        <v>3101.1313399706219</v>
      </c>
      <c r="I1148" s="215">
        <f t="shared" si="309"/>
        <v>1121</v>
      </c>
      <c r="J1148" s="216">
        <f t="shared" si="312"/>
        <v>124.9949676923077</v>
      </c>
      <c r="K1148" s="457">
        <v>15100</v>
      </c>
      <c r="L1148" s="217">
        <f t="shared" si="315"/>
        <v>1449.6583610153707</v>
      </c>
      <c r="M1148" s="214">
        <f t="shared" si="320"/>
        <v>492.88384274522605</v>
      </c>
      <c r="N1148" s="212">
        <f t="shared" si="321"/>
        <v>28.993167220307413</v>
      </c>
      <c r="O1148" s="169">
        <v>44</v>
      </c>
      <c r="P1148" s="170">
        <f t="shared" si="322"/>
        <v>2015.5353709809042</v>
      </c>
      <c r="Q1148" s="215">
        <f t="shared" si="310"/>
        <v>1121</v>
      </c>
      <c r="R1148" s="216">
        <f t="shared" si="313"/>
        <v>232.13351142857144</v>
      </c>
      <c r="S1148" s="457">
        <v>15100</v>
      </c>
      <c r="T1148" s="217">
        <f t="shared" si="316"/>
        <v>780.58527131596884</v>
      </c>
      <c r="U1148" s="214">
        <f t="shared" si="323"/>
        <v>265.39899224742942</v>
      </c>
      <c r="V1148" s="212">
        <f t="shared" si="324"/>
        <v>15.611705426319377</v>
      </c>
      <c r="W1148" s="169">
        <v>24</v>
      </c>
      <c r="X1148" s="170">
        <f t="shared" si="325"/>
        <v>1085.5959689897174</v>
      </c>
    </row>
    <row r="1149" spans="1:24" s="445" customFormat="1" ht="15.75" customHeight="1" x14ac:dyDescent="0.2">
      <c r="A1149" s="215">
        <f t="shared" si="308"/>
        <v>1122</v>
      </c>
      <c r="B1149" s="216">
        <f t="shared" si="311"/>
        <v>81.270218</v>
      </c>
      <c r="C1149" s="457">
        <v>15100</v>
      </c>
      <c r="D1149" s="217">
        <f t="shared" si="314"/>
        <v>2229.5990395891395</v>
      </c>
      <c r="E1149" s="212">
        <f t="shared" si="317"/>
        <v>758.06367346030743</v>
      </c>
      <c r="F1149" s="168">
        <f t="shared" si="318"/>
        <v>44.591980791782788</v>
      </c>
      <c r="G1149" s="169">
        <v>68</v>
      </c>
      <c r="H1149" s="170">
        <f t="shared" si="319"/>
        <v>3100.2546938412297</v>
      </c>
      <c r="I1149" s="215">
        <f t="shared" si="309"/>
        <v>1122</v>
      </c>
      <c r="J1149" s="216">
        <f t="shared" si="312"/>
        <v>125.03110461538461</v>
      </c>
      <c r="K1149" s="457">
        <v>15100</v>
      </c>
      <c r="L1149" s="217">
        <f t="shared" si="315"/>
        <v>1449.2393757329407</v>
      </c>
      <c r="M1149" s="214">
        <f t="shared" si="320"/>
        <v>492.74138774919987</v>
      </c>
      <c r="N1149" s="212">
        <f t="shared" si="321"/>
        <v>28.984787514658816</v>
      </c>
      <c r="O1149" s="169">
        <v>44</v>
      </c>
      <c r="P1149" s="170">
        <f t="shared" si="322"/>
        <v>2014.9655509967995</v>
      </c>
      <c r="Q1149" s="215">
        <f t="shared" si="310"/>
        <v>1122</v>
      </c>
      <c r="R1149" s="216">
        <f t="shared" si="313"/>
        <v>232.20062285714286</v>
      </c>
      <c r="S1149" s="457">
        <v>15100</v>
      </c>
      <c r="T1149" s="217">
        <f t="shared" si="316"/>
        <v>780.35966385619884</v>
      </c>
      <c r="U1149" s="214">
        <f t="shared" si="323"/>
        <v>265.32228571110761</v>
      </c>
      <c r="V1149" s="212">
        <f t="shared" si="324"/>
        <v>15.607193277123978</v>
      </c>
      <c r="W1149" s="169">
        <v>24</v>
      </c>
      <c r="X1149" s="170">
        <f t="shared" si="325"/>
        <v>1085.2891428444304</v>
      </c>
    </row>
    <row r="1150" spans="1:24" s="445" customFormat="1" ht="15.75" customHeight="1" x14ac:dyDescent="0.2">
      <c r="A1150" s="215">
        <f t="shared" si="308"/>
        <v>1123</v>
      </c>
      <c r="B1150" s="216">
        <f t="shared" si="311"/>
        <v>81.293706999999998</v>
      </c>
      <c r="C1150" s="457">
        <v>15100</v>
      </c>
      <c r="D1150" s="217">
        <f t="shared" si="314"/>
        <v>2228.9548193441346</v>
      </c>
      <c r="E1150" s="212">
        <f t="shared" si="317"/>
        <v>757.84463857700587</v>
      </c>
      <c r="F1150" s="168">
        <f t="shared" si="318"/>
        <v>44.579096386882696</v>
      </c>
      <c r="G1150" s="169">
        <v>68</v>
      </c>
      <c r="H1150" s="170">
        <f t="shared" si="319"/>
        <v>3099.378554308023</v>
      </c>
      <c r="I1150" s="215">
        <f t="shared" si="309"/>
        <v>1123</v>
      </c>
      <c r="J1150" s="216">
        <f t="shared" si="312"/>
        <v>125.06724153846153</v>
      </c>
      <c r="K1150" s="457">
        <v>15100</v>
      </c>
      <c r="L1150" s="217">
        <f t="shared" si="315"/>
        <v>1448.8206325736876</v>
      </c>
      <c r="M1150" s="214">
        <f t="shared" si="320"/>
        <v>492.59901507505384</v>
      </c>
      <c r="N1150" s="212">
        <f t="shared" si="321"/>
        <v>28.976412651473751</v>
      </c>
      <c r="O1150" s="169">
        <v>44</v>
      </c>
      <c r="P1150" s="170">
        <f t="shared" si="322"/>
        <v>2014.3960603002151</v>
      </c>
      <c r="Q1150" s="215">
        <f t="shared" si="310"/>
        <v>1123</v>
      </c>
      <c r="R1150" s="216">
        <f t="shared" si="313"/>
        <v>232.26773428571428</v>
      </c>
      <c r="S1150" s="457">
        <v>15100</v>
      </c>
      <c r="T1150" s="217">
        <f t="shared" si="316"/>
        <v>780.13418677044706</v>
      </c>
      <c r="U1150" s="214">
        <f t="shared" si="323"/>
        <v>265.24562350195202</v>
      </c>
      <c r="V1150" s="212">
        <f t="shared" si="324"/>
        <v>15.602683735408942</v>
      </c>
      <c r="W1150" s="169">
        <v>24</v>
      </c>
      <c r="X1150" s="170">
        <f t="shared" si="325"/>
        <v>1084.9824940078079</v>
      </c>
    </row>
    <row r="1151" spans="1:24" s="445" customFormat="1" ht="15.75" customHeight="1" x14ac:dyDescent="0.2">
      <c r="A1151" s="215">
        <f t="shared" si="308"/>
        <v>1124</v>
      </c>
      <c r="B1151" s="216">
        <f t="shared" si="311"/>
        <v>81.317195999999996</v>
      </c>
      <c r="C1151" s="457">
        <v>15100</v>
      </c>
      <c r="D1151" s="217">
        <f t="shared" si="314"/>
        <v>2228.31097127353</v>
      </c>
      <c r="E1151" s="212">
        <f t="shared" si="317"/>
        <v>757.62573023300024</v>
      </c>
      <c r="F1151" s="168">
        <f t="shared" si="318"/>
        <v>44.566219425470599</v>
      </c>
      <c r="G1151" s="169">
        <v>68</v>
      </c>
      <c r="H1151" s="170">
        <f t="shared" si="319"/>
        <v>3098.5029209320005</v>
      </c>
      <c r="I1151" s="215">
        <f t="shared" si="309"/>
        <v>1124</v>
      </c>
      <c r="J1151" s="216">
        <f t="shared" si="312"/>
        <v>125.10337846153845</v>
      </c>
      <c r="K1151" s="457">
        <v>15100</v>
      </c>
      <c r="L1151" s="217">
        <f t="shared" si="315"/>
        <v>1448.4021313277945</v>
      </c>
      <c r="M1151" s="214">
        <f t="shared" si="320"/>
        <v>492.45672465145014</v>
      </c>
      <c r="N1151" s="212">
        <f t="shared" si="321"/>
        <v>28.968042626555889</v>
      </c>
      <c r="O1151" s="169">
        <v>44</v>
      </c>
      <c r="P1151" s="170">
        <f t="shared" si="322"/>
        <v>2013.8268986058006</v>
      </c>
      <c r="Q1151" s="215">
        <f t="shared" si="310"/>
        <v>1124</v>
      </c>
      <c r="R1151" s="216">
        <f t="shared" si="313"/>
        <v>232.33484571428571</v>
      </c>
      <c r="S1151" s="457">
        <v>15100</v>
      </c>
      <c r="T1151" s="217">
        <f t="shared" si="316"/>
        <v>779.90883994573551</v>
      </c>
      <c r="U1151" s="214">
        <f t="shared" si="323"/>
        <v>265.1690055815501</v>
      </c>
      <c r="V1151" s="212">
        <f t="shared" si="324"/>
        <v>15.598176798914711</v>
      </c>
      <c r="W1151" s="169">
        <v>24</v>
      </c>
      <c r="X1151" s="170">
        <f t="shared" si="325"/>
        <v>1084.6760223262004</v>
      </c>
    </row>
    <row r="1152" spans="1:24" s="445" customFormat="1" ht="15.75" customHeight="1" x14ac:dyDescent="0.2">
      <c r="A1152" s="215">
        <f t="shared" ref="A1152:A1177" si="326">1+A1151</f>
        <v>1125</v>
      </c>
      <c r="B1152" s="216">
        <f t="shared" si="311"/>
        <v>81.340684999999993</v>
      </c>
      <c r="C1152" s="457">
        <v>15100</v>
      </c>
      <c r="D1152" s="217">
        <f t="shared" si="314"/>
        <v>2227.6674950549041</v>
      </c>
      <c r="E1152" s="212">
        <f t="shared" si="317"/>
        <v>757.40694831866745</v>
      </c>
      <c r="F1152" s="168">
        <f t="shared" si="318"/>
        <v>44.55334990109808</v>
      </c>
      <c r="G1152" s="169">
        <v>68</v>
      </c>
      <c r="H1152" s="170">
        <f t="shared" si="319"/>
        <v>3097.6277932746698</v>
      </c>
      <c r="I1152" s="215">
        <f t="shared" ref="I1152:I1177" si="327">1+I1151</f>
        <v>1125</v>
      </c>
      <c r="J1152" s="216">
        <f t="shared" si="312"/>
        <v>125.13951538461536</v>
      </c>
      <c r="K1152" s="457">
        <v>15100</v>
      </c>
      <c r="L1152" s="217">
        <f t="shared" si="315"/>
        <v>1447.9838717856878</v>
      </c>
      <c r="M1152" s="214">
        <f t="shared" si="320"/>
        <v>492.31451640713391</v>
      </c>
      <c r="N1152" s="212">
        <f t="shared" si="321"/>
        <v>28.959677435713758</v>
      </c>
      <c r="O1152" s="169">
        <v>44</v>
      </c>
      <c r="P1152" s="170">
        <f t="shared" si="322"/>
        <v>2013.2580656285354</v>
      </c>
      <c r="Q1152" s="215">
        <f t="shared" ref="Q1152:Q1177" si="328">1+Q1151</f>
        <v>1125</v>
      </c>
      <c r="R1152" s="216">
        <f t="shared" si="313"/>
        <v>232.40195714285713</v>
      </c>
      <c r="S1152" s="457">
        <v>15100</v>
      </c>
      <c r="T1152" s="217">
        <f t="shared" si="316"/>
        <v>779.68362326921647</v>
      </c>
      <c r="U1152" s="214">
        <f t="shared" si="323"/>
        <v>265.09243191153359</v>
      </c>
      <c r="V1152" s="212">
        <f t="shared" si="324"/>
        <v>15.59367246538433</v>
      </c>
      <c r="W1152" s="169">
        <v>24</v>
      </c>
      <c r="X1152" s="170">
        <f t="shared" si="325"/>
        <v>1084.3697276461344</v>
      </c>
    </row>
    <row r="1153" spans="1:24" s="445" customFormat="1" ht="15.75" customHeight="1" x14ac:dyDescent="0.2">
      <c r="A1153" s="215">
        <f t="shared" si="326"/>
        <v>1126</v>
      </c>
      <c r="B1153" s="216">
        <f t="shared" si="311"/>
        <v>81.364173999999991</v>
      </c>
      <c r="C1153" s="457">
        <v>15100</v>
      </c>
      <c r="D1153" s="217">
        <f t="shared" si="314"/>
        <v>2227.0243903662076</v>
      </c>
      <c r="E1153" s="212">
        <f t="shared" si="317"/>
        <v>757.18829272451069</v>
      </c>
      <c r="F1153" s="168">
        <f t="shared" si="318"/>
        <v>44.540487807324155</v>
      </c>
      <c r="G1153" s="169">
        <v>68</v>
      </c>
      <c r="H1153" s="170">
        <f t="shared" si="319"/>
        <v>3096.7531708980423</v>
      </c>
      <c r="I1153" s="215">
        <f t="shared" si="327"/>
        <v>1126</v>
      </c>
      <c r="J1153" s="216">
        <f t="shared" si="312"/>
        <v>125.17565230769229</v>
      </c>
      <c r="K1153" s="457">
        <v>15100</v>
      </c>
      <c r="L1153" s="217">
        <f t="shared" si="315"/>
        <v>1447.565853738035</v>
      </c>
      <c r="M1153" s="214">
        <f t="shared" si="320"/>
        <v>492.17239027093194</v>
      </c>
      <c r="N1153" s="212">
        <f t="shared" si="321"/>
        <v>28.951317074760702</v>
      </c>
      <c r="O1153" s="169">
        <v>44</v>
      </c>
      <c r="P1153" s="170">
        <f t="shared" si="322"/>
        <v>2012.6895610837275</v>
      </c>
      <c r="Q1153" s="215">
        <f t="shared" si="328"/>
        <v>1126</v>
      </c>
      <c r="R1153" s="216">
        <f t="shared" si="313"/>
        <v>232.46906857142855</v>
      </c>
      <c r="S1153" s="457">
        <v>15100</v>
      </c>
      <c r="T1153" s="217">
        <f t="shared" si="316"/>
        <v>779.45853662817251</v>
      </c>
      <c r="U1153" s="214">
        <f t="shared" si="323"/>
        <v>265.01590245357869</v>
      </c>
      <c r="V1153" s="212">
        <f t="shared" si="324"/>
        <v>15.589170732563451</v>
      </c>
      <c r="W1153" s="169">
        <v>24</v>
      </c>
      <c r="X1153" s="170">
        <f t="shared" si="325"/>
        <v>1084.0636098143145</v>
      </c>
    </row>
    <row r="1154" spans="1:24" s="445" customFormat="1" ht="15.75" customHeight="1" x14ac:dyDescent="0.2">
      <c r="A1154" s="215">
        <f t="shared" si="326"/>
        <v>1127</v>
      </c>
      <c r="B1154" s="216">
        <f t="shared" si="311"/>
        <v>81.387663000000003</v>
      </c>
      <c r="C1154" s="457">
        <v>15100</v>
      </c>
      <c r="D1154" s="217">
        <f t="shared" si="314"/>
        <v>2226.3816568857615</v>
      </c>
      <c r="E1154" s="212">
        <f t="shared" si="317"/>
        <v>756.96976334115891</v>
      </c>
      <c r="F1154" s="168">
        <f t="shared" si="318"/>
        <v>44.527633137715227</v>
      </c>
      <c r="G1154" s="169">
        <v>68</v>
      </c>
      <c r="H1154" s="170">
        <f t="shared" si="319"/>
        <v>3095.8790533646356</v>
      </c>
      <c r="I1154" s="215">
        <f t="shared" si="327"/>
        <v>1127</v>
      </c>
      <c r="J1154" s="216">
        <f t="shared" si="312"/>
        <v>125.21178923076923</v>
      </c>
      <c r="K1154" s="457">
        <v>15100</v>
      </c>
      <c r="L1154" s="217">
        <f t="shared" si="315"/>
        <v>1447.1480769757452</v>
      </c>
      <c r="M1154" s="214">
        <f t="shared" si="320"/>
        <v>492.03034617175342</v>
      </c>
      <c r="N1154" s="212">
        <f t="shared" si="321"/>
        <v>28.942961539514904</v>
      </c>
      <c r="O1154" s="169">
        <v>44</v>
      </c>
      <c r="P1154" s="170">
        <f t="shared" si="322"/>
        <v>2012.1213846870135</v>
      </c>
      <c r="Q1154" s="215">
        <f t="shared" si="328"/>
        <v>1127</v>
      </c>
      <c r="R1154" s="216">
        <f t="shared" si="313"/>
        <v>232.53618000000003</v>
      </c>
      <c r="S1154" s="457">
        <v>15100</v>
      </c>
      <c r="T1154" s="217">
        <f t="shared" si="316"/>
        <v>779.23357991001649</v>
      </c>
      <c r="U1154" s="214">
        <f t="shared" si="323"/>
        <v>264.9394171694056</v>
      </c>
      <c r="V1154" s="212">
        <f t="shared" si="324"/>
        <v>15.58467159820033</v>
      </c>
      <c r="W1154" s="169">
        <v>24</v>
      </c>
      <c r="X1154" s="170">
        <f t="shared" si="325"/>
        <v>1083.7576686776226</v>
      </c>
    </row>
    <row r="1155" spans="1:24" s="445" customFormat="1" ht="15.75" customHeight="1" x14ac:dyDescent="0.2">
      <c r="A1155" s="215">
        <f t="shared" si="326"/>
        <v>1128</v>
      </c>
      <c r="B1155" s="216">
        <f t="shared" si="311"/>
        <v>81.411152000000001</v>
      </c>
      <c r="C1155" s="457">
        <v>15100</v>
      </c>
      <c r="D1155" s="217">
        <f t="shared" si="314"/>
        <v>2225.7392942922611</v>
      </c>
      <c r="E1155" s="212">
        <f t="shared" si="317"/>
        <v>756.75136005936884</v>
      </c>
      <c r="F1155" s="168">
        <f t="shared" si="318"/>
        <v>44.514785885845221</v>
      </c>
      <c r="G1155" s="169">
        <v>68</v>
      </c>
      <c r="H1155" s="170">
        <f t="shared" si="319"/>
        <v>3095.0054402374753</v>
      </c>
      <c r="I1155" s="215">
        <f t="shared" si="327"/>
        <v>1128</v>
      </c>
      <c r="J1155" s="216">
        <f t="shared" si="312"/>
        <v>125.24792615384615</v>
      </c>
      <c r="K1155" s="457">
        <v>15100</v>
      </c>
      <c r="L1155" s="217">
        <f t="shared" si="315"/>
        <v>1446.7305412899698</v>
      </c>
      <c r="M1155" s="214">
        <f t="shared" si="320"/>
        <v>491.88838403858978</v>
      </c>
      <c r="N1155" s="212">
        <f t="shared" si="321"/>
        <v>28.934610825799396</v>
      </c>
      <c r="O1155" s="169">
        <v>44</v>
      </c>
      <c r="P1155" s="170">
        <f t="shared" si="322"/>
        <v>2011.5535361543589</v>
      </c>
      <c r="Q1155" s="215">
        <f t="shared" si="328"/>
        <v>1128</v>
      </c>
      <c r="R1155" s="216">
        <f t="shared" si="313"/>
        <v>232.60329142857145</v>
      </c>
      <c r="S1155" s="457">
        <v>15100</v>
      </c>
      <c r="T1155" s="217">
        <f t="shared" si="316"/>
        <v>779.00875300229131</v>
      </c>
      <c r="U1155" s="214">
        <f t="shared" si="323"/>
        <v>264.86297602077906</v>
      </c>
      <c r="V1155" s="212">
        <f t="shared" si="324"/>
        <v>15.580175060045827</v>
      </c>
      <c r="W1155" s="169">
        <v>24</v>
      </c>
      <c r="X1155" s="170">
        <f t="shared" si="325"/>
        <v>1083.4519040831162</v>
      </c>
    </row>
    <row r="1156" spans="1:24" s="445" customFormat="1" ht="15.75" customHeight="1" x14ac:dyDescent="0.2">
      <c r="A1156" s="215">
        <f t="shared" si="326"/>
        <v>1129</v>
      </c>
      <c r="B1156" s="216">
        <f t="shared" si="311"/>
        <v>81.434640999999999</v>
      </c>
      <c r="C1156" s="457">
        <v>15100</v>
      </c>
      <c r="D1156" s="217">
        <f t="shared" si="314"/>
        <v>2225.09730226477</v>
      </c>
      <c r="E1156" s="212">
        <f t="shared" si="317"/>
        <v>756.53308277002179</v>
      </c>
      <c r="F1156" s="168">
        <f t="shared" si="318"/>
        <v>44.501946045295398</v>
      </c>
      <c r="G1156" s="169">
        <v>68</v>
      </c>
      <c r="H1156" s="170">
        <f t="shared" si="319"/>
        <v>3094.1323310800872</v>
      </c>
      <c r="I1156" s="215">
        <f t="shared" si="327"/>
        <v>1129</v>
      </c>
      <c r="J1156" s="216">
        <f t="shared" si="312"/>
        <v>125.28406307692308</v>
      </c>
      <c r="K1156" s="457">
        <v>15100</v>
      </c>
      <c r="L1156" s="217">
        <f t="shared" si="315"/>
        <v>1446.3132464721002</v>
      </c>
      <c r="M1156" s="214">
        <f t="shared" si="320"/>
        <v>491.74650380051412</v>
      </c>
      <c r="N1156" s="212">
        <f t="shared" si="321"/>
        <v>28.926264929442006</v>
      </c>
      <c r="O1156" s="169">
        <v>44</v>
      </c>
      <c r="P1156" s="170">
        <f t="shared" si="322"/>
        <v>2010.9860152020563</v>
      </c>
      <c r="Q1156" s="215">
        <f t="shared" si="328"/>
        <v>1129</v>
      </c>
      <c r="R1156" s="216">
        <f t="shared" si="313"/>
        <v>232.67040285714288</v>
      </c>
      <c r="S1156" s="457">
        <v>15100</v>
      </c>
      <c r="T1156" s="217">
        <f t="shared" si="316"/>
        <v>778.78405579266928</v>
      </c>
      <c r="U1156" s="214">
        <f t="shared" si="323"/>
        <v>264.78657896950756</v>
      </c>
      <c r="V1156" s="212">
        <f t="shared" si="324"/>
        <v>15.575681115853387</v>
      </c>
      <c r="W1156" s="169">
        <v>24</v>
      </c>
      <c r="X1156" s="170">
        <f t="shared" si="325"/>
        <v>1083.14631587803</v>
      </c>
    </row>
    <row r="1157" spans="1:24" s="445" customFormat="1" ht="15.75" customHeight="1" x14ac:dyDescent="0.2">
      <c r="A1157" s="218">
        <f t="shared" si="326"/>
        <v>1130</v>
      </c>
      <c r="B1157" s="216">
        <f t="shared" si="311"/>
        <v>81.458129999999997</v>
      </c>
      <c r="C1157" s="457">
        <v>15100</v>
      </c>
      <c r="D1157" s="217">
        <f t="shared" si="314"/>
        <v>2224.4556804827216</v>
      </c>
      <c r="E1157" s="212">
        <f t="shared" si="317"/>
        <v>756.31493136412541</v>
      </c>
      <c r="F1157" s="168">
        <f t="shared" si="318"/>
        <v>44.489113609654432</v>
      </c>
      <c r="G1157" s="169">
        <v>68</v>
      </c>
      <c r="H1157" s="170">
        <f t="shared" si="319"/>
        <v>3093.2597254565012</v>
      </c>
      <c r="I1157" s="218">
        <f t="shared" si="327"/>
        <v>1130</v>
      </c>
      <c r="J1157" s="216">
        <f t="shared" si="312"/>
        <v>125.32019999999999</v>
      </c>
      <c r="K1157" s="457">
        <v>15100</v>
      </c>
      <c r="L1157" s="217">
        <f t="shared" si="315"/>
        <v>1445.8961923137692</v>
      </c>
      <c r="M1157" s="214">
        <f t="shared" si="320"/>
        <v>491.60470538668159</v>
      </c>
      <c r="N1157" s="212">
        <f t="shared" si="321"/>
        <v>28.917923846275386</v>
      </c>
      <c r="O1157" s="169">
        <v>44</v>
      </c>
      <c r="P1157" s="170">
        <f t="shared" si="322"/>
        <v>2010.4188215467263</v>
      </c>
      <c r="Q1157" s="218">
        <f t="shared" si="328"/>
        <v>1130</v>
      </c>
      <c r="R1157" s="216">
        <f t="shared" si="313"/>
        <v>232.7375142857143</v>
      </c>
      <c r="S1157" s="457">
        <v>15100</v>
      </c>
      <c r="T1157" s="217">
        <f t="shared" si="316"/>
        <v>778.5594881689525</v>
      </c>
      <c r="U1157" s="214">
        <f t="shared" si="323"/>
        <v>264.71022597744388</v>
      </c>
      <c r="V1157" s="212">
        <f t="shared" si="324"/>
        <v>15.571189763379051</v>
      </c>
      <c r="W1157" s="169">
        <v>24</v>
      </c>
      <c r="X1157" s="170">
        <f t="shared" si="325"/>
        <v>1082.8409039097755</v>
      </c>
    </row>
    <row r="1158" spans="1:24" s="445" customFormat="1" ht="15.75" customHeight="1" x14ac:dyDescent="0.2">
      <c r="A1158" s="215">
        <f t="shared" si="326"/>
        <v>1131</v>
      </c>
      <c r="B1158" s="216">
        <f t="shared" si="311"/>
        <v>81.481618999999995</v>
      </c>
      <c r="C1158" s="457">
        <v>15100</v>
      </c>
      <c r="D1158" s="217">
        <f t="shared" si="314"/>
        <v>2223.8144286259212</v>
      </c>
      <c r="E1158" s="212">
        <f t="shared" si="317"/>
        <v>756.0969057328133</v>
      </c>
      <c r="F1158" s="168">
        <f t="shared" si="318"/>
        <v>44.476288572518428</v>
      </c>
      <c r="G1158" s="169">
        <v>68</v>
      </c>
      <c r="H1158" s="170">
        <f t="shared" si="319"/>
        <v>3092.3876229312532</v>
      </c>
      <c r="I1158" s="215">
        <f t="shared" si="327"/>
        <v>1131</v>
      </c>
      <c r="J1158" s="216">
        <f t="shared" si="312"/>
        <v>125.35633692307691</v>
      </c>
      <c r="K1158" s="457">
        <v>15100</v>
      </c>
      <c r="L1158" s="217">
        <f t="shared" si="315"/>
        <v>1445.479378606849</v>
      </c>
      <c r="M1158" s="214">
        <f t="shared" si="320"/>
        <v>491.46298872632866</v>
      </c>
      <c r="N1158" s="212">
        <f t="shared" si="321"/>
        <v>28.909587572136981</v>
      </c>
      <c r="O1158" s="169">
        <v>44</v>
      </c>
      <c r="P1158" s="170">
        <f t="shared" si="322"/>
        <v>2009.8519549053146</v>
      </c>
      <c r="Q1158" s="215">
        <f t="shared" si="328"/>
        <v>1131</v>
      </c>
      <c r="R1158" s="216">
        <f t="shared" si="313"/>
        <v>232.80462571428572</v>
      </c>
      <c r="S1158" s="457">
        <v>15100</v>
      </c>
      <c r="T1158" s="217">
        <f t="shared" si="316"/>
        <v>778.33505001907236</v>
      </c>
      <c r="U1158" s="214">
        <f t="shared" si="323"/>
        <v>264.63391700648464</v>
      </c>
      <c r="V1158" s="212">
        <f t="shared" si="324"/>
        <v>15.566701000381448</v>
      </c>
      <c r="W1158" s="169">
        <v>24</v>
      </c>
      <c r="X1158" s="170">
        <f t="shared" si="325"/>
        <v>1082.5356680259385</v>
      </c>
    </row>
    <row r="1159" spans="1:24" s="445" customFormat="1" ht="15.75" customHeight="1" x14ac:dyDescent="0.2">
      <c r="A1159" s="215">
        <f t="shared" si="326"/>
        <v>1132</v>
      </c>
      <c r="B1159" s="216">
        <f t="shared" si="311"/>
        <v>81.505108000000007</v>
      </c>
      <c r="C1159" s="457">
        <v>15100</v>
      </c>
      <c r="D1159" s="217">
        <f t="shared" si="314"/>
        <v>2223.1735463745413</v>
      </c>
      <c r="E1159" s="212">
        <f t="shared" si="317"/>
        <v>755.8790057673441</v>
      </c>
      <c r="F1159" s="168">
        <f t="shared" si="318"/>
        <v>44.463470927490825</v>
      </c>
      <c r="G1159" s="169">
        <v>68</v>
      </c>
      <c r="H1159" s="170">
        <f t="shared" si="319"/>
        <v>3091.5160230693764</v>
      </c>
      <c r="I1159" s="215">
        <f t="shared" si="327"/>
        <v>1132</v>
      </c>
      <c r="J1159" s="216">
        <f t="shared" si="312"/>
        <v>125.39247384615385</v>
      </c>
      <c r="K1159" s="457">
        <v>15100</v>
      </c>
      <c r="L1159" s="217">
        <f t="shared" si="315"/>
        <v>1445.0628051434519</v>
      </c>
      <c r="M1159" s="214">
        <f t="shared" si="320"/>
        <v>491.32135374877367</v>
      </c>
      <c r="N1159" s="212">
        <f t="shared" si="321"/>
        <v>28.901256102869038</v>
      </c>
      <c r="O1159" s="169">
        <v>44</v>
      </c>
      <c r="P1159" s="170">
        <f t="shared" si="322"/>
        <v>2009.2854149950945</v>
      </c>
      <c r="Q1159" s="215">
        <f t="shared" si="328"/>
        <v>1132</v>
      </c>
      <c r="R1159" s="216">
        <f t="shared" si="313"/>
        <v>232.87173714285717</v>
      </c>
      <c r="S1159" s="457">
        <v>15100</v>
      </c>
      <c r="T1159" s="217">
        <f t="shared" si="316"/>
        <v>778.11074123108938</v>
      </c>
      <c r="U1159" s="214">
        <f t="shared" si="323"/>
        <v>264.55765201857042</v>
      </c>
      <c r="V1159" s="212">
        <f t="shared" si="324"/>
        <v>15.562214824621789</v>
      </c>
      <c r="W1159" s="169">
        <v>24</v>
      </c>
      <c r="X1159" s="170">
        <f t="shared" si="325"/>
        <v>1082.2306080742817</v>
      </c>
    </row>
    <row r="1160" spans="1:24" s="445" customFormat="1" ht="15.75" customHeight="1" x14ac:dyDescent="0.2">
      <c r="A1160" s="215">
        <f t="shared" si="326"/>
        <v>1133</v>
      </c>
      <c r="B1160" s="216">
        <f t="shared" si="311"/>
        <v>81.528596999999991</v>
      </c>
      <c r="C1160" s="457">
        <v>15100</v>
      </c>
      <c r="D1160" s="217">
        <f t="shared" si="314"/>
        <v>2222.5330334091245</v>
      </c>
      <c r="E1160" s="212">
        <f t="shared" si="317"/>
        <v>755.66123135910243</v>
      </c>
      <c r="F1160" s="168">
        <f t="shared" si="318"/>
        <v>44.450660668182493</v>
      </c>
      <c r="G1160" s="169">
        <v>68</v>
      </c>
      <c r="H1160" s="170">
        <f t="shared" si="319"/>
        <v>3090.6449254364097</v>
      </c>
      <c r="I1160" s="215">
        <f t="shared" si="327"/>
        <v>1133</v>
      </c>
      <c r="J1160" s="216">
        <f t="shared" si="312"/>
        <v>125.42861076923074</v>
      </c>
      <c r="K1160" s="457">
        <v>15100</v>
      </c>
      <c r="L1160" s="217">
        <f t="shared" si="315"/>
        <v>1444.6464717159308</v>
      </c>
      <c r="M1160" s="214">
        <f t="shared" si="320"/>
        <v>491.17980038341653</v>
      </c>
      <c r="N1160" s="212">
        <f t="shared" si="321"/>
        <v>28.892929434318617</v>
      </c>
      <c r="O1160" s="169">
        <v>44</v>
      </c>
      <c r="P1160" s="170">
        <f t="shared" si="322"/>
        <v>2008.7192015336659</v>
      </c>
      <c r="Q1160" s="215">
        <f t="shared" si="328"/>
        <v>1133</v>
      </c>
      <c r="R1160" s="216">
        <f t="shared" si="313"/>
        <v>232.93884857142857</v>
      </c>
      <c r="S1160" s="457">
        <v>15100</v>
      </c>
      <c r="T1160" s="217">
        <f t="shared" si="316"/>
        <v>777.88656169319336</v>
      </c>
      <c r="U1160" s="214">
        <f t="shared" si="323"/>
        <v>264.48143097568578</v>
      </c>
      <c r="V1160" s="212">
        <f t="shared" si="324"/>
        <v>15.557731233863867</v>
      </c>
      <c r="W1160" s="169">
        <v>24</v>
      </c>
      <c r="X1160" s="170">
        <f t="shared" si="325"/>
        <v>1081.9257239027431</v>
      </c>
    </row>
    <row r="1161" spans="1:24" s="445" customFormat="1" ht="15.75" customHeight="1" x14ac:dyDescent="0.2">
      <c r="A1161" s="215">
        <f t="shared" si="326"/>
        <v>1134</v>
      </c>
      <c r="B1161" s="216">
        <f t="shared" si="311"/>
        <v>81.552086000000003</v>
      </c>
      <c r="C1161" s="457">
        <v>15100</v>
      </c>
      <c r="D1161" s="217">
        <f t="shared" si="314"/>
        <v>2221.8928894105784</v>
      </c>
      <c r="E1161" s="212">
        <f t="shared" si="317"/>
        <v>755.44358239959672</v>
      </c>
      <c r="F1161" s="168">
        <f t="shared" si="318"/>
        <v>44.437857788211566</v>
      </c>
      <c r="G1161" s="169">
        <v>68</v>
      </c>
      <c r="H1161" s="170">
        <f t="shared" si="319"/>
        <v>3089.7743295983869</v>
      </c>
      <c r="I1161" s="215">
        <f t="shared" si="327"/>
        <v>1134</v>
      </c>
      <c r="J1161" s="216">
        <f t="shared" si="312"/>
        <v>125.4647476923077</v>
      </c>
      <c r="K1161" s="457">
        <v>15100</v>
      </c>
      <c r="L1161" s="217">
        <f t="shared" si="315"/>
        <v>1444.230378116876</v>
      </c>
      <c r="M1161" s="214">
        <f t="shared" si="320"/>
        <v>491.03832855973786</v>
      </c>
      <c r="N1161" s="212">
        <f t="shared" si="321"/>
        <v>28.884607562337521</v>
      </c>
      <c r="O1161" s="169">
        <v>44</v>
      </c>
      <c r="P1161" s="170">
        <f t="shared" si="322"/>
        <v>2008.1533142389515</v>
      </c>
      <c r="Q1161" s="215">
        <f t="shared" si="328"/>
        <v>1134</v>
      </c>
      <c r="R1161" s="216">
        <f t="shared" si="313"/>
        <v>233.00596000000002</v>
      </c>
      <c r="S1161" s="457">
        <v>15100</v>
      </c>
      <c r="T1161" s="217">
        <f t="shared" si="316"/>
        <v>777.66251129370244</v>
      </c>
      <c r="U1161" s="214">
        <f t="shared" si="323"/>
        <v>264.40525383985886</v>
      </c>
      <c r="V1161" s="212">
        <f t="shared" si="324"/>
        <v>15.553250225874049</v>
      </c>
      <c r="W1161" s="169">
        <v>24</v>
      </c>
      <c r="X1161" s="170">
        <f t="shared" si="325"/>
        <v>1081.6210153594354</v>
      </c>
    </row>
    <row r="1162" spans="1:24" s="445" customFormat="1" ht="15.75" customHeight="1" x14ac:dyDescent="0.2">
      <c r="A1162" s="215">
        <f t="shared" si="326"/>
        <v>1135</v>
      </c>
      <c r="B1162" s="216">
        <f t="shared" si="311"/>
        <v>81.575575000000001</v>
      </c>
      <c r="C1162" s="457">
        <v>15100</v>
      </c>
      <c r="D1162" s="217">
        <f t="shared" si="314"/>
        <v>2221.2531140601832</v>
      </c>
      <c r="E1162" s="212">
        <f t="shared" si="317"/>
        <v>755.22605878046238</v>
      </c>
      <c r="F1162" s="168">
        <f t="shared" si="318"/>
        <v>44.425062281203665</v>
      </c>
      <c r="G1162" s="169">
        <v>68</v>
      </c>
      <c r="H1162" s="170">
        <f t="shared" si="319"/>
        <v>3088.9042351218491</v>
      </c>
      <c r="I1162" s="215">
        <f t="shared" si="327"/>
        <v>1135</v>
      </c>
      <c r="J1162" s="216">
        <f t="shared" si="312"/>
        <v>125.50088461538461</v>
      </c>
      <c r="K1162" s="457">
        <v>15100</v>
      </c>
      <c r="L1162" s="217">
        <f t="shared" si="315"/>
        <v>1443.8145241391192</v>
      </c>
      <c r="M1162" s="214">
        <f t="shared" si="320"/>
        <v>490.89693820730054</v>
      </c>
      <c r="N1162" s="212">
        <f t="shared" si="321"/>
        <v>28.876290482782384</v>
      </c>
      <c r="O1162" s="169">
        <v>44</v>
      </c>
      <c r="P1162" s="170">
        <f t="shared" si="322"/>
        <v>2007.5877528292021</v>
      </c>
      <c r="Q1162" s="215">
        <f t="shared" si="328"/>
        <v>1135</v>
      </c>
      <c r="R1162" s="216">
        <f t="shared" si="313"/>
        <v>233.07307142857144</v>
      </c>
      <c r="S1162" s="457">
        <v>15100</v>
      </c>
      <c r="T1162" s="217">
        <f t="shared" si="316"/>
        <v>777.43858992106402</v>
      </c>
      <c r="U1162" s="214">
        <f t="shared" si="323"/>
        <v>264.32912057316179</v>
      </c>
      <c r="V1162" s="212">
        <f t="shared" si="324"/>
        <v>15.548771798421281</v>
      </c>
      <c r="W1162" s="169">
        <v>24</v>
      </c>
      <c r="X1162" s="170">
        <f t="shared" si="325"/>
        <v>1081.3164822926472</v>
      </c>
    </row>
    <row r="1163" spans="1:24" s="445" customFormat="1" ht="15.75" customHeight="1" x14ac:dyDescent="0.2">
      <c r="A1163" s="215">
        <f t="shared" si="326"/>
        <v>1136</v>
      </c>
      <c r="B1163" s="216">
        <f t="shared" si="311"/>
        <v>81.599063999999998</v>
      </c>
      <c r="C1163" s="457">
        <v>15100</v>
      </c>
      <c r="D1163" s="217">
        <f t="shared" si="314"/>
        <v>2220.6137070395807</v>
      </c>
      <c r="E1163" s="212">
        <f t="shared" si="317"/>
        <v>755.00866039345749</v>
      </c>
      <c r="F1163" s="168">
        <f t="shared" si="318"/>
        <v>44.412274140791617</v>
      </c>
      <c r="G1163" s="169">
        <v>68</v>
      </c>
      <c r="H1163" s="170">
        <f t="shared" si="319"/>
        <v>3088.0346415738295</v>
      </c>
      <c r="I1163" s="215">
        <f t="shared" si="327"/>
        <v>1136</v>
      </c>
      <c r="J1163" s="216">
        <f t="shared" si="312"/>
        <v>125.53702153846153</v>
      </c>
      <c r="K1163" s="457">
        <v>15100</v>
      </c>
      <c r="L1163" s="217">
        <f t="shared" si="315"/>
        <v>1443.3989095757274</v>
      </c>
      <c r="M1163" s="214">
        <f t="shared" si="320"/>
        <v>490.75562925574735</v>
      </c>
      <c r="N1163" s="212">
        <f t="shared" si="321"/>
        <v>28.867978191514549</v>
      </c>
      <c r="O1163" s="169">
        <v>44</v>
      </c>
      <c r="P1163" s="170">
        <f t="shared" si="322"/>
        <v>2007.0225170229894</v>
      </c>
      <c r="Q1163" s="215">
        <f t="shared" si="328"/>
        <v>1136</v>
      </c>
      <c r="R1163" s="216">
        <f t="shared" si="313"/>
        <v>233.14018285714286</v>
      </c>
      <c r="S1163" s="457">
        <v>15100</v>
      </c>
      <c r="T1163" s="217">
        <f t="shared" si="316"/>
        <v>777.2147974638533</v>
      </c>
      <c r="U1163" s="214">
        <f t="shared" si="323"/>
        <v>264.25303113771014</v>
      </c>
      <c r="V1163" s="212">
        <f t="shared" si="324"/>
        <v>15.544295949277066</v>
      </c>
      <c r="W1163" s="169">
        <v>24</v>
      </c>
      <c r="X1163" s="170">
        <f t="shared" si="325"/>
        <v>1081.0121245508406</v>
      </c>
    </row>
    <row r="1164" spans="1:24" s="445" customFormat="1" ht="15.75" customHeight="1" x14ac:dyDescent="0.2">
      <c r="A1164" s="215">
        <f t="shared" si="326"/>
        <v>1137</v>
      </c>
      <c r="B1164" s="216">
        <f t="shared" si="311"/>
        <v>81.622552999999996</v>
      </c>
      <c r="C1164" s="457">
        <v>15100</v>
      </c>
      <c r="D1164" s="217">
        <f t="shared" si="314"/>
        <v>2219.9746680307831</v>
      </c>
      <c r="E1164" s="212">
        <f t="shared" si="317"/>
        <v>754.79138713046632</v>
      </c>
      <c r="F1164" s="168">
        <f t="shared" si="318"/>
        <v>44.399493360615665</v>
      </c>
      <c r="G1164" s="169">
        <v>68</v>
      </c>
      <c r="H1164" s="170">
        <f t="shared" si="319"/>
        <v>3087.1655485218648</v>
      </c>
      <c r="I1164" s="215">
        <f t="shared" si="327"/>
        <v>1137</v>
      </c>
      <c r="J1164" s="216">
        <f t="shared" si="312"/>
        <v>125.57315846153845</v>
      </c>
      <c r="K1164" s="457">
        <v>15100</v>
      </c>
      <c r="L1164" s="217">
        <f t="shared" si="315"/>
        <v>1442.9835342200092</v>
      </c>
      <c r="M1164" s="214">
        <f t="shared" si="320"/>
        <v>490.61440163480319</v>
      </c>
      <c r="N1164" s="212">
        <f t="shared" si="321"/>
        <v>28.859670684400186</v>
      </c>
      <c r="O1164" s="169">
        <v>44</v>
      </c>
      <c r="P1164" s="170">
        <f t="shared" si="322"/>
        <v>2006.4576065392127</v>
      </c>
      <c r="Q1164" s="215">
        <f t="shared" si="328"/>
        <v>1137</v>
      </c>
      <c r="R1164" s="216">
        <f t="shared" si="313"/>
        <v>233.20729428571428</v>
      </c>
      <c r="S1164" s="457">
        <v>15100</v>
      </c>
      <c r="T1164" s="217">
        <f t="shared" si="316"/>
        <v>776.99113381077416</v>
      </c>
      <c r="U1164" s="214">
        <f t="shared" si="323"/>
        <v>264.17698549566325</v>
      </c>
      <c r="V1164" s="212">
        <f t="shared" si="324"/>
        <v>15.539822676215483</v>
      </c>
      <c r="W1164" s="169">
        <v>24</v>
      </c>
      <c r="X1164" s="170">
        <f t="shared" si="325"/>
        <v>1080.7079419826528</v>
      </c>
    </row>
    <row r="1165" spans="1:24" s="445" customFormat="1" ht="15.75" customHeight="1" x14ac:dyDescent="0.2">
      <c r="A1165" s="215">
        <f t="shared" si="326"/>
        <v>1138</v>
      </c>
      <c r="B1165" s="216">
        <f t="shared" si="311"/>
        <v>81.646041999999994</v>
      </c>
      <c r="C1165" s="457">
        <v>15100</v>
      </c>
      <c r="D1165" s="217">
        <f t="shared" si="314"/>
        <v>2219.3359967161668</v>
      </c>
      <c r="E1165" s="212">
        <f t="shared" si="317"/>
        <v>754.57423888349683</v>
      </c>
      <c r="F1165" s="168">
        <f t="shared" si="318"/>
        <v>44.386719934323338</v>
      </c>
      <c r="G1165" s="169">
        <v>68</v>
      </c>
      <c r="H1165" s="170">
        <f t="shared" si="319"/>
        <v>3086.2969555339873</v>
      </c>
      <c r="I1165" s="215">
        <f t="shared" si="327"/>
        <v>1138</v>
      </c>
      <c r="J1165" s="216">
        <f t="shared" si="312"/>
        <v>125.60929538461536</v>
      </c>
      <c r="K1165" s="457">
        <v>15100</v>
      </c>
      <c r="L1165" s="217">
        <f t="shared" si="315"/>
        <v>1442.5683978655086</v>
      </c>
      <c r="M1165" s="214">
        <f t="shared" si="320"/>
        <v>490.47325527427296</v>
      </c>
      <c r="N1165" s="212">
        <f t="shared" si="321"/>
        <v>28.851367957310174</v>
      </c>
      <c r="O1165" s="169">
        <v>44</v>
      </c>
      <c r="P1165" s="170">
        <f t="shared" si="322"/>
        <v>2005.8930210970918</v>
      </c>
      <c r="Q1165" s="215">
        <f t="shared" si="328"/>
        <v>1138</v>
      </c>
      <c r="R1165" s="216">
        <f t="shared" si="313"/>
        <v>233.27440571428571</v>
      </c>
      <c r="S1165" s="457">
        <v>15100</v>
      </c>
      <c r="T1165" s="217">
        <f t="shared" si="316"/>
        <v>776.76759885065837</v>
      </c>
      <c r="U1165" s="214">
        <f t="shared" si="323"/>
        <v>264.10098360922387</v>
      </c>
      <c r="V1165" s="212">
        <f t="shared" si="324"/>
        <v>15.535351977013168</v>
      </c>
      <c r="W1165" s="169">
        <v>24</v>
      </c>
      <c r="X1165" s="170">
        <f t="shared" si="325"/>
        <v>1080.4039344368953</v>
      </c>
    </row>
    <row r="1166" spans="1:24" s="445" customFormat="1" ht="15.75" customHeight="1" x14ac:dyDescent="0.2">
      <c r="A1166" s="215">
        <f t="shared" si="326"/>
        <v>1139</v>
      </c>
      <c r="B1166" s="216">
        <f t="shared" si="311"/>
        <v>81.669531000000006</v>
      </c>
      <c r="C1166" s="457">
        <v>15100</v>
      </c>
      <c r="D1166" s="217">
        <f t="shared" si="314"/>
        <v>2218.6976927784731</v>
      </c>
      <c r="E1166" s="212">
        <f t="shared" si="317"/>
        <v>754.35721554468091</v>
      </c>
      <c r="F1166" s="168">
        <f t="shared" si="318"/>
        <v>44.373953855569461</v>
      </c>
      <c r="G1166" s="169">
        <v>68</v>
      </c>
      <c r="H1166" s="170">
        <f t="shared" si="319"/>
        <v>3085.4288621787236</v>
      </c>
      <c r="I1166" s="215">
        <f t="shared" si="327"/>
        <v>1139</v>
      </c>
      <c r="J1166" s="216">
        <f t="shared" si="312"/>
        <v>125.64543230769232</v>
      </c>
      <c r="K1166" s="457">
        <v>15100</v>
      </c>
      <c r="L1166" s="217">
        <f t="shared" si="315"/>
        <v>1442.1535003060076</v>
      </c>
      <c r="M1166" s="214">
        <f t="shared" si="320"/>
        <v>490.33219010404258</v>
      </c>
      <c r="N1166" s="212">
        <f t="shared" si="321"/>
        <v>28.843070006120151</v>
      </c>
      <c r="O1166" s="169">
        <v>44</v>
      </c>
      <c r="P1166" s="170">
        <f t="shared" si="322"/>
        <v>2005.3287604161703</v>
      </c>
      <c r="Q1166" s="215">
        <f t="shared" si="328"/>
        <v>1139</v>
      </c>
      <c r="R1166" s="216">
        <f t="shared" si="313"/>
        <v>233.34151714285719</v>
      </c>
      <c r="S1166" s="457">
        <v>15100</v>
      </c>
      <c r="T1166" s="217">
        <f t="shared" si="316"/>
        <v>776.54419247246551</v>
      </c>
      <c r="U1166" s="214">
        <f t="shared" si="323"/>
        <v>264.02502544063827</v>
      </c>
      <c r="V1166" s="212">
        <f t="shared" si="324"/>
        <v>15.53088384944931</v>
      </c>
      <c r="W1166" s="169">
        <v>24</v>
      </c>
      <c r="X1166" s="170">
        <f t="shared" si="325"/>
        <v>1080.1001017625531</v>
      </c>
    </row>
    <row r="1167" spans="1:24" s="445" customFormat="1" ht="15.75" customHeight="1" x14ac:dyDescent="0.2">
      <c r="A1167" s="218">
        <f t="shared" si="326"/>
        <v>1140</v>
      </c>
      <c r="B1167" s="216">
        <f t="shared" si="311"/>
        <v>81.69301999999999</v>
      </c>
      <c r="C1167" s="457">
        <v>15100</v>
      </c>
      <c r="D1167" s="217">
        <f t="shared" si="314"/>
        <v>2218.0597559008106</v>
      </c>
      <c r="E1167" s="212">
        <f t="shared" si="317"/>
        <v>754.14031700627561</v>
      </c>
      <c r="F1167" s="168">
        <f t="shared" si="318"/>
        <v>44.361195118016212</v>
      </c>
      <c r="G1167" s="169">
        <v>68</v>
      </c>
      <c r="H1167" s="170">
        <f t="shared" si="319"/>
        <v>3084.5612680251024</v>
      </c>
      <c r="I1167" s="218">
        <f t="shared" si="327"/>
        <v>1140</v>
      </c>
      <c r="J1167" s="216">
        <f t="shared" si="312"/>
        <v>125.68156923076921</v>
      </c>
      <c r="K1167" s="457">
        <v>15100</v>
      </c>
      <c r="L1167" s="217">
        <f t="shared" si="315"/>
        <v>1441.7388413355268</v>
      </c>
      <c r="M1167" s="214">
        <f t="shared" si="320"/>
        <v>490.19120605407915</v>
      </c>
      <c r="N1167" s="212">
        <f t="shared" si="321"/>
        <v>28.834776826710538</v>
      </c>
      <c r="O1167" s="169">
        <v>44</v>
      </c>
      <c r="P1167" s="170">
        <f t="shared" si="322"/>
        <v>2004.7648242163166</v>
      </c>
      <c r="Q1167" s="218">
        <f t="shared" si="328"/>
        <v>1140</v>
      </c>
      <c r="R1167" s="216">
        <f t="shared" si="313"/>
        <v>233.40862857142855</v>
      </c>
      <c r="S1167" s="457">
        <v>15100</v>
      </c>
      <c r="T1167" s="217">
        <f t="shared" si="316"/>
        <v>776.3209145652836</v>
      </c>
      <c r="U1167" s="214">
        <f t="shared" si="323"/>
        <v>263.94911095219646</v>
      </c>
      <c r="V1167" s="212">
        <f t="shared" si="324"/>
        <v>15.526418291305673</v>
      </c>
      <c r="W1167" s="169">
        <v>24</v>
      </c>
      <c r="X1167" s="170">
        <f t="shared" si="325"/>
        <v>1079.7964438087856</v>
      </c>
    </row>
    <row r="1168" spans="1:24" s="445" customFormat="1" ht="15.75" customHeight="1" x14ac:dyDescent="0.2">
      <c r="A1168" s="215">
        <f t="shared" si="326"/>
        <v>1141</v>
      </c>
      <c r="B1168" s="216">
        <f t="shared" ref="B1168:B1177" si="329">0.023489*A1168+54.91556</f>
        <v>81.716509000000002</v>
      </c>
      <c r="C1168" s="457">
        <v>15100</v>
      </c>
      <c r="D1168" s="217">
        <f t="shared" si="314"/>
        <v>2217.4221857666485</v>
      </c>
      <c r="E1168" s="212">
        <f t="shared" si="317"/>
        <v>753.92354316066053</v>
      </c>
      <c r="F1168" s="168">
        <f t="shared" si="318"/>
        <v>44.348443715332969</v>
      </c>
      <c r="G1168" s="169">
        <v>68</v>
      </c>
      <c r="H1168" s="170">
        <f t="shared" si="319"/>
        <v>3083.6941726426421</v>
      </c>
      <c r="I1168" s="215">
        <f t="shared" si="327"/>
        <v>1141</v>
      </c>
      <c r="J1168" s="216">
        <f t="shared" ref="J1168:J1177" si="330">(0.023489*I1168+54.91556)/0.65</f>
        <v>125.71770615384615</v>
      </c>
      <c r="K1168" s="457">
        <v>15100</v>
      </c>
      <c r="L1168" s="217">
        <f t="shared" si="315"/>
        <v>1441.3244207483215</v>
      </c>
      <c r="M1168" s="214">
        <f t="shared" si="320"/>
        <v>490.05030305442932</v>
      </c>
      <c r="N1168" s="212">
        <f t="shared" si="321"/>
        <v>28.82648841496643</v>
      </c>
      <c r="O1168" s="169">
        <v>44</v>
      </c>
      <c r="P1168" s="170">
        <f t="shared" si="322"/>
        <v>2004.2012122177173</v>
      </c>
      <c r="Q1168" s="215">
        <f t="shared" si="328"/>
        <v>1141</v>
      </c>
      <c r="R1168" s="216">
        <f t="shared" ref="R1168:R1177" si="331">(0.023489*Q1168+54.91556)/0.35</f>
        <v>233.47574000000003</v>
      </c>
      <c r="S1168" s="457">
        <v>15100</v>
      </c>
      <c r="T1168" s="217">
        <f t="shared" si="316"/>
        <v>776.09776501832675</v>
      </c>
      <c r="U1168" s="214">
        <f t="shared" si="323"/>
        <v>263.87324010623109</v>
      </c>
      <c r="V1168" s="212">
        <f t="shared" si="324"/>
        <v>15.521955300366535</v>
      </c>
      <c r="W1168" s="169">
        <v>24</v>
      </c>
      <c r="X1168" s="170">
        <f t="shared" si="325"/>
        <v>1079.4929604249244</v>
      </c>
    </row>
    <row r="1169" spans="1:24" s="445" customFormat="1" ht="15.75" customHeight="1" x14ac:dyDescent="0.2">
      <c r="A1169" s="215">
        <f t="shared" si="326"/>
        <v>1142</v>
      </c>
      <c r="B1169" s="216">
        <f t="shared" si="329"/>
        <v>81.739998</v>
      </c>
      <c r="C1169" s="457">
        <v>15100</v>
      </c>
      <c r="D1169" s="217">
        <f t="shared" si="314"/>
        <v>2216.7849820598231</v>
      </c>
      <c r="E1169" s="212">
        <f t="shared" si="317"/>
        <v>753.70689390033988</v>
      </c>
      <c r="F1169" s="168">
        <f t="shared" si="318"/>
        <v>44.335699641196463</v>
      </c>
      <c r="G1169" s="169">
        <v>68</v>
      </c>
      <c r="H1169" s="170">
        <f t="shared" si="319"/>
        <v>3082.8275756013591</v>
      </c>
      <c r="I1169" s="215">
        <f t="shared" si="327"/>
        <v>1142</v>
      </c>
      <c r="J1169" s="216">
        <f t="shared" si="330"/>
        <v>125.75384307692308</v>
      </c>
      <c r="K1169" s="457">
        <v>15100</v>
      </c>
      <c r="L1169" s="217">
        <f t="shared" si="315"/>
        <v>1440.9102383388852</v>
      </c>
      <c r="M1169" s="214">
        <f t="shared" si="320"/>
        <v>489.90948103522101</v>
      </c>
      <c r="N1169" s="212">
        <f t="shared" si="321"/>
        <v>28.818204766777704</v>
      </c>
      <c r="O1169" s="169">
        <v>44</v>
      </c>
      <c r="P1169" s="170">
        <f t="shared" si="322"/>
        <v>2003.6379241408838</v>
      </c>
      <c r="Q1169" s="215">
        <f t="shared" si="328"/>
        <v>1142</v>
      </c>
      <c r="R1169" s="216">
        <f t="shared" si="331"/>
        <v>233.54285142857145</v>
      </c>
      <c r="S1169" s="457">
        <v>15100</v>
      </c>
      <c r="T1169" s="217">
        <f t="shared" si="316"/>
        <v>775.87474372093811</v>
      </c>
      <c r="U1169" s="214">
        <f t="shared" si="323"/>
        <v>263.79741286511899</v>
      </c>
      <c r="V1169" s="212">
        <f t="shared" si="324"/>
        <v>15.517494874418762</v>
      </c>
      <c r="W1169" s="169">
        <v>24</v>
      </c>
      <c r="X1169" s="170">
        <f t="shared" si="325"/>
        <v>1079.1896514604759</v>
      </c>
    </row>
    <row r="1170" spans="1:24" s="445" customFormat="1" ht="15.75" customHeight="1" x14ac:dyDescent="0.2">
      <c r="A1170" s="215">
        <f t="shared" si="326"/>
        <v>1143</v>
      </c>
      <c r="B1170" s="216">
        <f t="shared" si="329"/>
        <v>81.763486999999998</v>
      </c>
      <c r="C1170" s="457">
        <v>15100</v>
      </c>
      <c r="D1170" s="217">
        <f t="shared" si="314"/>
        <v>2216.1481444645333</v>
      </c>
      <c r="E1170" s="212">
        <f t="shared" si="317"/>
        <v>753.49036911794133</v>
      </c>
      <c r="F1170" s="168">
        <f t="shared" si="318"/>
        <v>44.322962889290665</v>
      </c>
      <c r="G1170" s="169">
        <v>68</v>
      </c>
      <c r="H1170" s="170">
        <f t="shared" si="319"/>
        <v>3081.9614764717653</v>
      </c>
      <c r="I1170" s="215">
        <f t="shared" si="327"/>
        <v>1143</v>
      </c>
      <c r="J1170" s="216">
        <f t="shared" si="330"/>
        <v>125.78997999999999</v>
      </c>
      <c r="K1170" s="457">
        <v>15100</v>
      </c>
      <c r="L1170" s="217">
        <f t="shared" si="315"/>
        <v>1440.496293901947</v>
      </c>
      <c r="M1170" s="214">
        <f t="shared" si="320"/>
        <v>489.76873992666202</v>
      </c>
      <c r="N1170" s="212">
        <f t="shared" si="321"/>
        <v>28.809925878038939</v>
      </c>
      <c r="O1170" s="169">
        <v>44</v>
      </c>
      <c r="P1170" s="170">
        <f t="shared" si="322"/>
        <v>2003.0749597066479</v>
      </c>
      <c r="Q1170" s="215">
        <f t="shared" si="328"/>
        <v>1143</v>
      </c>
      <c r="R1170" s="216">
        <f t="shared" si="331"/>
        <v>233.60996285714288</v>
      </c>
      <c r="S1170" s="457">
        <v>15100</v>
      </c>
      <c r="T1170" s="217">
        <f t="shared" si="316"/>
        <v>775.65185056258667</v>
      </c>
      <c r="U1170" s="214">
        <f t="shared" si="323"/>
        <v>263.72162919127948</v>
      </c>
      <c r="V1170" s="212">
        <f t="shared" si="324"/>
        <v>15.513037011251734</v>
      </c>
      <c r="W1170" s="169">
        <v>24</v>
      </c>
      <c r="X1170" s="170">
        <f t="shared" si="325"/>
        <v>1078.8865167651179</v>
      </c>
    </row>
    <row r="1171" spans="1:24" s="445" customFormat="1" ht="15.75" customHeight="1" x14ac:dyDescent="0.2">
      <c r="A1171" s="215">
        <f t="shared" si="326"/>
        <v>1144</v>
      </c>
      <c r="B1171" s="216">
        <f t="shared" si="329"/>
        <v>81.786975999999996</v>
      </c>
      <c r="C1171" s="457">
        <v>15100</v>
      </c>
      <c r="D1171" s="217">
        <f t="shared" si="314"/>
        <v>2215.51167266534</v>
      </c>
      <c r="E1171" s="212">
        <f t="shared" si="317"/>
        <v>753.27396870621567</v>
      </c>
      <c r="F1171" s="168">
        <f t="shared" si="318"/>
        <v>44.3102334533068</v>
      </c>
      <c r="G1171" s="169">
        <v>68</v>
      </c>
      <c r="H1171" s="170">
        <f t="shared" si="319"/>
        <v>3081.0958748248627</v>
      </c>
      <c r="I1171" s="215">
        <f t="shared" si="327"/>
        <v>1144</v>
      </c>
      <c r="J1171" s="216">
        <f t="shared" si="330"/>
        <v>125.82611692307691</v>
      </c>
      <c r="K1171" s="457">
        <v>15100</v>
      </c>
      <c r="L1171" s="217">
        <f t="shared" si="315"/>
        <v>1440.082587232471</v>
      </c>
      <c r="M1171" s="214">
        <f t="shared" si="320"/>
        <v>489.62807965904017</v>
      </c>
      <c r="N1171" s="212">
        <f t="shared" si="321"/>
        <v>28.801651744649423</v>
      </c>
      <c r="O1171" s="169">
        <v>44</v>
      </c>
      <c r="P1171" s="170">
        <f t="shared" si="322"/>
        <v>2002.5123186361607</v>
      </c>
      <c r="Q1171" s="215">
        <f t="shared" si="328"/>
        <v>1144</v>
      </c>
      <c r="R1171" s="216">
        <f t="shared" si="331"/>
        <v>233.6770742857143</v>
      </c>
      <c r="S1171" s="457">
        <v>15100</v>
      </c>
      <c r="T1171" s="217">
        <f t="shared" si="316"/>
        <v>775.42908543286887</v>
      </c>
      <c r="U1171" s="214">
        <f t="shared" si="323"/>
        <v>263.64588904717544</v>
      </c>
      <c r="V1171" s="212">
        <f t="shared" si="324"/>
        <v>15.508581708657378</v>
      </c>
      <c r="W1171" s="169">
        <v>24</v>
      </c>
      <c r="X1171" s="170">
        <f t="shared" si="325"/>
        <v>1078.5835561887018</v>
      </c>
    </row>
    <row r="1172" spans="1:24" s="445" customFormat="1" ht="15.75" customHeight="1" x14ac:dyDescent="0.2">
      <c r="A1172" s="215">
        <f t="shared" si="326"/>
        <v>1145</v>
      </c>
      <c r="B1172" s="216">
        <f t="shared" si="329"/>
        <v>81.810464999999994</v>
      </c>
      <c r="C1172" s="457">
        <v>15100</v>
      </c>
      <c r="D1172" s="217">
        <f t="shared" si="314"/>
        <v>2214.8755663471661</v>
      </c>
      <c r="E1172" s="212">
        <f t="shared" si="317"/>
        <v>753.05769255803648</v>
      </c>
      <c r="F1172" s="168">
        <f t="shared" si="318"/>
        <v>44.297511326943322</v>
      </c>
      <c r="G1172" s="169">
        <v>68</v>
      </c>
      <c r="H1172" s="170">
        <f t="shared" si="319"/>
        <v>3080.2307702321459</v>
      </c>
      <c r="I1172" s="215">
        <f t="shared" si="327"/>
        <v>1145</v>
      </c>
      <c r="J1172" s="216">
        <f t="shared" si="330"/>
        <v>125.86225384615383</v>
      </c>
      <c r="K1172" s="457">
        <v>15100</v>
      </c>
      <c r="L1172" s="217">
        <f t="shared" si="315"/>
        <v>1439.6691181256581</v>
      </c>
      <c r="M1172" s="214">
        <f t="shared" si="320"/>
        <v>489.48750016272379</v>
      </c>
      <c r="N1172" s="212">
        <f t="shared" si="321"/>
        <v>28.793382362513164</v>
      </c>
      <c r="O1172" s="169">
        <v>44</v>
      </c>
      <c r="P1172" s="170">
        <f t="shared" si="322"/>
        <v>2001.9500006508949</v>
      </c>
      <c r="Q1172" s="215">
        <f t="shared" si="328"/>
        <v>1145</v>
      </c>
      <c r="R1172" s="216">
        <f t="shared" si="331"/>
        <v>233.74418571428572</v>
      </c>
      <c r="S1172" s="457">
        <v>15100</v>
      </c>
      <c r="T1172" s="217">
        <f t="shared" si="316"/>
        <v>775.20644822150814</v>
      </c>
      <c r="U1172" s="214">
        <f t="shared" si="323"/>
        <v>263.5701923953128</v>
      </c>
      <c r="V1172" s="212">
        <f t="shared" si="324"/>
        <v>15.504128964430164</v>
      </c>
      <c r="W1172" s="169">
        <v>24</v>
      </c>
      <c r="X1172" s="170">
        <f t="shared" si="325"/>
        <v>1078.2807695812512</v>
      </c>
    </row>
    <row r="1173" spans="1:24" s="445" customFormat="1" ht="15.75" customHeight="1" x14ac:dyDescent="0.2">
      <c r="A1173" s="215">
        <f t="shared" si="326"/>
        <v>1146</v>
      </c>
      <c r="B1173" s="216">
        <f t="shared" si="329"/>
        <v>81.833954000000006</v>
      </c>
      <c r="C1173" s="457">
        <v>15100</v>
      </c>
      <c r="D1173" s="217">
        <f t="shared" si="314"/>
        <v>2214.2398251952973</v>
      </c>
      <c r="E1173" s="212">
        <f t="shared" si="317"/>
        <v>752.84154056640114</v>
      </c>
      <c r="F1173" s="168">
        <f t="shared" si="318"/>
        <v>44.284796503905945</v>
      </c>
      <c r="G1173" s="169">
        <v>68</v>
      </c>
      <c r="H1173" s="170">
        <f t="shared" si="319"/>
        <v>3079.3661622656041</v>
      </c>
      <c r="I1173" s="215">
        <f t="shared" si="327"/>
        <v>1146</v>
      </c>
      <c r="J1173" s="216">
        <f t="shared" si="330"/>
        <v>125.89839076923077</v>
      </c>
      <c r="K1173" s="457">
        <v>15100</v>
      </c>
      <c r="L1173" s="217">
        <f t="shared" si="315"/>
        <v>1439.2558863769434</v>
      </c>
      <c r="M1173" s="214">
        <f t="shared" si="320"/>
        <v>489.34700136816082</v>
      </c>
      <c r="N1173" s="212">
        <f t="shared" si="321"/>
        <v>28.785117727538868</v>
      </c>
      <c r="O1173" s="169">
        <v>44</v>
      </c>
      <c r="P1173" s="170">
        <f t="shared" si="322"/>
        <v>2001.388005472643</v>
      </c>
      <c r="Q1173" s="215">
        <f t="shared" si="328"/>
        <v>1146</v>
      </c>
      <c r="R1173" s="216">
        <f t="shared" si="331"/>
        <v>233.81129714285717</v>
      </c>
      <c r="S1173" s="457">
        <v>15100</v>
      </c>
      <c r="T1173" s="217">
        <f t="shared" si="316"/>
        <v>774.98393881835398</v>
      </c>
      <c r="U1173" s="214">
        <f t="shared" si="323"/>
        <v>263.49453919824037</v>
      </c>
      <c r="V1173" s="212">
        <f t="shared" si="324"/>
        <v>15.49967877636708</v>
      </c>
      <c r="W1173" s="169">
        <v>24</v>
      </c>
      <c r="X1173" s="170">
        <f t="shared" si="325"/>
        <v>1077.9781567929615</v>
      </c>
    </row>
    <row r="1174" spans="1:24" s="445" customFormat="1" ht="15.75" customHeight="1" x14ac:dyDescent="0.2">
      <c r="A1174" s="215">
        <f t="shared" si="326"/>
        <v>1147</v>
      </c>
      <c r="B1174" s="216">
        <f t="shared" si="329"/>
        <v>81.857443000000004</v>
      </c>
      <c r="C1174" s="457">
        <v>15100</v>
      </c>
      <c r="D1174" s="217">
        <f t="shared" si="314"/>
        <v>2213.6044488953798</v>
      </c>
      <c r="E1174" s="212">
        <f t="shared" si="317"/>
        <v>752.62551262442923</v>
      </c>
      <c r="F1174" s="168">
        <f t="shared" si="318"/>
        <v>44.2720889779076</v>
      </c>
      <c r="G1174" s="169">
        <v>68</v>
      </c>
      <c r="H1174" s="170">
        <f t="shared" si="319"/>
        <v>3078.5020504977165</v>
      </c>
      <c r="I1174" s="215">
        <f t="shared" si="327"/>
        <v>1147</v>
      </c>
      <c r="J1174" s="216">
        <f t="shared" si="330"/>
        <v>125.9345276923077</v>
      </c>
      <c r="K1174" s="457">
        <v>15100</v>
      </c>
      <c r="L1174" s="217">
        <f t="shared" si="315"/>
        <v>1438.8428917819972</v>
      </c>
      <c r="M1174" s="214">
        <f t="shared" si="320"/>
        <v>489.2065832058791</v>
      </c>
      <c r="N1174" s="212">
        <f t="shared" si="321"/>
        <v>28.776857835639944</v>
      </c>
      <c r="O1174" s="169">
        <v>44</v>
      </c>
      <c r="P1174" s="170">
        <f t="shared" si="322"/>
        <v>2000.8263328235162</v>
      </c>
      <c r="Q1174" s="215">
        <f t="shared" si="328"/>
        <v>1147</v>
      </c>
      <c r="R1174" s="216">
        <f t="shared" si="331"/>
        <v>233.87840857142859</v>
      </c>
      <c r="S1174" s="457">
        <v>15100</v>
      </c>
      <c r="T1174" s="217">
        <f t="shared" si="316"/>
        <v>774.76155711338299</v>
      </c>
      <c r="U1174" s="214">
        <f t="shared" si="323"/>
        <v>263.41892941855025</v>
      </c>
      <c r="V1174" s="212">
        <f t="shared" si="324"/>
        <v>15.495231142267659</v>
      </c>
      <c r="W1174" s="169">
        <v>24</v>
      </c>
      <c r="X1174" s="170">
        <f t="shared" si="325"/>
        <v>1077.6757176742008</v>
      </c>
    </row>
    <row r="1175" spans="1:24" s="445" customFormat="1" ht="15.75" customHeight="1" x14ac:dyDescent="0.2">
      <c r="A1175" s="215">
        <f t="shared" si="326"/>
        <v>1148</v>
      </c>
      <c r="B1175" s="216">
        <f t="shared" si="329"/>
        <v>81.880932000000001</v>
      </c>
      <c r="C1175" s="457">
        <v>15100</v>
      </c>
      <c r="D1175" s="217">
        <f t="shared" si="314"/>
        <v>2212.9694371334217</v>
      </c>
      <c r="E1175" s="212">
        <f t="shared" si="317"/>
        <v>752.40960862536349</v>
      </c>
      <c r="F1175" s="168">
        <f t="shared" si="318"/>
        <v>44.259388742668435</v>
      </c>
      <c r="G1175" s="169">
        <v>68</v>
      </c>
      <c r="H1175" s="170">
        <f t="shared" si="319"/>
        <v>3077.6384345014535</v>
      </c>
      <c r="I1175" s="215">
        <f t="shared" si="327"/>
        <v>1148</v>
      </c>
      <c r="J1175" s="216">
        <f t="shared" si="330"/>
        <v>125.97066461538461</v>
      </c>
      <c r="K1175" s="457">
        <v>15100</v>
      </c>
      <c r="L1175" s="217">
        <f t="shared" si="315"/>
        <v>1438.4301341367243</v>
      </c>
      <c r="M1175" s="214">
        <f t="shared" si="320"/>
        <v>489.06624560648629</v>
      </c>
      <c r="N1175" s="212">
        <f t="shared" si="321"/>
        <v>28.768602682734485</v>
      </c>
      <c r="O1175" s="169">
        <v>44</v>
      </c>
      <c r="P1175" s="170">
        <f t="shared" si="322"/>
        <v>2000.2649824259452</v>
      </c>
      <c r="Q1175" s="215">
        <f t="shared" si="328"/>
        <v>1148</v>
      </c>
      <c r="R1175" s="216">
        <f t="shared" si="331"/>
        <v>233.94552000000002</v>
      </c>
      <c r="S1175" s="457">
        <v>15100</v>
      </c>
      <c r="T1175" s="217">
        <f t="shared" si="316"/>
        <v>774.53930299669764</v>
      </c>
      <c r="U1175" s="214">
        <f t="shared" si="323"/>
        <v>263.3433630188772</v>
      </c>
      <c r="V1175" s="212">
        <f t="shared" si="324"/>
        <v>15.490786059933953</v>
      </c>
      <c r="W1175" s="169">
        <v>24</v>
      </c>
      <c r="X1175" s="170">
        <f t="shared" si="325"/>
        <v>1077.3734520755088</v>
      </c>
    </row>
    <row r="1176" spans="1:24" s="445" customFormat="1" ht="15.75" customHeight="1" x14ac:dyDescent="0.2">
      <c r="A1176" s="215">
        <f t="shared" si="326"/>
        <v>1149</v>
      </c>
      <c r="B1176" s="216">
        <f t="shared" si="329"/>
        <v>81.904420999999999</v>
      </c>
      <c r="C1176" s="457">
        <v>15100</v>
      </c>
      <c r="D1176" s="217">
        <f t="shared" si="314"/>
        <v>2212.33478959579</v>
      </c>
      <c r="E1176" s="212">
        <f t="shared" si="317"/>
        <v>752.1938284625686</v>
      </c>
      <c r="F1176" s="168">
        <f t="shared" si="318"/>
        <v>44.246695791915798</v>
      </c>
      <c r="G1176" s="169">
        <v>68</v>
      </c>
      <c r="H1176" s="170">
        <f t="shared" si="319"/>
        <v>3076.7753138502744</v>
      </c>
      <c r="I1176" s="215">
        <f t="shared" si="327"/>
        <v>1149</v>
      </c>
      <c r="J1176" s="216">
        <f t="shared" si="330"/>
        <v>126.00680153846153</v>
      </c>
      <c r="K1176" s="457">
        <v>15100</v>
      </c>
      <c r="L1176" s="217">
        <f t="shared" si="315"/>
        <v>1438.0176132372637</v>
      </c>
      <c r="M1176" s="214">
        <f t="shared" si="320"/>
        <v>488.92598850066969</v>
      </c>
      <c r="N1176" s="212">
        <f t="shared" si="321"/>
        <v>28.760352264745276</v>
      </c>
      <c r="O1176" s="169">
        <v>44</v>
      </c>
      <c r="P1176" s="170">
        <f t="shared" si="322"/>
        <v>1999.7039540026788</v>
      </c>
      <c r="Q1176" s="215">
        <f t="shared" si="328"/>
        <v>1149</v>
      </c>
      <c r="R1176" s="216">
        <f t="shared" si="331"/>
        <v>234.01263142857144</v>
      </c>
      <c r="S1176" s="457">
        <v>15100</v>
      </c>
      <c r="T1176" s="217">
        <f t="shared" si="316"/>
        <v>774.31717635852647</v>
      </c>
      <c r="U1176" s="214">
        <f t="shared" si="323"/>
        <v>263.26783996189903</v>
      </c>
      <c r="V1176" s="212">
        <f t="shared" si="324"/>
        <v>15.486343527170529</v>
      </c>
      <c r="W1176" s="169">
        <v>24</v>
      </c>
      <c r="X1176" s="170">
        <f t="shared" si="325"/>
        <v>1077.0713598475959</v>
      </c>
    </row>
    <row r="1177" spans="1:24" s="445" customFormat="1" ht="15.75" customHeight="1" thickBot="1" x14ac:dyDescent="0.25">
      <c r="A1177" s="227">
        <f t="shared" si="326"/>
        <v>1150</v>
      </c>
      <c r="B1177" s="220">
        <f t="shared" si="329"/>
        <v>81.927909999999997</v>
      </c>
      <c r="C1177" s="458">
        <v>15100</v>
      </c>
      <c r="D1177" s="221">
        <f t="shared" si="314"/>
        <v>2211.7005059692115</v>
      </c>
      <c r="E1177" s="222">
        <f t="shared" si="317"/>
        <v>751.97817202953195</v>
      </c>
      <c r="F1177" s="186">
        <f t="shared" si="318"/>
        <v>44.23401011938423</v>
      </c>
      <c r="G1177" s="232">
        <v>68</v>
      </c>
      <c r="H1177" s="96">
        <f t="shared" si="319"/>
        <v>3075.9126881181273</v>
      </c>
      <c r="I1177" s="227">
        <f t="shared" si="327"/>
        <v>1150</v>
      </c>
      <c r="J1177" s="220">
        <f t="shared" si="330"/>
        <v>126.04293846153845</v>
      </c>
      <c r="K1177" s="458">
        <v>15100</v>
      </c>
      <c r="L1177" s="221">
        <f t="shared" si="315"/>
        <v>1437.6053288799874</v>
      </c>
      <c r="M1177" s="223">
        <f t="shared" si="320"/>
        <v>488.78581181919577</v>
      </c>
      <c r="N1177" s="231">
        <f t="shared" si="321"/>
        <v>28.752106577599747</v>
      </c>
      <c r="O1177" s="232">
        <v>44</v>
      </c>
      <c r="P1177" s="96">
        <f t="shared" si="322"/>
        <v>1999.1432472767829</v>
      </c>
      <c r="Q1177" s="227">
        <f t="shared" si="328"/>
        <v>1150</v>
      </c>
      <c r="R1177" s="220">
        <f t="shared" si="331"/>
        <v>234.07974285714286</v>
      </c>
      <c r="S1177" s="458">
        <v>15100</v>
      </c>
      <c r="T1177" s="221">
        <f t="shared" si="316"/>
        <v>774.09517708922397</v>
      </c>
      <c r="U1177" s="223">
        <f t="shared" si="323"/>
        <v>263.19236021033618</v>
      </c>
      <c r="V1177" s="231">
        <f t="shared" si="324"/>
        <v>15.481903541784479</v>
      </c>
      <c r="W1177" s="232">
        <v>24</v>
      </c>
      <c r="X1177" s="96">
        <f t="shared" si="325"/>
        <v>1076.7694408413447</v>
      </c>
    </row>
    <row r="1178" spans="1:24" x14ac:dyDescent="0.2">
      <c r="G1178" s="462"/>
      <c r="H1178" s="31"/>
      <c r="O1178" s="462"/>
      <c r="P1178" s="31"/>
      <c r="W1178" s="462"/>
      <c r="X1178" s="31"/>
    </row>
    <row r="1179" spans="1:24" x14ac:dyDescent="0.2">
      <c r="G1179" s="462"/>
      <c r="H1179" s="31"/>
      <c r="O1179" s="462"/>
      <c r="P1179" s="31"/>
      <c r="W1179" s="462"/>
      <c r="X1179" s="31"/>
    </row>
    <row r="1180" spans="1:24" x14ac:dyDescent="0.2">
      <c r="G1180" s="462"/>
      <c r="H1180" s="31"/>
      <c r="O1180" s="462"/>
      <c r="P1180" s="31"/>
      <c r="W1180" s="462"/>
      <c r="X1180" s="31"/>
    </row>
    <row r="1181" spans="1:24" x14ac:dyDescent="0.2">
      <c r="G1181" s="462"/>
      <c r="H1181" s="31"/>
      <c r="O1181" s="462"/>
      <c r="P1181" s="31"/>
      <c r="W1181" s="462"/>
      <c r="X1181" s="31"/>
    </row>
    <row r="1182" spans="1:24" x14ac:dyDescent="0.2">
      <c r="G1182" s="462"/>
      <c r="H1182" s="31"/>
      <c r="O1182" s="462"/>
      <c r="P1182" s="31"/>
      <c r="W1182" s="462"/>
      <c r="X1182" s="31"/>
    </row>
    <row r="1183" spans="1:24" x14ac:dyDescent="0.2">
      <c r="G1183" s="462"/>
      <c r="H1183" s="31"/>
      <c r="O1183" s="462"/>
      <c r="P1183" s="31"/>
      <c r="W1183" s="462"/>
      <c r="X1183" s="31"/>
    </row>
    <row r="1184" spans="1:24" x14ac:dyDescent="0.2">
      <c r="G1184" s="462"/>
      <c r="H1184" s="31"/>
      <c r="O1184" s="462"/>
      <c r="P1184" s="31"/>
      <c r="W1184" s="462"/>
      <c r="X1184" s="31"/>
    </row>
    <row r="1185" spans="7:24" x14ac:dyDescent="0.2">
      <c r="G1185" s="462"/>
      <c r="H1185" s="31"/>
      <c r="O1185" s="462"/>
      <c r="P1185" s="31"/>
      <c r="W1185" s="462"/>
      <c r="X1185" s="31"/>
    </row>
    <row r="1186" spans="7:24" x14ac:dyDescent="0.2">
      <c r="G1186" s="462"/>
      <c r="H1186" s="31"/>
      <c r="O1186" s="462"/>
      <c r="P1186" s="31"/>
      <c r="W1186" s="462"/>
      <c r="X1186" s="31"/>
    </row>
    <row r="1187" spans="7:24" x14ac:dyDescent="0.2">
      <c r="G1187" s="462"/>
      <c r="H1187" s="31"/>
      <c r="O1187" s="462"/>
      <c r="P1187" s="31"/>
      <c r="W1187" s="462"/>
      <c r="X1187" s="31"/>
    </row>
    <row r="1188" spans="7:24" x14ac:dyDescent="0.2">
      <c r="G1188" s="462"/>
      <c r="H1188" s="31"/>
      <c r="O1188" s="462"/>
      <c r="P1188" s="31"/>
      <c r="W1188" s="462"/>
      <c r="X1188" s="31"/>
    </row>
    <row r="1189" spans="7:24" x14ac:dyDescent="0.2">
      <c r="G1189" s="462"/>
      <c r="H1189" s="31"/>
      <c r="O1189" s="462"/>
      <c r="P1189" s="31"/>
      <c r="W1189" s="462"/>
      <c r="X1189" s="31"/>
    </row>
    <row r="1190" spans="7:24" x14ac:dyDescent="0.2">
      <c r="G1190" s="462"/>
      <c r="H1190" s="31"/>
      <c r="O1190" s="462"/>
      <c r="P1190" s="31"/>
      <c r="W1190" s="462"/>
      <c r="X1190" s="31"/>
    </row>
    <row r="1191" spans="7:24" x14ac:dyDescent="0.2">
      <c r="G1191" s="462"/>
      <c r="H1191" s="31"/>
      <c r="O1191" s="462"/>
      <c r="P1191" s="31"/>
      <c r="W1191" s="462"/>
      <c r="X1191" s="31"/>
    </row>
    <row r="1192" spans="7:24" x14ac:dyDescent="0.2">
      <c r="G1192" s="462"/>
      <c r="H1192" s="31"/>
      <c r="O1192" s="462"/>
      <c r="P1192" s="31"/>
      <c r="W1192" s="462"/>
      <c r="X1192" s="31"/>
    </row>
    <row r="1193" spans="7:24" x14ac:dyDescent="0.2">
      <c r="G1193" s="462"/>
      <c r="H1193" s="31"/>
      <c r="O1193" s="462"/>
      <c r="P1193" s="31"/>
      <c r="W1193" s="462"/>
      <c r="X1193" s="31"/>
    </row>
    <row r="1194" spans="7:24" x14ac:dyDescent="0.2">
      <c r="G1194" s="462"/>
      <c r="H1194" s="31"/>
      <c r="O1194" s="462"/>
      <c r="P1194" s="31"/>
      <c r="W1194" s="462"/>
      <c r="X1194" s="31"/>
    </row>
    <row r="1195" spans="7:24" x14ac:dyDescent="0.2">
      <c r="G1195" s="462"/>
      <c r="H1195" s="31"/>
      <c r="O1195" s="462"/>
      <c r="P1195" s="31"/>
      <c r="W1195" s="462"/>
      <c r="X1195" s="31"/>
    </row>
    <row r="1196" spans="7:24" x14ac:dyDescent="0.2">
      <c r="G1196" s="462"/>
      <c r="H1196" s="31"/>
      <c r="O1196" s="462"/>
      <c r="P1196" s="31"/>
      <c r="W1196" s="462"/>
      <c r="X1196" s="31"/>
    </row>
    <row r="1197" spans="7:24" x14ac:dyDescent="0.2">
      <c r="G1197" s="462"/>
      <c r="H1197" s="31"/>
      <c r="O1197" s="462"/>
      <c r="P1197" s="31"/>
      <c r="W1197" s="462"/>
      <c r="X1197" s="31"/>
    </row>
    <row r="1198" spans="7:24" x14ac:dyDescent="0.2">
      <c r="G1198" s="462"/>
      <c r="H1198" s="31"/>
      <c r="O1198" s="462"/>
      <c r="P1198" s="31"/>
      <c r="W1198" s="462"/>
      <c r="X1198" s="31"/>
    </row>
    <row r="1199" spans="7:24" x14ac:dyDescent="0.2">
      <c r="G1199" s="462"/>
      <c r="H1199" s="31"/>
      <c r="O1199" s="462"/>
      <c r="P1199" s="31"/>
      <c r="W1199" s="462"/>
      <c r="X1199" s="31"/>
    </row>
    <row r="1200" spans="7:24" x14ac:dyDescent="0.2">
      <c r="G1200" s="462"/>
      <c r="H1200" s="31"/>
      <c r="O1200" s="462"/>
      <c r="P1200" s="31"/>
      <c r="W1200" s="462"/>
      <c r="X1200" s="31"/>
    </row>
    <row r="1201" spans="7:24" x14ac:dyDescent="0.2">
      <c r="G1201" s="462"/>
      <c r="H1201" s="31"/>
      <c r="O1201" s="462"/>
      <c r="P1201" s="31"/>
      <c r="W1201" s="462"/>
      <c r="X1201" s="31"/>
    </row>
    <row r="1202" spans="7:24" x14ac:dyDescent="0.2">
      <c r="G1202" s="462"/>
      <c r="H1202" s="31"/>
      <c r="O1202" s="462"/>
      <c r="P1202" s="31"/>
      <c r="W1202" s="462"/>
      <c r="X1202" s="31"/>
    </row>
    <row r="1203" spans="7:24" x14ac:dyDescent="0.2">
      <c r="G1203" s="462"/>
      <c r="H1203" s="31"/>
      <c r="O1203" s="462"/>
      <c r="P1203" s="31"/>
      <c r="W1203" s="462"/>
      <c r="X1203" s="31"/>
    </row>
    <row r="1204" spans="7:24" x14ac:dyDescent="0.2">
      <c r="G1204" s="462"/>
      <c r="H1204" s="31"/>
      <c r="O1204" s="462"/>
      <c r="P1204" s="31"/>
      <c r="W1204" s="462"/>
      <c r="X1204" s="31"/>
    </row>
    <row r="1205" spans="7:24" x14ac:dyDescent="0.2">
      <c r="G1205" s="462"/>
      <c r="H1205" s="31"/>
      <c r="O1205" s="462"/>
      <c r="P1205" s="31"/>
      <c r="W1205" s="462"/>
      <c r="X1205" s="31"/>
    </row>
    <row r="1206" spans="7:24" x14ac:dyDescent="0.2">
      <c r="G1206" s="462"/>
      <c r="H1206" s="31"/>
      <c r="O1206" s="462"/>
      <c r="P1206" s="31"/>
      <c r="W1206" s="462"/>
      <c r="X1206" s="31"/>
    </row>
    <row r="1207" spans="7:24" x14ac:dyDescent="0.2">
      <c r="G1207" s="462"/>
      <c r="H1207" s="31"/>
      <c r="O1207" s="462"/>
      <c r="P1207" s="31"/>
      <c r="W1207" s="462"/>
      <c r="X1207" s="31"/>
    </row>
    <row r="1208" spans="7:24" x14ac:dyDescent="0.2">
      <c r="G1208" s="462"/>
      <c r="H1208" s="31"/>
      <c r="O1208" s="462"/>
      <c r="P1208" s="31"/>
      <c r="W1208" s="462"/>
      <c r="X1208" s="31"/>
    </row>
    <row r="1209" spans="7:24" x14ac:dyDescent="0.2">
      <c r="G1209" s="462"/>
      <c r="H1209" s="31"/>
      <c r="O1209" s="462"/>
      <c r="P1209" s="31"/>
      <c r="W1209" s="462"/>
      <c r="X1209" s="31"/>
    </row>
    <row r="1210" spans="7:24" x14ac:dyDescent="0.2">
      <c r="G1210" s="462"/>
      <c r="H1210" s="31"/>
      <c r="O1210" s="462"/>
      <c r="P1210" s="31"/>
      <c r="W1210" s="462"/>
      <c r="X1210" s="31"/>
    </row>
    <row r="1211" spans="7:24" x14ac:dyDescent="0.2">
      <c r="G1211" s="462"/>
      <c r="H1211" s="31"/>
      <c r="O1211" s="462"/>
      <c r="P1211" s="31"/>
      <c r="W1211" s="462"/>
      <c r="X1211" s="31"/>
    </row>
    <row r="1212" spans="7:24" x14ac:dyDescent="0.2">
      <c r="G1212" s="462"/>
      <c r="H1212" s="31"/>
      <c r="O1212" s="462"/>
      <c r="P1212" s="31"/>
      <c r="W1212" s="462"/>
      <c r="X1212" s="31"/>
    </row>
    <row r="1213" spans="7:24" x14ac:dyDescent="0.2">
      <c r="G1213" s="462"/>
      <c r="H1213" s="31"/>
      <c r="O1213" s="462"/>
      <c r="P1213" s="31"/>
      <c r="W1213" s="462"/>
      <c r="X1213" s="31"/>
    </row>
    <row r="1214" spans="7:24" x14ac:dyDescent="0.2">
      <c r="G1214" s="462"/>
      <c r="H1214" s="31"/>
      <c r="O1214" s="462"/>
      <c r="P1214" s="31"/>
      <c r="W1214" s="462"/>
      <c r="X1214" s="31"/>
    </row>
    <row r="1215" spans="7:24" x14ac:dyDescent="0.2">
      <c r="G1215" s="462"/>
      <c r="H1215" s="31"/>
      <c r="O1215" s="462"/>
      <c r="P1215" s="31"/>
      <c r="W1215" s="462"/>
      <c r="X1215" s="31"/>
    </row>
    <row r="1216" spans="7:24" x14ac:dyDescent="0.2">
      <c r="G1216" s="462"/>
      <c r="H1216" s="31"/>
      <c r="O1216" s="462"/>
      <c r="P1216" s="31"/>
      <c r="W1216" s="462"/>
      <c r="X1216" s="31"/>
    </row>
    <row r="1217" spans="7:24" x14ac:dyDescent="0.2">
      <c r="G1217" s="462"/>
      <c r="H1217" s="31"/>
      <c r="O1217" s="462"/>
      <c r="P1217" s="31"/>
      <c r="W1217" s="462"/>
      <c r="X1217" s="31"/>
    </row>
    <row r="1218" spans="7:24" x14ac:dyDescent="0.2">
      <c r="G1218" s="462"/>
      <c r="H1218" s="31"/>
      <c r="O1218" s="462"/>
      <c r="P1218" s="31"/>
      <c r="W1218" s="462"/>
      <c r="X1218" s="31"/>
    </row>
    <row r="1219" spans="7:24" x14ac:dyDescent="0.2">
      <c r="G1219" s="462"/>
      <c r="H1219" s="31"/>
      <c r="O1219" s="462"/>
      <c r="P1219" s="31"/>
      <c r="W1219" s="462"/>
      <c r="X1219" s="31"/>
    </row>
    <row r="1220" spans="7:24" x14ac:dyDescent="0.2">
      <c r="G1220" s="462"/>
      <c r="H1220" s="31"/>
      <c r="O1220" s="462"/>
      <c r="P1220" s="31"/>
      <c r="W1220" s="462"/>
      <c r="X1220" s="31"/>
    </row>
    <row r="1221" spans="7:24" x14ac:dyDescent="0.2">
      <c r="G1221" s="462"/>
      <c r="H1221" s="31"/>
      <c r="O1221" s="462"/>
      <c r="P1221" s="31"/>
      <c r="W1221" s="462"/>
      <c r="X1221" s="31"/>
    </row>
    <row r="1222" spans="7:24" x14ac:dyDescent="0.2">
      <c r="G1222" s="462"/>
      <c r="H1222" s="31"/>
      <c r="O1222" s="462"/>
      <c r="P1222" s="31"/>
      <c r="W1222" s="462"/>
      <c r="X1222" s="31"/>
    </row>
    <row r="1223" spans="7:24" x14ac:dyDescent="0.2">
      <c r="G1223" s="462"/>
      <c r="H1223" s="31"/>
      <c r="O1223" s="462"/>
      <c r="P1223" s="31"/>
      <c r="W1223" s="462"/>
      <c r="X1223" s="31"/>
    </row>
    <row r="1224" spans="7:24" x14ac:dyDescent="0.2">
      <c r="G1224" s="462"/>
      <c r="H1224" s="31"/>
      <c r="O1224" s="462"/>
      <c r="P1224" s="31"/>
      <c r="W1224" s="462"/>
      <c r="X1224" s="31"/>
    </row>
    <row r="1225" spans="7:24" x14ac:dyDescent="0.2">
      <c r="G1225" s="462"/>
      <c r="H1225" s="31"/>
      <c r="O1225" s="462"/>
      <c r="P1225" s="31"/>
      <c r="W1225" s="462"/>
      <c r="X1225" s="31"/>
    </row>
    <row r="1226" spans="7:24" x14ac:dyDescent="0.2">
      <c r="G1226" s="462"/>
      <c r="H1226" s="31"/>
      <c r="O1226" s="462"/>
      <c r="P1226" s="31"/>
      <c r="W1226" s="462"/>
      <c r="X1226" s="31"/>
    </row>
    <row r="1227" spans="7:24" x14ac:dyDescent="0.2">
      <c r="G1227" s="462"/>
      <c r="H1227" s="31"/>
      <c r="O1227" s="462"/>
      <c r="P1227" s="31"/>
      <c r="W1227" s="462"/>
      <c r="X1227" s="31"/>
    </row>
    <row r="1228" spans="7:24" x14ac:dyDescent="0.2">
      <c r="G1228" s="462"/>
      <c r="H1228" s="31"/>
      <c r="O1228" s="462"/>
      <c r="P1228" s="31"/>
      <c r="W1228" s="462"/>
      <c r="X1228" s="31"/>
    </row>
    <row r="1229" spans="7:24" x14ac:dyDescent="0.2">
      <c r="G1229" s="462"/>
      <c r="H1229" s="31"/>
      <c r="O1229" s="462"/>
      <c r="P1229" s="31"/>
      <c r="W1229" s="462"/>
      <c r="X1229" s="31"/>
    </row>
    <row r="1230" spans="7:24" x14ac:dyDescent="0.2">
      <c r="G1230" s="462"/>
      <c r="H1230" s="31"/>
      <c r="O1230" s="462"/>
      <c r="P1230" s="31"/>
      <c r="W1230" s="462"/>
      <c r="X1230" s="31"/>
    </row>
    <row r="1231" spans="7:24" x14ac:dyDescent="0.2">
      <c r="G1231" s="462"/>
      <c r="H1231" s="31"/>
      <c r="O1231" s="462"/>
      <c r="P1231" s="31"/>
      <c r="W1231" s="462"/>
      <c r="X1231" s="31"/>
    </row>
    <row r="1232" spans="7:24" x14ac:dyDescent="0.2">
      <c r="G1232" s="462"/>
      <c r="H1232" s="31"/>
      <c r="O1232" s="462"/>
      <c r="P1232" s="31"/>
      <c r="W1232" s="462"/>
      <c r="X1232" s="31"/>
    </row>
    <row r="1233" spans="7:24" x14ac:dyDescent="0.2">
      <c r="G1233" s="462"/>
      <c r="H1233" s="31"/>
      <c r="O1233" s="462"/>
      <c r="W1233" s="462"/>
      <c r="X1233" s="31"/>
    </row>
    <row r="1234" spans="7:24" x14ac:dyDescent="0.2">
      <c r="G1234" s="462"/>
      <c r="H1234" s="31"/>
      <c r="O1234" s="462"/>
      <c r="W1234" s="462"/>
      <c r="X1234" s="31"/>
    </row>
    <row r="1235" spans="7:24" x14ac:dyDescent="0.2">
      <c r="G1235" s="462"/>
      <c r="H1235" s="31"/>
      <c r="O1235" s="462"/>
      <c r="W1235" s="462"/>
      <c r="X1235" s="31"/>
    </row>
    <row r="1236" spans="7:24" x14ac:dyDescent="0.2">
      <c r="G1236" s="462"/>
      <c r="H1236" s="31"/>
      <c r="O1236" s="462"/>
      <c r="W1236" s="462"/>
      <c r="X1236" s="31"/>
    </row>
    <row r="1237" spans="7:24" x14ac:dyDescent="0.2">
      <c r="G1237" s="462"/>
      <c r="H1237" s="31"/>
      <c r="O1237" s="462"/>
      <c r="W1237" s="462"/>
      <c r="X1237" s="31"/>
    </row>
    <row r="1238" spans="7:24" x14ac:dyDescent="0.2">
      <c r="G1238" s="462"/>
      <c r="H1238" s="31"/>
      <c r="O1238" s="462"/>
      <c r="W1238" s="462"/>
      <c r="X1238" s="31"/>
    </row>
    <row r="1239" spans="7:24" x14ac:dyDescent="0.2">
      <c r="G1239" s="462"/>
      <c r="H1239" s="31"/>
      <c r="O1239" s="462"/>
      <c r="W1239" s="462"/>
      <c r="X1239" s="31"/>
    </row>
    <row r="1240" spans="7:24" x14ac:dyDescent="0.2">
      <c r="G1240" s="462"/>
      <c r="H1240" s="31"/>
      <c r="O1240" s="462"/>
      <c r="W1240" s="462"/>
      <c r="X1240" s="31"/>
    </row>
    <row r="1241" spans="7:24" x14ac:dyDescent="0.2">
      <c r="G1241" s="462"/>
      <c r="H1241" s="31"/>
      <c r="O1241" s="462"/>
      <c r="W1241" s="462"/>
    </row>
    <row r="1242" spans="7:24" x14ac:dyDescent="0.2">
      <c r="G1242" s="462"/>
      <c r="H1242" s="31"/>
      <c r="O1242" s="462"/>
      <c r="W1242" s="462"/>
    </row>
    <row r="1243" spans="7:24" x14ac:dyDescent="0.2">
      <c r="G1243" s="462"/>
      <c r="H1243" s="31"/>
      <c r="O1243" s="462"/>
      <c r="W1243" s="462"/>
    </row>
    <row r="1244" spans="7:24" x14ac:dyDescent="0.2">
      <c r="G1244" s="462"/>
      <c r="H1244" s="31"/>
      <c r="O1244" s="462"/>
      <c r="W1244" s="462"/>
    </row>
    <row r="1245" spans="7:24" x14ac:dyDescent="0.2">
      <c r="G1245" s="462"/>
      <c r="H1245" s="31"/>
      <c r="O1245" s="462"/>
      <c r="W1245" s="462"/>
    </row>
    <row r="1246" spans="7:24" x14ac:dyDescent="0.2">
      <c r="G1246" s="462"/>
      <c r="O1246" s="462"/>
      <c r="W1246" s="462"/>
    </row>
    <row r="1247" spans="7:24" x14ac:dyDescent="0.2">
      <c r="G1247" s="462"/>
      <c r="O1247" s="462"/>
      <c r="W1247" s="462"/>
    </row>
    <row r="1248" spans="7:24" x14ac:dyDescent="0.2">
      <c r="G1248" s="462"/>
      <c r="O1248" s="462"/>
      <c r="W1248" s="462"/>
    </row>
    <row r="1249" spans="7:23" x14ac:dyDescent="0.2">
      <c r="G1249" s="462"/>
      <c r="O1249" s="462"/>
      <c r="W1249" s="462"/>
    </row>
    <row r="1250" spans="7:23" x14ac:dyDescent="0.2">
      <c r="G1250" s="462"/>
      <c r="O1250" s="462"/>
      <c r="W1250" s="462"/>
    </row>
    <row r="1251" spans="7:23" x14ac:dyDescent="0.2">
      <c r="G1251" s="462"/>
      <c r="O1251" s="462"/>
      <c r="W1251" s="462"/>
    </row>
    <row r="1252" spans="7:23" x14ac:dyDescent="0.2">
      <c r="G1252" s="462"/>
      <c r="O1252" s="462"/>
      <c r="W1252" s="462"/>
    </row>
    <row r="1253" spans="7:23" x14ac:dyDescent="0.2">
      <c r="G1253" s="462"/>
      <c r="O1253" s="462"/>
      <c r="W1253" s="462"/>
    </row>
    <row r="1254" spans="7:23" x14ac:dyDescent="0.2">
      <c r="G1254" s="462"/>
      <c r="O1254" s="462"/>
      <c r="W1254" s="462"/>
    </row>
    <row r="1255" spans="7:23" x14ac:dyDescent="0.2">
      <c r="G1255" s="462"/>
      <c r="O1255" s="462"/>
      <c r="W1255" s="462"/>
    </row>
    <row r="1256" spans="7:23" x14ac:dyDescent="0.2">
      <c r="G1256" s="462"/>
      <c r="O1256" s="462"/>
      <c r="W1256" s="462"/>
    </row>
    <row r="1257" spans="7:23" x14ac:dyDescent="0.2">
      <c r="G1257" s="462"/>
      <c r="O1257" s="462"/>
      <c r="W1257" s="462"/>
    </row>
    <row r="1258" spans="7:23" x14ac:dyDescent="0.2">
      <c r="G1258" s="462"/>
      <c r="O1258" s="462"/>
      <c r="W1258" s="462"/>
    </row>
    <row r="1259" spans="7:23" x14ac:dyDescent="0.2">
      <c r="G1259" s="462"/>
      <c r="O1259" s="462"/>
      <c r="W1259" s="462"/>
    </row>
    <row r="1260" spans="7:23" x14ac:dyDescent="0.2">
      <c r="G1260" s="462"/>
      <c r="O1260" s="462"/>
      <c r="W1260" s="462"/>
    </row>
    <row r="1261" spans="7:23" x14ac:dyDescent="0.2">
      <c r="G1261" s="462"/>
      <c r="O1261" s="462"/>
      <c r="W1261" s="462"/>
    </row>
    <row r="1262" spans="7:23" x14ac:dyDescent="0.2">
      <c r="G1262" s="462"/>
      <c r="O1262" s="462"/>
      <c r="W1262" s="462"/>
    </row>
    <row r="1263" spans="7:23" x14ac:dyDescent="0.2">
      <c r="G1263" s="462"/>
      <c r="O1263" s="462"/>
      <c r="W1263" s="462"/>
    </row>
    <row r="1264" spans="7:23" x14ac:dyDescent="0.2">
      <c r="G1264" s="462"/>
      <c r="O1264" s="462"/>
      <c r="W1264" s="462"/>
    </row>
    <row r="1265" spans="7:23" x14ac:dyDescent="0.2">
      <c r="G1265" s="462"/>
      <c r="O1265" s="462"/>
      <c r="W1265" s="462"/>
    </row>
    <row r="1266" spans="7:23" x14ac:dyDescent="0.2">
      <c r="G1266" s="462"/>
      <c r="O1266" s="462"/>
      <c r="W1266" s="462"/>
    </row>
    <row r="1267" spans="7:23" x14ac:dyDescent="0.2">
      <c r="G1267" s="462"/>
      <c r="O1267" s="462"/>
      <c r="W1267" s="462"/>
    </row>
    <row r="1268" spans="7:23" x14ac:dyDescent="0.2">
      <c r="G1268" s="462"/>
      <c r="O1268" s="462"/>
      <c r="W1268" s="462"/>
    </row>
    <row r="1269" spans="7:23" x14ac:dyDescent="0.2">
      <c r="G1269" s="462"/>
      <c r="O1269" s="462"/>
      <c r="W1269" s="462"/>
    </row>
    <row r="1270" spans="7:23" x14ac:dyDescent="0.2">
      <c r="G1270" s="462"/>
      <c r="O1270" s="462"/>
      <c r="W1270" s="462"/>
    </row>
    <row r="1271" spans="7:23" x14ac:dyDescent="0.2">
      <c r="G1271" s="462"/>
      <c r="O1271" s="462"/>
      <c r="W1271" s="462"/>
    </row>
    <row r="1272" spans="7:23" x14ac:dyDescent="0.2">
      <c r="G1272" s="462"/>
      <c r="O1272" s="462"/>
      <c r="W1272" s="462"/>
    </row>
    <row r="1273" spans="7:23" x14ac:dyDescent="0.2">
      <c r="G1273" s="462"/>
      <c r="O1273" s="462"/>
      <c r="W1273" s="462"/>
    </row>
    <row r="1274" spans="7:23" x14ac:dyDescent="0.2">
      <c r="G1274" s="462"/>
      <c r="O1274" s="462"/>
      <c r="W1274" s="462"/>
    </row>
    <row r="1275" spans="7:23" x14ac:dyDescent="0.2">
      <c r="G1275" s="462"/>
      <c r="O1275" s="462"/>
      <c r="W1275" s="462"/>
    </row>
    <row r="1276" spans="7:23" x14ac:dyDescent="0.2">
      <c r="G1276" s="462"/>
      <c r="O1276" s="462"/>
      <c r="W1276" s="462"/>
    </row>
    <row r="1277" spans="7:23" x14ac:dyDescent="0.2">
      <c r="G1277" s="462"/>
      <c r="O1277" s="462"/>
      <c r="W1277" s="462"/>
    </row>
    <row r="1278" spans="7:23" x14ac:dyDescent="0.2">
      <c r="G1278" s="462"/>
      <c r="O1278" s="462"/>
      <c r="W1278" s="462"/>
    </row>
    <row r="1279" spans="7:23" x14ac:dyDescent="0.2">
      <c r="G1279" s="462"/>
      <c r="O1279" s="462"/>
      <c r="W1279" s="462"/>
    </row>
    <row r="1280" spans="7:23" x14ac:dyDescent="0.2">
      <c r="G1280" s="462"/>
      <c r="O1280" s="462"/>
      <c r="W1280" s="462"/>
    </row>
    <row r="1281" spans="7:23" x14ac:dyDescent="0.2">
      <c r="G1281" s="462"/>
      <c r="O1281" s="462"/>
      <c r="W1281" s="462"/>
    </row>
    <row r="1282" spans="7:23" x14ac:dyDescent="0.2">
      <c r="G1282" s="462"/>
      <c r="O1282" s="462"/>
      <c r="W1282" s="462"/>
    </row>
    <row r="1283" spans="7:23" x14ac:dyDescent="0.2">
      <c r="G1283" s="462"/>
      <c r="O1283" s="462"/>
      <c r="W1283" s="462"/>
    </row>
    <row r="1284" spans="7:23" x14ac:dyDescent="0.2">
      <c r="G1284" s="462"/>
      <c r="O1284" s="462"/>
      <c r="W1284" s="462"/>
    </row>
    <row r="1285" spans="7:23" x14ac:dyDescent="0.2">
      <c r="G1285" s="462"/>
      <c r="O1285" s="462"/>
      <c r="W1285" s="462"/>
    </row>
    <row r="1286" spans="7:23" x14ac:dyDescent="0.2">
      <c r="G1286" s="462"/>
      <c r="O1286" s="462"/>
      <c r="W1286" s="462"/>
    </row>
    <row r="1287" spans="7:23" x14ac:dyDescent="0.2">
      <c r="G1287" s="462"/>
      <c r="O1287" s="462"/>
      <c r="W1287" s="462"/>
    </row>
    <row r="1288" spans="7:23" x14ac:dyDescent="0.2">
      <c r="G1288" s="462"/>
      <c r="O1288" s="462"/>
      <c r="W1288" s="462"/>
    </row>
    <row r="1289" spans="7:23" x14ac:dyDescent="0.2">
      <c r="G1289" s="462"/>
      <c r="O1289" s="462"/>
      <c r="W1289" s="462"/>
    </row>
    <row r="1290" spans="7:23" x14ac:dyDescent="0.2">
      <c r="G1290" s="462"/>
      <c r="O1290" s="462"/>
      <c r="W1290" s="462"/>
    </row>
    <row r="1291" spans="7:23" x14ac:dyDescent="0.2">
      <c r="G1291" s="462"/>
      <c r="O1291" s="462"/>
      <c r="W1291" s="462"/>
    </row>
    <row r="1292" spans="7:23" x14ac:dyDescent="0.2">
      <c r="G1292" s="462"/>
      <c r="O1292" s="462"/>
      <c r="W1292" s="462"/>
    </row>
    <row r="1293" spans="7:23" x14ac:dyDescent="0.2">
      <c r="G1293" s="462"/>
      <c r="O1293" s="462"/>
      <c r="W1293" s="462"/>
    </row>
    <row r="1294" spans="7:23" x14ac:dyDescent="0.2">
      <c r="G1294" s="462"/>
      <c r="O1294" s="462"/>
      <c r="W1294" s="462"/>
    </row>
    <row r="1295" spans="7:23" x14ac:dyDescent="0.2">
      <c r="G1295" s="462"/>
      <c r="O1295" s="462"/>
      <c r="W1295" s="462"/>
    </row>
    <row r="1296" spans="7:23" x14ac:dyDescent="0.2">
      <c r="G1296" s="462"/>
      <c r="O1296" s="462"/>
      <c r="W1296" s="462"/>
    </row>
    <row r="1297" spans="7:23" x14ac:dyDescent="0.2">
      <c r="G1297" s="462"/>
      <c r="O1297" s="462"/>
      <c r="W1297" s="462"/>
    </row>
    <row r="1298" spans="7:23" x14ac:dyDescent="0.2">
      <c r="G1298" s="462"/>
      <c r="O1298" s="462"/>
      <c r="W1298" s="462"/>
    </row>
    <row r="1299" spans="7:23" x14ac:dyDescent="0.2">
      <c r="G1299" s="462"/>
      <c r="O1299" s="462"/>
      <c r="W1299" s="462"/>
    </row>
    <row r="1300" spans="7:23" x14ac:dyDescent="0.2">
      <c r="G1300" s="462"/>
      <c r="O1300" s="462"/>
      <c r="W1300" s="462"/>
    </row>
    <row r="1301" spans="7:23" x14ac:dyDescent="0.2">
      <c r="G1301" s="462"/>
      <c r="O1301" s="462"/>
      <c r="W1301" s="462"/>
    </row>
    <row r="1302" spans="7:23" x14ac:dyDescent="0.2">
      <c r="G1302" s="462"/>
      <c r="O1302" s="462"/>
      <c r="W1302" s="462"/>
    </row>
    <row r="1303" spans="7:23" x14ac:dyDescent="0.2">
      <c r="G1303" s="462"/>
      <c r="O1303" s="462"/>
      <c r="W1303" s="462"/>
    </row>
    <row r="1304" spans="7:23" x14ac:dyDescent="0.2">
      <c r="G1304" s="462"/>
      <c r="O1304" s="462"/>
      <c r="W1304" s="462"/>
    </row>
    <row r="1305" spans="7:23" x14ac:dyDescent="0.2">
      <c r="G1305" s="462"/>
      <c r="O1305" s="462"/>
      <c r="W1305" s="462"/>
    </row>
    <row r="1306" spans="7:23" x14ac:dyDescent="0.2">
      <c r="G1306" s="462"/>
      <c r="O1306" s="462"/>
      <c r="W1306" s="462"/>
    </row>
    <row r="1307" spans="7:23" x14ac:dyDescent="0.2">
      <c r="G1307" s="462"/>
      <c r="O1307" s="462"/>
      <c r="W1307" s="462"/>
    </row>
    <row r="1308" spans="7:23" x14ac:dyDescent="0.2">
      <c r="G1308" s="462"/>
      <c r="O1308" s="462"/>
      <c r="W1308" s="462"/>
    </row>
    <row r="1309" spans="7:23" x14ac:dyDescent="0.2">
      <c r="G1309" s="462"/>
      <c r="O1309" s="462"/>
      <c r="W1309" s="462"/>
    </row>
    <row r="1310" spans="7:23" x14ac:dyDescent="0.2">
      <c r="G1310" s="462"/>
      <c r="O1310" s="462"/>
      <c r="W1310" s="462"/>
    </row>
    <row r="1311" spans="7:23" x14ac:dyDescent="0.2">
      <c r="G1311" s="462"/>
      <c r="O1311" s="462"/>
      <c r="W1311" s="462"/>
    </row>
    <row r="1318" spans="7:23" x14ac:dyDescent="0.2">
      <c r="G1318" s="462"/>
      <c r="O1318" s="462"/>
      <c r="W1318" s="462"/>
    </row>
    <row r="1319" spans="7:23" x14ac:dyDescent="0.2">
      <c r="G1319" s="462"/>
      <c r="O1319" s="462"/>
      <c r="W1319" s="462"/>
    </row>
    <row r="1320" spans="7:23" x14ac:dyDescent="0.2">
      <c r="G1320" s="462"/>
      <c r="O1320" s="462"/>
      <c r="W1320" s="462"/>
    </row>
    <row r="1321" spans="7:23" x14ac:dyDescent="0.2">
      <c r="G1321" s="462"/>
      <c r="O1321" s="462"/>
      <c r="W1321" s="462"/>
    </row>
    <row r="1322" spans="7:23" x14ac:dyDescent="0.2">
      <c r="G1322" s="462"/>
      <c r="O1322" s="462"/>
      <c r="W1322" s="462"/>
    </row>
    <row r="1323" spans="7:23" x14ac:dyDescent="0.2">
      <c r="G1323" s="462"/>
      <c r="O1323" s="462"/>
      <c r="W1323" s="462"/>
    </row>
    <row r="1324" spans="7:23" x14ac:dyDescent="0.2">
      <c r="G1324" s="462"/>
      <c r="O1324" s="462"/>
      <c r="W1324" s="462"/>
    </row>
    <row r="1325" spans="7:23" x14ac:dyDescent="0.2">
      <c r="G1325" s="462"/>
      <c r="O1325" s="462"/>
      <c r="W1325" s="462"/>
    </row>
    <row r="1326" spans="7:23" x14ac:dyDescent="0.2">
      <c r="G1326" s="462"/>
      <c r="O1326" s="462"/>
      <c r="W1326" s="462"/>
    </row>
    <row r="1327" spans="7:23" x14ac:dyDescent="0.2">
      <c r="G1327" s="462"/>
      <c r="O1327" s="462"/>
      <c r="W1327" s="462"/>
    </row>
  </sheetData>
  <mergeCells count="37">
    <mergeCell ref="I25:P25"/>
    <mergeCell ref="Q25:X25"/>
    <mergeCell ref="X26:X27"/>
    <mergeCell ref="T26:T27"/>
    <mergeCell ref="U26:U27"/>
    <mergeCell ref="V26:V27"/>
    <mergeCell ref="P26:P27"/>
    <mergeCell ref="Q26:Q27"/>
    <mergeCell ref="R26:R27"/>
    <mergeCell ref="W26:W27"/>
    <mergeCell ref="S26:S27"/>
    <mergeCell ref="J26:J27"/>
    <mergeCell ref="L26:L27"/>
    <mergeCell ref="K26:K27"/>
    <mergeCell ref="I26:I27"/>
    <mergeCell ref="M26:M27"/>
    <mergeCell ref="A26:A27"/>
    <mergeCell ref="B26:B27"/>
    <mergeCell ref="D26:D27"/>
    <mergeCell ref="E26:E27"/>
    <mergeCell ref="H26:H27"/>
    <mergeCell ref="N26:N27"/>
    <mergeCell ref="O26:O27"/>
    <mergeCell ref="K10:K11"/>
    <mergeCell ref="A10:D11"/>
    <mergeCell ref="A13:D13"/>
    <mergeCell ref="A12:D12"/>
    <mergeCell ref="I10:I11"/>
    <mergeCell ref="F10:F11"/>
    <mergeCell ref="H10:H11"/>
    <mergeCell ref="J10:J11"/>
    <mergeCell ref="G10:G11"/>
    <mergeCell ref="E10:E11"/>
    <mergeCell ref="A25:H25"/>
    <mergeCell ref="G26:G27"/>
    <mergeCell ref="F26:F27"/>
    <mergeCell ref="C26:C27"/>
  </mergeCells>
  <phoneticPr fontId="0" type="noConversion"/>
  <pageMargins left="0.39370078740157483" right="0.39370078740157483" top="0.59055118110236227" bottom="0.78740157480314965" header="0.51181102362204722" footer="0.51181102362204722"/>
  <pageSetup paperSize="9" scale="65" orientation="landscape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24</vt:i4>
      </vt:variant>
      <vt:variant>
        <vt:lpstr>Pojmenované oblasti</vt:lpstr>
      </vt:variant>
      <vt:variant>
        <vt:i4>12</vt:i4>
      </vt:variant>
    </vt:vector>
  </HeadingPairs>
  <TitlesOfParts>
    <vt:vector size="36" baseType="lpstr">
      <vt:lpstr>MŠ</vt:lpstr>
      <vt:lpstr>ZŠ 1-5</vt:lpstr>
      <vt:lpstr>ZŠ 1-9</vt:lpstr>
      <vt:lpstr>ŠD</vt:lpstr>
      <vt:lpstr>Přípl.postižení</vt:lpstr>
      <vt:lpstr>Individ.integrace</vt:lpstr>
      <vt:lpstr>NFN</vt:lpstr>
      <vt:lpstr>ŠJ - MŠ</vt:lpstr>
      <vt:lpstr>ŠJ - ZŠ a SOŠ</vt:lpstr>
      <vt:lpstr>ZUŠ</vt:lpstr>
      <vt:lpstr>DDM</vt:lpstr>
      <vt:lpstr>DM </vt:lpstr>
      <vt:lpstr>PPP, DD</vt:lpstr>
      <vt:lpstr>Obory typu C</vt:lpstr>
      <vt:lpstr>Obory typu E</vt:lpstr>
      <vt:lpstr>Obory typu H</vt:lpstr>
      <vt:lpstr>Obory typu J</vt:lpstr>
      <vt:lpstr>Obory typu K</vt:lpstr>
      <vt:lpstr>Obory typu L0</vt:lpstr>
      <vt:lpstr>Obory typu L5</vt:lpstr>
      <vt:lpstr>Obory typu M</vt:lpstr>
      <vt:lpstr>Obory typu N</vt:lpstr>
      <vt:lpstr>Obory typu P</vt:lpstr>
      <vt:lpstr>List1</vt:lpstr>
      <vt:lpstr>'DM '!Názvy_tisku</vt:lpstr>
      <vt:lpstr>MŠ!Názvy_tisku</vt:lpstr>
      <vt:lpstr>'Obory typu E'!Názvy_tisku</vt:lpstr>
      <vt:lpstr>'Obory typu H'!Názvy_tisku</vt:lpstr>
      <vt:lpstr>'Obory typu L0'!Názvy_tisku</vt:lpstr>
      <vt:lpstr>'Obory typu M'!Názvy_tisku</vt:lpstr>
      <vt:lpstr>'Obory typu N'!Názvy_tisku</vt:lpstr>
      <vt:lpstr>ŠD!Názvy_tisku</vt:lpstr>
      <vt:lpstr>'ŠJ - MŠ'!Názvy_tisku</vt:lpstr>
      <vt:lpstr>'ŠJ - ZŠ a SOŠ'!Názvy_tisku</vt:lpstr>
      <vt:lpstr>'ZŠ 1-5'!Názvy_tisku</vt:lpstr>
      <vt:lpstr>'ZŠ 1-9'!Názvy_tisku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sku957</dc:creator>
  <cp:lastModifiedBy>Galuszková Smrčková Monika (MHMP, ROZ)</cp:lastModifiedBy>
  <cp:lastPrinted>2017-02-24T11:52:56Z</cp:lastPrinted>
  <dcterms:created xsi:type="dcterms:W3CDTF">2007-02-20T08:36:25Z</dcterms:created>
  <dcterms:modified xsi:type="dcterms:W3CDTF">2017-02-28T14:38:01Z</dcterms:modified>
</cp:coreProperties>
</file>