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830" windowWidth="16785" windowHeight="4875"/>
  </bookViews>
  <sheets>
    <sheet name="2016" sheetId="16" r:id="rId1"/>
  </sheets>
  <definedNames>
    <definedName name="_xlnm.Print_Area" localSheetId="0">'2016'!$A$3:$J$33</definedName>
  </definedNames>
  <calcPr calcId="145621"/>
</workbook>
</file>

<file path=xl/calcChain.xml><?xml version="1.0" encoding="utf-8"?>
<calcChain xmlns="http://schemas.openxmlformats.org/spreadsheetml/2006/main">
  <c r="H11" i="16" l="1"/>
  <c r="I24" i="16" l="1"/>
  <c r="H24" i="16" l="1"/>
  <c r="H23" i="16" l="1"/>
  <c r="I23" i="16" s="1"/>
  <c r="H22" i="16"/>
  <c r="I22" i="16" s="1"/>
  <c r="I21" i="16"/>
  <c r="H21" i="16"/>
  <c r="I27" i="16" l="1"/>
  <c r="H27" i="16"/>
  <c r="I14" i="16"/>
  <c r="H14" i="16"/>
  <c r="I13" i="16"/>
  <c r="H13" i="16"/>
  <c r="I12" i="16"/>
  <c r="H12" i="16"/>
  <c r="I11" i="16"/>
  <c r="I18" i="16" l="1"/>
  <c r="H18" i="16"/>
  <c r="I17" i="16"/>
  <c r="H17" i="16"/>
  <c r="I16" i="16"/>
  <c r="J15" i="16"/>
  <c r="I15" i="16" s="1"/>
  <c r="H16" i="16"/>
  <c r="I20" i="16"/>
  <c r="H20" i="16"/>
  <c r="I19" i="16"/>
  <c r="H19" i="16"/>
  <c r="I25" i="16"/>
  <c r="J25" i="16"/>
  <c r="H25" i="16"/>
  <c r="H30" i="16" l="1"/>
  <c r="I29" i="16"/>
  <c r="H29" i="16"/>
  <c r="I26" i="16"/>
  <c r="H26" i="16"/>
  <c r="I28" i="16"/>
  <c r="H15" i="16"/>
  <c r="H28" i="16"/>
  <c r="I30" i="16" l="1"/>
</calcChain>
</file>

<file path=xl/sharedStrings.xml><?xml version="1.0" encoding="utf-8"?>
<sst xmlns="http://schemas.openxmlformats.org/spreadsheetml/2006/main" count="64" uniqueCount="63">
  <si>
    <t>Firma</t>
  </si>
  <si>
    <t xml:space="preserve">Výsledek </t>
  </si>
  <si>
    <t>Zbývá k</t>
  </si>
  <si>
    <t xml:space="preserve">K vypořádání </t>
  </si>
  <si>
    <t>hospodaření</t>
  </si>
  <si>
    <t>vypořádání</t>
  </si>
  <si>
    <t>z min. let</t>
  </si>
  <si>
    <t xml:space="preserve">         a</t>
  </si>
  <si>
    <t>e</t>
  </si>
  <si>
    <t>Acton (po SNEO)</t>
  </si>
  <si>
    <t>VAS</t>
  </si>
  <si>
    <t>Solid</t>
  </si>
  <si>
    <t>Urbia</t>
  </si>
  <si>
    <t>TSK</t>
  </si>
  <si>
    <t>Acton (po PPS)</t>
  </si>
  <si>
    <t>Acton (pozemky)</t>
  </si>
  <si>
    <t>d</t>
  </si>
  <si>
    <t>Kolektory Praha</t>
  </si>
  <si>
    <t>c</t>
  </si>
  <si>
    <t>K odvodu</t>
  </si>
  <si>
    <t xml:space="preserve">celkem </t>
  </si>
  <si>
    <t>Ponecháno k</t>
  </si>
  <si>
    <t>vypořádání za</t>
  </si>
  <si>
    <t>Z toho</t>
  </si>
  <si>
    <t>b</t>
  </si>
  <si>
    <t>f</t>
  </si>
  <si>
    <t>Acton (Štěrboholy)</t>
  </si>
  <si>
    <t>Zápočet investic na</t>
  </si>
  <si>
    <t xml:space="preserve"> nájemném-částka</t>
  </si>
  <si>
    <t>snížení vybraného</t>
  </si>
  <si>
    <t>let, hosp. výsledku,</t>
  </si>
  <si>
    <t>Centra (Liga bez Revytu)</t>
  </si>
  <si>
    <t>Centra (Liga po Revytu)</t>
  </si>
  <si>
    <t>Centra (bez Ligy)</t>
  </si>
  <si>
    <t>Liga servis (neb.domy)</t>
  </si>
  <si>
    <t>Liga servis (škol. byty)</t>
  </si>
  <si>
    <t>Liga servis (Strahov)</t>
  </si>
  <si>
    <t>Výdaje na investice</t>
  </si>
  <si>
    <t xml:space="preserve">PMC Facility (Veronské nám. 597)      </t>
  </si>
  <si>
    <t>PMC Facility (Hlavatého 662)</t>
  </si>
  <si>
    <t>zálohy  v</t>
  </si>
  <si>
    <t>Přijaté a</t>
  </si>
  <si>
    <r>
      <rPr>
        <sz val="8"/>
        <rFont val="Arial CE"/>
        <charset val="238"/>
      </rPr>
      <t>TCP</t>
    </r>
    <r>
      <rPr>
        <sz val="7"/>
        <rFont val="Arial CE"/>
        <family val="2"/>
        <charset val="238"/>
      </rPr>
      <t xml:space="preserve"> (spr.obj.- HDK,Vlt. nápl.,Šutka,Strahov)</t>
    </r>
  </si>
  <si>
    <t>od MHMP</t>
  </si>
  <si>
    <t>Převody</t>
  </si>
  <si>
    <t>prostředků</t>
  </si>
  <si>
    <t>mezi účty</t>
  </si>
  <si>
    <t>správy u firmy</t>
  </si>
  <si>
    <t>g</t>
  </si>
  <si>
    <t>i</t>
  </si>
  <si>
    <t>j</t>
  </si>
  <si>
    <t>h=b+c+d+e-f-g</t>
  </si>
  <si>
    <t xml:space="preserve"> nájemného pro HMP</t>
  </si>
  <si>
    <t>Finanční vypořádání hospodářské činnosti vlastního hl.m. Prahy za rok 2016</t>
  </si>
  <si>
    <t>za rok 2016</t>
  </si>
  <si>
    <t>roce 2016</t>
  </si>
  <si>
    <t>r.2016 z prostř. min.</t>
  </si>
  <si>
    <t>rok 2017</t>
  </si>
  <si>
    <t>Rozvojové projekty Praha</t>
  </si>
  <si>
    <t>přijatých záloh, aj.</t>
  </si>
  <si>
    <t>TCP (obchodní činnost)</t>
  </si>
  <si>
    <t>Pozn. 1) u TCP (spr. obj.-HDK,Vlt.nápl.,Šutka,Strahov) je ve sloupci "f " vyčíslena částka vydaná na investice z převedených prostředků z oblasti TCP (obchodní činnost) ve sloupci "e"</t>
  </si>
  <si>
    <t>Příloha č. 5 k usnesení Zastupitelstva HMP č. 28/13 ze dne 15. 6.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</si>
</sst>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sz val="10"/>
      <name val="Arial CE"/>
      <charset val="238"/>
    </font>
    <font>
      <b/>
      <u/>
      <sz val="11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b/>
      <sz val="8"/>
      <color indexed="10"/>
      <name val="Arial CE"/>
      <charset val="238"/>
    </font>
    <font>
      <sz val="10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8"/>
      <color indexed="10"/>
      <name val="Times New Roman CE"/>
      <family val="1"/>
      <charset val="238"/>
    </font>
    <font>
      <sz val="8"/>
      <name val="Arial CE"/>
      <charset val="238"/>
    </font>
    <font>
      <b/>
      <sz val="7"/>
      <name val="Arial CE"/>
      <family val="2"/>
      <charset val="238"/>
    </font>
    <font>
      <b/>
      <sz val="10"/>
      <color indexed="10"/>
      <name val="Arial CE"/>
      <charset val="238"/>
    </font>
    <font>
      <sz val="7"/>
      <name val="Arial CE"/>
      <charset val="238"/>
    </font>
    <font>
      <sz val="8"/>
      <color rgb="FFFF0000"/>
      <name val="Arial CE"/>
      <family val="2"/>
      <charset val="238"/>
    </font>
    <font>
      <sz val="6"/>
      <color indexed="10"/>
      <name val="Arial CE"/>
      <family val="2"/>
      <charset val="238"/>
    </font>
    <font>
      <sz val="6"/>
      <name val="Arial CE"/>
      <family val="2"/>
      <charset val="238"/>
    </font>
    <font>
      <sz val="8"/>
      <color theme="3" tint="0.39997558519241921"/>
      <name val="Arial CE"/>
      <family val="2"/>
      <charset val="238"/>
    </font>
    <font>
      <sz val="10"/>
      <color theme="3" tint="0.39997558519241921"/>
      <name val="Arial CE"/>
      <family val="2"/>
      <charset val="238"/>
    </font>
    <font>
      <b/>
      <i/>
      <u/>
      <sz val="10"/>
      <name val="Arial CE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0" fillId="0" borderId="0" xfId="0" applyNumberFormat="1"/>
    <xf numFmtId="2" fontId="4" fillId="0" borderId="0" xfId="0" applyNumberFormat="1" applyFont="1" applyBorder="1"/>
    <xf numFmtId="2" fontId="4" fillId="0" borderId="0" xfId="0" applyNumberFormat="1" applyFont="1"/>
    <xf numFmtId="0" fontId="4" fillId="0" borderId="0" xfId="0" applyFont="1" applyFill="1"/>
    <xf numFmtId="2" fontId="4" fillId="0" borderId="0" xfId="0" applyNumberFormat="1" applyFont="1" applyFill="1"/>
    <xf numFmtId="2" fontId="3" fillId="0" borderId="0" xfId="0" applyNumberFormat="1" applyFont="1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2" fontId="0" fillId="0" borderId="0" xfId="0" applyNumberFormat="1" applyFill="1"/>
    <xf numFmtId="0" fontId="5" fillId="0" borderId="0" xfId="0" applyFont="1" applyFill="1"/>
    <xf numFmtId="0" fontId="7" fillId="0" borderId="0" xfId="0" applyFont="1" applyFill="1"/>
    <xf numFmtId="0" fontId="4" fillId="0" borderId="1" xfId="0" applyFont="1" applyFill="1" applyBorder="1"/>
    <xf numFmtId="0" fontId="8" fillId="0" borderId="0" xfId="0" applyFont="1" applyFill="1" applyBorder="1"/>
    <xf numFmtId="4" fontId="4" fillId="0" borderId="0" xfId="0" applyNumberFormat="1" applyFont="1" applyFill="1" applyBorder="1"/>
    <xf numFmtId="4" fontId="4" fillId="0" borderId="0" xfId="0" applyNumberFormat="1" applyFont="1"/>
    <xf numFmtId="4" fontId="0" fillId="0" borderId="0" xfId="0" applyNumberFormat="1"/>
    <xf numFmtId="0" fontId="10" fillId="0" borderId="0" xfId="0" applyFont="1" applyFill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" fontId="6" fillId="0" borderId="0" xfId="0" applyNumberFormat="1" applyFont="1"/>
    <xf numFmtId="0" fontId="11" fillId="0" borderId="0" xfId="0" applyFont="1" applyFill="1"/>
    <xf numFmtId="2" fontId="11" fillId="0" borderId="0" xfId="0" applyNumberFormat="1" applyFont="1" applyFill="1"/>
    <xf numFmtId="0" fontId="4" fillId="0" borderId="1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2" fontId="5" fillId="0" borderId="0" xfId="0" applyNumberFormat="1" applyFont="1" applyFill="1"/>
    <xf numFmtId="0" fontId="9" fillId="0" borderId="0" xfId="0" applyFont="1" applyFill="1"/>
    <xf numFmtId="0" fontId="13" fillId="0" borderId="0" xfId="0" applyFont="1" applyFill="1"/>
    <xf numFmtId="4" fontId="11" fillId="0" borderId="0" xfId="0" applyNumberFormat="1" applyFont="1" applyFill="1"/>
    <xf numFmtId="4" fontId="9" fillId="0" borderId="0" xfId="0" applyNumberFormat="1" applyFont="1" applyFill="1"/>
    <xf numFmtId="0" fontId="14" fillId="0" borderId="0" xfId="0" applyFont="1" applyFill="1"/>
    <xf numFmtId="4" fontId="4" fillId="0" borderId="0" xfId="0" applyNumberFormat="1" applyFont="1" applyBorder="1"/>
    <xf numFmtId="0" fontId="11" fillId="0" borderId="0" xfId="0" applyFont="1" applyFill="1" applyBorder="1"/>
    <xf numFmtId="4" fontId="12" fillId="0" borderId="0" xfId="0" applyNumberFormat="1" applyFont="1" applyFill="1" applyBorder="1"/>
    <xf numFmtId="4" fontId="11" fillId="0" borderId="0" xfId="0" applyNumberFormat="1" applyFont="1" applyFill="1" applyBorder="1"/>
    <xf numFmtId="0" fontId="4" fillId="0" borderId="12" xfId="0" applyFont="1" applyFill="1" applyBorder="1"/>
    <xf numFmtId="4" fontId="4" fillId="0" borderId="13" xfId="0" applyNumberFormat="1" applyFont="1" applyFill="1" applyBorder="1"/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right"/>
    </xf>
    <xf numFmtId="0" fontId="4" fillId="0" borderId="15" xfId="0" applyFont="1" applyFill="1" applyBorder="1"/>
    <xf numFmtId="4" fontId="4" fillId="0" borderId="16" xfId="0" applyNumberFormat="1" applyFont="1" applyFill="1" applyBorder="1"/>
    <xf numFmtId="4" fontId="4" fillId="0" borderId="17" xfId="0" applyNumberFormat="1" applyFont="1" applyFill="1" applyBorder="1"/>
    <xf numFmtId="4" fontId="15" fillId="0" borderId="0" xfId="0" applyNumberFormat="1" applyFont="1" applyFill="1"/>
    <xf numFmtId="2" fontId="5" fillId="0" borderId="0" xfId="0" applyNumberFormat="1" applyFont="1" applyFill="1" applyBorder="1"/>
    <xf numFmtId="4" fontId="4" fillId="0" borderId="18" xfId="0" applyNumberFormat="1" applyFont="1" applyFill="1" applyBorder="1"/>
    <xf numFmtId="4" fontId="4" fillId="0" borderId="0" xfId="0" applyNumberFormat="1" applyFont="1" applyFill="1"/>
    <xf numFmtId="4" fontId="6" fillId="0" borderId="0" xfId="0" applyNumberFormat="1" applyFont="1" applyFill="1" applyBorder="1"/>
    <xf numFmtId="4" fontId="5" fillId="0" borderId="0" xfId="0" applyNumberFormat="1" applyFont="1" applyBorder="1"/>
    <xf numFmtId="0" fontId="5" fillId="0" borderId="0" xfId="0" applyFont="1"/>
    <xf numFmtId="4" fontId="4" fillId="0" borderId="19" xfId="0" applyNumberFormat="1" applyFont="1" applyFill="1" applyBorder="1"/>
    <xf numFmtId="4" fontId="4" fillId="0" borderId="20" xfId="0" applyNumberFormat="1" applyFont="1" applyFill="1" applyBorder="1"/>
    <xf numFmtId="4" fontId="4" fillId="0" borderId="17" xfId="0" applyNumberFormat="1" applyFont="1" applyFill="1" applyBorder="1" applyAlignment="1">
      <alignment horizontal="right"/>
    </xf>
    <xf numFmtId="4" fontId="17" fillId="0" borderId="0" xfId="0" applyNumberFormat="1" applyFont="1" applyFill="1"/>
    <xf numFmtId="4" fontId="10" fillId="0" borderId="0" xfId="0" applyNumberFormat="1" applyFont="1" applyFill="1"/>
    <xf numFmtId="4" fontId="14" fillId="0" borderId="0" xfId="0" applyNumberFormat="1" applyFont="1" applyFill="1"/>
    <xf numFmtId="0" fontId="1" fillId="0" borderId="0" xfId="0" applyFont="1"/>
    <xf numFmtId="0" fontId="18" fillId="0" borderId="0" xfId="0" applyFont="1" applyFill="1"/>
    <xf numFmtId="4" fontId="4" fillId="0" borderId="22" xfId="0" applyNumberFormat="1" applyFont="1" applyFill="1" applyBorder="1"/>
    <xf numFmtId="4" fontId="4" fillId="0" borderId="23" xfId="0" applyNumberFormat="1" applyFont="1" applyFill="1" applyBorder="1"/>
    <xf numFmtId="4" fontId="4" fillId="0" borderId="23" xfId="0" applyNumberFormat="1" applyFont="1" applyFill="1" applyBorder="1" applyAlignment="1">
      <alignment horizontal="right"/>
    </xf>
    <xf numFmtId="4" fontId="4" fillId="0" borderId="24" xfId="0" applyNumberFormat="1" applyFont="1" applyFill="1" applyBorder="1"/>
    <xf numFmtId="0" fontId="19" fillId="0" borderId="21" xfId="0" applyFont="1" applyFill="1" applyBorder="1"/>
    <xf numFmtId="4" fontId="20" fillId="0" borderId="0" xfId="0" applyNumberFormat="1" applyFont="1" applyFill="1" applyBorder="1"/>
    <xf numFmtId="4" fontId="21" fillId="0" borderId="0" xfId="0" applyNumberFormat="1" applyFont="1" applyFill="1" applyBorder="1"/>
    <xf numFmtId="4" fontId="22" fillId="0" borderId="0" xfId="0" applyNumberFormat="1" applyFont="1" applyFill="1" applyBorder="1"/>
    <xf numFmtId="2" fontId="24" fillId="0" borderId="0" xfId="0" applyNumberFormat="1" applyFont="1" applyFill="1"/>
    <xf numFmtId="0" fontId="24" fillId="0" borderId="0" xfId="0" applyFont="1" applyFill="1"/>
    <xf numFmtId="2" fontId="23" fillId="0" borderId="0" xfId="0" applyNumberFormat="1" applyFont="1" applyFill="1"/>
    <xf numFmtId="0" fontId="25" fillId="0" borderId="0" xfId="0" applyFont="1"/>
    <xf numFmtId="0" fontId="26" fillId="0" borderId="0" xfId="0" applyFont="1"/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6"/>
  <sheetViews>
    <sheetView tabSelected="1" workbookViewId="0">
      <selection activeCell="B6" sqref="B6"/>
    </sheetView>
  </sheetViews>
  <sheetFormatPr defaultRowHeight="12.75" x14ac:dyDescent="0.2"/>
  <cols>
    <col min="1" max="1" width="27.5703125" customWidth="1"/>
    <col min="2" max="2" width="11.5703125" customWidth="1"/>
    <col min="3" max="3" width="11.5703125" style="68" customWidth="1"/>
    <col min="4" max="5" width="11.5703125" customWidth="1"/>
    <col min="6" max="6" width="14.140625" customWidth="1"/>
    <col min="7" max="7" width="14.7109375" customWidth="1"/>
    <col min="8" max="8" width="11.5703125" style="61" customWidth="1"/>
    <col min="9" max="10" width="11.5703125" customWidth="1"/>
    <col min="11" max="11" width="10.85546875" customWidth="1"/>
  </cols>
  <sheetData>
    <row r="1" spans="1:55" x14ac:dyDescent="0.2">
      <c r="A1" s="81"/>
    </row>
    <row r="3" spans="1:55" s="12" customFormat="1" ht="15.95" customHeight="1" x14ac:dyDescent="0.25">
      <c r="A3" s="82" t="s">
        <v>62</v>
      </c>
      <c r="D3" s="13"/>
      <c r="E3" s="13"/>
      <c r="F3" s="13"/>
      <c r="G3" s="66"/>
      <c r="H3" s="65"/>
      <c r="I3" s="19"/>
    </row>
    <row r="4" spans="1:55" s="8" customFormat="1" ht="15.95" customHeight="1" x14ac:dyDescent="0.25">
      <c r="A4" s="7" t="s">
        <v>53</v>
      </c>
      <c r="B4" s="39"/>
      <c r="C4" s="12"/>
      <c r="D4" s="40"/>
      <c r="E4" s="40"/>
      <c r="F4" s="40"/>
      <c r="G4" s="40"/>
      <c r="H4" s="13"/>
      <c r="I4" s="41"/>
      <c r="J4" s="42"/>
      <c r="K4" s="12"/>
    </row>
    <row r="5" spans="1:55" s="8" customFormat="1" ht="12" customHeight="1" thickBot="1" x14ac:dyDescent="0.25">
      <c r="A5" s="42"/>
      <c r="B5" s="39"/>
      <c r="C5" s="12"/>
      <c r="D5" s="43"/>
      <c r="E5" s="43"/>
      <c r="F5" s="43"/>
      <c r="G5" s="67"/>
      <c r="H5" s="12"/>
      <c r="I5" s="41"/>
      <c r="J5" s="41"/>
      <c r="K5" s="12"/>
    </row>
    <row r="6" spans="1:55" s="8" customFormat="1" ht="12" customHeight="1" x14ac:dyDescent="0.2">
      <c r="A6" s="20" t="s">
        <v>0</v>
      </c>
      <c r="B6" s="34" t="s">
        <v>2</v>
      </c>
      <c r="C6" s="34" t="s">
        <v>1</v>
      </c>
      <c r="D6" s="34" t="s">
        <v>41</v>
      </c>
      <c r="E6" s="22" t="s">
        <v>44</v>
      </c>
      <c r="F6" s="21" t="s">
        <v>37</v>
      </c>
      <c r="G6" s="34" t="s">
        <v>27</v>
      </c>
      <c r="H6" s="22" t="s">
        <v>3</v>
      </c>
      <c r="I6" s="83" t="s">
        <v>23</v>
      </c>
      <c r="J6" s="84"/>
      <c r="K6" s="4"/>
    </row>
    <row r="7" spans="1:55" s="8" customFormat="1" ht="12" customHeight="1" x14ac:dyDescent="0.2">
      <c r="A7" s="23"/>
      <c r="B7" s="35" t="s">
        <v>5</v>
      </c>
      <c r="C7" s="35" t="s">
        <v>4</v>
      </c>
      <c r="D7" s="35" t="s">
        <v>40</v>
      </c>
      <c r="E7" s="26" t="s">
        <v>45</v>
      </c>
      <c r="F7" s="25" t="s">
        <v>56</v>
      </c>
      <c r="G7" s="35" t="s">
        <v>28</v>
      </c>
      <c r="H7" s="26" t="s">
        <v>20</v>
      </c>
      <c r="I7" s="35" t="s">
        <v>19</v>
      </c>
      <c r="J7" s="27" t="s">
        <v>21</v>
      </c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55" s="8" customFormat="1" ht="12" customHeight="1" x14ac:dyDescent="0.2">
      <c r="A8" s="23"/>
      <c r="B8" s="35" t="s">
        <v>6</v>
      </c>
      <c r="C8" s="35" t="s">
        <v>54</v>
      </c>
      <c r="D8" s="35" t="s">
        <v>43</v>
      </c>
      <c r="E8" s="26" t="s">
        <v>46</v>
      </c>
      <c r="F8" s="25" t="s">
        <v>30</v>
      </c>
      <c r="G8" s="26" t="s">
        <v>29</v>
      </c>
      <c r="H8" s="25"/>
      <c r="I8" s="35" t="s">
        <v>54</v>
      </c>
      <c r="J8" s="27" t="s">
        <v>22</v>
      </c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55" s="8" customFormat="1" ht="12" customHeight="1" thickBot="1" x14ac:dyDescent="0.25">
      <c r="A9" s="23"/>
      <c r="B9" s="24"/>
      <c r="C9" s="24"/>
      <c r="D9" s="35" t="s">
        <v>55</v>
      </c>
      <c r="E9" s="26" t="s">
        <v>47</v>
      </c>
      <c r="F9" s="25" t="s">
        <v>59</v>
      </c>
      <c r="G9" s="26" t="s">
        <v>52</v>
      </c>
      <c r="H9" s="25"/>
      <c r="I9" s="24"/>
      <c r="J9" s="27" t="s">
        <v>57</v>
      </c>
      <c r="K9" s="1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55" s="8" customFormat="1" ht="12" customHeight="1" thickBot="1" x14ac:dyDescent="0.25">
      <c r="A10" s="14" t="s">
        <v>7</v>
      </c>
      <c r="B10" s="28" t="s">
        <v>24</v>
      </c>
      <c r="C10" s="28" t="s">
        <v>18</v>
      </c>
      <c r="D10" s="28" t="s">
        <v>16</v>
      </c>
      <c r="E10" s="30" t="s">
        <v>8</v>
      </c>
      <c r="F10" s="30" t="s">
        <v>25</v>
      </c>
      <c r="G10" s="30" t="s">
        <v>48</v>
      </c>
      <c r="H10" s="29" t="s">
        <v>51</v>
      </c>
      <c r="I10" s="36" t="s">
        <v>49</v>
      </c>
      <c r="J10" s="37" t="s">
        <v>50</v>
      </c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55" s="12" customFormat="1" ht="12" customHeight="1" x14ac:dyDescent="0.2">
      <c r="A11" s="48" t="s">
        <v>14</v>
      </c>
      <c r="B11" s="57">
        <v>12769854</v>
      </c>
      <c r="C11" s="50">
        <v>4183999.16</v>
      </c>
      <c r="D11" s="49">
        <v>6626747.9900000002</v>
      </c>
      <c r="E11" s="50">
        <v>0</v>
      </c>
      <c r="F11" s="50">
        <v>723580</v>
      </c>
      <c r="G11" s="50">
        <v>0</v>
      </c>
      <c r="H11" s="50">
        <f>B11+C11+D11+E11-F11-G11</f>
        <v>22857021.149999999</v>
      </c>
      <c r="I11" s="49">
        <f>H11-J11</f>
        <v>11659287.149999999</v>
      </c>
      <c r="J11" s="62">
        <v>11197734</v>
      </c>
      <c r="K11" s="59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12" customFormat="1" ht="12" customHeight="1" x14ac:dyDescent="0.2">
      <c r="A12" s="48" t="s">
        <v>9</v>
      </c>
      <c r="B12" s="49">
        <v>5771840</v>
      </c>
      <c r="C12" s="50">
        <v>10862907.76</v>
      </c>
      <c r="D12" s="49">
        <v>0</v>
      </c>
      <c r="E12" s="50">
        <v>0</v>
      </c>
      <c r="F12" s="50">
        <v>0</v>
      </c>
      <c r="G12" s="50">
        <v>0</v>
      </c>
      <c r="H12" s="50">
        <f>B12+C12+D12+E12-F12-G12</f>
        <v>16634747.76</v>
      </c>
      <c r="I12" s="49">
        <f>H12-J12</f>
        <v>10954201.49</v>
      </c>
      <c r="J12" s="62">
        <v>5680546.2699999996</v>
      </c>
      <c r="K12" s="59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12" customFormat="1" ht="12" customHeight="1" x14ac:dyDescent="0.2">
      <c r="A13" s="48" t="s">
        <v>26</v>
      </c>
      <c r="B13" s="49">
        <v>4846825.32</v>
      </c>
      <c r="C13" s="50">
        <v>72.959999999999994</v>
      </c>
      <c r="D13" s="49">
        <v>0</v>
      </c>
      <c r="E13" s="50">
        <v>0</v>
      </c>
      <c r="F13" s="50">
        <v>0</v>
      </c>
      <c r="G13" s="50">
        <v>0</v>
      </c>
      <c r="H13" s="50">
        <f>B13+C13+D13+E13-F13-G13</f>
        <v>4846898.28</v>
      </c>
      <c r="I13" s="49">
        <f>H13-J13</f>
        <v>0</v>
      </c>
      <c r="J13" s="62">
        <v>4846898.28</v>
      </c>
      <c r="K13" s="59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12" customFormat="1" ht="12" customHeight="1" x14ac:dyDescent="0.2">
      <c r="A14" s="48" t="s">
        <v>15</v>
      </c>
      <c r="B14" s="49">
        <v>4413614.92</v>
      </c>
      <c r="C14" s="50">
        <v>-44418182</v>
      </c>
      <c r="D14" s="49">
        <v>44595253.670000002</v>
      </c>
      <c r="E14" s="50">
        <v>0</v>
      </c>
      <c r="F14" s="50">
        <v>0</v>
      </c>
      <c r="G14" s="50">
        <v>0</v>
      </c>
      <c r="H14" s="50">
        <f>B14+C14+D14+E14-F14-G14</f>
        <v>4590686.5900000036</v>
      </c>
      <c r="I14" s="49">
        <f>H14-J14</f>
        <v>0</v>
      </c>
      <c r="J14" s="62">
        <v>4590686.59</v>
      </c>
      <c r="K14" s="59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12" customFormat="1" ht="12" customHeight="1" x14ac:dyDescent="0.2">
      <c r="A15" s="48" t="s">
        <v>10</v>
      </c>
      <c r="B15" s="49">
        <v>28930315</v>
      </c>
      <c r="C15" s="50">
        <v>-145739.64000000001</v>
      </c>
      <c r="D15" s="49">
        <v>0</v>
      </c>
      <c r="E15" s="50">
        <v>0</v>
      </c>
      <c r="F15" s="50">
        <v>982999.16</v>
      </c>
      <c r="G15" s="50">
        <v>0</v>
      </c>
      <c r="H15" s="50">
        <f t="shared" ref="H15:H24" si="0">B15+C15+D15+E15-F15-G15</f>
        <v>27801576.199999999</v>
      </c>
      <c r="I15" s="49">
        <f t="shared" ref="I15:I21" si="1">H15-J15</f>
        <v>0</v>
      </c>
      <c r="J15" s="62">
        <f>H15</f>
        <v>27801576.199999999</v>
      </c>
      <c r="K15" s="59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12" customFormat="1" ht="12" customHeight="1" x14ac:dyDescent="0.2">
      <c r="A16" s="48" t="s">
        <v>33</v>
      </c>
      <c r="B16" s="49">
        <v>39159839.25</v>
      </c>
      <c r="C16" s="50">
        <v>66496179.159999996</v>
      </c>
      <c r="D16" s="49">
        <v>0</v>
      </c>
      <c r="E16" s="49">
        <v>0</v>
      </c>
      <c r="F16" s="54">
        <v>0</v>
      </c>
      <c r="G16" s="50">
        <v>0</v>
      </c>
      <c r="H16" s="50">
        <f t="shared" si="0"/>
        <v>105656018.41</v>
      </c>
      <c r="I16" s="49">
        <f t="shared" si="1"/>
        <v>65827563.069999993</v>
      </c>
      <c r="J16" s="62">
        <v>39828455.340000004</v>
      </c>
      <c r="K16" s="59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12" customFormat="1" ht="12" customHeight="1" x14ac:dyDescent="0.2">
      <c r="A17" s="48" t="s">
        <v>31</v>
      </c>
      <c r="B17" s="49">
        <v>12090823.41</v>
      </c>
      <c r="C17" s="50">
        <v>7659561.9800000004</v>
      </c>
      <c r="D17" s="49">
        <v>0</v>
      </c>
      <c r="E17" s="49">
        <v>-1826.36</v>
      </c>
      <c r="F17" s="54">
        <v>0</v>
      </c>
      <c r="G17" s="50">
        <v>0</v>
      </c>
      <c r="H17" s="50">
        <f t="shared" si="0"/>
        <v>19748559.030000001</v>
      </c>
      <c r="I17" s="49">
        <f t="shared" si="1"/>
        <v>7889116.1900000013</v>
      </c>
      <c r="J17" s="62">
        <v>11859442.84</v>
      </c>
      <c r="K17" s="59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12" customFormat="1" ht="12" customHeight="1" x14ac:dyDescent="0.2">
      <c r="A18" s="48" t="s">
        <v>32</v>
      </c>
      <c r="B18" s="49">
        <v>36838921.490000002</v>
      </c>
      <c r="C18" s="50">
        <v>20470954.129999999</v>
      </c>
      <c r="D18" s="49">
        <v>0</v>
      </c>
      <c r="E18" s="49">
        <v>1826.36</v>
      </c>
      <c r="F18" s="64">
        <v>0</v>
      </c>
      <c r="G18" s="51">
        <v>0</v>
      </c>
      <c r="H18" s="50">
        <f t="shared" si="0"/>
        <v>57311701.980000004</v>
      </c>
      <c r="I18" s="49">
        <f t="shared" si="1"/>
        <v>11876962.310000002</v>
      </c>
      <c r="J18" s="62">
        <v>45434739.670000002</v>
      </c>
      <c r="K18" s="59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12" customFormat="1" ht="12" customHeight="1" x14ac:dyDescent="0.2">
      <c r="A19" s="48" t="s">
        <v>38</v>
      </c>
      <c r="B19" s="49">
        <v>9883990.9000000004</v>
      </c>
      <c r="C19" s="50">
        <v>6884075.6799999997</v>
      </c>
      <c r="D19" s="49">
        <v>0</v>
      </c>
      <c r="E19" s="49">
        <v>0</v>
      </c>
      <c r="F19" s="54">
        <v>0</v>
      </c>
      <c r="G19" s="50">
        <v>0</v>
      </c>
      <c r="H19" s="50">
        <f t="shared" si="0"/>
        <v>16768066.58</v>
      </c>
      <c r="I19" s="49">
        <f t="shared" si="1"/>
        <v>7080670.290000001</v>
      </c>
      <c r="J19" s="62">
        <v>9687396.2899999991</v>
      </c>
      <c r="K19" s="59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s="12" customFormat="1" ht="12" customHeight="1" x14ac:dyDescent="0.2">
      <c r="A20" s="48" t="s">
        <v>39</v>
      </c>
      <c r="B20" s="49">
        <v>15604575.98</v>
      </c>
      <c r="C20" s="50">
        <v>17649036.719999999</v>
      </c>
      <c r="D20" s="49">
        <v>0</v>
      </c>
      <c r="E20" s="50">
        <v>0</v>
      </c>
      <c r="F20" s="50">
        <v>0</v>
      </c>
      <c r="G20" s="50">
        <v>0</v>
      </c>
      <c r="H20" s="50">
        <f t="shared" si="0"/>
        <v>33253612.699999999</v>
      </c>
      <c r="I20" s="49">
        <f t="shared" si="1"/>
        <v>9466062.4399999976</v>
      </c>
      <c r="J20" s="62">
        <v>23787550.260000002</v>
      </c>
      <c r="K20" s="59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12" customFormat="1" ht="12" customHeight="1" x14ac:dyDescent="0.2">
      <c r="A21" s="48" t="s">
        <v>34</v>
      </c>
      <c r="B21" s="49">
        <v>27157402.579999998</v>
      </c>
      <c r="C21" s="50">
        <v>-66026143.020000003</v>
      </c>
      <c r="D21" s="49">
        <v>70000000</v>
      </c>
      <c r="E21" s="50">
        <v>0</v>
      </c>
      <c r="F21" s="50">
        <v>0</v>
      </c>
      <c r="G21" s="50">
        <v>1089680</v>
      </c>
      <c r="H21" s="50">
        <f t="shared" si="0"/>
        <v>30041579.559999995</v>
      </c>
      <c r="I21" s="49">
        <f t="shared" si="1"/>
        <v>0</v>
      </c>
      <c r="J21" s="62">
        <v>30041579.559999999</v>
      </c>
      <c r="K21" s="59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s="12" customFormat="1" ht="12" customHeight="1" x14ac:dyDescent="0.2">
      <c r="A22" s="48" t="s">
        <v>35</v>
      </c>
      <c r="B22" s="49">
        <v>123239.42</v>
      </c>
      <c r="C22" s="50">
        <v>124.57</v>
      </c>
      <c r="D22" s="49">
        <v>0</v>
      </c>
      <c r="E22" s="50">
        <v>0</v>
      </c>
      <c r="F22" s="50">
        <v>0</v>
      </c>
      <c r="G22" s="50">
        <v>0</v>
      </c>
      <c r="H22" s="50">
        <f t="shared" si="0"/>
        <v>123363.99</v>
      </c>
      <c r="I22" s="49">
        <f>H22-J22</f>
        <v>0</v>
      </c>
      <c r="J22" s="62">
        <v>123363.99</v>
      </c>
      <c r="K22" s="59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s="12" customFormat="1" ht="12" customHeight="1" x14ac:dyDescent="0.2">
      <c r="A23" s="48" t="s">
        <v>36</v>
      </c>
      <c r="B23" s="49">
        <v>10735199.67</v>
      </c>
      <c r="C23" s="50">
        <v>-20071163.43</v>
      </c>
      <c r="D23" s="49">
        <v>30000000</v>
      </c>
      <c r="E23" s="50">
        <v>0</v>
      </c>
      <c r="F23" s="50">
        <v>0</v>
      </c>
      <c r="G23" s="50">
        <v>0</v>
      </c>
      <c r="H23" s="50">
        <f t="shared" si="0"/>
        <v>20664036.240000002</v>
      </c>
      <c r="I23" s="49">
        <f>H23-J23</f>
        <v>0</v>
      </c>
      <c r="J23" s="62">
        <v>20664036.239999998</v>
      </c>
      <c r="K23" s="59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s="79" customFormat="1" ht="12" customHeight="1" x14ac:dyDescent="0.2">
      <c r="A24" s="48" t="s">
        <v>11</v>
      </c>
      <c r="B24" s="49">
        <v>95461870.959999993</v>
      </c>
      <c r="C24" s="50">
        <v>65738878.850000001</v>
      </c>
      <c r="D24" s="49">
        <v>0</v>
      </c>
      <c r="E24" s="50">
        <v>0</v>
      </c>
      <c r="F24" s="50">
        <v>0</v>
      </c>
      <c r="G24" s="50">
        <v>1144066.8</v>
      </c>
      <c r="H24" s="50">
        <f t="shared" si="0"/>
        <v>160056683.00999999</v>
      </c>
      <c r="I24" s="49">
        <f>H24-J24</f>
        <v>62523593.069999993</v>
      </c>
      <c r="J24" s="62">
        <v>97533089.939999998</v>
      </c>
      <c r="K24" s="59"/>
      <c r="L24" s="78"/>
      <c r="M24" s="78"/>
      <c r="O24" s="78"/>
      <c r="P24" s="78"/>
      <c r="Q24" s="80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</row>
    <row r="25" spans="1:55" s="12" customFormat="1" ht="12" customHeight="1" x14ac:dyDescent="0.2">
      <c r="A25" s="48" t="s">
        <v>12</v>
      </c>
      <c r="B25" s="49">
        <v>19758612.109999999</v>
      </c>
      <c r="C25" s="50">
        <v>-87856943.060000002</v>
      </c>
      <c r="D25" s="50">
        <v>100000000</v>
      </c>
      <c r="E25" s="50">
        <v>0</v>
      </c>
      <c r="F25" s="50">
        <v>0</v>
      </c>
      <c r="G25" s="50">
        <v>0</v>
      </c>
      <c r="H25" s="50">
        <f t="shared" ref="H25:H30" si="2">B25+C25+D25+E25-F25-G25</f>
        <v>31901669.049999997</v>
      </c>
      <c r="I25" s="49">
        <f t="shared" ref="I25:I30" si="3">H25-J25</f>
        <v>0</v>
      </c>
      <c r="J25" s="62">
        <f>H25</f>
        <v>31901669.049999997</v>
      </c>
      <c r="K25" s="59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s="12" customFormat="1" ht="12" customHeight="1" x14ac:dyDescent="0.2">
      <c r="A26" s="52" t="s">
        <v>13</v>
      </c>
      <c r="B26" s="54">
        <v>0</v>
      </c>
      <c r="C26" s="53">
        <v>245963009.62</v>
      </c>
      <c r="D26" s="53">
        <v>0</v>
      </c>
      <c r="E26" s="53">
        <v>0</v>
      </c>
      <c r="F26" s="53">
        <v>0</v>
      </c>
      <c r="G26" s="53">
        <v>509970</v>
      </c>
      <c r="H26" s="50">
        <f t="shared" si="2"/>
        <v>245453039.62</v>
      </c>
      <c r="I26" s="49">
        <f t="shared" si="3"/>
        <v>245453039.62</v>
      </c>
      <c r="J26" s="63">
        <v>0</v>
      </c>
      <c r="K26" s="59"/>
      <c r="L26" s="38"/>
      <c r="M26" s="5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s="12" customFormat="1" ht="12" customHeight="1" x14ac:dyDescent="0.2">
      <c r="A27" s="52" t="s">
        <v>58</v>
      </c>
      <c r="B27" s="54">
        <v>0</v>
      </c>
      <c r="C27" s="53">
        <v>-3953528.45</v>
      </c>
      <c r="D27" s="53">
        <v>15000000</v>
      </c>
      <c r="E27" s="53">
        <v>0</v>
      </c>
      <c r="F27" s="53">
        <v>212996</v>
      </c>
      <c r="G27" s="53">
        <v>0</v>
      </c>
      <c r="H27" s="50">
        <f t="shared" si="2"/>
        <v>10833475.550000001</v>
      </c>
      <c r="I27" s="49">
        <f t="shared" si="3"/>
        <v>0</v>
      </c>
      <c r="J27" s="63">
        <v>10833475.550000001</v>
      </c>
      <c r="K27" s="59"/>
      <c r="L27" s="38"/>
      <c r="M27" s="5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s="12" customFormat="1" ht="12" customHeight="1" x14ac:dyDescent="0.2">
      <c r="A28" s="52" t="s">
        <v>17</v>
      </c>
      <c r="B28" s="54">
        <v>0</v>
      </c>
      <c r="C28" s="53">
        <v>66593990.009999998</v>
      </c>
      <c r="D28" s="53">
        <v>0</v>
      </c>
      <c r="E28" s="53">
        <v>0</v>
      </c>
      <c r="F28" s="53">
        <v>1923577.12</v>
      </c>
      <c r="G28" s="53">
        <v>0</v>
      </c>
      <c r="H28" s="50">
        <f t="shared" si="2"/>
        <v>64670412.890000001</v>
      </c>
      <c r="I28" s="49">
        <f t="shared" si="3"/>
        <v>64670412.890000001</v>
      </c>
      <c r="J28" s="63">
        <v>0</v>
      </c>
      <c r="K28" s="59"/>
      <c r="L28" s="38"/>
      <c r="M28" s="5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s="12" customFormat="1" ht="12" customHeight="1" x14ac:dyDescent="0.2">
      <c r="A29" s="48" t="s">
        <v>60</v>
      </c>
      <c r="B29" s="49">
        <v>0</v>
      </c>
      <c r="C29" s="50">
        <v>75330963.790000007</v>
      </c>
      <c r="D29" s="51">
        <v>0</v>
      </c>
      <c r="E29" s="51">
        <v>-55000000</v>
      </c>
      <c r="F29" s="51">
        <v>0</v>
      </c>
      <c r="G29" s="51">
        <v>2809509.81</v>
      </c>
      <c r="H29" s="50">
        <f t="shared" si="2"/>
        <v>17521453.980000008</v>
      </c>
      <c r="I29" s="49">
        <f t="shared" si="3"/>
        <v>17521453.980000008</v>
      </c>
      <c r="J29" s="62">
        <v>0</v>
      </c>
      <c r="K29" s="59"/>
      <c r="L29" s="38"/>
      <c r="M29" s="5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s="12" customFormat="1" ht="12" customHeight="1" thickBot="1" x14ac:dyDescent="0.25">
      <c r="A30" s="74" t="s">
        <v>42</v>
      </c>
      <c r="B30" s="70">
        <v>0</v>
      </c>
      <c r="C30" s="71">
        <v>-53253133.32</v>
      </c>
      <c r="D30" s="72">
        <v>0</v>
      </c>
      <c r="E30" s="72">
        <v>55000000</v>
      </c>
      <c r="F30" s="72">
        <v>1265467.72</v>
      </c>
      <c r="G30" s="72">
        <v>0</v>
      </c>
      <c r="H30" s="70">
        <f t="shared" si="2"/>
        <v>481398.95999999973</v>
      </c>
      <c r="I30" s="70">
        <f t="shared" si="3"/>
        <v>481398.95999999973</v>
      </c>
      <c r="J30" s="73">
        <v>0</v>
      </c>
      <c r="K30" s="59"/>
      <c r="L30" s="38"/>
      <c r="M30" s="5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s="8" customFormat="1" ht="12" customHeight="1" x14ac:dyDescent="0.2">
      <c r="A31" s="45"/>
      <c r="B31" s="76"/>
      <c r="C31" s="77"/>
      <c r="D31" s="76"/>
      <c r="E31" s="76"/>
      <c r="F31" s="76"/>
      <c r="G31" s="76"/>
      <c r="H31" s="16"/>
      <c r="I31" s="75"/>
      <c r="J31" s="46"/>
      <c r="K31" s="5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</row>
    <row r="32" spans="1:55" s="8" customFormat="1" ht="12" customHeight="1" x14ac:dyDescent="0.2">
      <c r="A32" s="9" t="s">
        <v>61</v>
      </c>
      <c r="B32" s="41"/>
      <c r="C32" s="16"/>
      <c r="D32" s="47"/>
      <c r="E32" s="47"/>
      <c r="F32" s="47"/>
      <c r="G32" s="47"/>
      <c r="H32" s="16"/>
      <c r="I32" s="47"/>
      <c r="J32" s="47"/>
      <c r="K32" s="5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</row>
    <row r="33" spans="1:55" s="8" customFormat="1" ht="12" customHeight="1" x14ac:dyDescent="0.2">
      <c r="A33" s="9"/>
      <c r="B33" s="47"/>
      <c r="C33" s="16"/>
      <c r="D33" s="47"/>
      <c r="E33" s="47"/>
      <c r="F33" s="47"/>
      <c r="G33" s="47"/>
      <c r="H33" s="16"/>
      <c r="I33" s="47"/>
      <c r="J33" s="47"/>
      <c r="K33" s="5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</row>
    <row r="34" spans="1:55" s="8" customFormat="1" ht="12" customHeight="1" x14ac:dyDescent="0.2">
      <c r="A34" s="9"/>
      <c r="B34" s="16"/>
      <c r="C34" s="16"/>
      <c r="D34" s="16"/>
      <c r="E34" s="16"/>
      <c r="F34" s="16"/>
      <c r="G34" s="16"/>
      <c r="H34" s="16"/>
      <c r="I34" s="77"/>
      <c r="J34" s="16"/>
      <c r="K34" s="5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</row>
    <row r="35" spans="1:55" s="8" customFormat="1" ht="12" customHeight="1" x14ac:dyDescent="0.2">
      <c r="A35" s="9"/>
      <c r="B35" s="16"/>
      <c r="C35" s="16"/>
      <c r="D35" s="16"/>
      <c r="E35" s="16"/>
      <c r="F35" s="16"/>
      <c r="G35" s="16"/>
      <c r="H35" s="16"/>
      <c r="I35" s="16"/>
      <c r="J35" s="16"/>
      <c r="K35" s="5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5" s="12" customFormat="1" ht="12" customHeight="1" x14ac:dyDescent="0.2">
      <c r="A36" s="9"/>
      <c r="B36" s="16"/>
      <c r="C36" s="16"/>
      <c r="D36" s="16"/>
      <c r="E36" s="16"/>
      <c r="F36" s="16"/>
      <c r="G36" s="16"/>
      <c r="H36" s="16"/>
      <c r="I36" s="16"/>
      <c r="J36" s="16"/>
      <c r="K36" s="5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</row>
    <row r="37" spans="1:55" s="12" customFormat="1" ht="12" customHeight="1" x14ac:dyDescent="0.2">
      <c r="A37" s="9"/>
      <c r="B37" s="16"/>
      <c r="C37" s="16"/>
      <c r="D37" s="16"/>
      <c r="E37" s="16"/>
      <c r="F37" s="16"/>
      <c r="G37" s="16"/>
      <c r="H37" s="16"/>
      <c r="I37" s="75"/>
      <c r="J37" s="16"/>
      <c r="K37" s="5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</row>
    <row r="38" spans="1:55" s="12" customFormat="1" ht="12" customHeight="1" x14ac:dyDescent="0.2">
      <c r="A38" s="9"/>
      <c r="B38" s="16"/>
      <c r="C38" s="16"/>
      <c r="D38" s="16"/>
      <c r="E38" s="16"/>
      <c r="F38" s="16"/>
      <c r="G38" s="16"/>
      <c r="H38" s="16"/>
      <c r="I38" s="16"/>
      <c r="J38" s="16"/>
      <c r="K38" s="5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</row>
    <row r="39" spans="1:55" s="12" customFormat="1" ht="12" customHeight="1" x14ac:dyDescent="0.2">
      <c r="A39" s="9"/>
      <c r="B39" s="16"/>
      <c r="C39" s="16"/>
      <c r="D39" s="16"/>
      <c r="E39" s="16"/>
      <c r="F39" s="16"/>
      <c r="G39" s="16"/>
      <c r="H39" s="16"/>
      <c r="I39" s="16"/>
      <c r="J39" s="16"/>
      <c r="K39" s="5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</row>
    <row r="40" spans="1:55" s="12" customFormat="1" ht="12" customHeight="1" x14ac:dyDescent="0.2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5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</row>
    <row r="41" spans="1:55" s="12" customFormat="1" ht="12" customHeight="1" x14ac:dyDescent="0.2">
      <c r="A41" s="9"/>
      <c r="B41" s="16"/>
      <c r="C41" s="16"/>
      <c r="D41" s="16"/>
      <c r="E41" s="16"/>
      <c r="F41" s="16"/>
      <c r="G41" s="16"/>
      <c r="H41" s="16"/>
      <c r="I41" s="16"/>
      <c r="J41" s="16"/>
      <c r="K41" s="5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</row>
    <row r="42" spans="1:55" s="8" customFormat="1" ht="12" customHeight="1" x14ac:dyDescent="0.2">
      <c r="A42" s="32"/>
      <c r="B42" s="33"/>
      <c r="C42" s="5"/>
      <c r="D42" s="5"/>
      <c r="E42" s="5"/>
      <c r="F42" s="5"/>
      <c r="G42" s="58"/>
      <c r="H42" s="5"/>
      <c r="I42" s="5"/>
      <c r="J42" s="33"/>
      <c r="K42" s="6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</row>
    <row r="43" spans="1:55" s="8" customFormat="1" ht="12" customHeight="1" x14ac:dyDescent="0.2">
      <c r="A43" s="69"/>
      <c r="B43" s="33"/>
      <c r="C43" s="5"/>
      <c r="D43" s="5"/>
      <c r="E43" s="5"/>
      <c r="F43" s="58"/>
      <c r="G43" s="58"/>
      <c r="H43" s="5"/>
      <c r="I43" s="5"/>
      <c r="J43" s="33"/>
      <c r="K43" s="6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</row>
    <row r="44" spans="1:55" s="8" customFormat="1" ht="12" customHeight="1" x14ac:dyDescent="0.2">
      <c r="A44" s="69"/>
      <c r="B44" s="33"/>
      <c r="C44" s="5"/>
      <c r="D44" s="33"/>
      <c r="E44" s="33"/>
      <c r="F44" s="41"/>
      <c r="G44" s="41"/>
      <c r="H44" s="5"/>
      <c r="I44" s="33"/>
      <c r="J44" s="33"/>
      <c r="K44" s="6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</row>
    <row r="45" spans="1:55" s="8" customFormat="1" ht="12" customHeight="1" x14ac:dyDescent="0.2">
      <c r="A45" s="32"/>
      <c r="B45" s="55"/>
      <c r="C45" s="5"/>
      <c r="D45" s="33"/>
      <c r="E45" s="33"/>
      <c r="F45" s="41"/>
      <c r="G45" s="41"/>
      <c r="H45" s="58"/>
      <c r="I45" s="41"/>
      <c r="J45" s="33"/>
      <c r="K45" s="6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</row>
    <row r="46" spans="1:55" x14ac:dyDescent="0.2">
      <c r="A46" s="1"/>
      <c r="D46" s="17"/>
      <c r="E46" s="17"/>
      <c r="F46" s="17"/>
      <c r="G46" s="17"/>
      <c r="H46" s="60"/>
      <c r="I46" s="18"/>
    </row>
    <row r="47" spans="1:55" x14ac:dyDescent="0.2">
      <c r="A47" s="1"/>
      <c r="D47" s="17"/>
      <c r="E47" s="17"/>
      <c r="F47" s="17"/>
      <c r="G47" s="17"/>
      <c r="H47" s="44"/>
      <c r="I47" s="18"/>
    </row>
    <row r="48" spans="1:55" x14ac:dyDescent="0.2">
      <c r="A48" s="1"/>
      <c r="G48" s="18"/>
      <c r="H48" s="2"/>
      <c r="I48" s="3"/>
    </row>
    <row r="49" spans="1:55" x14ac:dyDescent="0.2">
      <c r="G49" s="18"/>
      <c r="I49" s="3"/>
    </row>
    <row r="50" spans="1:55" x14ac:dyDescent="0.2">
      <c r="D50" s="17"/>
      <c r="E50" s="17"/>
      <c r="F50" s="17"/>
      <c r="G50" s="17"/>
      <c r="I50" s="1"/>
    </row>
    <row r="51" spans="1:55" x14ac:dyDescent="0.2">
      <c r="A51" s="1"/>
      <c r="D51" s="31"/>
      <c r="E51" s="31"/>
      <c r="F51" s="17"/>
      <c r="G51" s="17"/>
      <c r="I51" s="17"/>
    </row>
    <row r="52" spans="1:55" s="61" customFormat="1" x14ac:dyDescent="0.2">
      <c r="A52"/>
      <c r="B52"/>
      <c r="C52" s="68"/>
      <c r="D52" s="31"/>
      <c r="E52" s="31"/>
      <c r="F52" s="17"/>
      <c r="G52" s="17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55" s="61" customFormat="1" x14ac:dyDescent="0.2">
      <c r="A53"/>
      <c r="B53"/>
      <c r="C53" s="68"/>
      <c r="D53" s="31"/>
      <c r="E53" s="31"/>
      <c r="F53" s="18"/>
      <c r="G53" s="18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</row>
    <row r="54" spans="1:55" s="61" customFormat="1" x14ac:dyDescent="0.2">
      <c r="A54"/>
      <c r="B54"/>
      <c r="C54" s="68"/>
      <c r="D54" s="31"/>
      <c r="E54" s="31"/>
      <c r="F54"/>
      <c r="G54" s="17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55" s="61" customFormat="1" x14ac:dyDescent="0.2">
      <c r="A55"/>
      <c r="B55"/>
      <c r="C55" s="68"/>
      <c r="D55" s="31"/>
      <c r="E55" s="31"/>
      <c r="F55"/>
      <c r="G55" s="18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s="61" customFormat="1" x14ac:dyDescent="0.2">
      <c r="A56"/>
      <c r="B56"/>
      <c r="C56" s="68"/>
      <c r="D56" s="18"/>
      <c r="E56" s="18"/>
      <c r="F56"/>
      <c r="G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</row>
  </sheetData>
  <mergeCells count="1">
    <mergeCell ref="I6:J6"/>
  </mergeCells>
  <printOptions horizontalCentered="1"/>
  <pageMargins left="0.78740157480314965" right="0.59055118110236227" top="0.59055118110236227" bottom="0.59055118110236227" header="0.19685039370078741" footer="0.19685039370078741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2016</vt:lpstr>
      <vt:lpstr>'2016'!Oblast_tisku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Třešňák Petr (MHMP, SVM)</dc:creator>
  <cp:lastModifiedBy>INF</cp:lastModifiedBy>
  <cp:lastPrinted>2017-04-10T05:52:08Z</cp:lastPrinted>
  <dcterms:created xsi:type="dcterms:W3CDTF">1997-01-22T06:32:01Z</dcterms:created>
  <dcterms:modified xsi:type="dcterms:W3CDTF">2017-06-15T17:55:39Z</dcterms:modified>
</cp:coreProperties>
</file>