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2010" sheetId="1" r:id="rId1"/>
  </sheets>
  <definedNames>
    <definedName name="_xlnm.Print_Area" localSheetId="0">'2010'!$A$2:$I$39</definedName>
  </definedNames>
  <calcPr fullCalcOnLoad="1"/>
</workbook>
</file>

<file path=xl/sharedStrings.xml><?xml version="1.0" encoding="utf-8"?>
<sst xmlns="http://schemas.openxmlformats.org/spreadsheetml/2006/main" count="64" uniqueCount="64">
  <si>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</si>
  <si>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</si>
  <si>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</si>
  <si>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</si>
  <si>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</si>
  <si>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</si>
  <si>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</si>
  <si>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</si>
  <si>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</si>
  <si>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</si>
  <si>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</si>
  <si>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Solid</t>
  </si>
  <si>
    <t xml:space="preserve">Luma </t>
  </si>
  <si>
    <t>Urbia</t>
  </si>
  <si>
    <t>TSK</t>
  </si>
  <si>
    <t>Acton (po PPS)</t>
  </si>
  <si>
    <t>Acton (pozemky)</t>
  </si>
  <si>
    <t>Pozn:</t>
  </si>
  <si>
    <t>d</t>
  </si>
  <si>
    <t>Kolektory Praha</t>
  </si>
  <si>
    <t>c</t>
  </si>
  <si>
    <t>K odvodu</t>
  </si>
  <si>
    <t>a investiční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</si>
  <si>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</si>
  <si>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</si>
  <si>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</si>
  <si>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</si>
  <si>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</si>
  <si>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</si>
  <si>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</si>
  <si>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Provozní</t>
  </si>
  <si>
    <t>i=g-h</t>
  </si>
  <si>
    <t>Zápočet investic na</t>
  </si>
  <si>
    <t xml:space="preserve"> nájemném-částka</t>
  </si>
  <si>
    <t>snížení vybraného</t>
  </si>
  <si>
    <t xml:space="preserve"> nájemného</t>
  </si>
  <si>
    <t>zálohy přijaté v</t>
  </si>
  <si>
    <t>g=b+c+d-e-f</t>
  </si>
  <si>
    <t>popř. přijatých záloh</t>
  </si>
  <si>
    <t>let, hosp. výsledku,</t>
  </si>
  <si>
    <t>h=g-i</t>
  </si>
  <si>
    <t>TCP (Hudební divadlo v Karlíně)</t>
  </si>
  <si>
    <t>Centra (Liga bez Revytu)</t>
  </si>
  <si>
    <t>Centra (Liga po Revytu)</t>
  </si>
  <si>
    <t>Centra (bez Ligy)</t>
  </si>
  <si>
    <t>TCP (areál V Chotejně)</t>
  </si>
  <si>
    <t>Liga servis (neb.domy)</t>
  </si>
  <si>
    <t>Liga servis (škol. byty)</t>
  </si>
  <si>
    <t>Liga servis (Strahov)</t>
  </si>
  <si>
    <t>r. 2010</t>
  </si>
  <si>
    <t>roce 2010</t>
  </si>
  <si>
    <t>r.2010 z prostř. min.</t>
  </si>
  <si>
    <t>za rok 2010</t>
  </si>
  <si>
    <t>rok 2011</t>
  </si>
  <si>
    <t>2010 a v říjnu 2010 proběhlo závěrečné finanční vypořádání.</t>
  </si>
  <si>
    <t>Výdaje na investice</t>
  </si>
  <si>
    <t>2) U společnosti TCP je ve sloupci "d" zachycen převod finančních prostředků  z účtu pro obchodní využití objektů na účet pro správu Hudebního divadla v Karlíně (na pokrytí předpokládané</t>
  </si>
  <si>
    <t>1) Firma První společná a.s. změnila od 1.1.2011 svůj název na PMC Facility a.s.</t>
  </si>
  <si>
    <t>TCP (obchodní využití objektů)</t>
  </si>
  <si>
    <t>ztráty roku 2010) a na účet pro správu areálu  V Chotejně (na pokrytí skutečné ztráty roku 2009 a předpokládané ztráty roku 2010). Správa areálu V Chotejně byla ukončena v červenci</t>
  </si>
  <si>
    <t xml:space="preserve">První společná (Veronské nám. 597)      </t>
  </si>
  <si>
    <t>První společná (Hlavatého 662)</t>
  </si>
  <si>
    <r>
      <t xml:space="preserve"> </t>
    </r>
    <r>
      <rPr>
        <b/>
        <u val="single"/>
        <sz val="11"/>
        <rFont val="Arial CE"/>
        <family val="2"/>
      </rPr>
      <t>Finanční vypořádání hospodářské činnosti hl.m. Prahy za rok 2010</t>
    </r>
  </si>
  <si>
    <t>Příloha č. 5 k usnesení Zastupitelstva HMP č.   ze dne   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</si>
</sst>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8"/>
      <color indexed="10"/>
      <name val="Arial CE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u val="single"/>
      <sz val="8"/>
      <name val="Arial CE"/>
      <family val="2"/>
    </font>
    <font>
      <b/>
      <u val="single"/>
      <sz val="11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Times New Roman CE"/>
      <family val="1"/>
    </font>
    <font>
      <sz val="8"/>
      <name val="Times New Roman CE"/>
      <family val="1"/>
    </font>
    <font>
      <b/>
      <sz val="7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4" fontId="18" fillId="0" borderId="0" xfId="0" applyNumberFormat="1" applyFont="1" applyFill="1" applyAlignment="1">
      <alignment/>
    </xf>
    <xf numFmtId="4" fontId="6" fillId="0" borderId="13" xfId="0" applyNumberFormat="1" applyFont="1" applyFill="1" applyAlignment="1">
      <alignment/>
    </xf>
    <xf numFmtId="4" fontId="6" fillId="0" borderId="14" xfId="0" applyNumberFormat="1" applyFont="1" applyFill="1" applyAlignment="1">
      <alignment/>
    </xf>
    <xf numFmtId="4" fontId="6" fillId="0" borderId="2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6" fillId="0" borderId="19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/>
    </xf>
    <xf numFmtId="4" fontId="6" fillId="0" borderId="24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7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29.375" style="0" customWidth="1"/>
    <col min="2" max="2" width="12.75390625" style="0" customWidth="1"/>
    <col min="3" max="3" width="12.75390625" style="89" customWidth="1"/>
    <col min="4" max="4" width="12.75390625" style="0" customWidth="1"/>
    <col min="5" max="5" width="14.75390625" style="0" customWidth="1"/>
    <col min="6" max="6" width="13.75390625" style="0" customWidth="1"/>
    <col min="7" max="7" width="12.75390625" style="79" customWidth="1"/>
    <col min="8" max="9" width="12.75390625" style="0" customWidth="1"/>
    <col min="10" max="10" width="10.875" style="0" customWidth="1"/>
  </cols>
  <sheetData>
    <row r="2" spans="1:4" ht="12.75">
      <c r="A2" s="95" t="s">
        <v>63</v>
      </c>
      <c r="B2" s="95"/>
      <c r="C2" s="95"/>
      <c r="D2" s="95"/>
    </row>
    <row r="4" spans="1:8" s="12" customFormat="1" ht="15.75" customHeight="1">
      <c r="A4" s="92" t="s">
        <v>62</v>
      </c>
      <c r="D4" s="13"/>
      <c r="E4" s="13"/>
      <c r="F4" s="85"/>
      <c r="G4" s="83"/>
      <c r="H4" s="19"/>
    </row>
    <row r="5" spans="1:10" s="7" customFormat="1" ht="15.75" customHeight="1">
      <c r="A5" s="40"/>
      <c r="B5" s="41"/>
      <c r="C5" s="12"/>
      <c r="D5" s="42"/>
      <c r="E5" s="42"/>
      <c r="F5" s="42"/>
      <c r="G5" s="13"/>
      <c r="H5" s="43"/>
      <c r="I5" s="44"/>
      <c r="J5" s="12"/>
    </row>
    <row r="6" spans="1:10" s="7" customFormat="1" ht="12" customHeight="1" thickBot="1">
      <c r="A6" s="44"/>
      <c r="B6" s="41"/>
      <c r="C6" s="12"/>
      <c r="D6" s="45"/>
      <c r="E6" s="45"/>
      <c r="F6" s="86"/>
      <c r="G6" s="12"/>
      <c r="H6" s="43"/>
      <c r="I6" s="43"/>
      <c r="J6" s="12"/>
    </row>
    <row r="7" spans="1:10" s="7" customFormat="1" ht="12" customHeight="1">
      <c r="A7" s="21" t="s">
        <v>0</v>
      </c>
      <c r="B7" s="35" t="s">
        <v>2</v>
      </c>
      <c r="C7" s="35" t="s">
        <v>1</v>
      </c>
      <c r="D7" s="35" t="s">
        <v>30</v>
      </c>
      <c r="E7" s="22" t="s">
        <v>55</v>
      </c>
      <c r="F7" s="35" t="s">
        <v>32</v>
      </c>
      <c r="G7" s="23" t="s">
        <v>3</v>
      </c>
      <c r="H7" s="93" t="s">
        <v>26</v>
      </c>
      <c r="I7" s="94"/>
      <c r="J7" s="4"/>
    </row>
    <row r="8" spans="1:34" s="7" customFormat="1" ht="12" customHeight="1">
      <c r="A8" s="24"/>
      <c r="B8" s="36" t="s">
        <v>5</v>
      </c>
      <c r="C8" s="36" t="s">
        <v>4</v>
      </c>
      <c r="D8" s="36" t="s">
        <v>22</v>
      </c>
      <c r="E8" s="26" t="s">
        <v>51</v>
      </c>
      <c r="F8" s="36" t="s">
        <v>33</v>
      </c>
      <c r="G8" s="27" t="s">
        <v>23</v>
      </c>
      <c r="H8" s="36" t="s">
        <v>21</v>
      </c>
      <c r="I8" s="28" t="s">
        <v>24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7" customFormat="1" ht="12" customHeight="1">
      <c r="A9" s="24"/>
      <c r="B9" s="36" t="s">
        <v>6</v>
      </c>
      <c r="C9" s="36" t="s">
        <v>49</v>
      </c>
      <c r="D9" s="36" t="s">
        <v>36</v>
      </c>
      <c r="E9" s="26" t="s">
        <v>39</v>
      </c>
      <c r="F9" s="27" t="s">
        <v>34</v>
      </c>
      <c r="G9" s="26"/>
      <c r="H9" s="36" t="s">
        <v>52</v>
      </c>
      <c r="I9" s="28" t="s">
        <v>25</v>
      </c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7" customFormat="1" ht="12" customHeight="1" thickBot="1">
      <c r="A10" s="24"/>
      <c r="B10" s="25"/>
      <c r="C10" s="25"/>
      <c r="D10" s="36" t="s">
        <v>50</v>
      </c>
      <c r="E10" s="26" t="s">
        <v>38</v>
      </c>
      <c r="F10" s="27" t="s">
        <v>35</v>
      </c>
      <c r="G10" s="26"/>
      <c r="H10" s="25"/>
      <c r="I10" s="28" t="s">
        <v>53</v>
      </c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7" customFormat="1" ht="12" customHeight="1" thickBot="1">
      <c r="A11" s="14" t="s">
        <v>7</v>
      </c>
      <c r="B11" s="29" t="s">
        <v>27</v>
      </c>
      <c r="C11" s="29" t="s">
        <v>20</v>
      </c>
      <c r="D11" s="29" t="s">
        <v>18</v>
      </c>
      <c r="E11" s="31" t="s">
        <v>8</v>
      </c>
      <c r="F11" s="31" t="s">
        <v>28</v>
      </c>
      <c r="G11" s="30" t="s">
        <v>37</v>
      </c>
      <c r="H11" s="37" t="s">
        <v>40</v>
      </c>
      <c r="I11" s="38" t="s">
        <v>31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54" s="12" customFormat="1" ht="12" customHeight="1">
      <c r="A12" s="50" t="s">
        <v>15</v>
      </c>
      <c r="B12" s="66">
        <v>11668071</v>
      </c>
      <c r="C12" s="52">
        <v>-214899.73</v>
      </c>
      <c r="D12" s="51">
        <v>0</v>
      </c>
      <c r="E12" s="52">
        <v>0</v>
      </c>
      <c r="F12" s="52">
        <v>0</v>
      </c>
      <c r="G12" s="52">
        <f aca="true" t="shared" si="0" ref="G12:G21">B12+C12+D12-E12-F12</f>
        <v>11453171.27</v>
      </c>
      <c r="H12" s="51">
        <f aca="true" t="shared" si="1" ref="H12:H32">G12-I12</f>
        <v>0</v>
      </c>
      <c r="I12" s="80">
        <v>11453171.27</v>
      </c>
      <c r="J12" s="10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</row>
    <row r="13" spans="1:54" s="12" customFormat="1" ht="12" customHeight="1">
      <c r="A13" s="50" t="s">
        <v>9</v>
      </c>
      <c r="B13" s="51">
        <v>7347243</v>
      </c>
      <c r="C13" s="52">
        <v>4172957.91</v>
      </c>
      <c r="D13" s="51">
        <v>0</v>
      </c>
      <c r="E13" s="52">
        <v>0</v>
      </c>
      <c r="F13" s="52">
        <v>0</v>
      </c>
      <c r="G13" s="52">
        <f t="shared" si="0"/>
        <v>11520200.91</v>
      </c>
      <c r="H13" s="51">
        <f t="shared" si="1"/>
        <v>6321777.91</v>
      </c>
      <c r="I13" s="80">
        <v>5198423</v>
      </c>
      <c r="J13" s="16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</row>
    <row r="14" spans="1:54" s="12" customFormat="1" ht="12" customHeight="1">
      <c r="A14" s="50" t="s">
        <v>29</v>
      </c>
      <c r="B14" s="51">
        <v>4861656.57</v>
      </c>
      <c r="C14" s="52">
        <v>-3513.88</v>
      </c>
      <c r="D14" s="51">
        <v>0</v>
      </c>
      <c r="E14" s="52">
        <v>0</v>
      </c>
      <c r="F14" s="52">
        <v>0</v>
      </c>
      <c r="G14" s="52">
        <f t="shared" si="0"/>
        <v>4858142.69</v>
      </c>
      <c r="H14" s="51">
        <f t="shared" si="1"/>
        <v>0</v>
      </c>
      <c r="I14" s="80">
        <v>4858142.69</v>
      </c>
      <c r="J14" s="16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</row>
    <row r="15" spans="1:54" s="12" customFormat="1" ht="12" customHeight="1">
      <c r="A15" s="50" t="s">
        <v>16</v>
      </c>
      <c r="B15" s="51">
        <v>-4339978.12</v>
      </c>
      <c r="C15" s="52">
        <v>-45272710.22</v>
      </c>
      <c r="D15" s="51">
        <v>46000000</v>
      </c>
      <c r="E15" s="52">
        <v>0</v>
      </c>
      <c r="F15" s="52">
        <v>0</v>
      </c>
      <c r="G15" s="52">
        <f t="shared" si="0"/>
        <v>-3612688.339999996</v>
      </c>
      <c r="H15" s="51">
        <f t="shared" si="1"/>
        <v>3.725290298461914E-09</v>
      </c>
      <c r="I15" s="80">
        <v>-3612688.34</v>
      </c>
      <c r="J15" s="16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s="12" customFormat="1" ht="12" customHeight="1">
      <c r="A16" s="50" t="s">
        <v>10</v>
      </c>
      <c r="B16" s="51">
        <v>19375981</v>
      </c>
      <c r="C16" s="52">
        <v>39155934.67</v>
      </c>
      <c r="D16" s="51">
        <v>0</v>
      </c>
      <c r="E16" s="52">
        <v>14333533.22</v>
      </c>
      <c r="F16" s="52">
        <v>0</v>
      </c>
      <c r="G16" s="52">
        <f t="shared" si="0"/>
        <v>44198382.45</v>
      </c>
      <c r="H16" s="51">
        <f t="shared" si="1"/>
        <v>21539541.450000003</v>
      </c>
      <c r="I16" s="80">
        <v>22658841</v>
      </c>
      <c r="J16" s="16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54" s="12" customFormat="1" ht="12" customHeight="1">
      <c r="A17" s="50" t="s">
        <v>44</v>
      </c>
      <c r="B17" s="51">
        <v>48717409</v>
      </c>
      <c r="C17" s="52">
        <v>10152486.08</v>
      </c>
      <c r="D17" s="51">
        <v>0</v>
      </c>
      <c r="E17" s="56">
        <v>0</v>
      </c>
      <c r="F17" s="52">
        <v>0</v>
      </c>
      <c r="G17" s="52">
        <f t="shared" si="0"/>
        <v>58869895.08</v>
      </c>
      <c r="H17" s="51">
        <f t="shared" si="1"/>
        <v>29148165.08</v>
      </c>
      <c r="I17" s="80">
        <v>29721730</v>
      </c>
      <c r="J17" s="6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54" s="12" customFormat="1" ht="12" customHeight="1">
      <c r="A18" s="50" t="s">
        <v>42</v>
      </c>
      <c r="B18" s="51">
        <v>22245899</v>
      </c>
      <c r="C18" s="52">
        <v>30608659.71</v>
      </c>
      <c r="D18" s="51">
        <v>0</v>
      </c>
      <c r="E18" s="56">
        <v>0</v>
      </c>
      <c r="F18" s="52">
        <v>0</v>
      </c>
      <c r="G18" s="52">
        <f t="shared" si="0"/>
        <v>52854558.71</v>
      </c>
      <c r="H18" s="51">
        <f t="shared" si="1"/>
        <v>32898221.71</v>
      </c>
      <c r="I18" s="80">
        <v>19956337</v>
      </c>
      <c r="J18" s="65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1:54" s="12" customFormat="1" ht="12" customHeight="1">
      <c r="A19" s="50" t="s">
        <v>43</v>
      </c>
      <c r="B19" s="51">
        <v>39581074.43</v>
      </c>
      <c r="C19" s="52">
        <v>1659473.12</v>
      </c>
      <c r="D19" s="51">
        <v>0</v>
      </c>
      <c r="E19" s="82">
        <v>0</v>
      </c>
      <c r="F19" s="53">
        <v>0</v>
      </c>
      <c r="G19" s="52">
        <f t="shared" si="0"/>
        <v>41240547.55</v>
      </c>
      <c r="H19" s="51">
        <f t="shared" si="1"/>
        <v>5188131.369999997</v>
      </c>
      <c r="I19" s="80">
        <v>36052416.18</v>
      </c>
      <c r="J19" s="65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</row>
    <row r="20" spans="1:54" s="12" customFormat="1" ht="12" customHeight="1">
      <c r="A20" s="50" t="s">
        <v>60</v>
      </c>
      <c r="B20" s="51">
        <v>14288130</v>
      </c>
      <c r="C20" s="52">
        <v>9915221.29</v>
      </c>
      <c r="D20" s="51">
        <v>0</v>
      </c>
      <c r="E20" s="56">
        <v>0</v>
      </c>
      <c r="F20" s="52">
        <v>0</v>
      </c>
      <c r="G20" s="52">
        <f t="shared" si="0"/>
        <v>24203351.29</v>
      </c>
      <c r="H20" s="51">
        <f t="shared" si="1"/>
        <v>10197634.29</v>
      </c>
      <c r="I20" s="80">
        <v>14005717</v>
      </c>
      <c r="J20" s="4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1:54" s="12" customFormat="1" ht="12" customHeight="1">
      <c r="A21" s="50" t="s">
        <v>61</v>
      </c>
      <c r="B21" s="51">
        <v>48728358.31</v>
      </c>
      <c r="C21" s="52">
        <v>-20957215.72</v>
      </c>
      <c r="D21" s="51">
        <v>11645000</v>
      </c>
      <c r="E21" s="52">
        <v>993950.1</v>
      </c>
      <c r="F21" s="52">
        <v>0</v>
      </c>
      <c r="G21" s="52">
        <f t="shared" si="0"/>
        <v>38422192.49</v>
      </c>
      <c r="H21" s="51">
        <f t="shared" si="1"/>
        <v>0</v>
      </c>
      <c r="I21" s="80">
        <v>38422192.49</v>
      </c>
      <c r="J21" s="4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4" s="12" customFormat="1" ht="12" customHeight="1">
      <c r="A22" s="50" t="s">
        <v>46</v>
      </c>
      <c r="B22" s="51">
        <v>-7907324.27</v>
      </c>
      <c r="C22" s="52">
        <v>-210969252.31</v>
      </c>
      <c r="D22" s="61">
        <v>240000000</v>
      </c>
      <c r="E22" s="62">
        <v>9999724</v>
      </c>
      <c r="F22" s="52">
        <v>183105</v>
      </c>
      <c r="G22" s="52">
        <f>B22+C22+D22-E22-F22</f>
        <v>10940594.419999987</v>
      </c>
      <c r="H22" s="51">
        <f t="shared" si="1"/>
        <v>0</v>
      </c>
      <c r="I22" s="80">
        <v>10940594.42</v>
      </c>
      <c r="J22" s="5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s="12" customFormat="1" ht="12" customHeight="1">
      <c r="A23" s="50" t="s">
        <v>47</v>
      </c>
      <c r="B23" s="51">
        <v>225066.22</v>
      </c>
      <c r="C23" s="52">
        <v>-73783.59</v>
      </c>
      <c r="D23" s="51">
        <v>0</v>
      </c>
      <c r="E23" s="52">
        <v>0</v>
      </c>
      <c r="F23" s="52">
        <v>0</v>
      </c>
      <c r="G23" s="52">
        <f aca="true" t="shared" si="2" ref="G23:G32">B23+C23+D23-E23-F23</f>
        <v>151282.63</v>
      </c>
      <c r="H23" s="51">
        <f t="shared" si="1"/>
        <v>0</v>
      </c>
      <c r="I23" s="80">
        <v>151282.63</v>
      </c>
      <c r="J23" s="5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</row>
    <row r="24" spans="1:54" s="12" customFormat="1" ht="12" customHeight="1">
      <c r="A24" s="50" t="s">
        <v>48</v>
      </c>
      <c r="B24" s="51">
        <v>6233033.83</v>
      </c>
      <c r="C24" s="52">
        <v>-19217331.85</v>
      </c>
      <c r="D24" s="51">
        <v>17000000</v>
      </c>
      <c r="E24" s="52">
        <v>0</v>
      </c>
      <c r="F24" s="52">
        <v>250476</v>
      </c>
      <c r="G24" s="52">
        <f t="shared" si="2"/>
        <v>3765225.9799999986</v>
      </c>
      <c r="H24" s="51">
        <f t="shared" si="1"/>
        <v>0</v>
      </c>
      <c r="I24" s="80">
        <v>3765225.98</v>
      </c>
      <c r="J24" s="5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</row>
    <row r="25" spans="1:54" s="12" customFormat="1" ht="12" customHeight="1">
      <c r="A25" s="50" t="s">
        <v>11</v>
      </c>
      <c r="B25" s="51">
        <v>42070088.17</v>
      </c>
      <c r="C25" s="52">
        <v>33125411.49</v>
      </c>
      <c r="D25" s="51">
        <v>0</v>
      </c>
      <c r="E25" s="52">
        <v>1479000</v>
      </c>
      <c r="F25" s="52">
        <v>9836382</v>
      </c>
      <c r="G25" s="52">
        <f t="shared" si="2"/>
        <v>63880117.66</v>
      </c>
      <c r="H25" s="51">
        <f t="shared" si="1"/>
        <v>10123595.269999996</v>
      </c>
      <c r="I25" s="80">
        <v>53756522.39</v>
      </c>
      <c r="J25" s="91"/>
      <c r="K25" s="39"/>
      <c r="L25" s="39"/>
      <c r="N25" s="39"/>
      <c r="O25" s="39"/>
      <c r="P25" s="5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</row>
    <row r="26" spans="1:54" s="88" customFormat="1" ht="12" customHeight="1">
      <c r="A26" s="50" t="s">
        <v>12</v>
      </c>
      <c r="B26" s="51">
        <v>2759654.02</v>
      </c>
      <c r="C26" s="75">
        <v>-5145533.18</v>
      </c>
      <c r="D26" s="52">
        <v>2500000</v>
      </c>
      <c r="E26" s="52">
        <v>0</v>
      </c>
      <c r="F26" s="52">
        <v>0</v>
      </c>
      <c r="G26" s="52">
        <f t="shared" si="2"/>
        <v>114120.84000000032</v>
      </c>
      <c r="H26" s="51">
        <f t="shared" si="1"/>
        <v>3.2014213502407074E-10</v>
      </c>
      <c r="I26" s="80">
        <v>114120.84</v>
      </c>
      <c r="J26" s="20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</row>
    <row r="27" spans="1:54" s="12" customFormat="1" ht="12" customHeight="1">
      <c r="A27" s="50" t="s">
        <v>13</v>
      </c>
      <c r="B27" s="51">
        <v>28887607.73</v>
      </c>
      <c r="C27" s="52">
        <v>-88132773.01</v>
      </c>
      <c r="D27" s="52">
        <v>103000000</v>
      </c>
      <c r="E27" s="52">
        <v>0</v>
      </c>
      <c r="F27" s="52">
        <v>0</v>
      </c>
      <c r="G27" s="52">
        <f t="shared" si="2"/>
        <v>43754834.72</v>
      </c>
      <c r="H27" s="51">
        <f t="shared" si="1"/>
        <v>0</v>
      </c>
      <c r="I27" s="80">
        <v>43754834.72</v>
      </c>
      <c r="J27" s="5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</row>
    <row r="28" spans="1:54" s="12" customFormat="1" ht="12" customHeight="1">
      <c r="A28" s="54" t="s">
        <v>14</v>
      </c>
      <c r="B28" s="56">
        <v>0</v>
      </c>
      <c r="C28" s="55">
        <v>185761781.63</v>
      </c>
      <c r="D28" s="55">
        <v>0</v>
      </c>
      <c r="E28" s="55">
        <v>4902999.99</v>
      </c>
      <c r="F28" s="55">
        <v>0</v>
      </c>
      <c r="G28" s="55">
        <f t="shared" si="2"/>
        <v>180858781.64</v>
      </c>
      <c r="H28" s="56">
        <f t="shared" si="1"/>
        <v>180858781.64</v>
      </c>
      <c r="I28" s="81">
        <v>0</v>
      </c>
      <c r="J28" s="5"/>
      <c r="K28" s="39"/>
      <c r="L28" s="5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1:54" s="12" customFormat="1" ht="12" customHeight="1">
      <c r="A29" s="54" t="s">
        <v>19</v>
      </c>
      <c r="B29" s="56">
        <v>16204182.99</v>
      </c>
      <c r="C29" s="55">
        <v>4395375.47</v>
      </c>
      <c r="D29" s="55">
        <v>0</v>
      </c>
      <c r="E29" s="55">
        <v>0</v>
      </c>
      <c r="F29" s="55">
        <v>0</v>
      </c>
      <c r="G29" s="55">
        <f t="shared" si="2"/>
        <v>20599558.46</v>
      </c>
      <c r="H29" s="56">
        <f t="shared" si="1"/>
        <v>0</v>
      </c>
      <c r="I29" s="81">
        <v>20599558.46</v>
      </c>
      <c r="J29" s="5"/>
      <c r="K29" s="39"/>
      <c r="L29" s="5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1:54" s="12" customFormat="1" ht="12" customHeight="1">
      <c r="A30" s="50" t="s">
        <v>58</v>
      </c>
      <c r="B30" s="51">
        <v>0</v>
      </c>
      <c r="C30" s="52">
        <v>89482404.02</v>
      </c>
      <c r="D30" s="52">
        <f>-5125000-25968.08-732000</f>
        <v>-5882968.08</v>
      </c>
      <c r="E30" s="53">
        <v>0</v>
      </c>
      <c r="F30" s="53">
        <v>28574235</v>
      </c>
      <c r="G30" s="52">
        <f t="shared" si="2"/>
        <v>55025200.94</v>
      </c>
      <c r="H30" s="51">
        <f t="shared" si="1"/>
        <v>55025200.94</v>
      </c>
      <c r="I30" s="80">
        <v>0</v>
      </c>
      <c r="J30" s="5"/>
      <c r="K30" s="39"/>
      <c r="L30" s="5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1:54" s="12" customFormat="1" ht="12" customHeight="1">
      <c r="A31" s="54" t="s">
        <v>41</v>
      </c>
      <c r="B31" s="56">
        <v>0</v>
      </c>
      <c r="C31" s="55">
        <v>-4529402.27</v>
      </c>
      <c r="D31" s="55">
        <v>5125000</v>
      </c>
      <c r="E31" s="68">
        <v>0</v>
      </c>
      <c r="F31" s="68">
        <v>0</v>
      </c>
      <c r="G31" s="55">
        <f t="shared" si="2"/>
        <v>595597.7300000004</v>
      </c>
      <c r="H31" s="56">
        <f t="shared" si="1"/>
        <v>595597.7300000004</v>
      </c>
      <c r="I31" s="81">
        <v>0</v>
      </c>
      <c r="J31" s="5"/>
      <c r="K31" s="39"/>
      <c r="L31" s="5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</row>
    <row r="32" spans="1:54" s="12" customFormat="1" ht="13.5" thickBot="1">
      <c r="A32" s="57" t="s">
        <v>45</v>
      </c>
      <c r="B32" s="63">
        <v>-25968.08</v>
      </c>
      <c r="C32" s="74">
        <v>-267197.63</v>
      </c>
      <c r="D32" s="74">
        <f>25968.08+732000</f>
        <v>757968.08</v>
      </c>
      <c r="E32" s="58">
        <v>0</v>
      </c>
      <c r="F32" s="58"/>
      <c r="G32" s="74">
        <f t="shared" si="2"/>
        <v>464802.36999999994</v>
      </c>
      <c r="H32" s="63">
        <f t="shared" si="1"/>
        <v>464802.36999999994</v>
      </c>
      <c r="I32" s="84">
        <v>0</v>
      </c>
      <c r="J32" s="5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</row>
    <row r="33" spans="1:54" s="7" customFormat="1" ht="12" customHeight="1">
      <c r="A33" s="47"/>
      <c r="B33" s="48"/>
      <c r="C33" s="76"/>
      <c r="D33" s="49"/>
      <c r="E33" s="49"/>
      <c r="F33" s="49"/>
      <c r="G33" s="16"/>
      <c r="H33" s="49"/>
      <c r="I33" s="48"/>
      <c r="J33" s="5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s="12" customFormat="1" ht="12" customHeight="1">
      <c r="A34" s="8"/>
      <c r="B34" s="76"/>
      <c r="C34" s="76"/>
      <c r="D34" s="16"/>
      <c r="E34" s="16"/>
      <c r="F34" s="16"/>
      <c r="G34" s="16"/>
      <c r="H34" s="16"/>
      <c r="I34" s="76"/>
      <c r="J34" s="5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s="7" customFormat="1" ht="12" customHeight="1">
      <c r="A35" s="59" t="s">
        <v>17</v>
      </c>
      <c r="B35" s="49"/>
      <c r="C35" s="16"/>
      <c r="D35" s="49"/>
      <c r="E35" s="49"/>
      <c r="F35" s="49"/>
      <c r="G35" s="16"/>
      <c r="H35" s="49"/>
      <c r="I35" s="49"/>
      <c r="J35" s="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s="73" customFormat="1" ht="12" customHeight="1">
      <c r="A36" s="69" t="s">
        <v>57</v>
      </c>
      <c r="B36" s="70"/>
      <c r="C36" s="77"/>
      <c r="D36" s="70"/>
      <c r="E36" s="70"/>
      <c r="F36" s="70"/>
      <c r="G36" s="77"/>
      <c r="H36" s="70"/>
      <c r="I36" s="70"/>
      <c r="J36" s="71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</row>
    <row r="37" spans="1:54" s="12" customFormat="1" ht="12" customHeight="1">
      <c r="A37" s="8" t="s">
        <v>56</v>
      </c>
      <c r="B37" s="16"/>
      <c r="C37" s="16"/>
      <c r="D37" s="16"/>
      <c r="E37" s="16"/>
      <c r="F37" s="16"/>
      <c r="G37" s="16"/>
      <c r="H37" s="16"/>
      <c r="I37" s="16"/>
      <c r="J37" s="5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</row>
    <row r="38" spans="1:54" s="12" customFormat="1" ht="12" customHeight="1">
      <c r="A38" s="8" t="s">
        <v>59</v>
      </c>
      <c r="B38" s="16"/>
      <c r="C38" s="16"/>
      <c r="D38" s="16"/>
      <c r="E38" s="16"/>
      <c r="F38" s="16"/>
      <c r="G38" s="16"/>
      <c r="H38" s="16"/>
      <c r="I38" s="16"/>
      <c r="J38" s="5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</row>
    <row r="39" spans="1:54" s="12" customFormat="1" ht="12" customHeight="1">
      <c r="A39" s="8" t="s">
        <v>54</v>
      </c>
      <c r="B39" s="16"/>
      <c r="C39" s="16"/>
      <c r="D39" s="16"/>
      <c r="E39" s="16"/>
      <c r="F39" s="16"/>
      <c r="G39" s="16"/>
      <c r="H39" s="16"/>
      <c r="I39" s="16"/>
      <c r="J39" s="5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</row>
    <row r="40" spans="1:54" s="12" customFormat="1" ht="12" customHeight="1">
      <c r="A40" s="8"/>
      <c r="B40" s="16"/>
      <c r="C40" s="16"/>
      <c r="D40" s="16"/>
      <c r="E40" s="16"/>
      <c r="F40" s="16"/>
      <c r="G40" s="16"/>
      <c r="H40" s="16"/>
      <c r="I40" s="16"/>
      <c r="J40" s="5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</row>
    <row r="41" spans="1:54" s="12" customFormat="1" ht="12" customHeight="1">
      <c r="A41" s="8"/>
      <c r="B41" s="16"/>
      <c r="C41" s="16"/>
      <c r="D41" s="16"/>
      <c r="E41" s="16"/>
      <c r="F41" s="16"/>
      <c r="G41" s="16"/>
      <c r="H41" s="16"/>
      <c r="I41" s="16"/>
      <c r="J41" s="5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</row>
    <row r="42" spans="1:54" s="12" customFormat="1" ht="12" customHeight="1">
      <c r="A42" s="8"/>
      <c r="B42" s="16"/>
      <c r="C42" s="16"/>
      <c r="D42" s="16"/>
      <c r="E42" s="16"/>
      <c r="F42" s="16"/>
      <c r="G42" s="16"/>
      <c r="H42" s="16"/>
      <c r="I42" s="16"/>
      <c r="J42" s="5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</row>
    <row r="43" spans="1:54" s="7" customFormat="1" ht="12" customHeight="1">
      <c r="A43" s="33"/>
      <c r="B43" s="34"/>
      <c r="C43" s="5"/>
      <c r="D43" s="5"/>
      <c r="E43" s="5"/>
      <c r="F43" s="67"/>
      <c r="G43" s="5"/>
      <c r="H43" s="5"/>
      <c r="I43" s="34"/>
      <c r="J43" s="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s="7" customFormat="1" ht="12" customHeight="1">
      <c r="A44" s="90"/>
      <c r="B44" s="34"/>
      <c r="C44" s="5"/>
      <c r="D44" s="5"/>
      <c r="E44" s="67"/>
      <c r="F44" s="67"/>
      <c r="G44" s="5"/>
      <c r="H44" s="5"/>
      <c r="I44" s="34"/>
      <c r="J44" s="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s="7" customFormat="1" ht="12" customHeight="1">
      <c r="A45" s="90"/>
      <c r="B45" s="34"/>
      <c r="C45" s="5"/>
      <c r="D45" s="34"/>
      <c r="E45" s="43"/>
      <c r="F45" s="43"/>
      <c r="G45" s="5"/>
      <c r="H45" s="34"/>
      <c r="I45" s="34"/>
      <c r="J45" s="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s="7" customFormat="1" ht="12" customHeight="1">
      <c r="A46" s="33"/>
      <c r="B46" s="60"/>
      <c r="C46" s="5"/>
      <c r="D46" s="34"/>
      <c r="E46" s="43"/>
      <c r="F46" s="43"/>
      <c r="G46" s="67"/>
      <c r="H46" s="43"/>
      <c r="I46" s="34"/>
      <c r="J46" s="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8" ht="12.75">
      <c r="A47" s="1"/>
      <c r="D47" s="17"/>
      <c r="E47" s="17"/>
      <c r="F47" s="17"/>
      <c r="G47" s="78"/>
      <c r="H47" s="18"/>
    </row>
    <row r="48" spans="1:8" ht="12.75">
      <c r="A48" s="1"/>
      <c r="D48" s="17"/>
      <c r="E48" s="17"/>
      <c r="F48" s="17"/>
      <c r="G48" s="46"/>
      <c r="H48" s="18"/>
    </row>
    <row r="49" spans="1:8" ht="12.75">
      <c r="A49" s="1"/>
      <c r="F49" s="18"/>
      <c r="G49" s="2"/>
      <c r="H49" s="3"/>
    </row>
    <row r="50" spans="6:8" ht="12.75">
      <c r="F50" s="18"/>
      <c r="H50" s="3"/>
    </row>
    <row r="51" spans="4:8" ht="12.75">
      <c r="D51" s="17"/>
      <c r="E51" s="17"/>
      <c r="F51" s="17"/>
      <c r="H51" s="1"/>
    </row>
    <row r="52" spans="1:8" ht="12.75">
      <c r="A52" s="1"/>
      <c r="D52" s="32"/>
      <c r="E52" s="17"/>
      <c r="F52" s="17"/>
      <c r="H52" s="17"/>
    </row>
    <row r="53" spans="4:6" ht="12.75">
      <c r="D53" s="32"/>
      <c r="E53" s="17"/>
      <c r="F53" s="17"/>
    </row>
    <row r="54" spans="4:6" ht="12.75">
      <c r="D54" s="32"/>
      <c r="E54" s="18"/>
      <c r="F54" s="18"/>
    </row>
    <row r="55" spans="4:6" ht="12.75">
      <c r="D55" s="32"/>
      <c r="F55" s="17"/>
    </row>
    <row r="56" spans="4:6" ht="12.75">
      <c r="D56" s="32"/>
      <c r="F56" s="18"/>
    </row>
    <row r="57" ht="12.75">
      <c r="D57" s="18"/>
    </row>
  </sheetData>
  <mergeCells count="2">
    <mergeCell ref="H7:I7"/>
    <mergeCell ref="A2:D2"/>
  </mergeCells>
  <printOptions horizontalCentered="1"/>
  <pageMargins left="0.7874015748031497" right="0.5905511811023623" top="0.5905511811023623" bottom="0.5905511811023623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2011-03-24T14:35:37Z</cp:lastPrinted>
  <dcterms:created xsi:type="dcterms:W3CDTF">1997-01-22T06:32:01Z</dcterms:created>
  <dcterms:modified xsi:type="dcterms:W3CDTF">2011-05-16T09:27:39Z</dcterms:modified>
  <cp:category/>
  <cp:version/>
  <cp:contentType/>
  <cp:contentStatus/>
</cp:coreProperties>
</file>