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g.mepnet.cz\UserHome\NR\m000xm1329\Documents\NÁVRH ROZPOČTU 2026\Návrh rozpočtu 2026\!!!!_ROZPOČET DO TEDU\06_Příloha č. 5 Limit prostředků na platy a zam\"/>
    </mc:Choice>
  </mc:AlternateContent>
  <xr:revisionPtr revIDLastSave="0" documentId="13_ncr:1_{0E3FA71F-756E-46A4-8829-7019ACC33854}" xr6:coauthVersionLast="47" xr6:coauthVersionMax="47" xr10:uidLastSave="{00000000-0000-0000-0000-000000000000}"/>
  <bookViews>
    <workbookView xWindow="1125" yWindow="1125" windowWidth="21600" windowHeight="11295" xr2:uid="{00000000-000D-0000-FFFF-FFFF00000000}"/>
  </bookViews>
  <sheets>
    <sheet name="Limity zaměstanci 2026" sheetId="1" r:id="rId1"/>
    <sheet name="Limity platy 2026" sheetId="2" r:id="rId2"/>
  </sheets>
  <definedNames>
    <definedName name="_xlnm.Print_Titles" localSheetId="1">'Limity platy 2026'!$3:$6</definedName>
    <definedName name="_xlnm.Print_Titles" localSheetId="0">'Limity zaměstanci 2026'!$7:$10</definedName>
    <definedName name="_xlnm.Print_Area" localSheetId="1">'Limity platy 2026'!$A$1:$E$78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4" i="2" l="1"/>
  <c r="E76" i="2"/>
  <c r="E75" i="2"/>
  <c r="E71" i="2"/>
  <c r="B13" i="2" l="1"/>
  <c r="E64" i="2" l="1"/>
  <c r="E11" i="2"/>
  <c r="E10" i="2"/>
  <c r="E12" i="2"/>
  <c r="E13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5" i="2"/>
  <c r="E9" i="2"/>
  <c r="E8" i="2"/>
  <c r="E7" i="2"/>
  <c r="D72" i="2"/>
  <c r="B72" i="2"/>
  <c r="B70" i="2" l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67" i="1" l="1"/>
  <c r="D15" i="1"/>
  <c r="D77" i="1" l="1"/>
  <c r="D76" i="1"/>
  <c r="D13" i="1"/>
  <c r="D12" i="1"/>
  <c r="D14" i="1"/>
  <c r="D16" i="1"/>
  <c r="D17" i="1"/>
  <c r="D18" i="1"/>
  <c r="D19" i="1"/>
  <c r="D20" i="1"/>
  <c r="D21" i="1"/>
  <c r="D22" i="1"/>
  <c r="D23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8" i="1"/>
  <c r="D69" i="1"/>
  <c r="D11" i="1"/>
  <c r="C74" i="1" l="1"/>
  <c r="C73" i="1"/>
  <c r="E70" i="2" l="1"/>
  <c r="D75" i="1"/>
  <c r="B75" i="1"/>
  <c r="E14" i="2"/>
  <c r="C72" i="2"/>
  <c r="E72" i="2" s="1"/>
</calcChain>
</file>

<file path=xl/sharedStrings.xml><?xml version="1.0" encoding="utf-8"?>
<sst xmlns="http://schemas.openxmlformats.org/spreadsheetml/2006/main" count="162" uniqueCount="94">
  <si>
    <t>Přepoč. osoby</t>
  </si>
  <si>
    <t>Návrh</t>
  </si>
  <si>
    <t>ROPID</t>
  </si>
  <si>
    <t>Divadlo v Dlouhé</t>
  </si>
  <si>
    <t>Divadlo na Vinohradech</t>
  </si>
  <si>
    <t>Divadlo Na zábradlí</t>
  </si>
  <si>
    <t>Divadlo pod Palmovkou</t>
  </si>
  <si>
    <t>Městská divadla pražská</t>
  </si>
  <si>
    <t>Muzeum hl. m. Prahy</t>
  </si>
  <si>
    <t>Galerie hl. m. Prahy</t>
  </si>
  <si>
    <t>Národní kulturní památka Vyšehrad</t>
  </si>
  <si>
    <t>Botanická zahrada hl.m. Prahy</t>
  </si>
  <si>
    <t>Zoologická zahrada hl.m. Prahy</t>
  </si>
  <si>
    <t>Domov pro seniory Ďáblice</t>
  </si>
  <si>
    <t>Domov pro seniory Malešice</t>
  </si>
  <si>
    <t>Domov pro seniory Háje</t>
  </si>
  <si>
    <t xml:space="preserve">Domov pro seniory Chodov </t>
  </si>
  <si>
    <t>Domov pro seniory E. Purkyňové</t>
  </si>
  <si>
    <t>Domov pro seniory Kobylisy</t>
  </si>
  <si>
    <t>Domov pro seniory Dobřichovice</t>
  </si>
  <si>
    <t>Domov pro seniory Heřmanův Městec</t>
  </si>
  <si>
    <t>ICOZP Horní Poustevna</t>
  </si>
  <si>
    <t>DZR Krásná Lípa</t>
  </si>
  <si>
    <t>DOZP Kytlice</t>
  </si>
  <si>
    <t>DOZP Leontýn</t>
  </si>
  <si>
    <t>DOZP Lochovice</t>
  </si>
  <si>
    <t>ICSS Odlochovice</t>
  </si>
  <si>
    <t>DZR Terezín</t>
  </si>
  <si>
    <t>Domov Zvíkovecká kytička</t>
  </si>
  <si>
    <t>Centrum sociálních služeb Praha</t>
  </si>
  <si>
    <t>Domov pro seniory Hortenzie</t>
  </si>
  <si>
    <t>Domov Maxov</t>
  </si>
  <si>
    <t>snížení</t>
  </si>
  <si>
    <t>Správa služeb hl. m. Prahy</t>
  </si>
  <si>
    <t>Městská policie hl. m. Prahy</t>
  </si>
  <si>
    <t>Městská knihovna v Praze</t>
  </si>
  <si>
    <t>Hudební divadlo v Karlíně</t>
  </si>
  <si>
    <t>v tis. Kč</t>
  </si>
  <si>
    <t>Příspěvkové organizace</t>
  </si>
  <si>
    <t>Botanická zahrada hl.m.Prahy</t>
  </si>
  <si>
    <t>Zoologická zahrada hl.m.Prahy</t>
  </si>
  <si>
    <t xml:space="preserve">Jedličkův ústav a školy </t>
  </si>
  <si>
    <t>Domov pro seniory Chodov</t>
  </si>
  <si>
    <t>Domov pro seniory  Ďáblice</t>
  </si>
  <si>
    <t>Domov pro seniory  Kobylisy</t>
  </si>
  <si>
    <t>Domov pro seniory  Malešice</t>
  </si>
  <si>
    <t>Domov pro seniory Zahradní Město</t>
  </si>
  <si>
    <t>ICSS  Odlochovice</t>
  </si>
  <si>
    <t>Dětské centrum Paprsek</t>
  </si>
  <si>
    <t>Galerie hl.m. Prahy</t>
  </si>
  <si>
    <t>Zdravotnická záchranná služba hl.m. Prahy</t>
  </si>
  <si>
    <t>Městská poliklinika Praha</t>
  </si>
  <si>
    <t>Městská nemocnice následné péče</t>
  </si>
  <si>
    <t>Centrum léčebné rehabilitace</t>
  </si>
  <si>
    <t>Zdrav. záchranná služba hl. m. Prahy</t>
  </si>
  <si>
    <t>Švandovo divadlo na Smíchově</t>
  </si>
  <si>
    <t>Divadlo Spejbla a Hurvínka</t>
  </si>
  <si>
    <t>Minor</t>
  </si>
  <si>
    <t>Jedličkův ústav a školy</t>
  </si>
  <si>
    <t>Institut plánování rozvoje hl. m. Prahy</t>
  </si>
  <si>
    <t>Symfonický orchestr hl. m. Prahy FOK</t>
  </si>
  <si>
    <t>Hvězdárna a planetárium hl. m. Prahy</t>
  </si>
  <si>
    <t>Studio Ypsilon</t>
  </si>
  <si>
    <t>popř. upravený</t>
  </si>
  <si>
    <t>Schválený,</t>
  </si>
  <si>
    <t>limitu</t>
  </si>
  <si>
    <t xml:space="preserve">limitu </t>
  </si>
  <si>
    <t>Zvýšení/</t>
  </si>
  <si>
    <t>Domov pro seniory Nová slunečnice</t>
  </si>
  <si>
    <t>Domov Rudné u Nejdku</t>
  </si>
  <si>
    <t xml:space="preserve">PER MHMP            </t>
  </si>
  <si>
    <t xml:space="preserve">PER MHMP    </t>
  </si>
  <si>
    <t>Pražská developerská společnost</t>
  </si>
  <si>
    <t>Lesy hl. m. Prahy</t>
  </si>
  <si>
    <t>CS a DD Ch. Masarykové</t>
  </si>
  <si>
    <t>Centrum komunitních služeb Pro život</t>
  </si>
  <si>
    <t>Hřbitovy a pohřební služby hl. m. Prahy</t>
  </si>
  <si>
    <t>z toho:</t>
  </si>
  <si>
    <t>Domov Sulická</t>
  </si>
  <si>
    <t>Zahrada pro duši</t>
  </si>
  <si>
    <t>MHMP *)</t>
  </si>
  <si>
    <t>FON MHP</t>
  </si>
  <si>
    <t>PRI MHMP</t>
  </si>
  <si>
    <t>Dům národnostních menšin</t>
  </si>
  <si>
    <t xml:space="preserve">*) zahrnuje limit prostředků na platy pro projekty EU/EHP </t>
  </si>
  <si>
    <t xml:space="preserve">Palata </t>
  </si>
  <si>
    <t>Návrh limitu prostředků na platy příspěvkových organizací, Městské policie a MHMP na rok 2026</t>
  </si>
  <si>
    <t>limit 2025</t>
  </si>
  <si>
    <t>Návrh limitu počtu zaměstnanců a limitu prostředků na platy příspěvkových organizací, Městské policie hl. m. Prahy a MHMP na rok 2026</t>
  </si>
  <si>
    <t>Návrh limitu počtu zaměstnanců příspěvkových organizací, Městské policie a MHMP na rok 2026</t>
  </si>
  <si>
    <t>Pražské centrum obnovitelné energie</t>
  </si>
  <si>
    <t xml:space="preserve">Zvýšení prostředků na platy dle NV         č. 466 od 1. 1. 2025  </t>
  </si>
  <si>
    <t xml:space="preserve">Zvýšení prostředků na platy dle NV         č. 466 od 1. 1. 2025 </t>
  </si>
  <si>
    <t>Příloha č. 5 k usnesení Zastupitelstva HMP č. 29/1 ze dne 11. 12.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</si>
</sst>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3" x14ac:knownFonts="1">
    <font>
      <sz val="10"/>
      <name val="Arial CE"/>
      <charset val="238"/>
    </font>
    <font>
      <sz val="10"/>
      <name val="Arial CE"/>
      <family val="2"/>
      <charset val="238"/>
    </font>
    <font>
      <i/>
      <u/>
      <sz val="10"/>
      <name val="Arial CE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 CE"/>
      <charset val="238"/>
    </font>
    <font>
      <i/>
      <sz val="10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0"/>
      <color rgb="FFFF0000"/>
      <name val="Arial CE"/>
      <charset val="238"/>
    </font>
    <font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sz val="10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u/>
      <sz val="12"/>
      <color theme="1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/>
    <xf numFmtId="1" fontId="1" fillId="0" borderId="0" xfId="0" applyNumberFormat="1" applyFont="1"/>
    <xf numFmtId="1" fontId="0" fillId="0" borderId="0" xfId="0" applyNumberFormat="1"/>
    <xf numFmtId="0" fontId="4" fillId="0" borderId="0" xfId="0" applyFont="1"/>
    <xf numFmtId="0" fontId="6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0" borderId="2" xfId="0" applyFont="1" applyBorder="1" applyAlignment="1">
      <alignment horizontal="centerContinuous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Continuous"/>
    </xf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Continuous"/>
    </xf>
    <xf numFmtId="0" fontId="9" fillId="0" borderId="1" xfId="0" applyFont="1" applyBorder="1" applyAlignment="1">
      <alignment horizontal="center"/>
    </xf>
    <xf numFmtId="0" fontId="4" fillId="0" borderId="4" xfId="0" applyFont="1" applyBorder="1"/>
    <xf numFmtId="1" fontId="4" fillId="0" borderId="0" xfId="0" applyNumberFormat="1" applyFont="1"/>
    <xf numFmtId="0" fontId="4" fillId="0" borderId="8" xfId="0" applyFont="1" applyBorder="1"/>
    <xf numFmtId="164" fontId="4" fillId="0" borderId="0" xfId="0" applyNumberFormat="1" applyFont="1"/>
    <xf numFmtId="0" fontId="10" fillId="0" borderId="0" xfId="0" applyFont="1"/>
    <xf numFmtId="0" fontId="3" fillId="0" borderId="0" xfId="0" applyFont="1" applyAlignment="1">
      <alignment horizontal="center"/>
    </xf>
    <xf numFmtId="0" fontId="11" fillId="0" borderId="0" xfId="0" applyFont="1"/>
    <xf numFmtId="164" fontId="5" fillId="0" borderId="0" xfId="0" applyNumberFormat="1" applyFont="1"/>
    <xf numFmtId="0" fontId="3" fillId="0" borderId="0" xfId="0" applyFont="1" applyAlignment="1">
      <alignment horizontal="right"/>
    </xf>
    <xf numFmtId="0" fontId="4" fillId="0" borderId="10" xfId="0" applyFont="1" applyBorder="1"/>
    <xf numFmtId="0" fontId="4" fillId="0" borderId="11" xfId="0" applyFont="1" applyBorder="1"/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10" fillId="0" borderId="0" xfId="0" applyFont="1" applyProtection="1">
      <protection locked="0"/>
    </xf>
    <xf numFmtId="0" fontId="4" fillId="0" borderId="7" xfId="0" applyFont="1" applyBorder="1"/>
    <xf numFmtId="0" fontId="4" fillId="0" borderId="5" xfId="0" applyFont="1" applyBorder="1"/>
    <xf numFmtId="0" fontId="4" fillId="0" borderId="1" xfId="0" applyFont="1" applyBorder="1"/>
    <xf numFmtId="0" fontId="4" fillId="0" borderId="12" xfId="0" applyFont="1" applyBorder="1"/>
    <xf numFmtId="0" fontId="4" fillId="0" borderId="6" xfId="0" applyFont="1" applyBorder="1"/>
    <xf numFmtId="164" fontId="5" fillId="0" borderId="0" xfId="0" applyNumberFormat="1" applyFont="1" applyProtection="1">
      <protection locked="0"/>
    </xf>
    <xf numFmtId="164" fontId="0" fillId="0" borderId="0" xfId="0" applyNumberFormat="1" applyProtection="1">
      <protection locked="0"/>
    </xf>
    <xf numFmtId="164" fontId="16" fillId="0" borderId="0" xfId="0" applyNumberFormat="1" applyFont="1" applyProtection="1"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3" fontId="5" fillId="0" borderId="0" xfId="0" applyNumberFormat="1" applyFont="1" applyProtection="1">
      <protection locked="0"/>
    </xf>
    <xf numFmtId="0" fontId="3" fillId="0" borderId="2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15" fillId="0" borderId="0" xfId="0" applyFont="1" applyAlignment="1" applyProtection="1">
      <alignment horizontal="center"/>
      <protection locked="0"/>
    </xf>
    <xf numFmtId="164" fontId="14" fillId="0" borderId="0" xfId="0" applyNumberFormat="1" applyFont="1" applyProtection="1">
      <protection locked="0"/>
    </xf>
    <xf numFmtId="164" fontId="15" fillId="0" borderId="0" xfId="0" applyNumberFormat="1" applyFont="1" applyProtection="1">
      <protection locked="0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13" xfId="0" applyFont="1" applyBorder="1"/>
    <xf numFmtId="0" fontId="18" fillId="0" borderId="0" xfId="0" applyFont="1"/>
    <xf numFmtId="0" fontId="19" fillId="0" borderId="0" xfId="0" applyFont="1" applyAlignment="1">
      <alignment horizontal="center"/>
    </xf>
    <xf numFmtId="0" fontId="4" fillId="2" borderId="5" xfId="0" applyFont="1" applyFill="1" applyBorder="1"/>
    <xf numFmtId="0" fontId="4" fillId="2" borderId="4" xfId="0" applyFont="1" applyFill="1" applyBorder="1"/>
    <xf numFmtId="164" fontId="5" fillId="0" borderId="14" xfId="0" applyNumberFormat="1" applyFont="1" applyBorder="1" applyProtection="1">
      <protection locked="0"/>
    </xf>
    <xf numFmtId="0" fontId="4" fillId="0" borderId="15" xfId="0" applyFont="1" applyBorder="1"/>
    <xf numFmtId="164" fontId="5" fillId="0" borderId="15" xfId="0" applyNumberFormat="1" applyFont="1" applyBorder="1"/>
    <xf numFmtId="0" fontId="21" fillId="0" borderId="1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6" fillId="0" borderId="0" xfId="0" applyFont="1" applyProtection="1">
      <protection locked="0"/>
    </xf>
    <xf numFmtId="0" fontId="16" fillId="0" borderId="0" xfId="0" applyFont="1" applyAlignment="1" applyProtection="1">
      <alignment horizontal="center"/>
      <protection locked="0"/>
    </xf>
    <xf numFmtId="164" fontId="4" fillId="0" borderId="0" xfId="0" applyNumberFormat="1" applyFont="1" applyProtection="1">
      <protection locked="0"/>
    </xf>
    <xf numFmtId="164" fontId="22" fillId="0" borderId="14" xfId="0" applyNumberFormat="1" applyFont="1" applyBorder="1" applyProtection="1">
      <protection locked="0"/>
    </xf>
    <xf numFmtId="164" fontId="5" fillId="0" borderId="5" xfId="0" applyNumberFormat="1" applyFont="1" applyBorder="1"/>
    <xf numFmtId="165" fontId="5" fillId="0" borderId="5" xfId="0" applyNumberFormat="1" applyFont="1" applyBorder="1"/>
    <xf numFmtId="164" fontId="5" fillId="0" borderId="9" xfId="0" applyNumberFormat="1" applyFont="1" applyBorder="1"/>
    <xf numFmtId="164" fontId="5" fillId="0" borderId="5" xfId="0" applyNumberFormat="1" applyFont="1" applyBorder="1" applyAlignment="1">
      <alignment horizontal="right"/>
    </xf>
    <xf numFmtId="164" fontId="5" fillId="0" borderId="7" xfId="0" applyNumberFormat="1" applyFont="1" applyBorder="1"/>
    <xf numFmtId="164" fontId="17" fillId="0" borderId="5" xfId="0" applyNumberFormat="1" applyFont="1" applyBorder="1"/>
    <xf numFmtId="164" fontId="5" fillId="0" borderId="1" xfId="0" applyNumberFormat="1" applyFont="1" applyBorder="1"/>
    <xf numFmtId="164" fontId="5" fillId="0" borderId="12" xfId="0" applyNumberFormat="1" applyFont="1" applyBorder="1"/>
    <xf numFmtId="164" fontId="5" fillId="0" borderId="6" xfId="0" applyNumberFormat="1" applyFont="1" applyBorder="1"/>
    <xf numFmtId="164" fontId="5" fillId="0" borderId="19" xfId="0" applyNumberFormat="1" applyFont="1" applyBorder="1"/>
    <xf numFmtId="164" fontId="5" fillId="2" borderId="6" xfId="0" applyNumberFormat="1" applyFont="1" applyFill="1" applyBorder="1"/>
    <xf numFmtId="165" fontId="5" fillId="2" borderId="6" xfId="0" applyNumberFormat="1" applyFont="1" applyFill="1" applyBorder="1"/>
    <xf numFmtId="164" fontId="5" fillId="2" borderId="5" xfId="0" applyNumberFormat="1" applyFont="1" applyFill="1" applyBorder="1"/>
    <xf numFmtId="164" fontId="5" fillId="2" borderId="9" xfId="0" applyNumberFormat="1" applyFont="1" applyFill="1" applyBorder="1"/>
    <xf numFmtId="164" fontId="5" fillId="2" borderId="7" xfId="0" applyNumberFormat="1" applyFont="1" applyFill="1" applyBorder="1"/>
    <xf numFmtId="164" fontId="5" fillId="2" borderId="12" xfId="0" applyNumberFormat="1" applyFont="1" applyFill="1" applyBorder="1"/>
    <xf numFmtId="165" fontId="17" fillId="0" borderId="5" xfId="0" applyNumberFormat="1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9"/>
  <sheetViews>
    <sheetView showGridLines="0" tabSelected="1" zoomScaleNormal="100" workbookViewId="0">
      <pane xSplit="1" ySplit="10" topLeftCell="B11" activePane="bottomRight" state="frozen"/>
      <selection pane="topRight" activeCell="B1" sqref="B1"/>
      <selection pane="bottomLeft" activeCell="A10" sqref="A10"/>
      <selection pane="bottomRight"/>
    </sheetView>
  </sheetViews>
  <sheetFormatPr defaultRowHeight="12.75" x14ac:dyDescent="0.2"/>
  <cols>
    <col min="1" max="1" width="36.85546875" customWidth="1"/>
    <col min="2" max="2" width="19.85546875" customWidth="1"/>
    <col min="3" max="3" width="17.140625" customWidth="1"/>
    <col min="4" max="4" width="19.85546875" customWidth="1"/>
  </cols>
  <sheetData>
    <row r="1" spans="1:4" ht="15.75" x14ac:dyDescent="0.25">
      <c r="A1" s="52" t="s">
        <v>93</v>
      </c>
    </row>
    <row r="2" spans="1:4" x14ac:dyDescent="0.2">
      <c r="A2" s="1"/>
    </row>
    <row r="3" spans="1:4" x14ac:dyDescent="0.2">
      <c r="A3" s="85" t="s">
        <v>88</v>
      </c>
      <c r="B3" s="85"/>
      <c r="C3" s="85"/>
      <c r="D3" s="85"/>
    </row>
    <row r="4" spans="1:4" ht="21" customHeight="1" x14ac:dyDescent="0.2">
      <c r="A4" s="85"/>
      <c r="B4" s="85"/>
      <c r="C4" s="85"/>
      <c r="D4" s="85"/>
    </row>
    <row r="5" spans="1:4" ht="18.75" x14ac:dyDescent="0.3">
      <c r="A5" s="53"/>
      <c r="B5" s="53"/>
      <c r="C5" s="53"/>
      <c r="D5" s="53"/>
    </row>
    <row r="6" spans="1:4" ht="15.75" x14ac:dyDescent="0.2">
      <c r="A6" s="86" t="s">
        <v>89</v>
      </c>
      <c r="B6" s="86"/>
      <c r="C6" s="86"/>
      <c r="D6" s="86"/>
    </row>
    <row r="7" spans="1:4" ht="19.5" thickBot="1" x14ac:dyDescent="0.35">
      <c r="A7" s="5"/>
      <c r="B7" s="6"/>
      <c r="C7" s="18"/>
      <c r="D7" s="21" t="s">
        <v>0</v>
      </c>
    </row>
    <row r="8" spans="1:4" ht="15.75" customHeight="1" x14ac:dyDescent="0.2">
      <c r="A8" s="87" t="s">
        <v>38</v>
      </c>
      <c r="B8" s="7" t="s">
        <v>64</v>
      </c>
      <c r="C8" s="8" t="s">
        <v>67</v>
      </c>
      <c r="D8" s="8" t="s">
        <v>1</v>
      </c>
    </row>
    <row r="9" spans="1:4" ht="14.25" x14ac:dyDescent="0.2">
      <c r="A9" s="88"/>
      <c r="B9" s="9" t="s">
        <v>63</v>
      </c>
      <c r="C9" s="10" t="s">
        <v>32</v>
      </c>
      <c r="D9" s="10" t="s">
        <v>65</v>
      </c>
    </row>
    <row r="10" spans="1:4" ht="15" thickBot="1" x14ac:dyDescent="0.25">
      <c r="A10" s="89"/>
      <c r="B10" s="11" t="s">
        <v>87</v>
      </c>
      <c r="C10" s="12"/>
      <c r="D10" s="12">
        <v>2026</v>
      </c>
    </row>
    <row r="11" spans="1:4" ht="15.75" x14ac:dyDescent="0.25">
      <c r="A11" s="22" t="s">
        <v>59</v>
      </c>
      <c r="B11" s="79">
        <v>249.5</v>
      </c>
      <c r="C11" s="79">
        <v>0</v>
      </c>
      <c r="D11" s="78">
        <f t="shared" ref="D11:D23" si="0">SUM(B11:C11)</f>
        <v>249.5</v>
      </c>
    </row>
    <row r="12" spans="1:4" ht="15.75" x14ac:dyDescent="0.25">
      <c r="A12" s="51" t="s">
        <v>72</v>
      </c>
      <c r="B12" s="80">
        <v>35</v>
      </c>
      <c r="C12" s="80">
        <v>4</v>
      </c>
      <c r="D12" s="78">
        <f t="shared" si="0"/>
        <v>39</v>
      </c>
    </row>
    <row r="13" spans="1:4" ht="15.75" x14ac:dyDescent="0.25">
      <c r="A13" s="13" t="s">
        <v>11</v>
      </c>
      <c r="B13" s="66">
        <v>111</v>
      </c>
      <c r="C13" s="66">
        <v>0</v>
      </c>
      <c r="D13" s="67">
        <f t="shared" si="0"/>
        <v>111</v>
      </c>
    </row>
    <row r="14" spans="1:4" ht="15.75" x14ac:dyDescent="0.25">
      <c r="A14" s="13" t="s">
        <v>12</v>
      </c>
      <c r="B14" s="66">
        <v>249</v>
      </c>
      <c r="C14" s="66">
        <v>0</v>
      </c>
      <c r="D14" s="67">
        <f t="shared" si="0"/>
        <v>249</v>
      </c>
    </row>
    <row r="15" spans="1:4" ht="15.75" x14ac:dyDescent="0.25">
      <c r="A15" s="13" t="s">
        <v>73</v>
      </c>
      <c r="B15" s="66">
        <v>254</v>
      </c>
      <c r="C15" s="66">
        <v>5</v>
      </c>
      <c r="D15" s="67">
        <f t="shared" si="0"/>
        <v>259</v>
      </c>
    </row>
    <row r="16" spans="1:4" ht="15.75" x14ac:dyDescent="0.25">
      <c r="A16" s="13" t="s">
        <v>90</v>
      </c>
      <c r="B16" s="66">
        <v>10</v>
      </c>
      <c r="C16" s="66">
        <v>0</v>
      </c>
      <c r="D16" s="67">
        <f t="shared" si="0"/>
        <v>10</v>
      </c>
    </row>
    <row r="17" spans="1:4" ht="15.75" x14ac:dyDescent="0.25">
      <c r="A17" s="13" t="s">
        <v>2</v>
      </c>
      <c r="B17" s="66">
        <v>120.7</v>
      </c>
      <c r="C17" s="66">
        <v>1.3</v>
      </c>
      <c r="D17" s="67">
        <f t="shared" si="0"/>
        <v>122</v>
      </c>
    </row>
    <row r="18" spans="1:4" ht="18" customHeight="1" x14ac:dyDescent="0.25">
      <c r="A18" s="13" t="s">
        <v>54</v>
      </c>
      <c r="B18" s="81">
        <v>646</v>
      </c>
      <c r="C18" s="81">
        <v>0</v>
      </c>
      <c r="D18" s="67">
        <f t="shared" si="0"/>
        <v>646</v>
      </c>
    </row>
    <row r="19" spans="1:4" ht="15.75" customHeight="1" x14ac:dyDescent="0.25">
      <c r="A19" s="13" t="s">
        <v>51</v>
      </c>
      <c r="B19" s="81">
        <v>102</v>
      </c>
      <c r="C19" s="81">
        <v>0</v>
      </c>
      <c r="D19" s="67">
        <f t="shared" si="0"/>
        <v>102</v>
      </c>
    </row>
    <row r="20" spans="1:4" s="17" customFormat="1" ht="17.25" customHeight="1" x14ac:dyDescent="0.25">
      <c r="A20" s="13" t="s">
        <v>52</v>
      </c>
      <c r="B20" s="81">
        <v>120</v>
      </c>
      <c r="C20" s="81">
        <v>0</v>
      </c>
      <c r="D20" s="67">
        <f t="shared" si="0"/>
        <v>120</v>
      </c>
    </row>
    <row r="21" spans="1:4" s="17" customFormat="1" ht="17.25" customHeight="1" x14ac:dyDescent="0.25">
      <c r="A21" s="13" t="s">
        <v>79</v>
      </c>
      <c r="B21" s="81">
        <v>118</v>
      </c>
      <c r="C21" s="81">
        <v>4</v>
      </c>
      <c r="D21" s="67">
        <f t="shared" si="0"/>
        <v>122</v>
      </c>
    </row>
    <row r="22" spans="1:4" s="17" customFormat="1" ht="15" customHeight="1" x14ac:dyDescent="0.25">
      <c r="A22" s="13" t="s">
        <v>53</v>
      </c>
      <c r="B22" s="81">
        <v>10</v>
      </c>
      <c r="C22" s="81">
        <v>0</v>
      </c>
      <c r="D22" s="67">
        <f t="shared" si="0"/>
        <v>10</v>
      </c>
    </row>
    <row r="23" spans="1:4" s="17" customFormat="1" ht="15" customHeight="1" x14ac:dyDescent="0.25">
      <c r="A23" s="13" t="s">
        <v>74</v>
      </c>
      <c r="B23" s="81">
        <v>59</v>
      </c>
      <c r="C23" s="81">
        <v>0</v>
      </c>
      <c r="D23" s="67">
        <f t="shared" si="0"/>
        <v>59</v>
      </c>
    </row>
    <row r="24" spans="1:4" s="17" customFormat="1" ht="15.75" x14ac:dyDescent="0.25">
      <c r="A24" s="55" t="s">
        <v>58</v>
      </c>
      <c r="B24" s="66">
        <v>160</v>
      </c>
      <c r="C24" s="66">
        <v>0</v>
      </c>
      <c r="D24" s="67">
        <v>160</v>
      </c>
    </row>
    <row r="25" spans="1:4" s="17" customFormat="1" ht="15.75" x14ac:dyDescent="0.25">
      <c r="A25" s="13" t="s">
        <v>30</v>
      </c>
      <c r="B25" s="66">
        <v>44</v>
      </c>
      <c r="C25" s="66">
        <v>0</v>
      </c>
      <c r="D25" s="67">
        <f t="shared" ref="D25:D50" si="1">SUM(B25:C25)</f>
        <v>44</v>
      </c>
    </row>
    <row r="26" spans="1:4" s="17" customFormat="1" ht="15.75" x14ac:dyDescent="0.25">
      <c r="A26" s="13" t="s">
        <v>16</v>
      </c>
      <c r="B26" s="66">
        <v>187</v>
      </c>
      <c r="C26" s="66">
        <v>0</v>
      </c>
      <c r="D26" s="67">
        <f t="shared" si="1"/>
        <v>187</v>
      </c>
    </row>
    <row r="27" spans="1:4" s="17" customFormat="1" ht="15.75" x14ac:dyDescent="0.25">
      <c r="A27" s="13" t="s">
        <v>15</v>
      </c>
      <c r="B27" s="66">
        <v>131.80000000000001</v>
      </c>
      <c r="C27" s="66">
        <v>0</v>
      </c>
      <c r="D27" s="67">
        <f t="shared" si="1"/>
        <v>131.80000000000001</v>
      </c>
    </row>
    <row r="28" spans="1:4" s="17" customFormat="1" ht="15.75" x14ac:dyDescent="0.25">
      <c r="A28" s="13" t="s">
        <v>17</v>
      </c>
      <c r="B28" s="66">
        <v>178</v>
      </c>
      <c r="C28" s="66">
        <v>3</v>
      </c>
      <c r="D28" s="67">
        <f t="shared" si="1"/>
        <v>181</v>
      </c>
    </row>
    <row r="29" spans="1:4" s="17" customFormat="1" ht="15.75" x14ac:dyDescent="0.25">
      <c r="A29" s="13" t="s">
        <v>13</v>
      </c>
      <c r="B29" s="66">
        <v>125</v>
      </c>
      <c r="C29" s="66">
        <v>0</v>
      </c>
      <c r="D29" s="67">
        <f t="shared" si="1"/>
        <v>125</v>
      </c>
    </row>
    <row r="30" spans="1:4" s="17" customFormat="1" ht="15.75" x14ac:dyDescent="0.25">
      <c r="A30" s="13" t="s">
        <v>68</v>
      </c>
      <c r="B30" s="66">
        <v>137.5</v>
      </c>
      <c r="C30" s="66">
        <v>0</v>
      </c>
      <c r="D30" s="67">
        <f t="shared" si="1"/>
        <v>137.5</v>
      </c>
    </row>
    <row r="31" spans="1:4" s="17" customFormat="1" ht="15.75" x14ac:dyDescent="0.25">
      <c r="A31" s="13" t="s">
        <v>18</v>
      </c>
      <c r="B31" s="66">
        <v>127</v>
      </c>
      <c r="C31" s="66">
        <v>0</v>
      </c>
      <c r="D31" s="67">
        <f t="shared" si="1"/>
        <v>127</v>
      </c>
    </row>
    <row r="32" spans="1:4" s="17" customFormat="1" ht="15.75" x14ac:dyDescent="0.25">
      <c r="A32" s="13" t="s">
        <v>14</v>
      </c>
      <c r="B32" s="66">
        <v>137</v>
      </c>
      <c r="C32" s="66">
        <v>0</v>
      </c>
      <c r="D32" s="67">
        <f t="shared" si="1"/>
        <v>137</v>
      </c>
    </row>
    <row r="33" spans="1:4" s="17" customFormat="1" ht="15.75" x14ac:dyDescent="0.25">
      <c r="A33" s="13" t="s">
        <v>46</v>
      </c>
      <c r="B33" s="66">
        <v>200</v>
      </c>
      <c r="C33" s="66">
        <v>0</v>
      </c>
      <c r="D33" s="67">
        <f t="shared" si="1"/>
        <v>200</v>
      </c>
    </row>
    <row r="34" spans="1:4" s="17" customFormat="1" ht="15.75" x14ac:dyDescent="0.25">
      <c r="A34" s="13" t="s">
        <v>20</v>
      </c>
      <c r="B34" s="66">
        <v>101</v>
      </c>
      <c r="C34" s="66">
        <v>0</v>
      </c>
      <c r="D34" s="67">
        <f t="shared" si="1"/>
        <v>101</v>
      </c>
    </row>
    <row r="35" spans="1:4" s="17" customFormat="1" ht="15.75" x14ac:dyDescent="0.25">
      <c r="A35" s="13" t="s">
        <v>19</v>
      </c>
      <c r="B35" s="66">
        <v>43</v>
      </c>
      <c r="C35" s="66">
        <v>24</v>
      </c>
      <c r="D35" s="67">
        <f t="shared" si="1"/>
        <v>67</v>
      </c>
    </row>
    <row r="36" spans="1:4" s="17" customFormat="1" ht="15.75" x14ac:dyDescent="0.25">
      <c r="A36" s="13" t="s">
        <v>22</v>
      </c>
      <c r="B36" s="66">
        <v>96.6</v>
      </c>
      <c r="C36" s="66">
        <v>1</v>
      </c>
      <c r="D36" s="67">
        <f t="shared" si="1"/>
        <v>97.6</v>
      </c>
    </row>
    <row r="37" spans="1:4" s="17" customFormat="1" ht="15.75" x14ac:dyDescent="0.25">
      <c r="A37" s="13" t="s">
        <v>27</v>
      </c>
      <c r="B37" s="66">
        <v>186</v>
      </c>
      <c r="C37" s="66">
        <v>0</v>
      </c>
      <c r="D37" s="67">
        <f t="shared" si="1"/>
        <v>186</v>
      </c>
    </row>
    <row r="38" spans="1:4" s="17" customFormat="1" ht="15.75" x14ac:dyDescent="0.25">
      <c r="A38" s="13" t="s">
        <v>75</v>
      </c>
      <c r="B38" s="66">
        <v>232</v>
      </c>
      <c r="C38" s="66">
        <v>0</v>
      </c>
      <c r="D38" s="67">
        <f t="shared" si="1"/>
        <v>232</v>
      </c>
    </row>
    <row r="39" spans="1:4" s="17" customFormat="1" ht="15.75" x14ac:dyDescent="0.25">
      <c r="A39" s="13" t="s">
        <v>85</v>
      </c>
      <c r="B39" s="66">
        <v>112.5</v>
      </c>
      <c r="C39" s="66">
        <v>3.5</v>
      </c>
      <c r="D39" s="67">
        <f t="shared" si="1"/>
        <v>116</v>
      </c>
    </row>
    <row r="40" spans="1:4" s="17" customFormat="1" ht="15.75" x14ac:dyDescent="0.25">
      <c r="A40" s="13" t="s">
        <v>23</v>
      </c>
      <c r="B40" s="66">
        <v>52</v>
      </c>
      <c r="C40" s="66">
        <v>0</v>
      </c>
      <c r="D40" s="67">
        <f t="shared" si="1"/>
        <v>52</v>
      </c>
    </row>
    <row r="41" spans="1:4" s="17" customFormat="1" ht="15.75" x14ac:dyDescent="0.25">
      <c r="A41" s="13" t="s">
        <v>31</v>
      </c>
      <c r="B41" s="66">
        <v>94</v>
      </c>
      <c r="C41" s="66">
        <v>1</v>
      </c>
      <c r="D41" s="67">
        <f t="shared" si="1"/>
        <v>95</v>
      </c>
    </row>
    <row r="42" spans="1:4" s="17" customFormat="1" ht="15.75" x14ac:dyDescent="0.25">
      <c r="A42" s="13" t="s">
        <v>25</v>
      </c>
      <c r="B42" s="66">
        <v>41</v>
      </c>
      <c r="C42" s="66">
        <v>0</v>
      </c>
      <c r="D42" s="67">
        <f t="shared" si="1"/>
        <v>41</v>
      </c>
    </row>
    <row r="43" spans="1:4" s="17" customFormat="1" ht="15.75" x14ac:dyDescent="0.25">
      <c r="A43" s="13" t="s">
        <v>21</v>
      </c>
      <c r="B43" s="66">
        <v>108.8</v>
      </c>
      <c r="C43" s="66">
        <v>0</v>
      </c>
      <c r="D43" s="67">
        <f t="shared" si="1"/>
        <v>108.8</v>
      </c>
    </row>
    <row r="44" spans="1:4" s="17" customFormat="1" ht="15.75" x14ac:dyDescent="0.25">
      <c r="A44" s="13" t="s">
        <v>28</v>
      </c>
      <c r="B44" s="66">
        <v>68.400000000000006</v>
      </c>
      <c r="C44" s="66">
        <v>6.1</v>
      </c>
      <c r="D44" s="67">
        <f t="shared" si="1"/>
        <v>74.5</v>
      </c>
    </row>
    <row r="45" spans="1:4" s="17" customFormat="1" ht="15.75" x14ac:dyDescent="0.25">
      <c r="A45" s="13" t="s">
        <v>69</v>
      </c>
      <c r="B45" s="66">
        <v>61</v>
      </c>
      <c r="C45" s="66">
        <v>0.5</v>
      </c>
      <c r="D45" s="67">
        <f t="shared" si="1"/>
        <v>61.5</v>
      </c>
    </row>
    <row r="46" spans="1:4" s="17" customFormat="1" ht="15.75" x14ac:dyDescent="0.25">
      <c r="A46" s="13" t="s">
        <v>24</v>
      </c>
      <c r="B46" s="66">
        <v>75</v>
      </c>
      <c r="C46" s="66">
        <v>0</v>
      </c>
      <c r="D46" s="67">
        <f t="shared" si="1"/>
        <v>75</v>
      </c>
    </row>
    <row r="47" spans="1:4" s="17" customFormat="1" ht="15.75" x14ac:dyDescent="0.25">
      <c r="A47" s="13" t="s">
        <v>78</v>
      </c>
      <c r="B47" s="66">
        <v>255.3</v>
      </c>
      <c r="C47" s="66">
        <v>0</v>
      </c>
      <c r="D47" s="67">
        <f t="shared" si="1"/>
        <v>255.3</v>
      </c>
    </row>
    <row r="48" spans="1:4" s="17" customFormat="1" ht="15.75" x14ac:dyDescent="0.25">
      <c r="A48" s="13" t="s">
        <v>26</v>
      </c>
      <c r="B48" s="66">
        <v>153.30000000000001</v>
      </c>
      <c r="C48" s="66">
        <v>0</v>
      </c>
      <c r="D48" s="67">
        <f t="shared" si="1"/>
        <v>153.30000000000001</v>
      </c>
    </row>
    <row r="49" spans="1:4" s="17" customFormat="1" ht="15.75" x14ac:dyDescent="0.25">
      <c r="A49" s="13" t="s">
        <v>48</v>
      </c>
      <c r="B49" s="66">
        <v>136.30000000000001</v>
      </c>
      <c r="C49" s="66">
        <v>4</v>
      </c>
      <c r="D49" s="67">
        <f t="shared" si="1"/>
        <v>140.30000000000001</v>
      </c>
    </row>
    <row r="50" spans="1:4" s="17" customFormat="1" ht="15.75" x14ac:dyDescent="0.25">
      <c r="A50" s="13" t="s">
        <v>29</v>
      </c>
      <c r="B50" s="66">
        <v>276</v>
      </c>
      <c r="C50" s="66">
        <v>4.5</v>
      </c>
      <c r="D50" s="67">
        <f t="shared" si="1"/>
        <v>280.5</v>
      </c>
    </row>
    <row r="51" spans="1:4" ht="15.75" x14ac:dyDescent="0.25">
      <c r="A51" s="13" t="s">
        <v>35</v>
      </c>
      <c r="B51" s="66">
        <v>474.5</v>
      </c>
      <c r="C51" s="66">
        <v>6</v>
      </c>
      <c r="D51" s="67">
        <f t="shared" ref="D51:D69" si="2">SUM(B51:C51)</f>
        <v>480.5</v>
      </c>
    </row>
    <row r="52" spans="1:4" ht="15.75" x14ac:dyDescent="0.25">
      <c r="A52" s="13" t="s">
        <v>62</v>
      </c>
      <c r="B52" s="66">
        <v>51</v>
      </c>
      <c r="C52" s="66">
        <v>-2</v>
      </c>
      <c r="D52" s="67">
        <f t="shared" si="2"/>
        <v>49</v>
      </c>
    </row>
    <row r="53" spans="1:4" ht="15.75" x14ac:dyDescent="0.25">
      <c r="A53" s="13" t="s">
        <v>3</v>
      </c>
      <c r="B53" s="66">
        <v>75.599999999999994</v>
      </c>
      <c r="C53" s="66">
        <v>0</v>
      </c>
      <c r="D53" s="67">
        <f t="shared" si="2"/>
        <v>75.599999999999994</v>
      </c>
    </row>
    <row r="54" spans="1:4" ht="15.75" x14ac:dyDescent="0.25">
      <c r="A54" s="13" t="s">
        <v>4</v>
      </c>
      <c r="B54" s="66">
        <v>185</v>
      </c>
      <c r="C54" s="66">
        <v>0</v>
      </c>
      <c r="D54" s="67">
        <f t="shared" si="2"/>
        <v>185</v>
      </c>
    </row>
    <row r="55" spans="1:4" ht="15.75" x14ac:dyDescent="0.25">
      <c r="A55" s="13" t="s">
        <v>5</v>
      </c>
      <c r="B55" s="66">
        <v>49.9</v>
      </c>
      <c r="C55" s="66">
        <v>0</v>
      </c>
      <c r="D55" s="67">
        <f t="shared" si="2"/>
        <v>49.9</v>
      </c>
    </row>
    <row r="56" spans="1:4" ht="15.75" x14ac:dyDescent="0.25">
      <c r="A56" s="13" t="s">
        <v>56</v>
      </c>
      <c r="B56" s="66">
        <v>35</v>
      </c>
      <c r="C56" s="66">
        <v>0</v>
      </c>
      <c r="D56" s="67">
        <f t="shared" si="2"/>
        <v>35</v>
      </c>
    </row>
    <row r="57" spans="1:4" ht="15.75" x14ac:dyDescent="0.25">
      <c r="A57" s="13" t="s">
        <v>6</v>
      </c>
      <c r="B57" s="66">
        <v>70</v>
      </c>
      <c r="C57" s="66">
        <v>0</v>
      </c>
      <c r="D57" s="67">
        <f t="shared" si="2"/>
        <v>70</v>
      </c>
    </row>
    <row r="58" spans="1:4" ht="15.75" x14ac:dyDescent="0.25">
      <c r="A58" s="13" t="s">
        <v>57</v>
      </c>
      <c r="B58" s="66">
        <v>58.6</v>
      </c>
      <c r="C58" s="66">
        <v>0</v>
      </c>
      <c r="D58" s="67">
        <f t="shared" si="2"/>
        <v>58.6</v>
      </c>
    </row>
    <row r="59" spans="1:4" ht="15.75" x14ac:dyDescent="0.25">
      <c r="A59" s="13" t="s">
        <v>7</v>
      </c>
      <c r="B59" s="66">
        <v>137</v>
      </c>
      <c r="C59" s="66">
        <v>0</v>
      </c>
      <c r="D59" s="67">
        <f t="shared" si="2"/>
        <v>137</v>
      </c>
    </row>
    <row r="60" spans="1:4" ht="15.75" x14ac:dyDescent="0.25">
      <c r="A60" s="13" t="s">
        <v>36</v>
      </c>
      <c r="B60" s="66">
        <v>105</v>
      </c>
      <c r="C60" s="66">
        <v>0</v>
      </c>
      <c r="D60" s="67">
        <f t="shared" si="2"/>
        <v>105</v>
      </c>
    </row>
    <row r="61" spans="1:4" ht="15.75" x14ac:dyDescent="0.25">
      <c r="A61" s="13" t="s">
        <v>55</v>
      </c>
      <c r="B61" s="66">
        <v>74</v>
      </c>
      <c r="C61" s="66">
        <v>0</v>
      </c>
      <c r="D61" s="67">
        <f t="shared" si="2"/>
        <v>74</v>
      </c>
    </row>
    <row r="62" spans="1:4" ht="15.75" x14ac:dyDescent="0.25">
      <c r="A62" s="13" t="s">
        <v>60</v>
      </c>
      <c r="B62" s="66">
        <v>135</v>
      </c>
      <c r="C62" s="66">
        <v>0</v>
      </c>
      <c r="D62" s="67">
        <f t="shared" si="2"/>
        <v>135</v>
      </c>
    </row>
    <row r="63" spans="1:4" ht="15.75" x14ac:dyDescent="0.25">
      <c r="A63" s="13" t="s">
        <v>8</v>
      </c>
      <c r="B63" s="66">
        <v>132.80000000000001</v>
      </c>
      <c r="C63" s="66">
        <v>0</v>
      </c>
      <c r="D63" s="67">
        <f t="shared" si="2"/>
        <v>132.80000000000001</v>
      </c>
    </row>
    <row r="64" spans="1:4" ht="15.75" x14ac:dyDescent="0.25">
      <c r="A64" s="13" t="s">
        <v>9</v>
      </c>
      <c r="B64" s="66">
        <v>71</v>
      </c>
      <c r="C64" s="66">
        <v>0</v>
      </c>
      <c r="D64" s="67">
        <f t="shared" si="2"/>
        <v>71</v>
      </c>
    </row>
    <row r="65" spans="1:4" ht="15.75" x14ac:dyDescent="0.25">
      <c r="A65" s="13" t="s">
        <v>61</v>
      </c>
      <c r="B65" s="66">
        <v>44</v>
      </c>
      <c r="C65" s="66">
        <v>3</v>
      </c>
      <c r="D65" s="67">
        <f t="shared" si="2"/>
        <v>47</v>
      </c>
    </row>
    <row r="66" spans="1:4" ht="15.75" x14ac:dyDescent="0.25">
      <c r="A66" s="13" t="s">
        <v>10</v>
      </c>
      <c r="B66" s="66">
        <v>20.6</v>
      </c>
      <c r="C66" s="66">
        <v>0</v>
      </c>
      <c r="D66" s="67">
        <f t="shared" si="2"/>
        <v>20.6</v>
      </c>
    </row>
    <row r="67" spans="1:4" ht="15.75" x14ac:dyDescent="0.25">
      <c r="A67" s="13" t="s">
        <v>83</v>
      </c>
      <c r="B67" s="66">
        <v>9</v>
      </c>
      <c r="C67" s="66">
        <v>0</v>
      </c>
      <c r="D67" s="67">
        <f t="shared" si="2"/>
        <v>9</v>
      </c>
    </row>
    <row r="68" spans="1:4" ht="15.75" x14ac:dyDescent="0.25">
      <c r="A68" s="13" t="s">
        <v>33</v>
      </c>
      <c r="B68" s="65">
        <v>368.5</v>
      </c>
      <c r="C68" s="66">
        <v>4.5</v>
      </c>
      <c r="D68" s="67">
        <f t="shared" si="2"/>
        <v>373</v>
      </c>
    </row>
    <row r="69" spans="1:4" ht="20.25" customHeight="1" thickBot="1" x14ac:dyDescent="0.3">
      <c r="A69" s="23" t="s">
        <v>76</v>
      </c>
      <c r="B69" s="75">
        <v>288</v>
      </c>
      <c r="C69" s="76">
        <v>5</v>
      </c>
      <c r="D69" s="75">
        <f t="shared" si="2"/>
        <v>293</v>
      </c>
    </row>
    <row r="70" spans="1:4" ht="20.25" customHeight="1" x14ac:dyDescent="0.25">
      <c r="A70" s="19"/>
      <c r="B70" s="20"/>
      <c r="C70" s="20"/>
      <c r="D70" s="20"/>
    </row>
    <row r="71" spans="1:4" ht="20.25" customHeight="1" x14ac:dyDescent="0.25">
      <c r="A71" s="4"/>
      <c r="B71" s="20"/>
      <c r="C71" s="20"/>
      <c r="D71" s="20"/>
    </row>
    <row r="72" spans="1:4" ht="20.25" customHeight="1" thickBot="1" x14ac:dyDescent="0.3">
      <c r="A72" s="4"/>
      <c r="B72" s="20"/>
      <c r="C72" s="20"/>
      <c r="D72" s="21" t="s">
        <v>0</v>
      </c>
    </row>
    <row r="73" spans="1:4" ht="15.75" customHeight="1" x14ac:dyDescent="0.2">
      <c r="A73" s="82"/>
      <c r="B73" s="7" t="s">
        <v>64</v>
      </c>
      <c r="C73" s="8" t="str">
        <f>C8</f>
        <v>Zvýšení/</v>
      </c>
      <c r="D73" s="8" t="s">
        <v>1</v>
      </c>
    </row>
    <row r="74" spans="1:4" ht="14.25" x14ac:dyDescent="0.2">
      <c r="A74" s="83"/>
      <c r="B74" s="9" t="s">
        <v>63</v>
      </c>
      <c r="C74" s="10" t="str">
        <f>C9</f>
        <v>snížení</v>
      </c>
      <c r="D74" s="10" t="s">
        <v>65</v>
      </c>
    </row>
    <row r="75" spans="1:4" ht="15" thickBot="1" x14ac:dyDescent="0.25">
      <c r="A75" s="84"/>
      <c r="B75" s="11" t="str">
        <f>B10</f>
        <v>limit 2025</v>
      </c>
      <c r="C75" s="12"/>
      <c r="D75" s="12">
        <f>D10</f>
        <v>2026</v>
      </c>
    </row>
    <row r="76" spans="1:4" ht="15.75" x14ac:dyDescent="0.25">
      <c r="A76" s="13" t="s">
        <v>34</v>
      </c>
      <c r="B76" s="65">
        <v>2300</v>
      </c>
      <c r="C76" s="65">
        <v>0</v>
      </c>
      <c r="D76" s="65">
        <f>SUM(B76:C76)</f>
        <v>2300</v>
      </c>
    </row>
    <row r="77" spans="1:4" ht="16.5" thickBot="1" x14ac:dyDescent="0.3">
      <c r="A77" s="15" t="s">
        <v>71</v>
      </c>
      <c r="B77" s="71">
        <v>2325.5</v>
      </c>
      <c r="C77" s="71">
        <v>0</v>
      </c>
      <c r="D77" s="71">
        <f>SUM(B77:C77)</f>
        <v>2325.5</v>
      </c>
    </row>
    <row r="78" spans="1:4" x14ac:dyDescent="0.2">
      <c r="A78" s="19"/>
      <c r="B78" s="14"/>
      <c r="C78" s="16"/>
      <c r="D78" s="16"/>
    </row>
    <row r="79" spans="1:4" x14ac:dyDescent="0.2">
      <c r="A79" s="4"/>
      <c r="B79" s="2"/>
      <c r="C79" s="3"/>
      <c r="D79" s="3"/>
    </row>
  </sheetData>
  <sheetProtection selectLockedCells="1" selectUnlockedCells="1"/>
  <mergeCells count="4">
    <mergeCell ref="A73:A75"/>
    <mergeCell ref="A3:D4"/>
    <mergeCell ref="A6:D6"/>
    <mergeCell ref="A8:A10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  <rowBreaks count="1" manualBreakCount="1">
    <brk id="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9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9" sqref="A9"/>
      <selection pane="bottomRight" activeCell="A2" sqref="A2"/>
    </sheetView>
  </sheetViews>
  <sheetFormatPr defaultColWidth="9.140625" defaultRowHeight="12.75" x14ac:dyDescent="0.2"/>
  <cols>
    <col min="1" max="1" width="33.5703125" style="24" customWidth="1"/>
    <col min="2" max="4" width="19" style="24" customWidth="1"/>
    <col min="5" max="5" width="19" style="25" customWidth="1"/>
    <col min="6" max="6" width="15" style="48" customWidth="1"/>
    <col min="7" max="8" width="9.140625" style="24" customWidth="1"/>
    <col min="9" max="16384" width="9.140625" style="24"/>
  </cols>
  <sheetData>
    <row r="1" spans="1:9" ht="18.75" x14ac:dyDescent="0.3">
      <c r="A1" s="93"/>
      <c r="B1" s="93"/>
      <c r="C1" s="93"/>
      <c r="E1" s="50"/>
      <c r="F1" s="98"/>
    </row>
    <row r="2" spans="1:9" ht="15.75" x14ac:dyDescent="0.2">
      <c r="A2" s="60" t="s">
        <v>86</v>
      </c>
      <c r="B2" s="60"/>
      <c r="C2" s="60"/>
      <c r="D2" s="60"/>
      <c r="E2" s="60"/>
      <c r="F2" s="98"/>
    </row>
    <row r="3" spans="1:9" ht="16.5" thickBot="1" x14ac:dyDescent="0.3">
      <c r="A3" s="25"/>
      <c r="B3" s="61"/>
      <c r="C3" s="26"/>
      <c r="D3" s="62"/>
      <c r="E3" s="27" t="s">
        <v>37</v>
      </c>
      <c r="F3" s="98"/>
    </row>
    <row r="4" spans="1:9" ht="14.25" x14ac:dyDescent="0.2">
      <c r="A4" s="94" t="s">
        <v>38</v>
      </c>
      <c r="B4" s="37" t="s">
        <v>64</v>
      </c>
      <c r="C4" s="37" t="s">
        <v>67</v>
      </c>
      <c r="D4" s="99" t="s">
        <v>91</v>
      </c>
      <c r="E4" s="37" t="s">
        <v>1</v>
      </c>
      <c r="F4" s="97"/>
    </row>
    <row r="5" spans="1:9" ht="13.5" customHeight="1" x14ac:dyDescent="0.2">
      <c r="A5" s="95"/>
      <c r="B5" s="38" t="s">
        <v>63</v>
      </c>
      <c r="C5" s="38" t="s">
        <v>32</v>
      </c>
      <c r="D5" s="100"/>
      <c r="E5" s="38" t="s">
        <v>66</v>
      </c>
      <c r="F5" s="97"/>
    </row>
    <row r="6" spans="1:9" ht="18.75" customHeight="1" thickBot="1" x14ac:dyDescent="0.25">
      <c r="A6" s="96"/>
      <c r="B6" s="39" t="s">
        <v>87</v>
      </c>
      <c r="C6" s="59"/>
      <c r="D6" s="101"/>
      <c r="E6" s="38">
        <v>2026</v>
      </c>
      <c r="F6" s="45"/>
    </row>
    <row r="7" spans="1:9" ht="15.75" x14ac:dyDescent="0.25">
      <c r="A7" s="29" t="s">
        <v>59</v>
      </c>
      <c r="B7" s="78">
        <v>161807.4</v>
      </c>
      <c r="C7" s="78">
        <v>6427.5</v>
      </c>
      <c r="D7" s="77">
        <v>4191.6000000000004</v>
      </c>
      <c r="E7" s="79">
        <f>SUM(B7:D7)</f>
        <v>172426.5</v>
      </c>
      <c r="F7" s="46"/>
      <c r="G7" s="35"/>
      <c r="I7" s="35"/>
    </row>
    <row r="8" spans="1:9" ht="15.75" x14ac:dyDescent="0.25">
      <c r="A8" s="32" t="s">
        <v>72</v>
      </c>
      <c r="B8" s="78">
        <v>29263</v>
      </c>
      <c r="C8" s="78">
        <v>3934.5</v>
      </c>
      <c r="D8" s="77">
        <v>588</v>
      </c>
      <c r="E8" s="77">
        <f>SUM(B8:D8)</f>
        <v>33785.5</v>
      </c>
      <c r="F8" s="46"/>
      <c r="G8" s="35"/>
      <c r="I8" s="35"/>
    </row>
    <row r="9" spans="1:9" ht="15.75" x14ac:dyDescent="0.25">
      <c r="A9" s="30" t="s">
        <v>39</v>
      </c>
      <c r="B9" s="65">
        <v>56630.2</v>
      </c>
      <c r="C9" s="65">
        <v>0</v>
      </c>
      <c r="D9" s="65">
        <v>1864.8</v>
      </c>
      <c r="E9" s="65">
        <f>SUM(B9:D9)</f>
        <v>58495</v>
      </c>
      <c r="F9" s="46"/>
      <c r="G9" s="35"/>
      <c r="I9" s="35"/>
    </row>
    <row r="10" spans="1:9" ht="15.75" x14ac:dyDescent="0.25">
      <c r="A10" s="30" t="s">
        <v>40</v>
      </c>
      <c r="B10" s="65">
        <v>131199.5</v>
      </c>
      <c r="C10" s="65">
        <v>0</v>
      </c>
      <c r="D10" s="65">
        <v>4183.2</v>
      </c>
      <c r="E10" s="65">
        <f t="shared" ref="E10:E65" si="0">SUM(B10:D10)</f>
        <v>135382.70000000001</v>
      </c>
      <c r="F10" s="46"/>
      <c r="G10" s="35"/>
      <c r="I10" s="35"/>
    </row>
    <row r="11" spans="1:9" ht="15.75" x14ac:dyDescent="0.25">
      <c r="A11" s="30" t="s">
        <v>73</v>
      </c>
      <c r="B11" s="67">
        <v>117768.1</v>
      </c>
      <c r="C11" s="67">
        <v>3064.3</v>
      </c>
      <c r="D11" s="65">
        <v>5164.0999999999995</v>
      </c>
      <c r="E11" s="65">
        <f>SUM(B11:D11)</f>
        <v>125996.50000000001</v>
      </c>
      <c r="F11" s="46"/>
      <c r="G11" s="35"/>
      <c r="I11" s="35"/>
    </row>
    <row r="12" spans="1:9" ht="15.75" x14ac:dyDescent="0.25">
      <c r="A12" s="30" t="s">
        <v>90</v>
      </c>
      <c r="B12" s="65">
        <v>7047.6</v>
      </c>
      <c r="C12" s="65">
        <v>0</v>
      </c>
      <c r="D12" s="65">
        <v>168</v>
      </c>
      <c r="E12" s="65">
        <f t="shared" si="0"/>
        <v>7215.6</v>
      </c>
      <c r="F12" s="46"/>
      <c r="G12" s="35"/>
      <c r="I12" s="35"/>
    </row>
    <row r="13" spans="1:9" ht="15.75" x14ac:dyDescent="0.25">
      <c r="A13" s="30" t="s">
        <v>2</v>
      </c>
      <c r="B13" s="65">
        <f>69009+300</f>
        <v>69309</v>
      </c>
      <c r="C13" s="65">
        <v>6965.6</v>
      </c>
      <c r="D13" s="65">
        <v>2016</v>
      </c>
      <c r="E13" s="65">
        <f t="shared" si="0"/>
        <v>78290.600000000006</v>
      </c>
      <c r="F13" s="46"/>
      <c r="G13" s="35"/>
      <c r="I13" s="35"/>
    </row>
    <row r="14" spans="1:9" ht="15.75" x14ac:dyDescent="0.25">
      <c r="A14" s="30" t="s">
        <v>50</v>
      </c>
      <c r="B14" s="65">
        <v>624744</v>
      </c>
      <c r="C14" s="65">
        <v>0</v>
      </c>
      <c r="D14" s="65">
        <v>10852.8</v>
      </c>
      <c r="E14" s="65">
        <f t="shared" si="0"/>
        <v>635596.80000000005</v>
      </c>
      <c r="F14" s="46"/>
      <c r="G14" s="35"/>
      <c r="H14" s="35"/>
      <c r="I14" s="35"/>
    </row>
    <row r="15" spans="1:9" ht="15.75" x14ac:dyDescent="0.25">
      <c r="A15" s="30" t="s">
        <v>51</v>
      </c>
      <c r="B15" s="70">
        <v>72683.600000000006</v>
      </c>
      <c r="C15" s="70">
        <v>0</v>
      </c>
      <c r="D15" s="65">
        <v>1713.6</v>
      </c>
      <c r="E15" s="65">
        <f t="shared" si="0"/>
        <v>74397.200000000012</v>
      </c>
      <c r="F15" s="46"/>
      <c r="G15" s="35"/>
      <c r="H15" s="35"/>
      <c r="I15" s="35"/>
    </row>
    <row r="16" spans="1:9" ht="15.75" x14ac:dyDescent="0.25">
      <c r="A16" s="30" t="s">
        <v>52</v>
      </c>
      <c r="B16" s="65">
        <v>90925.8</v>
      </c>
      <c r="C16" s="65">
        <v>0</v>
      </c>
      <c r="D16" s="65">
        <v>2083</v>
      </c>
      <c r="E16" s="65">
        <f t="shared" si="0"/>
        <v>93008.8</v>
      </c>
      <c r="F16" s="46"/>
      <c r="G16" s="35"/>
      <c r="H16" s="35"/>
      <c r="I16" s="35"/>
    </row>
    <row r="17" spans="1:9" ht="15.75" x14ac:dyDescent="0.25">
      <c r="A17" s="30" t="s">
        <v>79</v>
      </c>
      <c r="B17" s="65">
        <v>52100</v>
      </c>
      <c r="C17" s="65">
        <v>2391.6</v>
      </c>
      <c r="D17" s="65">
        <v>2750.4</v>
      </c>
      <c r="E17" s="65">
        <f t="shared" si="0"/>
        <v>57242</v>
      </c>
      <c r="F17" s="46"/>
      <c r="G17" s="35"/>
      <c r="H17" s="35"/>
      <c r="I17" s="35"/>
    </row>
    <row r="18" spans="1:9" ht="15.75" x14ac:dyDescent="0.25">
      <c r="A18" s="30" t="s">
        <v>53</v>
      </c>
      <c r="B18" s="65">
        <v>6550</v>
      </c>
      <c r="C18" s="65">
        <v>0</v>
      </c>
      <c r="D18" s="65">
        <v>168</v>
      </c>
      <c r="E18" s="65">
        <f t="shared" si="0"/>
        <v>6718</v>
      </c>
      <c r="F18" s="46"/>
      <c r="G18" s="35"/>
      <c r="H18" s="35"/>
      <c r="I18" s="35"/>
    </row>
    <row r="19" spans="1:9" ht="15.75" x14ac:dyDescent="0.25">
      <c r="A19" s="30" t="s">
        <v>74</v>
      </c>
      <c r="B19" s="65">
        <v>33120.400000000001</v>
      </c>
      <c r="C19" s="65">
        <v>0</v>
      </c>
      <c r="D19" s="65">
        <v>1981.6</v>
      </c>
      <c r="E19" s="65">
        <f t="shared" si="0"/>
        <v>35102</v>
      </c>
      <c r="F19" s="46"/>
      <c r="G19" s="35"/>
      <c r="H19" s="35"/>
      <c r="I19" s="35"/>
    </row>
    <row r="20" spans="1:9" s="28" customFormat="1" ht="15.75" x14ac:dyDescent="0.25">
      <c r="A20" s="54" t="s">
        <v>41</v>
      </c>
      <c r="B20" s="65">
        <v>73191</v>
      </c>
      <c r="C20" s="72">
        <v>0</v>
      </c>
      <c r="D20" s="65">
        <v>4026.4</v>
      </c>
      <c r="E20" s="65">
        <f t="shared" si="0"/>
        <v>77217.399999999994</v>
      </c>
      <c r="F20" s="46"/>
      <c r="G20" s="35"/>
      <c r="H20" s="35"/>
      <c r="I20" s="35"/>
    </row>
    <row r="21" spans="1:9" s="28" customFormat="1" ht="15.75" x14ac:dyDescent="0.25">
      <c r="A21" s="30" t="s">
        <v>30</v>
      </c>
      <c r="B21" s="65">
        <v>22543</v>
      </c>
      <c r="C21" s="72">
        <v>5.8</v>
      </c>
      <c r="D21" s="65">
        <v>961.1</v>
      </c>
      <c r="E21" s="65">
        <f t="shared" si="0"/>
        <v>23509.899999999998</v>
      </c>
      <c r="F21" s="46"/>
      <c r="G21" s="35"/>
      <c r="H21" s="35"/>
      <c r="I21" s="35"/>
    </row>
    <row r="22" spans="1:9" s="28" customFormat="1" ht="15.75" x14ac:dyDescent="0.25">
      <c r="A22" s="30" t="s">
        <v>42</v>
      </c>
      <c r="B22" s="65">
        <v>98011.9</v>
      </c>
      <c r="C22" s="72">
        <v>60.8</v>
      </c>
      <c r="D22" s="65">
        <v>4377.5</v>
      </c>
      <c r="E22" s="65">
        <f t="shared" si="0"/>
        <v>102450.2</v>
      </c>
      <c r="F22" s="46"/>
      <c r="G22" s="35"/>
      <c r="H22" s="35"/>
      <c r="I22" s="35"/>
    </row>
    <row r="23" spans="1:9" s="28" customFormat="1" ht="15.75" x14ac:dyDescent="0.25">
      <c r="A23" s="30" t="s">
        <v>15</v>
      </c>
      <c r="B23" s="65">
        <v>72073.600000000006</v>
      </c>
      <c r="C23" s="72">
        <v>0</v>
      </c>
      <c r="D23" s="65">
        <v>2368.5</v>
      </c>
      <c r="E23" s="65">
        <f t="shared" si="0"/>
        <v>74442.100000000006</v>
      </c>
      <c r="F23" s="46"/>
      <c r="G23" s="35"/>
      <c r="H23" s="35"/>
      <c r="I23" s="35"/>
    </row>
    <row r="24" spans="1:9" s="28" customFormat="1" ht="15.75" x14ac:dyDescent="0.25">
      <c r="A24" s="30" t="s">
        <v>17</v>
      </c>
      <c r="B24" s="65">
        <v>97431.6</v>
      </c>
      <c r="C24" s="72">
        <v>1706.4</v>
      </c>
      <c r="D24" s="65">
        <v>4846.8</v>
      </c>
      <c r="E24" s="65">
        <f t="shared" si="0"/>
        <v>103984.8</v>
      </c>
      <c r="F24" s="46"/>
      <c r="G24" s="35"/>
      <c r="H24" s="35"/>
      <c r="I24" s="35"/>
    </row>
    <row r="25" spans="1:9" s="28" customFormat="1" ht="15.75" x14ac:dyDescent="0.25">
      <c r="A25" s="30" t="s">
        <v>43</v>
      </c>
      <c r="B25" s="65">
        <v>62599.1</v>
      </c>
      <c r="C25" s="72">
        <v>2150</v>
      </c>
      <c r="D25" s="65">
        <v>2426.4</v>
      </c>
      <c r="E25" s="65">
        <f t="shared" si="0"/>
        <v>67175.5</v>
      </c>
      <c r="F25" s="46"/>
      <c r="G25" s="35"/>
      <c r="H25" s="35"/>
      <c r="I25" s="35"/>
    </row>
    <row r="26" spans="1:9" s="28" customFormat="1" ht="15.75" x14ac:dyDescent="0.25">
      <c r="A26" s="30" t="s">
        <v>68</v>
      </c>
      <c r="B26" s="65">
        <v>67243.600000000006</v>
      </c>
      <c r="C26" s="72">
        <v>20</v>
      </c>
      <c r="D26" s="65">
        <v>2568.5</v>
      </c>
      <c r="E26" s="65">
        <f t="shared" si="0"/>
        <v>69832.100000000006</v>
      </c>
      <c r="F26" s="46"/>
      <c r="G26" s="35"/>
      <c r="H26" s="35"/>
      <c r="I26" s="35"/>
    </row>
    <row r="27" spans="1:9" s="28" customFormat="1" ht="15.75" x14ac:dyDescent="0.25">
      <c r="A27" s="30" t="s">
        <v>44</v>
      </c>
      <c r="B27" s="65">
        <v>67681.399999999994</v>
      </c>
      <c r="C27" s="72">
        <v>847.8</v>
      </c>
      <c r="D27" s="65">
        <v>3510</v>
      </c>
      <c r="E27" s="65">
        <f t="shared" si="0"/>
        <v>72039.199999999997</v>
      </c>
      <c r="F27" s="46"/>
      <c r="G27" s="35"/>
      <c r="H27" s="35"/>
      <c r="I27" s="35"/>
    </row>
    <row r="28" spans="1:9" s="28" customFormat="1" ht="15.75" x14ac:dyDescent="0.25">
      <c r="A28" s="30" t="s">
        <v>45</v>
      </c>
      <c r="B28" s="65">
        <v>66014.5</v>
      </c>
      <c r="C28" s="72">
        <v>1200</v>
      </c>
      <c r="D28" s="65">
        <v>2686.2999999999997</v>
      </c>
      <c r="E28" s="65">
        <f t="shared" si="0"/>
        <v>69900.800000000003</v>
      </c>
      <c r="F28" s="46"/>
      <c r="G28" s="35"/>
      <c r="H28" s="35"/>
      <c r="I28" s="35"/>
    </row>
    <row r="29" spans="1:9" s="28" customFormat="1" ht="15.75" x14ac:dyDescent="0.25">
      <c r="A29" s="30" t="s">
        <v>46</v>
      </c>
      <c r="B29" s="65">
        <v>100782.8</v>
      </c>
      <c r="C29" s="72">
        <v>2570</v>
      </c>
      <c r="D29" s="65">
        <v>3722</v>
      </c>
      <c r="E29" s="65">
        <f t="shared" si="0"/>
        <v>107074.8</v>
      </c>
      <c r="F29" s="46"/>
      <c r="G29" s="35"/>
      <c r="H29" s="35"/>
      <c r="I29" s="35"/>
    </row>
    <row r="30" spans="1:9" s="28" customFormat="1" ht="15.75" x14ac:dyDescent="0.25">
      <c r="A30" s="30" t="s">
        <v>20</v>
      </c>
      <c r="B30" s="65">
        <v>47357.2</v>
      </c>
      <c r="C30" s="72">
        <v>0</v>
      </c>
      <c r="D30" s="65">
        <v>1936.8</v>
      </c>
      <c r="E30" s="65">
        <f t="shared" si="0"/>
        <v>49294</v>
      </c>
      <c r="F30" s="46"/>
      <c r="G30" s="35"/>
      <c r="H30" s="35"/>
      <c r="I30" s="35"/>
    </row>
    <row r="31" spans="1:9" s="28" customFormat="1" ht="15.75" x14ac:dyDescent="0.25">
      <c r="A31" s="30" t="s">
        <v>19</v>
      </c>
      <c r="B31" s="65">
        <v>21199.5</v>
      </c>
      <c r="C31" s="72">
        <v>12729.3</v>
      </c>
      <c r="D31" s="65">
        <v>1406.5</v>
      </c>
      <c r="E31" s="65">
        <f t="shared" si="0"/>
        <v>35335.300000000003</v>
      </c>
      <c r="F31" s="46"/>
      <c r="G31" s="35"/>
      <c r="H31" s="35"/>
      <c r="I31" s="35"/>
    </row>
    <row r="32" spans="1:9" s="28" customFormat="1" ht="15.75" x14ac:dyDescent="0.25">
      <c r="A32" s="30" t="s">
        <v>22</v>
      </c>
      <c r="B32" s="65">
        <v>49801.7</v>
      </c>
      <c r="C32" s="72">
        <v>485.8</v>
      </c>
      <c r="D32" s="65">
        <v>1656.5</v>
      </c>
      <c r="E32" s="65">
        <f t="shared" si="0"/>
        <v>51944</v>
      </c>
      <c r="F32" s="46"/>
      <c r="G32" s="35"/>
      <c r="H32" s="35"/>
      <c r="I32" s="35"/>
    </row>
    <row r="33" spans="1:9" s="28" customFormat="1" ht="15.75" x14ac:dyDescent="0.25">
      <c r="A33" s="30" t="s">
        <v>27</v>
      </c>
      <c r="B33" s="65">
        <v>95026</v>
      </c>
      <c r="C33" s="72">
        <v>883</v>
      </c>
      <c r="D33" s="65">
        <v>3448.1</v>
      </c>
      <c r="E33" s="65">
        <f t="shared" si="0"/>
        <v>99357.1</v>
      </c>
      <c r="F33" s="46"/>
      <c r="G33" s="35"/>
      <c r="H33" s="35"/>
      <c r="I33" s="35"/>
    </row>
    <row r="34" spans="1:9" s="28" customFormat="1" ht="15.75" x14ac:dyDescent="0.25">
      <c r="A34" s="30" t="s">
        <v>75</v>
      </c>
      <c r="B34" s="65">
        <v>121967</v>
      </c>
      <c r="C34" s="72">
        <v>1060.8</v>
      </c>
      <c r="D34" s="65">
        <v>4521.6000000000004</v>
      </c>
      <c r="E34" s="65">
        <f t="shared" si="0"/>
        <v>127549.40000000001</v>
      </c>
      <c r="F34" s="46"/>
      <c r="G34" s="35"/>
      <c r="H34" s="35"/>
      <c r="I34" s="35"/>
    </row>
    <row r="35" spans="1:9" s="28" customFormat="1" ht="15.75" x14ac:dyDescent="0.25">
      <c r="A35" s="30" t="s">
        <v>85</v>
      </c>
      <c r="B35" s="65">
        <v>65593.600000000006</v>
      </c>
      <c r="C35" s="72">
        <v>3534</v>
      </c>
      <c r="D35" s="65">
        <v>1959.6999999999998</v>
      </c>
      <c r="E35" s="65">
        <f t="shared" si="0"/>
        <v>71087.3</v>
      </c>
      <c r="F35" s="46"/>
      <c r="G35" s="35"/>
      <c r="H35" s="35"/>
      <c r="I35" s="35"/>
    </row>
    <row r="36" spans="1:9" s="28" customFormat="1" ht="15.75" x14ac:dyDescent="0.25">
      <c r="A36" s="30" t="s">
        <v>23</v>
      </c>
      <c r="B36" s="65">
        <v>27308.6</v>
      </c>
      <c r="C36" s="72">
        <v>0</v>
      </c>
      <c r="D36" s="65">
        <v>934.1</v>
      </c>
      <c r="E36" s="65">
        <f t="shared" si="0"/>
        <v>28242.699999999997</v>
      </c>
      <c r="F36" s="46"/>
      <c r="G36" s="35"/>
      <c r="H36" s="35"/>
      <c r="I36" s="35"/>
    </row>
    <row r="37" spans="1:9" s="28" customFormat="1" ht="15.75" x14ac:dyDescent="0.25">
      <c r="A37" s="30" t="s">
        <v>31</v>
      </c>
      <c r="B37" s="65">
        <v>45276.800000000003</v>
      </c>
      <c r="C37" s="72">
        <v>891</v>
      </c>
      <c r="D37" s="65">
        <v>2165.1999999999998</v>
      </c>
      <c r="E37" s="65">
        <f t="shared" si="0"/>
        <v>48333</v>
      </c>
      <c r="F37" s="46"/>
      <c r="G37" s="35"/>
      <c r="H37" s="35"/>
      <c r="I37" s="35"/>
    </row>
    <row r="38" spans="1:9" s="28" customFormat="1" ht="15.75" x14ac:dyDescent="0.25">
      <c r="A38" s="30" t="s">
        <v>25</v>
      </c>
      <c r="B38" s="65">
        <v>20821.100000000002</v>
      </c>
      <c r="C38" s="72">
        <v>100</v>
      </c>
      <c r="D38" s="65">
        <v>1348.8</v>
      </c>
      <c r="E38" s="65">
        <f t="shared" si="0"/>
        <v>22269.9</v>
      </c>
      <c r="F38" s="46"/>
      <c r="G38" s="35"/>
      <c r="H38" s="35"/>
      <c r="I38" s="35"/>
    </row>
    <row r="39" spans="1:9" s="28" customFormat="1" ht="15.75" x14ac:dyDescent="0.25">
      <c r="A39" s="30" t="s">
        <v>21</v>
      </c>
      <c r="B39" s="65">
        <v>53276.6</v>
      </c>
      <c r="C39" s="72">
        <v>30</v>
      </c>
      <c r="D39" s="65">
        <v>1946.6</v>
      </c>
      <c r="E39" s="65">
        <f t="shared" si="0"/>
        <v>55253.2</v>
      </c>
      <c r="F39" s="46"/>
      <c r="G39" s="35"/>
      <c r="H39" s="35"/>
      <c r="I39" s="35"/>
    </row>
    <row r="40" spans="1:9" s="28" customFormat="1" ht="15.75" x14ac:dyDescent="0.25">
      <c r="A40" s="30" t="s">
        <v>28</v>
      </c>
      <c r="B40" s="65">
        <v>35606.299999999996</v>
      </c>
      <c r="C40" s="72">
        <v>3380.7</v>
      </c>
      <c r="D40" s="65">
        <v>1690.9999999999998</v>
      </c>
      <c r="E40" s="65">
        <f t="shared" si="0"/>
        <v>40677.999999999993</v>
      </c>
      <c r="F40" s="46"/>
      <c r="G40" s="35"/>
      <c r="H40" s="35"/>
      <c r="I40" s="35"/>
    </row>
    <row r="41" spans="1:9" s="28" customFormat="1" ht="15.75" x14ac:dyDescent="0.25">
      <c r="A41" s="30" t="s">
        <v>69</v>
      </c>
      <c r="B41" s="65">
        <v>31243.5</v>
      </c>
      <c r="C41" s="72">
        <v>408.9</v>
      </c>
      <c r="D41" s="65">
        <v>1153</v>
      </c>
      <c r="E41" s="65">
        <f t="shared" si="0"/>
        <v>32805.4</v>
      </c>
      <c r="F41" s="46"/>
      <c r="G41" s="35"/>
      <c r="H41" s="35"/>
      <c r="I41" s="35"/>
    </row>
    <row r="42" spans="1:9" s="28" customFormat="1" ht="15.75" x14ac:dyDescent="0.25">
      <c r="A42" s="30" t="s">
        <v>24</v>
      </c>
      <c r="B42" s="65">
        <v>37134.899999999994</v>
      </c>
      <c r="C42" s="72">
        <v>0</v>
      </c>
      <c r="D42" s="65">
        <v>1426</v>
      </c>
      <c r="E42" s="65">
        <f t="shared" si="0"/>
        <v>38560.899999999994</v>
      </c>
      <c r="F42" s="46"/>
      <c r="G42" s="35"/>
      <c r="H42" s="35"/>
      <c r="I42" s="35"/>
    </row>
    <row r="43" spans="1:9" s="28" customFormat="1" ht="15.75" x14ac:dyDescent="0.25">
      <c r="A43" s="30" t="s">
        <v>78</v>
      </c>
      <c r="B43" s="65">
        <v>136119.5</v>
      </c>
      <c r="C43" s="72">
        <v>4174.7</v>
      </c>
      <c r="D43" s="65">
        <v>5134.8999999999996</v>
      </c>
      <c r="E43" s="65">
        <f t="shared" si="0"/>
        <v>145429.1</v>
      </c>
      <c r="F43" s="46"/>
      <c r="G43" s="35"/>
      <c r="H43" s="35"/>
      <c r="I43" s="35"/>
    </row>
    <row r="44" spans="1:9" s="28" customFormat="1" ht="15.75" x14ac:dyDescent="0.25">
      <c r="A44" s="30" t="s">
        <v>47</v>
      </c>
      <c r="B44" s="65">
        <v>72943</v>
      </c>
      <c r="C44" s="72">
        <v>0</v>
      </c>
      <c r="D44" s="65">
        <v>3455.3</v>
      </c>
      <c r="E44" s="65">
        <f t="shared" si="0"/>
        <v>76398.3</v>
      </c>
      <c r="F44" s="46"/>
      <c r="G44" s="35"/>
      <c r="H44" s="35"/>
      <c r="I44" s="35"/>
    </row>
    <row r="45" spans="1:9" s="28" customFormat="1" ht="15.75" x14ac:dyDescent="0.25">
      <c r="A45" s="30" t="s">
        <v>48</v>
      </c>
      <c r="B45" s="65">
        <v>68520.7</v>
      </c>
      <c r="C45" s="72">
        <v>2575.3000000000002</v>
      </c>
      <c r="D45" s="65">
        <v>2996.7</v>
      </c>
      <c r="E45" s="65">
        <f t="shared" si="0"/>
        <v>74092.7</v>
      </c>
      <c r="F45" s="46"/>
      <c r="G45" s="35"/>
      <c r="H45" s="35"/>
      <c r="I45" s="35"/>
    </row>
    <row r="46" spans="1:9" s="28" customFormat="1" ht="15.75" x14ac:dyDescent="0.25">
      <c r="A46" s="30" t="s">
        <v>29</v>
      </c>
      <c r="B46" s="65">
        <v>147569.5</v>
      </c>
      <c r="C46" s="72">
        <v>2523</v>
      </c>
      <c r="D46" s="65">
        <v>8184.8</v>
      </c>
      <c r="E46" s="65">
        <f t="shared" si="0"/>
        <v>158277.29999999999</v>
      </c>
      <c r="F46" s="46"/>
      <c r="G46" s="35"/>
      <c r="H46" s="35"/>
      <c r="I46" s="35"/>
    </row>
    <row r="47" spans="1:9" ht="15.75" x14ac:dyDescent="0.25">
      <c r="A47" s="30" t="s">
        <v>35</v>
      </c>
      <c r="B47" s="68">
        <v>221008.1</v>
      </c>
      <c r="C47" s="65">
        <v>12439.6</v>
      </c>
      <c r="D47" s="65">
        <v>10324.1</v>
      </c>
      <c r="E47" s="65">
        <f t="shared" si="0"/>
        <v>243771.80000000002</v>
      </c>
      <c r="F47" s="46"/>
      <c r="G47" s="35"/>
      <c r="I47" s="35"/>
    </row>
    <row r="48" spans="1:9" ht="15.75" x14ac:dyDescent="0.25">
      <c r="A48" s="30" t="s">
        <v>62</v>
      </c>
      <c r="B48" s="68">
        <v>23525.8</v>
      </c>
      <c r="C48" s="65">
        <v>-854</v>
      </c>
      <c r="D48" s="65">
        <v>1306.5999999999999</v>
      </c>
      <c r="E48" s="65">
        <f t="shared" si="0"/>
        <v>23978.399999999998</v>
      </c>
      <c r="F48" s="46"/>
      <c r="G48" s="35"/>
      <c r="I48" s="35"/>
    </row>
    <row r="49" spans="1:9" ht="16.5" customHeight="1" x14ac:dyDescent="0.25">
      <c r="A49" s="30" t="s">
        <v>3</v>
      </c>
      <c r="B49" s="65">
        <v>31549.8</v>
      </c>
      <c r="C49" s="65">
        <v>0</v>
      </c>
      <c r="D49" s="65">
        <v>1891.6999999999998</v>
      </c>
      <c r="E49" s="65">
        <f t="shared" si="0"/>
        <v>33441.5</v>
      </c>
      <c r="F49" s="46"/>
      <c r="G49" s="35"/>
      <c r="I49" s="35"/>
    </row>
    <row r="50" spans="1:9" ht="16.5" customHeight="1" x14ac:dyDescent="0.25">
      <c r="A50" s="30" t="s">
        <v>4</v>
      </c>
      <c r="B50" s="65">
        <v>76588.399999999994</v>
      </c>
      <c r="C50" s="65">
        <v>0</v>
      </c>
      <c r="D50" s="65">
        <v>4560</v>
      </c>
      <c r="E50" s="65">
        <f t="shared" si="0"/>
        <v>81148.399999999994</v>
      </c>
      <c r="F50" s="46"/>
      <c r="G50" s="35"/>
      <c r="I50" s="35"/>
    </row>
    <row r="51" spans="1:9" ht="16.5" customHeight="1" x14ac:dyDescent="0.25">
      <c r="A51" s="30" t="s">
        <v>5</v>
      </c>
      <c r="B51" s="65">
        <v>22354.799999999999</v>
      </c>
      <c r="C51" s="65">
        <v>822.1</v>
      </c>
      <c r="D51" s="65">
        <v>1451.3</v>
      </c>
      <c r="E51" s="65">
        <f t="shared" si="0"/>
        <v>24628.199999999997</v>
      </c>
      <c r="F51" s="46"/>
      <c r="G51" s="35"/>
      <c r="I51" s="35"/>
    </row>
    <row r="52" spans="1:9" ht="16.5" customHeight="1" x14ac:dyDescent="0.25">
      <c r="A52" s="30" t="s">
        <v>56</v>
      </c>
      <c r="B52" s="65">
        <v>16698.599999999999</v>
      </c>
      <c r="C52" s="65">
        <v>0</v>
      </c>
      <c r="D52" s="65">
        <v>979.3</v>
      </c>
      <c r="E52" s="65">
        <f t="shared" si="0"/>
        <v>17677.899999999998</v>
      </c>
      <c r="F52" s="46"/>
      <c r="G52" s="35"/>
      <c r="I52" s="35"/>
    </row>
    <row r="53" spans="1:9" ht="16.5" customHeight="1" x14ac:dyDescent="0.25">
      <c r="A53" s="30" t="s">
        <v>6</v>
      </c>
      <c r="B53" s="65">
        <v>31257</v>
      </c>
      <c r="C53" s="65">
        <v>755.6</v>
      </c>
      <c r="D53" s="65">
        <v>1282</v>
      </c>
      <c r="E53" s="65">
        <f t="shared" si="0"/>
        <v>33294.6</v>
      </c>
      <c r="F53" s="46"/>
      <c r="G53" s="35"/>
      <c r="I53" s="35"/>
    </row>
    <row r="54" spans="1:9" ht="15.75" x14ac:dyDescent="0.25">
      <c r="A54" s="30" t="s">
        <v>57</v>
      </c>
      <c r="B54" s="68">
        <v>24626.2</v>
      </c>
      <c r="C54" s="65">
        <v>0</v>
      </c>
      <c r="D54" s="65">
        <v>1065.0999999999999</v>
      </c>
      <c r="E54" s="65">
        <f t="shared" si="0"/>
        <v>25691.3</v>
      </c>
      <c r="F54" s="46"/>
      <c r="G54" s="35"/>
      <c r="I54" s="35"/>
    </row>
    <row r="55" spans="1:9" ht="16.5" customHeight="1" x14ac:dyDescent="0.25">
      <c r="A55" s="30" t="s">
        <v>7</v>
      </c>
      <c r="B55" s="65">
        <v>58354.5</v>
      </c>
      <c r="C55" s="65">
        <v>0</v>
      </c>
      <c r="D55" s="65">
        <v>2531.1</v>
      </c>
      <c r="E55" s="65">
        <f t="shared" si="0"/>
        <v>60885.599999999999</v>
      </c>
      <c r="F55" s="46"/>
      <c r="G55" s="35"/>
      <c r="I55" s="35"/>
    </row>
    <row r="56" spans="1:9" ht="17.25" customHeight="1" x14ac:dyDescent="0.25">
      <c r="A56" s="30" t="s">
        <v>36</v>
      </c>
      <c r="B56" s="68">
        <v>39923.4</v>
      </c>
      <c r="C56" s="65">
        <v>0</v>
      </c>
      <c r="D56" s="65">
        <v>2644</v>
      </c>
      <c r="E56" s="65">
        <f t="shared" si="0"/>
        <v>42567.4</v>
      </c>
      <c r="F56" s="46"/>
      <c r="G56" s="35"/>
      <c r="I56" s="35"/>
    </row>
    <row r="57" spans="1:9" ht="16.5" customHeight="1" x14ac:dyDescent="0.25">
      <c r="A57" s="30" t="s">
        <v>55</v>
      </c>
      <c r="B57" s="65">
        <v>32752.2</v>
      </c>
      <c r="C57" s="65">
        <v>1121.0999999999999</v>
      </c>
      <c r="D57" s="65">
        <v>1751</v>
      </c>
      <c r="E57" s="65">
        <f t="shared" si="0"/>
        <v>35624.300000000003</v>
      </c>
      <c r="F57" s="46"/>
      <c r="G57" s="35"/>
      <c r="I57" s="35"/>
    </row>
    <row r="58" spans="1:9" ht="15.75" x14ac:dyDescent="0.25">
      <c r="A58" s="30" t="s">
        <v>60</v>
      </c>
      <c r="B58" s="68">
        <v>88400</v>
      </c>
      <c r="C58" s="65">
        <v>0</v>
      </c>
      <c r="D58" s="65">
        <v>2435.4</v>
      </c>
      <c r="E58" s="65">
        <f t="shared" si="0"/>
        <v>90835.4</v>
      </c>
      <c r="F58" s="46"/>
      <c r="G58" s="35"/>
      <c r="I58" s="35"/>
    </row>
    <row r="59" spans="1:9" ht="15.75" x14ac:dyDescent="0.25">
      <c r="A59" s="30" t="s">
        <v>8</v>
      </c>
      <c r="B59" s="68">
        <v>63183.4</v>
      </c>
      <c r="C59" s="65">
        <v>0</v>
      </c>
      <c r="D59" s="65">
        <v>2375</v>
      </c>
      <c r="E59" s="65">
        <f t="shared" si="0"/>
        <v>65558.399999999994</v>
      </c>
      <c r="F59" s="46"/>
      <c r="G59" s="35"/>
      <c r="I59" s="35"/>
    </row>
    <row r="60" spans="1:9" ht="15.75" x14ac:dyDescent="0.25">
      <c r="A60" s="30" t="s">
        <v>49</v>
      </c>
      <c r="B60" s="68">
        <v>38207.699999999997</v>
      </c>
      <c r="C60" s="65">
        <v>0</v>
      </c>
      <c r="D60" s="65">
        <v>1244.8</v>
      </c>
      <c r="E60" s="65">
        <f t="shared" si="0"/>
        <v>39452.5</v>
      </c>
      <c r="F60" s="46"/>
      <c r="G60" s="35"/>
      <c r="I60" s="35"/>
    </row>
    <row r="61" spans="1:9" ht="15.75" x14ac:dyDescent="0.25">
      <c r="A61" s="30" t="s">
        <v>61</v>
      </c>
      <c r="B61" s="68">
        <v>23258.400000000001</v>
      </c>
      <c r="C61" s="65">
        <v>1618</v>
      </c>
      <c r="D61" s="65">
        <v>756</v>
      </c>
      <c r="E61" s="65">
        <f t="shared" si="0"/>
        <v>25632.400000000001</v>
      </c>
      <c r="F61" s="46"/>
      <c r="G61" s="35"/>
      <c r="I61" s="35"/>
    </row>
    <row r="62" spans="1:9" ht="15.75" x14ac:dyDescent="0.25">
      <c r="A62" s="30" t="s">
        <v>10</v>
      </c>
      <c r="B62" s="68">
        <v>9302.6</v>
      </c>
      <c r="C62" s="65">
        <v>0</v>
      </c>
      <c r="D62" s="65">
        <v>679.2</v>
      </c>
      <c r="E62" s="65">
        <f t="shared" si="0"/>
        <v>9981.8000000000011</v>
      </c>
      <c r="F62" s="46"/>
      <c r="G62" s="35"/>
      <c r="I62" s="35"/>
    </row>
    <row r="63" spans="1:9" ht="15.75" x14ac:dyDescent="0.25">
      <c r="A63" s="30" t="s">
        <v>83</v>
      </c>
      <c r="B63" s="68">
        <v>4236</v>
      </c>
      <c r="C63" s="65">
        <v>0</v>
      </c>
      <c r="D63" s="65">
        <v>151.19999999999999</v>
      </c>
      <c r="E63" s="65">
        <f t="shared" si="0"/>
        <v>4387.2</v>
      </c>
      <c r="F63" s="46"/>
      <c r="G63" s="35"/>
      <c r="I63" s="35"/>
    </row>
    <row r="64" spans="1:9" ht="15.75" x14ac:dyDescent="0.25">
      <c r="A64" s="30" t="s">
        <v>33</v>
      </c>
      <c r="B64" s="68">
        <v>193165.5</v>
      </c>
      <c r="C64" s="65">
        <v>13452.9</v>
      </c>
      <c r="D64" s="65">
        <v>6403.4</v>
      </c>
      <c r="E64" s="65">
        <f>SUM(B64:D64)</f>
        <v>213021.8</v>
      </c>
      <c r="F64" s="46"/>
      <c r="G64" s="35"/>
      <c r="I64" s="35"/>
    </row>
    <row r="65" spans="1:9" ht="16.5" thickBot="1" x14ac:dyDescent="0.3">
      <c r="A65" s="31" t="s">
        <v>76</v>
      </c>
      <c r="B65" s="75">
        <v>121392.4</v>
      </c>
      <c r="C65" s="75">
        <v>3253.2</v>
      </c>
      <c r="D65" s="77">
        <v>5845.2999999999993</v>
      </c>
      <c r="E65" s="77">
        <f t="shared" si="0"/>
        <v>130490.9</v>
      </c>
      <c r="F65" s="46"/>
      <c r="G65" s="35"/>
      <c r="I65" s="35"/>
    </row>
    <row r="66" spans="1:9" ht="15.75" x14ac:dyDescent="0.25">
      <c r="A66" s="40"/>
      <c r="B66" s="34"/>
      <c r="C66" s="41"/>
      <c r="D66" s="64"/>
      <c r="E66" s="56"/>
      <c r="F66" s="47"/>
      <c r="I66" s="35"/>
    </row>
    <row r="67" spans="1:9" ht="13.5" thickBot="1" x14ac:dyDescent="0.25">
      <c r="A67" s="25"/>
      <c r="B67" s="25"/>
      <c r="C67" s="25"/>
      <c r="D67" s="25"/>
      <c r="F67" s="46"/>
      <c r="I67" s="35"/>
    </row>
    <row r="68" spans="1:9" ht="16.5" customHeight="1" x14ac:dyDescent="0.25">
      <c r="A68" s="42"/>
      <c r="B68" s="37" t="s">
        <v>64</v>
      </c>
      <c r="C68" s="37" t="s">
        <v>67</v>
      </c>
      <c r="D68" s="90" t="s">
        <v>92</v>
      </c>
      <c r="E68" s="37" t="s">
        <v>1</v>
      </c>
      <c r="I68" s="35"/>
    </row>
    <row r="69" spans="1:9" ht="15.75" x14ac:dyDescent="0.25">
      <c r="A69" s="43"/>
      <c r="B69" s="38" t="s">
        <v>63</v>
      </c>
      <c r="C69" s="38" t="s">
        <v>32</v>
      </c>
      <c r="D69" s="91"/>
      <c r="E69" s="38" t="s">
        <v>66</v>
      </c>
      <c r="I69" s="35"/>
    </row>
    <row r="70" spans="1:9" ht="16.5" thickBot="1" x14ac:dyDescent="0.3">
      <c r="A70" s="44"/>
      <c r="B70" s="39" t="str">
        <f>B6</f>
        <v>limit 2025</v>
      </c>
      <c r="C70" s="39"/>
      <c r="D70" s="92"/>
      <c r="E70" s="39">
        <f>E6</f>
        <v>2026</v>
      </c>
      <c r="F70" s="49"/>
      <c r="I70" s="35"/>
    </row>
    <row r="71" spans="1:9" ht="15.75" x14ac:dyDescent="0.25">
      <c r="A71" s="32" t="s">
        <v>34</v>
      </c>
      <c r="B71" s="69">
        <v>1279423.8</v>
      </c>
      <c r="C71" s="69">
        <v>12000</v>
      </c>
      <c r="D71" s="65">
        <v>54140</v>
      </c>
      <c r="E71" s="69">
        <f>B71+C71+D71</f>
        <v>1345563.8</v>
      </c>
      <c r="F71" s="46"/>
      <c r="G71" s="35"/>
      <c r="I71" s="35"/>
    </row>
    <row r="72" spans="1:9" ht="16.5" thickBot="1" x14ac:dyDescent="0.3">
      <c r="A72" s="33" t="s">
        <v>80</v>
      </c>
      <c r="B72" s="73">
        <f>SUM(B74:B76)</f>
        <v>1977869.0999999999</v>
      </c>
      <c r="C72" s="73">
        <f>SUM(C74:C76)</f>
        <v>38888.799999999996</v>
      </c>
      <c r="D72" s="74">
        <f>SUM(D74:D76)</f>
        <v>79433.899999999994</v>
      </c>
      <c r="E72" s="73">
        <f>SUM(B72:D72)</f>
        <v>2096191.7999999998</v>
      </c>
      <c r="F72" s="46"/>
      <c r="G72" s="35"/>
      <c r="I72" s="35"/>
    </row>
    <row r="73" spans="1:9" ht="16.5" thickBot="1" x14ac:dyDescent="0.3">
      <c r="A73" s="57" t="s">
        <v>77</v>
      </c>
      <c r="B73" s="58"/>
      <c r="C73" s="58"/>
      <c r="D73" s="58"/>
      <c r="E73" s="58"/>
      <c r="F73" s="46"/>
      <c r="G73" s="35"/>
      <c r="I73" s="35"/>
    </row>
    <row r="74" spans="1:9" ht="15.75" x14ac:dyDescent="0.25">
      <c r="A74" s="29" t="s">
        <v>70</v>
      </c>
      <c r="B74" s="72">
        <v>1965482.2</v>
      </c>
      <c r="C74" s="72">
        <v>48945.599999999999</v>
      </c>
      <c r="D74" s="72">
        <v>79433.899999999994</v>
      </c>
      <c r="E74" s="72">
        <f>SUM(B74:D74)</f>
        <v>2093861.7</v>
      </c>
      <c r="F74" s="46"/>
      <c r="G74" s="35"/>
      <c r="I74" s="35"/>
    </row>
    <row r="75" spans="1:9" ht="15.75" x14ac:dyDescent="0.25">
      <c r="A75" s="32" t="s">
        <v>82</v>
      </c>
      <c r="B75" s="65">
        <v>5606.9</v>
      </c>
      <c r="C75" s="65">
        <v>-3276.8</v>
      </c>
      <c r="D75" s="65">
        <v>0</v>
      </c>
      <c r="E75" s="65">
        <f>SUM(B75:D75)</f>
        <v>2330.0999999999995</v>
      </c>
      <c r="F75" s="46"/>
      <c r="G75" s="35"/>
      <c r="I75" s="35"/>
    </row>
    <row r="76" spans="1:9" ht="16.5" thickBot="1" x14ac:dyDescent="0.3">
      <c r="A76" s="33" t="s">
        <v>81</v>
      </c>
      <c r="B76" s="71">
        <v>6780</v>
      </c>
      <c r="C76" s="71">
        <v>-6780</v>
      </c>
      <c r="D76" s="73">
        <v>0</v>
      </c>
      <c r="E76" s="71">
        <f>SUM(B76:D76)</f>
        <v>0</v>
      </c>
      <c r="F76" s="46"/>
      <c r="G76" s="35"/>
      <c r="I76" s="35"/>
    </row>
    <row r="77" spans="1:9" ht="15.75" x14ac:dyDescent="0.25">
      <c r="A77" s="25" t="s">
        <v>84</v>
      </c>
      <c r="B77" s="36"/>
      <c r="C77" s="34"/>
      <c r="D77" s="36"/>
      <c r="I77" s="35"/>
    </row>
    <row r="78" spans="1:9" x14ac:dyDescent="0.2">
      <c r="A78" s="25"/>
      <c r="B78" s="25"/>
      <c r="C78" s="63"/>
      <c r="D78" s="63"/>
      <c r="F78" s="47"/>
    </row>
    <row r="79" spans="1:9" x14ac:dyDescent="0.2">
      <c r="A79" s="25"/>
      <c r="B79" s="25"/>
      <c r="C79" s="25"/>
      <c r="D79" s="25"/>
    </row>
  </sheetData>
  <sheetProtection selectLockedCells="1" selectUnlockedCells="1"/>
  <mergeCells count="6">
    <mergeCell ref="D68:D70"/>
    <mergeCell ref="A1:C1"/>
    <mergeCell ref="A4:A6"/>
    <mergeCell ref="F4:F5"/>
    <mergeCell ref="F1:F3"/>
    <mergeCell ref="D4:D6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85" orientation="portrait" r:id="rId1"/>
  <headerFooter alignWithMargins="0"/>
  <rowBreaks count="1" manualBreakCount="1">
    <brk id="5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Limity zaměstanci 2026</vt:lpstr>
      <vt:lpstr>Limity platy 2026</vt:lpstr>
      <vt:lpstr>'Limity platy 2026'!Názvy_tisku</vt:lpstr>
      <vt:lpstr>'Limity zaměstanci 2026'!Názvy_tisku</vt:lpstr>
      <vt:lpstr>'Limity platy 2026'!Oblast_tisku</vt:lpstr>
    </vt:vector>
  </TitlesOfParts>
  <Company>MHMP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MHMP</dc:creator>
  <cp:lastModifiedBy>Skokanová Ivana (MHMP, ROZ)</cp:lastModifiedBy>
  <cp:lastPrinted>2025-11-11T12:41:22Z</cp:lastPrinted>
  <dcterms:created xsi:type="dcterms:W3CDTF">1996-12-09T14:15:58Z</dcterms:created>
  <dcterms:modified xsi:type="dcterms:W3CDTF">2025-12-15T15:24:35Z</dcterms:modified>
</cp:coreProperties>
</file>