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5\ZHMP\"/>
    </mc:Choice>
  </mc:AlternateContent>
  <xr:revisionPtr revIDLastSave="0" documentId="13_ncr:1_{51FCC340-B3F9-4F2C-91C6-A24A9A42D6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ář" sheetId="29" r:id="rId1"/>
    <sheet name="gymnázia" sheetId="40" r:id="rId2"/>
    <sheet name="SOŠ" sheetId="38" r:id="rId3"/>
    <sheet name="VOŠ" sheetId="39" r:id="rId4"/>
    <sheet name="Spec." sheetId="31" r:id="rId5"/>
    <sheet name="SOU" sheetId="32" r:id="rId6"/>
    <sheet name="PPP, DM a DD" sheetId="33" r:id="rId7"/>
    <sheet name="ZUŠ" sheetId="36" r:id="rId8"/>
    <sheet name="DDM a ŠJ" sheetId="41" r:id="rId9"/>
    <sheet name="Limit na platy" sheetId="42" r:id="rId10"/>
  </sheets>
  <definedNames>
    <definedName name="_xlnm.Print_Titles" localSheetId="1">gymnázia!$A:$A</definedName>
    <definedName name="_xlnm.Print_Titles" localSheetId="2">SOŠ!$A:$A</definedName>
    <definedName name="_xlnm.Print_Titles" localSheetId="5">SOU!$A:$A</definedName>
    <definedName name="_xlnm.Print_Titles" localSheetId="4">Spec.!$A:$C,Spec.!$2:$3</definedName>
    <definedName name="_xlnm.Print_Titles" localSheetId="0">sumář!$A:$A</definedName>
    <definedName name="_xlnm.Print_Titles" localSheetId="3">VOŠ!$A:$A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2" l="1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I30" i="33" l="1"/>
  <c r="H30" i="33"/>
  <c r="G30" i="33"/>
  <c r="F30" i="33"/>
  <c r="E30" i="33"/>
  <c r="J27" i="33" l="1"/>
  <c r="J18" i="33" l="1"/>
  <c r="J11" i="33" l="1"/>
  <c r="J10" i="33"/>
  <c r="J9" i="33"/>
  <c r="J8" i="33"/>
  <c r="J7" i="33"/>
  <c r="J6" i="33"/>
  <c r="J5" i="33"/>
  <c r="K41" i="31" l="1"/>
  <c r="K40" i="31"/>
  <c r="K39" i="31"/>
  <c r="K38" i="31"/>
  <c r="K37" i="31"/>
  <c r="K36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18" i="39" l="1"/>
  <c r="F41" i="40" l="1"/>
  <c r="B9" i="29" s="1"/>
  <c r="G41" i="40"/>
  <c r="C9" i="29" s="1"/>
  <c r="H41" i="40"/>
  <c r="D9" i="29" s="1"/>
  <c r="I41" i="40"/>
  <c r="E9" i="29" s="1"/>
  <c r="G31" i="38"/>
  <c r="B10" i="29" s="1"/>
  <c r="H31" i="38"/>
  <c r="C10" i="29" s="1"/>
  <c r="I31" i="38"/>
  <c r="D10" i="29" s="1"/>
  <c r="J31" i="38"/>
  <c r="E10" i="29" s="1"/>
  <c r="G20" i="39"/>
  <c r="B11" i="29" s="1"/>
  <c r="H20" i="39"/>
  <c r="C11" i="29" s="1"/>
  <c r="I20" i="39"/>
  <c r="D11" i="29" s="1"/>
  <c r="J20" i="39"/>
  <c r="E11" i="29" s="1"/>
  <c r="G42" i="31"/>
  <c r="B12" i="29" s="1"/>
  <c r="H42" i="31"/>
  <c r="C12" i="29" s="1"/>
  <c r="I42" i="31"/>
  <c r="D12" i="29" s="1"/>
  <c r="J42" i="31"/>
  <c r="E12" i="29" s="1"/>
  <c r="G26" i="32"/>
  <c r="B13" i="29" s="1"/>
  <c r="H26" i="32"/>
  <c r="C13" i="29" s="1"/>
  <c r="I26" i="32"/>
  <c r="D13" i="29" s="1"/>
  <c r="J26" i="32"/>
  <c r="E13" i="29" s="1"/>
  <c r="F12" i="33"/>
  <c r="B14" i="29" s="1"/>
  <c r="G12" i="33"/>
  <c r="C14" i="29" s="1"/>
  <c r="H12" i="33"/>
  <c r="D14" i="29" s="1"/>
  <c r="I12" i="33"/>
  <c r="E14" i="29" s="1"/>
  <c r="F21" i="33"/>
  <c r="B15" i="29" s="1"/>
  <c r="G21" i="33"/>
  <c r="C15" i="29" s="1"/>
  <c r="H21" i="33"/>
  <c r="D15" i="29" s="1"/>
  <c r="I21" i="33"/>
  <c r="E15" i="29" s="1"/>
  <c r="B16" i="29"/>
  <c r="C16" i="29"/>
  <c r="D16" i="29"/>
  <c r="E16" i="29"/>
  <c r="F30" i="36"/>
  <c r="B18" i="29" s="1"/>
  <c r="G30" i="36"/>
  <c r="C18" i="29" s="1"/>
  <c r="H30" i="36"/>
  <c r="D18" i="29" s="1"/>
  <c r="I30" i="36"/>
  <c r="E18" i="29" s="1"/>
  <c r="F18" i="41"/>
  <c r="B19" i="29" s="1"/>
  <c r="G18" i="41"/>
  <c r="C19" i="29" s="1"/>
  <c r="H18" i="41"/>
  <c r="D19" i="29" s="1"/>
  <c r="I18" i="41"/>
  <c r="E19" i="29" s="1"/>
  <c r="B17" i="29"/>
  <c r="G25" i="41"/>
  <c r="C17" i="29" s="1"/>
  <c r="H25" i="41"/>
  <c r="D17" i="29" s="1"/>
  <c r="I25" i="41"/>
  <c r="E17" i="29" s="1"/>
  <c r="J39" i="40"/>
  <c r="K6" i="39"/>
  <c r="K7" i="39"/>
  <c r="K8" i="39"/>
  <c r="K9" i="39"/>
  <c r="K10" i="39"/>
  <c r="K11" i="39"/>
  <c r="K12" i="39"/>
  <c r="K13" i="39"/>
  <c r="K14" i="39"/>
  <c r="K15" i="39"/>
  <c r="K16" i="39"/>
  <c r="K17" i="39"/>
  <c r="E25" i="41"/>
  <c r="G17" i="29" s="1"/>
  <c r="E18" i="41"/>
  <c r="G19" i="29" s="1"/>
  <c r="J24" i="41"/>
  <c r="J25" i="41" s="1"/>
  <c r="J17" i="41"/>
  <c r="J16" i="41"/>
  <c r="J15" i="41"/>
  <c r="J14" i="41"/>
  <c r="J13" i="41"/>
  <c r="J12" i="41"/>
  <c r="J11" i="41"/>
  <c r="J10" i="41"/>
  <c r="J9" i="41"/>
  <c r="J8" i="41"/>
  <c r="J7" i="41"/>
  <c r="J6" i="41"/>
  <c r="J5" i="41"/>
  <c r="F25" i="41"/>
  <c r="E30" i="36"/>
  <c r="G18" i="29" s="1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G16" i="29"/>
  <c r="E21" i="33"/>
  <c r="G15" i="29" s="1"/>
  <c r="E12" i="33"/>
  <c r="G14" i="29" s="1"/>
  <c r="J28" i="33"/>
  <c r="J29" i="33"/>
  <c r="J19" i="33"/>
  <c r="J20" i="33"/>
  <c r="F26" i="32"/>
  <c r="G13" i="29" s="1"/>
  <c r="F42" i="31"/>
  <c r="G12" i="29" s="1"/>
  <c r="F20" i="39"/>
  <c r="G11" i="29" s="1"/>
  <c r="K5" i="39"/>
  <c r="K19" i="39"/>
  <c r="F31" i="38"/>
  <c r="G10" i="29" s="1"/>
  <c r="K5" i="38"/>
  <c r="K6" i="38"/>
  <c r="K7" i="38"/>
  <c r="K8" i="38"/>
  <c r="K9" i="38"/>
  <c r="K10" i="38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29" i="38"/>
  <c r="K30" i="38"/>
  <c r="E41" i="40"/>
  <c r="G9" i="29" s="1"/>
  <c r="J5" i="40"/>
  <c r="J6" i="40"/>
  <c r="J7" i="40"/>
  <c r="J8" i="40"/>
  <c r="J9" i="40"/>
  <c r="J10" i="40"/>
  <c r="J11" i="40"/>
  <c r="J12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40" i="40"/>
  <c r="F43" i="42"/>
  <c r="E43" i="42"/>
  <c r="J30" i="33" l="1"/>
  <c r="K42" i="31"/>
  <c r="K26" i="32"/>
  <c r="J21" i="33"/>
  <c r="K20" i="39"/>
  <c r="F18" i="29"/>
  <c r="F13" i="29"/>
  <c r="J12" i="33"/>
  <c r="F17" i="29"/>
  <c r="J18" i="41"/>
  <c r="J30" i="36"/>
  <c r="F15" i="29"/>
  <c r="F11" i="29"/>
  <c r="K31" i="38"/>
  <c r="F9" i="29"/>
  <c r="J41" i="40"/>
  <c r="E20" i="29"/>
  <c r="C20" i="29"/>
  <c r="D20" i="29"/>
  <c r="G20" i="29"/>
  <c r="F19" i="29"/>
  <c r="F16" i="29"/>
  <c r="F14" i="29"/>
  <c r="F12" i="29"/>
  <c r="F10" i="29"/>
  <c r="B20" i="29"/>
  <c r="F20" i="29" l="1"/>
</calcChain>
</file>

<file path=xl/sharedStrings.xml><?xml version="1.0" encoding="utf-8"?>
<sst xmlns="http://schemas.openxmlformats.org/spreadsheetml/2006/main" count="437" uniqueCount="268">
  <si>
    <t>platy</t>
  </si>
  <si>
    <t>odvody</t>
  </si>
  <si>
    <t>CELKEM</t>
  </si>
  <si>
    <t>Celkem</t>
  </si>
  <si>
    <t>Speciální školy</t>
  </si>
  <si>
    <t>Základní škola a Mateřská škola při Všeobecné fakultní nemocnici, Praha 2, Ke Karlovu 2</t>
  </si>
  <si>
    <t>Základní škola a Střední škola, Praha 4, Kupeckého 576</t>
  </si>
  <si>
    <t>Základní škola, Praha 4, Boleslavova 1</t>
  </si>
  <si>
    <t>Mateřská škola speciální, Praha 4, Na Lysinách 6</t>
  </si>
  <si>
    <t>00638625</t>
  </si>
  <si>
    <t>Mateřská škola speciální Sluníčko, Praha 5, Deylova 3</t>
  </si>
  <si>
    <t>Střední škola, Základní škola a Mateřská škola pro sluchově postižené, Praha 5, Výmolova 169</t>
  </si>
  <si>
    <t>Základní škola a Mateřská škola při FN Motol, Praha 5, V Úvalu 1</t>
  </si>
  <si>
    <t>Gymnázium pro zrakově postižené a Střední odborná škola pro zrakově postižené, Praha 5, Radlická 115</t>
  </si>
  <si>
    <t>Mateřská škola speciální, Praha 8, Štíbrova 1691</t>
  </si>
  <si>
    <t>Základní škola Tolerance, Praha 9, Mochovská 570</t>
  </si>
  <si>
    <t>Základní škola, Praha 10, Práčská 37</t>
  </si>
  <si>
    <t>Střední škola, Základní  škola a Mateřská škola, Praha 10, Chotouňská 476</t>
  </si>
  <si>
    <t>Základní škola logopedická a Mateřská škola logopedická, Praha 10, Moskevská 29</t>
  </si>
  <si>
    <t>Základní škola speciální, Praha 10, Starostrašnická 45</t>
  </si>
  <si>
    <t>§</t>
  </si>
  <si>
    <t>00549185</t>
  </si>
  <si>
    <t>Střední odborné učiliště, Praha 4, Ohradní 57</t>
  </si>
  <si>
    <t>00638846</t>
  </si>
  <si>
    <t>00069621</t>
  </si>
  <si>
    <t>00639494</t>
  </si>
  <si>
    <t>Střední odborné učiliště kadeřnické, Praha 8, Karlínské nám. 8/225</t>
  </si>
  <si>
    <t>00639028</t>
  </si>
  <si>
    <t>00639516</t>
  </si>
  <si>
    <t>00300268</t>
  </si>
  <si>
    <t>00638871</t>
  </si>
  <si>
    <t>00497070</t>
  </si>
  <si>
    <t>00639133</t>
  </si>
  <si>
    <t>Pedagog. psychologické poradny</t>
  </si>
  <si>
    <t>§ 3147</t>
  </si>
  <si>
    <t>Domovy mládeže</t>
  </si>
  <si>
    <t>Domov mládeže a školní jídelna, Praha 2, Neklanova 32</t>
  </si>
  <si>
    <t>Domov mládeže a školní jídelna, Praha 9, Lovosická 42</t>
  </si>
  <si>
    <t>00638706</t>
  </si>
  <si>
    <t>Dětské domovy</t>
  </si>
  <si>
    <t>00067563</t>
  </si>
  <si>
    <t>Základní umělecká škola, Praha 1, Biskupská 12</t>
  </si>
  <si>
    <t xml:space="preserve">Základní umělecká škola Ilji Hurníka, Praha 2, Slezská 21 </t>
  </si>
  <si>
    <t>Základní umělecká škola, Praha 3, Štítného 5</t>
  </si>
  <si>
    <t>Základní umělecká škola Jižní Město, Praha 4, Křtinská 673</t>
  </si>
  <si>
    <t>Základní umělecká škola Adolfa Voborského, Praha 4, Botevova 3114</t>
  </si>
  <si>
    <t>Základní umělecká škola, Praha 4 - Nusle, Lounských 4/129</t>
  </si>
  <si>
    <t>Základní umělecká škola Jana Hanuše, Praha 6, U Dělnického cvičiště 1/1100 B</t>
  </si>
  <si>
    <t>Základní umělecká škola, Praha 7, Šimáčkova 16</t>
  </si>
  <si>
    <t>Základní umělecká škola, Praha 8, Taussigova 1150</t>
  </si>
  <si>
    <t>Základní umělecká škola, Praha 8, Klapkova 25</t>
  </si>
  <si>
    <t>Základní umělecká škola, Praha 9, Ratibořická 30</t>
  </si>
  <si>
    <t>Základní umělecká škola, Praha 9, U Prosecké školy 92</t>
  </si>
  <si>
    <t>Základní umělecká škola, Praha 10, Bajkalská 11</t>
  </si>
  <si>
    <t>Základní umělecká škola, Praha 10, Olešská 2295</t>
  </si>
  <si>
    <t>Základní umělecká škola, Praha 10 - Hostivař, Trhanovské náměstí 8</t>
  </si>
  <si>
    <t>§ 3121</t>
  </si>
  <si>
    <t xml:space="preserve">Gymnázia </t>
  </si>
  <si>
    <t>Gymnázium Jiřího Gutha-Jarkovského, Praha 1, Truhlářská 22</t>
  </si>
  <si>
    <t>Gymnázium, Praha 2, Botičská 1</t>
  </si>
  <si>
    <t>Gymnázium Na Pražačce, Praha 3, Nad Ohradou 23</t>
  </si>
  <si>
    <t>00335533</t>
  </si>
  <si>
    <t xml:space="preserve">Gymnázium, Praha 4, Budějovická 680 </t>
  </si>
  <si>
    <t>00335479</t>
  </si>
  <si>
    <t>Gymnázium Opatov, Praha 4, Konstantinova 1500</t>
  </si>
  <si>
    <t>Gymnázium, Praha 4, Písnická 760</t>
  </si>
  <si>
    <t>Gymnázium, Praha 4, Postupická 3150</t>
  </si>
  <si>
    <t>Gymnázium, Praha 4, Na Vítězné pláni 1160</t>
  </si>
  <si>
    <t>00335487</t>
  </si>
  <si>
    <t>75151073</t>
  </si>
  <si>
    <t>Gymnázium Jaroslava Heyrovského, Praha 5, Mezi Školami 2475</t>
  </si>
  <si>
    <t>Gymnázium Oty Pavla, Praha 5, Loučanská 520</t>
  </si>
  <si>
    <t>Gymnázium, Praha 5, Nad Kavalírkou 1</t>
  </si>
  <si>
    <t>Gymnázium, Praha 5, Na Zatlance 11</t>
  </si>
  <si>
    <t>Gymnázium Jana Keplera, Praha 6, Parléřova 2</t>
  </si>
  <si>
    <t>Gymnázium, Praha 6, Arabská 14</t>
  </si>
  <si>
    <t>Gymnázium, Praha 6, Nad Alejí 1952</t>
  </si>
  <si>
    <t>Gymnázium, Praha 7, Nad Štolou 1</t>
  </si>
  <si>
    <t>Gymnázium, Praha 8, U Libeňského zámku 1</t>
  </si>
  <si>
    <t>Gymnázium, Praha 8, Ústavní 400</t>
  </si>
  <si>
    <t>Karlínské gymnázium, Praha 8, Pernerova 25</t>
  </si>
  <si>
    <t>Gymnázium, Praha 9, Litoměřická 726</t>
  </si>
  <si>
    <t>Gymnázium, Praha 9, Českolipská 373</t>
  </si>
  <si>
    <t>Gymnázium, Praha 9, Chodovická 2250</t>
  </si>
  <si>
    <t>Gymnázium, Praha 9, Špitálská 2</t>
  </si>
  <si>
    <t>Gymnázium, Praha 10, Přípotoční 1337</t>
  </si>
  <si>
    <t>Gymnázium, Praha 10, Omská 1300</t>
  </si>
  <si>
    <t>Gymnázium, Praha 10, Voděradská 2</t>
  </si>
  <si>
    <t>Střední odborné školy</t>
  </si>
  <si>
    <t>Masarykova střední škola chemická, Praha 1, Křemencova 12</t>
  </si>
  <si>
    <t>Pražská konzervatoř, Praha 1, Na Rejdišti 1</t>
  </si>
  <si>
    <t>Taneční konzervatoř hlavního města Prahy, Praha 1, Křížovnická 7</t>
  </si>
  <si>
    <t>Střední průmyslová škola elektrotechnická, Praha 2, Ječná 30</t>
  </si>
  <si>
    <t>Českoslovanská akademie obchodní, střední odborná škola, Praha 2, Resslova 5</t>
  </si>
  <si>
    <t>Obchodní akademie, Praha 3, Kubelíkova 37</t>
  </si>
  <si>
    <t>Střední průmyslová škola stavební Josefa Gočára, Praha 4, Družstevní ochoz 3</t>
  </si>
  <si>
    <t>Konzervatoř Duncan centre, Praha 4, Branická 41</t>
  </si>
  <si>
    <t>Obchodní akademie, Praha 10, Heroldovy sady 1</t>
  </si>
  <si>
    <t>Střední průmyslová škola, Praha 10, Na Třebešíně 2299</t>
  </si>
  <si>
    <t>Hotelová škola, Praha 10, Vršovická 43</t>
  </si>
  <si>
    <t>Vyšší odborné školy</t>
  </si>
  <si>
    <t>Vyšší odborná škola textilních řemesel a Střední umělecká škola textilních řemesel, Praha 1, U Půjčovny 9</t>
  </si>
  <si>
    <t>Vyšší odborná škola a Střední průmyslová škola dopravní, Praha 1, Masná 18</t>
  </si>
  <si>
    <t>Vyšší odborná škola a Střední průmyslová škola elektrotechnická Františka Křižíka, Praha 1, Na Příkopě 16</t>
  </si>
  <si>
    <t>Vyšší odborná škola grafická a Střední průmyslová škola grafická, Praha 1, Hellichova 22</t>
  </si>
  <si>
    <t>00638749</t>
  </si>
  <si>
    <t>Vyšší odborná škola uměleckoprůmyslová a Střední uměleckoprůmyslová škola, Praha 3, Žižkovo náměstí 1</t>
  </si>
  <si>
    <t>Vyšší odborná škola a Střední umělecká škola Václava Hollara, Praha 3, Hollarovo náměstí 2</t>
  </si>
  <si>
    <t>00638722</t>
  </si>
  <si>
    <t>Vyšší odborná škola pedagogická a sociální, Střední odborná škola pedagogická a Gymnázium, Praha 6, Evropská 33</t>
  </si>
  <si>
    <t>Vyšší odborná škola oděvního návrhářství a Střední průmyslová škola oděvní, Praha 7, Jablonského 3</t>
  </si>
  <si>
    <t>Gymnázia</t>
  </si>
  <si>
    <t>Celkem PO HMP</t>
  </si>
  <si>
    <t>Malostranské gymnázium, Praha 1, Josefská 7</t>
  </si>
  <si>
    <t>IČ</t>
  </si>
  <si>
    <t>Základní umělecká škola, Praha 5, Štefánikova 19</t>
  </si>
  <si>
    <t>§ 3231</t>
  </si>
  <si>
    <t>§ 3146</t>
  </si>
  <si>
    <t>Základní škola Zahrádka, Praha 3, U Zásobní zahrady 8</t>
  </si>
  <si>
    <t>Střední odborné učiliště</t>
  </si>
  <si>
    <t>Dům dětí a mládeže Praha 2</t>
  </si>
  <si>
    <t>Dům dětí a mládeže Praha 3 - Ulita</t>
  </si>
  <si>
    <t>Dům dětí a mládeže Jižní Město</t>
  </si>
  <si>
    <t>Dům dětí a mládeže Praha 5</t>
  </si>
  <si>
    <t>Dům dětí a mládeže Praha 6</t>
  </si>
  <si>
    <t>Dům dětí a mládeže Praha 7</t>
  </si>
  <si>
    <t>Dům dětí a mládeže Praha 9</t>
  </si>
  <si>
    <t>Dům dětí a mládeže Praha 10 - Dům UM</t>
  </si>
  <si>
    <t>Dům dětí a mládeže hlavního města Prahy</t>
  </si>
  <si>
    <t>Základní škola speciální a Praktická škola, Praha 6, Rooseveltova 8</t>
  </si>
  <si>
    <t>Dům dětí a mládeže Praha 8 - Spirála</t>
  </si>
  <si>
    <t>OON</t>
  </si>
  <si>
    <t>přímé ONIV</t>
  </si>
  <si>
    <t>přímé NIV celkem</t>
  </si>
  <si>
    <t>počet zam.</t>
  </si>
  <si>
    <t>Přímé NIV celkem</t>
  </si>
  <si>
    <t>Základní umělecké školy</t>
  </si>
  <si>
    <t>Základní umělecká škola, Praha 6, Nad Alejí 28/1879</t>
  </si>
  <si>
    <t>Školní jídelna</t>
  </si>
  <si>
    <t>§ 3112, § 3114, § 3124</t>
  </si>
  <si>
    <t>Návrh závazných ukazatelů rozpočtu a počtu zaměstnanců škol a školských zařízení</t>
  </si>
  <si>
    <t xml:space="preserve">Název zařízení                                                                               </t>
  </si>
  <si>
    <t>Návrh limitu</t>
  </si>
  <si>
    <t>počtu zaměst.</t>
  </si>
  <si>
    <t>prostřed. na platy</t>
  </si>
  <si>
    <t>Domy dětí a mládeže</t>
  </si>
  <si>
    <t>Vyšší odborná škola stavební a Střední průmyslová škola stavební, Praha 1, Dušní 17</t>
  </si>
  <si>
    <t>Gymnázium, Střední odborná škola, Základní škola a Mateřská škola pro sluchově postižené, Praha 2, Ječná 27</t>
  </si>
  <si>
    <t>Základní škola a Střední škola, Praha 2, Vinohradská 54</t>
  </si>
  <si>
    <t>Střední odborná učiliště</t>
  </si>
  <si>
    <t>Pedagogicko-psychologické poradny</t>
  </si>
  <si>
    <t>Domy dětí a mládeže a Školy v přírodě</t>
  </si>
  <si>
    <t>§ 3123, § 3125</t>
  </si>
  <si>
    <t>§ 3122, § 3126</t>
  </si>
  <si>
    <t>Střední odborná škola, Praha 5, Drtinova 3/498</t>
  </si>
  <si>
    <t>Domov mládeže a školní jídelna,  Praha 6 - Dejvice, Studentská 10</t>
  </si>
  <si>
    <t xml:space="preserve">Dětský domov a Školní jídelna, Praha 9 - Klánovice, Smržovská 77 </t>
  </si>
  <si>
    <t>Základní umělecká škola Klementa Slavického, Praha 5 - Radotín, Zderazská 6</t>
  </si>
  <si>
    <t>Základní umělecká škola Marie Podvalové, Praha 9 - Čakovice, Cukrovarská 1</t>
  </si>
  <si>
    <t>Gymnázium Karla Sladkovského, Praha 3, Sladkovského náměstí 8</t>
  </si>
  <si>
    <t>Gymnázium Elišky Krásnohorské, Praha 4 - Michle, Ohradní 55</t>
  </si>
  <si>
    <t>Gymnázium Čakovice, Praha 9, nám. 25. března 100</t>
  </si>
  <si>
    <t>Střední průmyslová škola sdělovací techniky, Praha 1, Panská 3</t>
  </si>
  <si>
    <t>Českoslovanská akademie obchodní Dr. Edvarda Beneše, střední odborná škola, Praha 2, Resslova 8</t>
  </si>
  <si>
    <t>Střední průmyslová škola strojnická, škola hlavního města Prahy, Praha 1, Betlémská 4/287</t>
  </si>
  <si>
    <t>Vyšší odborná škola zdravotnická a Střední zdravotnická škola, Praha 4, 5. května 51</t>
  </si>
  <si>
    <t>Základní škola, Praha 4, Ružinovská 2017</t>
  </si>
  <si>
    <t>Základní škola, Praha 5, Pod Radnicí 5</t>
  </si>
  <si>
    <t>Základní škola při Psychiatrické nemocnici Bohnice, Praha 8, Ústavní 91</t>
  </si>
  <si>
    <t>Základní umělecká škola, Praha 9, Učňovská 1</t>
  </si>
  <si>
    <t>Základní umělecká škola Charlotty Masarykové</t>
  </si>
  <si>
    <t>Gymnázium Milady Horákové</t>
  </si>
  <si>
    <t>Gymnázium Christiana Dopplera</t>
  </si>
  <si>
    <t>Gymnázium a Hudební škola hlavního města Prahy, základní umělecká škola</t>
  </si>
  <si>
    <t>ORG</t>
  </si>
  <si>
    <t>Střední škola - Waldorfské lyceum</t>
  </si>
  <si>
    <t>Obchodní akademie Holešovice</t>
  </si>
  <si>
    <t>Obchodní akademie Hovorčovická</t>
  </si>
  <si>
    <t>Střední zdravotnická škola</t>
  </si>
  <si>
    <t>Konzervatoř a Vyšší odborná škola Jaroslava Ježka</t>
  </si>
  <si>
    <t>Jedličkův ústav a Mateřská škola a Základní škola a Střední škola</t>
  </si>
  <si>
    <t>Základní škola a střední škola waldorfská</t>
  </si>
  <si>
    <t>Střední škola a Mateřská škola Aloyse Klara</t>
  </si>
  <si>
    <t>Základní škola pro žáky se specifickými poruchami chování</t>
  </si>
  <si>
    <t>Základní škola Vokovice</t>
  </si>
  <si>
    <t>Odborné učiliště Vyšehrad</t>
  </si>
  <si>
    <t>Střední odborné učiliště, Praha - Radotín</t>
  </si>
  <si>
    <t>Střední škola dostihového sportu a jezdectví</t>
  </si>
  <si>
    <t>Střední odborná škola civilního letectví, Praha - Ruzyně</t>
  </si>
  <si>
    <t>Střední průmyslová škola na Proseku</t>
  </si>
  <si>
    <t xml:space="preserve">Střední škola elektrotechniky a strojírenství </t>
  </si>
  <si>
    <t>Pedagogicko-psychologická poradna pro Prahu 11 a 12</t>
  </si>
  <si>
    <t>Pedagogicko-psychologická poradna pro Prahu 5</t>
  </si>
  <si>
    <t>Pedagogicko-psychologická poradna pro Prahu 6</t>
  </si>
  <si>
    <t>Pedagogicko-psychologická poradna pro Prahu 7 a 8</t>
  </si>
  <si>
    <t>Gymnázium prof. Jana Patočky, Praha 1, Jindřišská 36</t>
  </si>
  <si>
    <t>Střední odborná škola a Střední odborné učiliště, Praha - Čakovice</t>
  </si>
  <si>
    <t>Střední škola obchodní</t>
  </si>
  <si>
    <t>Gymnázium Jana Nerudy, škola hlavního města Prahy, Praha 1, Hellichova 3</t>
  </si>
  <si>
    <t>Obchodní akademie Vinohradská</t>
  </si>
  <si>
    <t>Dům dětí a mládeže Praha 4 - Hobby centrum 4</t>
  </si>
  <si>
    <t>§ 3141</t>
  </si>
  <si>
    <t>§ 3133</t>
  </si>
  <si>
    <t>Obchodní akademie Dušní</t>
  </si>
  <si>
    <t>Základní škola a Střední škola, Praha 10, Vachkova 941</t>
  </si>
  <si>
    <t>Akademie řemesel Praha - Střední škola technická</t>
  </si>
  <si>
    <t>Základní škola Lužiny, Praha 5, Trávníčkova 1743</t>
  </si>
  <si>
    <t>Mateřská škola a Základní škola, Praha 9, Bártlova 83</t>
  </si>
  <si>
    <t>Základní škola LOPES Čimice, Praha 8, Libčická 399</t>
  </si>
  <si>
    <t>Fakultní základní umělecká škola Hudební a taneční fakulty AMU v Praze</t>
  </si>
  <si>
    <t>Základní umělecká škola Vadima Petrova</t>
  </si>
  <si>
    <t xml:space="preserve">Střední škola designu a umění, knižní kultury a ekonomiky Náhorní </t>
  </si>
  <si>
    <t>Střední odborná škola Jarov</t>
  </si>
  <si>
    <t>Dětský domov,  Praha 9 - Dolní Počernice, Národních hrdinů 1</t>
  </si>
  <si>
    <t>Základní škola a Mateřská škola při Nemocnici Na Bulovce</t>
  </si>
  <si>
    <t>Základní škola a Mateřská škola, Praha 8, Za Invalidovnou 1</t>
  </si>
  <si>
    <t>Mateřská škola speciální, Praha 8, Drahanská 7</t>
  </si>
  <si>
    <t>v tis. Kč</t>
  </si>
  <si>
    <t>Jahodovka - Vyšší odborná škola sociálně právní</t>
  </si>
  <si>
    <t>Střední škola a vyšší odborná škola umělecká a řemeslná</t>
  </si>
  <si>
    <t>Dům dětí a mládeže Modřany</t>
  </si>
  <si>
    <t>Vyšší odborná škola ekonomických studií, Střední průmyslová škola potravinářských technologií a Střední škola přírodovědná a veterinární,  Praha 2, Podskalská 10</t>
  </si>
  <si>
    <t>Vyšší odborná škola informačních studií a Střední škola elektrotechniky, multimédií a informatiky (Praha 9 - Vysočany, Novovysočanská 48/280)</t>
  </si>
  <si>
    <t>Základní škola pro zrakově postižené, Praha 2, nám. Míru 19</t>
  </si>
  <si>
    <t xml:space="preserve">Základní škola pro žáky se specifickými poruchami chování </t>
  </si>
  <si>
    <t xml:space="preserve">Základní škola a Mateřská škola při Nemocnici Na Bulovce </t>
  </si>
  <si>
    <t>Základní umělecká škola Popelka</t>
  </si>
  <si>
    <t>Základní škola pro žáky se specifickými poruchami učení, Praha 6 - Řepy, U Boroviček 3</t>
  </si>
  <si>
    <t>Základní škola a Střední škola Karla Herforta, Praha 1, Josefská 4</t>
  </si>
  <si>
    <t>Dům dětí a mládeže Praha 6 - Suchdol</t>
  </si>
  <si>
    <t>Centrum služeb pro rodinu a dítě a dětský domov Charlotty Masarykové</t>
  </si>
  <si>
    <t>Akademické gymnázium a Jazyková škola s právem státní jazykové zkoušky, školy hlavního města Prahy</t>
  </si>
  <si>
    <t>Smíchovská střední průmyslová škola a gymnázium</t>
  </si>
  <si>
    <t>Střední průmyslová škola zeměměřická a Geografické gymnázium Praha</t>
  </si>
  <si>
    <t>Střední průmyslová škola a Gymnázium Na Třebešíně</t>
  </si>
  <si>
    <t>Vyšší odborná škola ekonomických studií, Gymnázium, Střední průmyslová škola potravinářských technologií a Střední odborná škola přírodovědná a veterinární,  Praha 2, Podskalská 10</t>
  </si>
  <si>
    <t xml:space="preserve">Vyšší odborná škola informačních studií a Střední škola elektrotechniky, multimédií a informatiky </t>
  </si>
  <si>
    <t xml:space="preserve">Střední škola podnikání a gastronomie </t>
  </si>
  <si>
    <t>Karlínská obchodní akademie</t>
  </si>
  <si>
    <t>§ 3233</t>
  </si>
  <si>
    <t>RED IZO</t>
  </si>
  <si>
    <t>IČO</t>
  </si>
  <si>
    <t>č. org.</t>
  </si>
  <si>
    <t>Limit počtu zaměstnanců</t>
  </si>
  <si>
    <t>ONIV</t>
  </si>
  <si>
    <t>Základní škola a Mateřská škola při Fakultní Thomayerově nemocnici, Praha 4, Vídeňská 800</t>
  </si>
  <si>
    <t>Hotelová škola a Gymnázium Radlická</t>
  </si>
  <si>
    <t>Střední odborná škola - Centrum odborné přípravy a Gymnázium</t>
  </si>
  <si>
    <t>Pedagogicko-psychologická poradna pro Prahu 1,2 a 4</t>
  </si>
  <si>
    <t>00874957</t>
  </si>
  <si>
    <t>Pedagogicko-psychologická poradna pro Prahu 9</t>
  </si>
  <si>
    <t>Pedagogicko-psychologická poradna pro Prahu 3 a 10</t>
  </si>
  <si>
    <t>Školní jídelna, Praha 5 - Smíchov, Štefánikova 11/235</t>
  </si>
  <si>
    <t>00064289</t>
  </si>
  <si>
    <t>Základní umělecká škola Pštrossova</t>
  </si>
  <si>
    <t>§ 3122, § 3126, § 3150</t>
  </si>
  <si>
    <t xml:space="preserve">Střední škola gastronomie </t>
  </si>
  <si>
    <t>Návrh na rok 2025</t>
  </si>
  <si>
    <t>Návrh limitu prostředků na platy a počtu zaměstnanců z prostředků HMP na rok 2025</t>
  </si>
  <si>
    <t>zřizovaných hlavním městem Prahou na rok 2025</t>
  </si>
  <si>
    <t>Střední škola automobilní, informatiky a Gymnázium</t>
  </si>
  <si>
    <t>ŠKOLA EU PRAHA, střední odborná škola a Gymnázium</t>
  </si>
  <si>
    <t xml:space="preserve">Obchodní akademie a Gymnázium Bubeneč </t>
  </si>
  <si>
    <t>Střední průmyslová škola elektrotechnická a gymnázium V Úžlabině</t>
  </si>
  <si>
    <t>Vyšší odborná škola zdravotnická a Střední zdravotnická škola a gymnázium, Praha 1, Alšovo nábřeží 6</t>
  </si>
  <si>
    <t>Základní škola a mateřská škola ZRAK, Praha 2, nám. Míru 19</t>
  </si>
  <si>
    <t>Střední odborná škola logistiky a podnikání</t>
  </si>
  <si>
    <t>Příloha č. 6 k usnesení Zastupitelstva HMP č. 19/1 ze dne 12.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</si>
</sst>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\ _K_č_-;\-* #,##0.0\ _K_č_-;_-* &quot;-&quot;?\ _K_č_-;_-@_-"/>
  </numFmts>
  <fonts count="16" x14ac:knownFonts="1">
    <font>
      <sz val="10"/>
      <name val="Arial CE"/>
      <charset val="238"/>
    </font>
    <font>
      <sz val="8"/>
      <name val="Arial CE"/>
      <charset val="238"/>
    </font>
    <font>
      <i/>
      <u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3" fillId="0" borderId="8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vertical="center"/>
    </xf>
    <xf numFmtId="1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5" fontId="3" fillId="0" borderId="11" xfId="0" applyNumberFormat="1" applyFont="1" applyBorder="1" applyAlignment="1">
      <alignment vertical="center" wrapText="1"/>
    </xf>
    <xf numFmtId="1" fontId="3" fillId="0" borderId="12" xfId="0" applyNumberFormat="1" applyFont="1" applyBorder="1" applyAlignment="1">
      <alignment horizontal="right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165" fontId="9" fillId="0" borderId="25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166" fontId="12" fillId="0" borderId="2" xfId="0" applyNumberFormat="1" applyFont="1" applyBorder="1" applyAlignment="1">
      <alignment vertical="center"/>
    </xf>
    <xf numFmtId="166" fontId="12" fillId="0" borderId="5" xfId="0" applyNumberFormat="1" applyFont="1" applyBorder="1" applyAlignment="1">
      <alignment vertical="center"/>
    </xf>
    <xf numFmtId="165" fontId="3" fillId="0" borderId="0" xfId="0" applyNumberFormat="1" applyFont="1"/>
    <xf numFmtId="0" fontId="12" fillId="0" borderId="8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166" fontId="12" fillId="0" borderId="3" xfId="0" applyNumberFormat="1" applyFont="1" applyBorder="1" applyAlignment="1">
      <alignment vertical="center"/>
    </xf>
    <xf numFmtId="166" fontId="12" fillId="0" borderId="20" xfId="0" applyNumberFormat="1" applyFont="1" applyBorder="1" applyAlignment="1">
      <alignment vertical="center"/>
    </xf>
    <xf numFmtId="0" fontId="12" fillId="0" borderId="4" xfId="0" applyFont="1" applyBorder="1"/>
    <xf numFmtId="0" fontId="12" fillId="0" borderId="4" xfId="0" applyFont="1" applyBorder="1" applyAlignment="1">
      <alignment horizontal="center" vertical="center"/>
    </xf>
    <xf numFmtId="166" fontId="12" fillId="0" borderId="6" xfId="0" applyNumberFormat="1" applyFont="1" applyBorder="1" applyAlignment="1">
      <alignment vertical="center"/>
    </xf>
    <xf numFmtId="166" fontId="12" fillId="0" borderId="7" xfId="0" applyNumberFormat="1" applyFont="1" applyBorder="1" applyAlignment="1">
      <alignment vertical="center"/>
    </xf>
    <xf numFmtId="166" fontId="14" fillId="0" borderId="27" xfId="0" applyNumberFormat="1" applyFont="1" applyBorder="1" applyAlignment="1">
      <alignment vertical="center"/>
    </xf>
    <xf numFmtId="166" fontId="14" fillId="0" borderId="28" xfId="0" applyNumberFormat="1" applyFont="1" applyBorder="1" applyAlignment="1">
      <alignment vertic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165" fontId="0" fillId="0" borderId="0" xfId="0" applyNumberFormat="1"/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9" fillId="0" borderId="22" xfId="0" applyNumberFormat="1" applyFont="1" applyBorder="1" applyAlignment="1">
      <alignment vertical="center"/>
    </xf>
    <xf numFmtId="3" fontId="9" fillId="0" borderId="2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9" fillId="0" borderId="23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2" fontId="8" fillId="0" borderId="18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2" fontId="3" fillId="2" borderId="2" xfId="0" applyNumberFormat="1" applyFont="1" applyFill="1" applyBorder="1" applyAlignment="1">
      <alignment vertical="center"/>
    </xf>
    <xf numFmtId="2" fontId="3" fillId="0" borderId="0" xfId="0" applyNumberFormat="1" applyFont="1"/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4" fontId="8" fillId="0" borderId="18" xfId="0" applyNumberFormat="1" applyFont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/>
    </xf>
    <xf numFmtId="0" fontId="8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" fontId="3" fillId="0" borderId="47" xfId="0" applyNumberFormat="1" applyFont="1" applyBorder="1" applyAlignment="1">
      <alignment vertical="center" wrapText="1"/>
    </xf>
    <xf numFmtId="1" fontId="3" fillId="0" borderId="48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horizontal="right" vertical="center"/>
    </xf>
    <xf numFmtId="1" fontId="3" fillId="0" borderId="45" xfId="0" applyNumberFormat="1" applyFont="1" applyBorder="1" applyAlignment="1">
      <alignment vertical="center" wrapText="1"/>
    </xf>
    <xf numFmtId="1" fontId="3" fillId="0" borderId="49" xfId="0" applyNumberFormat="1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/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0" xfId="0" applyFont="1"/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166" fontId="12" fillId="0" borderId="52" xfId="0" applyNumberFormat="1" applyFont="1" applyBorder="1" applyAlignment="1">
      <alignment vertical="center"/>
    </xf>
    <xf numFmtId="166" fontId="12" fillId="0" borderId="53" xfId="0" applyNumberFormat="1" applyFont="1" applyBorder="1" applyAlignment="1">
      <alignment vertical="center"/>
    </xf>
    <xf numFmtId="0" fontId="12" fillId="0" borderId="43" xfId="0" applyFont="1" applyBorder="1" applyAlignment="1">
      <alignment vertical="center" wrapText="1"/>
    </xf>
    <xf numFmtId="0" fontId="12" fillId="0" borderId="38" xfId="0" applyFont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166" fontId="12" fillId="0" borderId="44" xfId="0" applyNumberFormat="1" applyFont="1" applyBorder="1" applyAlignment="1">
      <alignment vertical="center"/>
    </xf>
    <xf numFmtId="166" fontId="12" fillId="0" borderId="54" xfId="0" applyNumberFormat="1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8" fillId="0" borderId="2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165" fontId="10" fillId="0" borderId="40" xfId="0" applyNumberFormat="1" applyFont="1" applyBorder="1" applyAlignment="1">
      <alignment vertical="center" wrapText="1"/>
    </xf>
    <xf numFmtId="165" fontId="10" fillId="0" borderId="29" xfId="0" applyNumberFormat="1" applyFont="1" applyBorder="1" applyAlignment="1">
      <alignment vertical="center" wrapText="1"/>
    </xf>
    <xf numFmtId="165" fontId="10" fillId="0" borderId="33" xfId="0" applyNumberFormat="1" applyFont="1" applyBorder="1" applyAlignment="1">
      <alignment vertical="center" wrapText="1"/>
    </xf>
    <xf numFmtId="165" fontId="10" fillId="0" borderId="34" xfId="0" applyNumberFormat="1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65" fontId="10" fillId="0" borderId="33" xfId="0" applyNumberFormat="1" applyFont="1" applyBorder="1" applyAlignment="1">
      <alignment vertical="center"/>
    </xf>
    <xf numFmtId="165" fontId="10" fillId="0" borderId="34" xfId="0" applyNumberFormat="1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/>
    <xf numFmtId="0" fontId="3" fillId="0" borderId="39" xfId="0" applyFont="1" applyBorder="1"/>
    <xf numFmtId="0" fontId="10" fillId="0" borderId="40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42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9" fillId="0" borderId="4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5" fontId="9" fillId="0" borderId="44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0" borderId="37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9"/>
  <sheetViews>
    <sheetView tabSelected="1" zoomScale="80" workbookViewId="0"/>
  </sheetViews>
  <sheetFormatPr defaultRowHeight="12.75" x14ac:dyDescent="0.2"/>
  <cols>
    <col min="1" max="1" width="41.28515625" customWidth="1"/>
    <col min="2" max="8" width="17.28515625" customWidth="1"/>
    <col min="9" max="9" width="10.85546875" customWidth="1"/>
  </cols>
  <sheetData>
    <row r="1" spans="1:7" ht="15.75" x14ac:dyDescent="0.25">
      <c r="A1" s="144" t="s">
        <v>267</v>
      </c>
      <c r="B1" s="3"/>
      <c r="C1" s="4"/>
      <c r="D1" s="4"/>
      <c r="E1" s="4"/>
      <c r="F1" s="4"/>
      <c r="G1" s="4"/>
    </row>
    <row r="2" spans="1:7" ht="36" customHeight="1" x14ac:dyDescent="0.2">
      <c r="A2" s="4"/>
      <c r="B2" s="4"/>
      <c r="C2" s="4"/>
      <c r="D2" s="4"/>
      <c r="E2" s="4"/>
      <c r="F2" s="4"/>
      <c r="G2" s="4"/>
    </row>
    <row r="3" spans="1:7" ht="25.5" customHeight="1" x14ac:dyDescent="0.2">
      <c r="A3" s="161" t="s">
        <v>140</v>
      </c>
      <c r="B3" s="162"/>
      <c r="C3" s="162"/>
      <c r="D3" s="162"/>
      <c r="E3" s="162"/>
      <c r="F3" s="162"/>
      <c r="G3" s="162"/>
    </row>
    <row r="4" spans="1:7" ht="25.5" customHeight="1" x14ac:dyDescent="0.2">
      <c r="A4" s="161" t="s">
        <v>259</v>
      </c>
      <c r="B4" s="162"/>
      <c r="C4" s="162"/>
      <c r="D4" s="162"/>
      <c r="E4" s="162"/>
      <c r="F4" s="162"/>
      <c r="G4" s="162"/>
    </row>
    <row r="5" spans="1:7" ht="13.5" customHeight="1" x14ac:dyDescent="0.3">
      <c r="A5" s="5"/>
      <c r="B5" s="5"/>
      <c r="C5" s="5"/>
      <c r="D5" s="5"/>
      <c r="E5" s="5"/>
      <c r="F5" s="6"/>
      <c r="G5" s="6"/>
    </row>
    <row r="6" spans="1:7" ht="13.5" thickBot="1" x14ac:dyDescent="0.25">
      <c r="A6" s="7"/>
      <c r="B6" s="7"/>
      <c r="C6" s="4"/>
      <c r="D6" s="4"/>
      <c r="E6" s="8"/>
      <c r="F6" s="4"/>
      <c r="G6" s="9" t="s">
        <v>217</v>
      </c>
    </row>
    <row r="7" spans="1:7" s="2" customFormat="1" ht="21" customHeight="1" x14ac:dyDescent="0.2">
      <c r="A7" s="167" t="s">
        <v>257</v>
      </c>
      <c r="B7" s="159" t="s">
        <v>0</v>
      </c>
      <c r="C7" s="159" t="s">
        <v>131</v>
      </c>
      <c r="D7" s="159" t="s">
        <v>1</v>
      </c>
      <c r="E7" s="159" t="s">
        <v>132</v>
      </c>
      <c r="F7" s="163" t="s">
        <v>133</v>
      </c>
      <c r="G7" s="165" t="s">
        <v>134</v>
      </c>
    </row>
    <row r="8" spans="1:7" s="2" customFormat="1" ht="29.25" customHeight="1" x14ac:dyDescent="0.2">
      <c r="A8" s="168"/>
      <c r="B8" s="160"/>
      <c r="C8" s="160"/>
      <c r="D8" s="160"/>
      <c r="E8" s="160"/>
      <c r="F8" s="164"/>
      <c r="G8" s="166"/>
    </row>
    <row r="9" spans="1:7" s="2" customFormat="1" ht="16.5" customHeight="1" x14ac:dyDescent="0.2">
      <c r="A9" s="10" t="s">
        <v>111</v>
      </c>
      <c r="B9" s="89">
        <f>gymnázia!F41</f>
        <v>1222107</v>
      </c>
      <c r="C9" s="89">
        <f>gymnázia!G41</f>
        <v>10971</v>
      </c>
      <c r="D9" s="89">
        <f>gymnázia!H41</f>
        <v>429002</v>
      </c>
      <c r="E9" s="89">
        <f>gymnázia!I41</f>
        <v>14638</v>
      </c>
      <c r="F9" s="100">
        <f t="shared" ref="F9:F19" si="0">B9+C9+D9+E9</f>
        <v>1676718</v>
      </c>
      <c r="G9" s="104">
        <f>gymnázia!E41</f>
        <v>1984.5700000000002</v>
      </c>
    </row>
    <row r="10" spans="1:7" s="2" customFormat="1" ht="16.5" customHeight="1" x14ac:dyDescent="0.2">
      <c r="A10" s="10" t="s">
        <v>88</v>
      </c>
      <c r="B10" s="95">
        <f>SOŠ!G31</f>
        <v>984269</v>
      </c>
      <c r="C10" s="95">
        <f>SOŠ!H31</f>
        <v>10722</v>
      </c>
      <c r="D10" s="95">
        <f>SOŠ!I31</f>
        <v>346146</v>
      </c>
      <c r="E10" s="95">
        <f>SOŠ!J31</f>
        <v>9701</v>
      </c>
      <c r="F10" s="101">
        <f t="shared" si="0"/>
        <v>1350838</v>
      </c>
      <c r="G10" s="105">
        <f>SOŠ!F31</f>
        <v>1600.39</v>
      </c>
    </row>
    <row r="11" spans="1:7" s="2" customFormat="1" ht="16.5" customHeight="1" x14ac:dyDescent="0.2">
      <c r="A11" s="10" t="s">
        <v>100</v>
      </c>
      <c r="B11" s="89">
        <f>VOŠ!G20</f>
        <v>635158</v>
      </c>
      <c r="C11" s="89">
        <f>VOŠ!H20</f>
        <v>14336</v>
      </c>
      <c r="D11" s="89">
        <f>VOŠ!I20</f>
        <v>225880</v>
      </c>
      <c r="E11" s="89">
        <f>VOŠ!J20</f>
        <v>9054</v>
      </c>
      <c r="F11" s="100">
        <f t="shared" si="0"/>
        <v>884428</v>
      </c>
      <c r="G11" s="106">
        <f>VOŠ!F20</f>
        <v>1058.7799999999997</v>
      </c>
    </row>
    <row r="12" spans="1:7" s="2" customFormat="1" ht="16.5" customHeight="1" x14ac:dyDescent="0.2">
      <c r="A12" s="10" t="s">
        <v>4</v>
      </c>
      <c r="B12" s="89">
        <f>Spec.!G42</f>
        <v>850640</v>
      </c>
      <c r="C12" s="89">
        <f>Spec.!H42</f>
        <v>3712</v>
      </c>
      <c r="D12" s="89">
        <f>Spec.!I42</f>
        <v>297275</v>
      </c>
      <c r="E12" s="89">
        <f>Spec.!J42</f>
        <v>7556</v>
      </c>
      <c r="F12" s="100">
        <f t="shared" si="0"/>
        <v>1159183</v>
      </c>
      <c r="G12" s="106">
        <f>Spec.!F42</f>
        <v>1570.5099999999995</v>
      </c>
    </row>
    <row r="13" spans="1:7" s="2" customFormat="1" ht="16.5" customHeight="1" x14ac:dyDescent="0.2">
      <c r="A13" s="10" t="s">
        <v>149</v>
      </c>
      <c r="B13" s="89">
        <f>SOU!G26</f>
        <v>1012689</v>
      </c>
      <c r="C13" s="89">
        <f>SOU!H26</f>
        <v>8530</v>
      </c>
      <c r="D13" s="89">
        <f>SOU!I26</f>
        <v>355300</v>
      </c>
      <c r="E13" s="89">
        <f>SOU!J26</f>
        <v>22226</v>
      </c>
      <c r="F13" s="100">
        <f t="shared" si="0"/>
        <v>1398745</v>
      </c>
      <c r="G13" s="106">
        <f>SOU!F26</f>
        <v>1793.3000000000002</v>
      </c>
    </row>
    <row r="14" spans="1:7" s="2" customFormat="1" ht="16.5" customHeight="1" x14ac:dyDescent="0.2">
      <c r="A14" s="10" t="s">
        <v>150</v>
      </c>
      <c r="B14" s="89">
        <f>'PPP, DM a DD'!F12</f>
        <v>96321</v>
      </c>
      <c r="C14" s="89">
        <f>'PPP, DM a DD'!G12</f>
        <v>800</v>
      </c>
      <c r="D14" s="89">
        <f>'PPP, DM a DD'!H12</f>
        <v>33792</v>
      </c>
      <c r="E14" s="89">
        <f>'PPP, DM a DD'!I12</f>
        <v>1004</v>
      </c>
      <c r="F14" s="100">
        <f t="shared" si="0"/>
        <v>131917</v>
      </c>
      <c r="G14" s="106">
        <f>'PPP, DM a DD'!E12</f>
        <v>174.62</v>
      </c>
    </row>
    <row r="15" spans="1:7" s="2" customFormat="1" ht="16.5" customHeight="1" x14ac:dyDescent="0.2">
      <c r="A15" s="10" t="s">
        <v>35</v>
      </c>
      <c r="B15" s="89">
        <f>'PPP, DM a DD'!F21</f>
        <v>51177</v>
      </c>
      <c r="C15" s="89">
        <f>'PPP, DM a DD'!G21</f>
        <v>947</v>
      </c>
      <c r="D15" s="89">
        <f>'PPP, DM a DD'!H21</f>
        <v>18131</v>
      </c>
      <c r="E15" s="89">
        <f>'PPP, DM a DD'!I21</f>
        <v>370</v>
      </c>
      <c r="F15" s="100">
        <f t="shared" si="0"/>
        <v>70625</v>
      </c>
      <c r="G15" s="106">
        <f>'PPP, DM a DD'!E21</f>
        <v>123.75</v>
      </c>
    </row>
    <row r="16" spans="1:7" s="2" customFormat="1" ht="16.5" customHeight="1" x14ac:dyDescent="0.2">
      <c r="A16" s="10" t="s">
        <v>39</v>
      </c>
      <c r="B16" s="89">
        <f>'PPP, DM a DD'!F30</f>
        <v>54549</v>
      </c>
      <c r="C16" s="89">
        <f>'PPP, DM a DD'!G30</f>
        <v>1300</v>
      </c>
      <c r="D16" s="89">
        <f>'PPP, DM a DD'!H30</f>
        <v>19423</v>
      </c>
      <c r="E16" s="89">
        <f>'PPP, DM a DD'!I30</f>
        <v>451</v>
      </c>
      <c r="F16" s="100">
        <f t="shared" si="0"/>
        <v>75723</v>
      </c>
      <c r="G16" s="106">
        <f>'PPP, DM a DD'!E30</f>
        <v>97.87</v>
      </c>
    </row>
    <row r="17" spans="1:7" s="2" customFormat="1" ht="16.5" customHeight="1" x14ac:dyDescent="0.2">
      <c r="A17" s="10" t="s">
        <v>138</v>
      </c>
      <c r="B17" s="89">
        <f>'DDM a ŠJ'!F24</f>
        <v>3224</v>
      </c>
      <c r="C17" s="89">
        <f>'DDM a ŠJ'!G25</f>
        <v>30</v>
      </c>
      <c r="D17" s="89">
        <f>'DDM a ŠJ'!H25</f>
        <v>1132</v>
      </c>
      <c r="E17" s="89">
        <f>'DDM a ŠJ'!I25</f>
        <v>56</v>
      </c>
      <c r="F17" s="100">
        <f t="shared" si="0"/>
        <v>4442</v>
      </c>
      <c r="G17" s="106">
        <f>'DDM a ŠJ'!E25</f>
        <v>10.74</v>
      </c>
    </row>
    <row r="18" spans="1:7" s="2" customFormat="1" ht="16.5" customHeight="1" x14ac:dyDescent="0.2">
      <c r="A18" s="10" t="s">
        <v>136</v>
      </c>
      <c r="B18" s="89">
        <f>ZUŠ!F30</f>
        <v>534981</v>
      </c>
      <c r="C18" s="89">
        <f>ZUŠ!G30</f>
        <v>1845</v>
      </c>
      <c r="D18" s="89">
        <f>ZUŠ!H30</f>
        <v>186796</v>
      </c>
      <c r="E18" s="89">
        <f>ZUŠ!I30</f>
        <v>1403</v>
      </c>
      <c r="F18" s="100">
        <f t="shared" si="0"/>
        <v>725025</v>
      </c>
      <c r="G18" s="106">
        <f>ZUŠ!E30</f>
        <v>942.31000000000017</v>
      </c>
    </row>
    <row r="19" spans="1:7" s="2" customFormat="1" ht="16.5" customHeight="1" thickBot="1" x14ac:dyDescent="0.25">
      <c r="A19" s="11" t="s">
        <v>151</v>
      </c>
      <c r="B19" s="95">
        <f>'DDM a ŠJ'!F18</f>
        <v>140618</v>
      </c>
      <c r="C19" s="95">
        <f>'DDM a ŠJ'!G18</f>
        <v>9740</v>
      </c>
      <c r="D19" s="95">
        <f>'DDM a ŠJ'!H18</f>
        <v>52227</v>
      </c>
      <c r="E19" s="95">
        <f>'DDM a ŠJ'!I18</f>
        <v>518</v>
      </c>
      <c r="F19" s="101">
        <f t="shared" si="0"/>
        <v>203103</v>
      </c>
      <c r="G19" s="105">
        <f>'DDM a ŠJ'!E18</f>
        <v>274.69</v>
      </c>
    </row>
    <row r="20" spans="1:7" s="2" customFormat="1" ht="20.25" customHeight="1" thickBot="1" x14ac:dyDescent="0.25">
      <c r="A20" s="12" t="s">
        <v>112</v>
      </c>
      <c r="B20" s="102">
        <f t="shared" ref="B20:G20" si="1">SUM(B9:B19)</f>
        <v>5585733</v>
      </c>
      <c r="C20" s="102">
        <f t="shared" si="1"/>
        <v>62933</v>
      </c>
      <c r="D20" s="102">
        <f t="shared" si="1"/>
        <v>1965104</v>
      </c>
      <c r="E20" s="102">
        <f t="shared" si="1"/>
        <v>66977</v>
      </c>
      <c r="F20" s="103">
        <f t="shared" si="1"/>
        <v>7680747</v>
      </c>
      <c r="G20" s="107">
        <f t="shared" si="1"/>
        <v>9631.5299999999988</v>
      </c>
    </row>
    <row r="21" spans="1:7" s="2" customFormat="1" x14ac:dyDescent="0.2"/>
    <row r="22" spans="1:7" x14ac:dyDescent="0.2">
      <c r="A22" s="17"/>
      <c r="B22" s="86"/>
      <c r="C22" s="86"/>
      <c r="D22" s="86"/>
      <c r="E22" s="86"/>
      <c r="F22" s="86"/>
    </row>
    <row r="24" spans="1:7" x14ac:dyDescent="0.2">
      <c r="B24" s="86"/>
      <c r="C24" s="86"/>
      <c r="D24" s="86"/>
      <c r="E24" s="86"/>
      <c r="F24" s="86"/>
    </row>
    <row r="25" spans="1:7" x14ac:dyDescent="0.2">
      <c r="F25" s="1"/>
    </row>
    <row r="27" spans="1:7" x14ac:dyDescent="0.2">
      <c r="F27" s="1"/>
    </row>
    <row r="29" spans="1:7" x14ac:dyDescent="0.2">
      <c r="F29" s="1"/>
    </row>
  </sheetData>
  <mergeCells count="9">
    <mergeCell ref="E7:E8"/>
    <mergeCell ref="A3:G3"/>
    <mergeCell ref="F7:F8"/>
    <mergeCell ref="G7:G8"/>
    <mergeCell ref="A7:A8"/>
    <mergeCell ref="B7:B8"/>
    <mergeCell ref="C7:C8"/>
    <mergeCell ref="A4:G4"/>
    <mergeCell ref="D7:D8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0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zoomScale="80" workbookViewId="0">
      <selection activeCell="A28" sqref="A28:F43"/>
    </sheetView>
  </sheetViews>
  <sheetFormatPr defaultColWidth="9.140625" defaultRowHeight="12.75" x14ac:dyDescent="0.2"/>
  <cols>
    <col min="1" max="1" width="80.7109375" style="4" customWidth="1"/>
    <col min="2" max="2" width="11.85546875" style="4" hidden="1" customWidth="1"/>
    <col min="3" max="3" width="17.28515625" style="13" customWidth="1"/>
    <col min="4" max="4" width="11.85546875" style="4" customWidth="1"/>
    <col min="5" max="5" width="18.7109375" style="4" customWidth="1"/>
    <col min="6" max="6" width="22.42578125" style="4" customWidth="1"/>
    <col min="7" max="16384" width="9.140625" style="4"/>
  </cols>
  <sheetData>
    <row r="2" spans="1:9" ht="15.75" x14ac:dyDescent="0.25">
      <c r="A2" s="59"/>
      <c r="B2" s="59"/>
      <c r="C2" s="60"/>
      <c r="D2" s="59"/>
      <c r="E2" s="59"/>
      <c r="F2" s="59"/>
    </row>
    <row r="3" spans="1:9" ht="21" x14ac:dyDescent="0.35">
      <c r="A3" s="205" t="s">
        <v>258</v>
      </c>
      <c r="B3" s="205"/>
      <c r="C3" s="205"/>
      <c r="D3" s="205"/>
      <c r="E3" s="205"/>
      <c r="F3" s="205"/>
    </row>
    <row r="4" spans="1:9" ht="15.75" x14ac:dyDescent="0.25">
      <c r="A4" s="59"/>
      <c r="B4" s="59"/>
      <c r="C4" s="60"/>
      <c r="D4" s="59"/>
      <c r="E4" s="59"/>
      <c r="F4" s="59"/>
    </row>
    <row r="5" spans="1:9" ht="16.5" thickBot="1" x14ac:dyDescent="0.3">
      <c r="A5" s="59"/>
      <c r="B5" s="59"/>
      <c r="C5" s="60"/>
      <c r="D5" s="59"/>
      <c r="E5" s="59"/>
      <c r="F5" s="16" t="s">
        <v>217</v>
      </c>
    </row>
    <row r="6" spans="1:9" ht="15.75" x14ac:dyDescent="0.25">
      <c r="A6" s="206" t="s">
        <v>141</v>
      </c>
      <c r="B6" s="208" t="s">
        <v>114</v>
      </c>
      <c r="C6" s="208" t="s">
        <v>174</v>
      </c>
      <c r="D6" s="210" t="s">
        <v>20</v>
      </c>
      <c r="E6" s="61" t="s">
        <v>142</v>
      </c>
      <c r="F6" s="62" t="s">
        <v>142</v>
      </c>
    </row>
    <row r="7" spans="1:9" ht="16.5" thickBot="1" x14ac:dyDescent="0.3">
      <c r="A7" s="207"/>
      <c r="B7" s="209"/>
      <c r="C7" s="209"/>
      <c r="D7" s="211"/>
      <c r="E7" s="63" t="s">
        <v>143</v>
      </c>
      <c r="F7" s="64" t="s">
        <v>144</v>
      </c>
    </row>
    <row r="8" spans="1:9" ht="15.75" x14ac:dyDescent="0.2">
      <c r="A8" s="151" t="s">
        <v>173</v>
      </c>
      <c r="B8" s="157">
        <v>70874204</v>
      </c>
      <c r="C8" s="154">
        <v>91651000108</v>
      </c>
      <c r="D8" s="154">
        <v>3121</v>
      </c>
      <c r="E8" s="155">
        <v>82</v>
      </c>
      <c r="F8" s="156">
        <v>36438</v>
      </c>
      <c r="G8" s="70"/>
      <c r="H8" s="70"/>
      <c r="I8" s="70"/>
    </row>
    <row r="9" spans="1:9" ht="18.75" customHeight="1" x14ac:dyDescent="0.2">
      <c r="A9" s="65" t="s">
        <v>96</v>
      </c>
      <c r="B9" s="66"/>
      <c r="C9" s="67">
        <v>91651000291</v>
      </c>
      <c r="D9" s="67">
        <v>3126</v>
      </c>
      <c r="E9" s="68">
        <v>1</v>
      </c>
      <c r="F9" s="69">
        <v>340</v>
      </c>
      <c r="G9" s="70"/>
      <c r="H9" s="70"/>
      <c r="I9" s="70"/>
    </row>
    <row r="10" spans="1:9" ht="18.75" customHeight="1" x14ac:dyDescent="0.2">
      <c r="A10" s="71" t="s">
        <v>98</v>
      </c>
      <c r="B10" s="72"/>
      <c r="C10" s="73">
        <v>91651000383</v>
      </c>
      <c r="D10" s="73">
        <v>3122</v>
      </c>
      <c r="E10" s="74">
        <v>14</v>
      </c>
      <c r="F10" s="75">
        <v>2200</v>
      </c>
      <c r="G10" s="70"/>
      <c r="H10" s="70"/>
      <c r="I10" s="70"/>
    </row>
    <row r="11" spans="1:9" ht="31.5" x14ac:dyDescent="0.2">
      <c r="A11" s="71" t="s">
        <v>101</v>
      </c>
      <c r="B11" s="72"/>
      <c r="C11" s="73">
        <v>91651000392</v>
      </c>
      <c r="D11" s="73">
        <v>3122</v>
      </c>
      <c r="E11" s="74">
        <v>7</v>
      </c>
      <c r="F11" s="75">
        <v>4400</v>
      </c>
      <c r="G11" s="70"/>
      <c r="H11" s="70"/>
      <c r="I11" s="70"/>
    </row>
    <row r="12" spans="1:9" ht="47.25" x14ac:dyDescent="0.2">
      <c r="A12" s="71" t="s">
        <v>221</v>
      </c>
      <c r="B12" s="72"/>
      <c r="C12" s="73">
        <v>91651000386</v>
      </c>
      <c r="D12" s="73">
        <v>3122</v>
      </c>
      <c r="E12" s="74">
        <v>2</v>
      </c>
      <c r="F12" s="75">
        <v>1000</v>
      </c>
      <c r="G12" s="70"/>
      <c r="H12" s="70"/>
      <c r="I12" s="70"/>
    </row>
    <row r="13" spans="1:9" ht="31.5" x14ac:dyDescent="0.2">
      <c r="A13" s="71" t="s">
        <v>107</v>
      </c>
      <c r="B13" s="72"/>
      <c r="C13" s="73">
        <v>91651000414</v>
      </c>
      <c r="D13" s="73">
        <v>3122</v>
      </c>
      <c r="E13" s="74">
        <v>4.5</v>
      </c>
      <c r="F13" s="75">
        <v>800</v>
      </c>
      <c r="G13" s="70"/>
      <c r="H13" s="70"/>
      <c r="I13" s="70"/>
    </row>
    <row r="14" spans="1:9" ht="31.5" x14ac:dyDescent="0.2">
      <c r="A14" s="71" t="s">
        <v>222</v>
      </c>
      <c r="B14" s="72"/>
      <c r="C14" s="73">
        <v>91651000372</v>
      </c>
      <c r="D14" s="73">
        <v>3122</v>
      </c>
      <c r="E14" s="74">
        <v>4</v>
      </c>
      <c r="F14" s="75">
        <v>1000</v>
      </c>
      <c r="G14" s="70"/>
      <c r="H14" s="70"/>
      <c r="I14" s="70"/>
    </row>
    <row r="15" spans="1:9" ht="18.75" customHeight="1" x14ac:dyDescent="0.2">
      <c r="A15" s="71" t="s">
        <v>180</v>
      </c>
      <c r="B15" s="72"/>
      <c r="C15" s="73">
        <v>91651000107</v>
      </c>
      <c r="D15" s="73">
        <v>3114</v>
      </c>
      <c r="E15" s="74">
        <v>10</v>
      </c>
      <c r="F15" s="75">
        <v>3400</v>
      </c>
      <c r="G15" s="70"/>
      <c r="H15" s="70"/>
      <c r="I15" s="70"/>
    </row>
    <row r="16" spans="1:9" ht="20.25" customHeight="1" x14ac:dyDescent="0.2">
      <c r="A16" s="71" t="s">
        <v>223</v>
      </c>
      <c r="B16" s="72"/>
      <c r="C16" s="73">
        <v>91651000338</v>
      </c>
      <c r="D16" s="73">
        <v>3114</v>
      </c>
      <c r="E16" s="74">
        <v>1.5</v>
      </c>
      <c r="F16" s="75">
        <v>810</v>
      </c>
      <c r="G16" s="70"/>
      <c r="H16" s="70"/>
    </row>
    <row r="17" spans="1:9" ht="20.25" customHeight="1" x14ac:dyDescent="0.2">
      <c r="A17" s="71" t="s">
        <v>10</v>
      </c>
      <c r="B17" s="118"/>
      <c r="C17" s="119">
        <v>91651000328</v>
      </c>
      <c r="D17" s="73">
        <v>3112</v>
      </c>
      <c r="E17" s="74">
        <v>0.6</v>
      </c>
      <c r="F17" s="75">
        <v>210</v>
      </c>
      <c r="G17" s="70"/>
      <c r="H17" s="70"/>
    </row>
    <row r="18" spans="1:9" ht="31.5" x14ac:dyDescent="0.2">
      <c r="A18" s="71" t="s">
        <v>11</v>
      </c>
      <c r="B18" s="118"/>
      <c r="C18" s="119">
        <v>91651000342</v>
      </c>
      <c r="D18" s="73">
        <v>3124</v>
      </c>
      <c r="E18" s="74">
        <v>1.5</v>
      </c>
      <c r="F18" s="75">
        <v>810</v>
      </c>
      <c r="G18" s="70"/>
      <c r="H18" s="70"/>
    </row>
    <row r="19" spans="1:9" ht="20.25" customHeight="1" x14ac:dyDescent="0.2">
      <c r="A19" s="71" t="s">
        <v>224</v>
      </c>
      <c r="B19" s="118"/>
      <c r="C19" s="119">
        <v>91651000346</v>
      </c>
      <c r="D19" s="73">
        <v>3114</v>
      </c>
      <c r="E19" s="74">
        <v>5.5</v>
      </c>
      <c r="F19" s="75">
        <v>2970</v>
      </c>
      <c r="G19" s="70"/>
      <c r="H19" s="70"/>
    </row>
    <row r="20" spans="1:9" ht="20.25" customHeight="1" x14ac:dyDescent="0.2">
      <c r="A20" s="71" t="s">
        <v>14</v>
      </c>
      <c r="B20" s="118"/>
      <c r="C20" s="119">
        <v>91651000325</v>
      </c>
      <c r="D20" s="73">
        <v>3112</v>
      </c>
      <c r="E20" s="74">
        <v>1.5</v>
      </c>
      <c r="F20" s="75">
        <v>520</v>
      </c>
      <c r="G20" s="70"/>
      <c r="H20" s="70"/>
    </row>
    <row r="21" spans="1:9" ht="20.25" customHeight="1" x14ac:dyDescent="0.2">
      <c r="A21" s="71" t="s">
        <v>225</v>
      </c>
      <c r="B21" s="118"/>
      <c r="C21" s="119">
        <v>91651000343</v>
      </c>
      <c r="D21" s="73">
        <v>3114</v>
      </c>
      <c r="E21" s="74">
        <v>1.5</v>
      </c>
      <c r="F21" s="75">
        <v>600</v>
      </c>
      <c r="G21" s="70"/>
      <c r="H21" s="70"/>
    </row>
    <row r="22" spans="1:9" ht="20.25" customHeight="1" x14ac:dyDescent="0.2">
      <c r="A22" s="71" t="s">
        <v>185</v>
      </c>
      <c r="B22" s="118">
        <v>60436735</v>
      </c>
      <c r="C22" s="119">
        <v>91651000306</v>
      </c>
      <c r="D22" s="73">
        <v>3123</v>
      </c>
      <c r="E22" s="74">
        <v>2</v>
      </c>
      <c r="F22" s="75">
        <v>500</v>
      </c>
      <c r="G22" s="70"/>
      <c r="H22" s="70"/>
    </row>
    <row r="23" spans="1:9" ht="20.25" customHeight="1" x14ac:dyDescent="0.2">
      <c r="A23" s="71" t="s">
        <v>205</v>
      </c>
      <c r="B23" s="118">
        <v>14891522</v>
      </c>
      <c r="C23" s="119">
        <v>91651000369</v>
      </c>
      <c r="D23" s="73">
        <v>3123</v>
      </c>
      <c r="E23" s="74">
        <v>17</v>
      </c>
      <c r="F23" s="75">
        <v>10000</v>
      </c>
      <c r="G23" s="70"/>
      <c r="H23" s="70"/>
    </row>
    <row r="24" spans="1:9" ht="20.25" customHeight="1" x14ac:dyDescent="0.2">
      <c r="A24" s="71" t="s">
        <v>219</v>
      </c>
      <c r="B24" s="118">
        <v>14891263</v>
      </c>
      <c r="C24" s="119">
        <v>91651000375</v>
      </c>
      <c r="D24" s="73">
        <v>3123</v>
      </c>
      <c r="E24" s="74">
        <v>8</v>
      </c>
      <c r="F24" s="75">
        <v>3000</v>
      </c>
      <c r="G24" s="70"/>
      <c r="H24" s="70"/>
    </row>
    <row r="25" spans="1:9" ht="20.25" customHeight="1" x14ac:dyDescent="0.2">
      <c r="A25" s="71" t="s">
        <v>212</v>
      </c>
      <c r="B25" s="118" t="s">
        <v>29</v>
      </c>
      <c r="C25" s="119">
        <v>91651000366</v>
      </c>
      <c r="D25" s="73">
        <v>3123</v>
      </c>
      <c r="E25" s="74">
        <v>2</v>
      </c>
      <c r="F25" s="75">
        <v>600</v>
      </c>
      <c r="G25" s="70"/>
      <c r="H25" s="70"/>
    </row>
    <row r="26" spans="1:9" ht="20.25" customHeight="1" x14ac:dyDescent="0.2">
      <c r="A26" s="145" t="s">
        <v>196</v>
      </c>
      <c r="B26" s="146" t="s">
        <v>30</v>
      </c>
      <c r="C26" s="147">
        <v>91651000191</v>
      </c>
      <c r="D26" s="148">
        <v>3123</v>
      </c>
      <c r="E26" s="149">
        <v>2</v>
      </c>
      <c r="F26" s="150">
        <v>800</v>
      </c>
      <c r="G26" s="70"/>
      <c r="H26" s="70"/>
    </row>
    <row r="27" spans="1:9" ht="20.25" customHeight="1" thickBot="1" x14ac:dyDescent="0.25">
      <c r="A27" s="140" t="s">
        <v>230</v>
      </c>
      <c r="B27" s="158"/>
      <c r="C27" s="142">
        <v>91651000208</v>
      </c>
      <c r="D27" s="143">
        <v>3133</v>
      </c>
      <c r="E27" s="78">
        <v>2</v>
      </c>
      <c r="F27" s="79">
        <v>2000</v>
      </c>
      <c r="G27" s="70"/>
      <c r="H27" s="70"/>
    </row>
    <row r="28" spans="1:9" ht="20.25" customHeight="1" x14ac:dyDescent="0.2">
      <c r="A28" s="151" t="s">
        <v>156</v>
      </c>
      <c r="B28" s="152"/>
      <c r="C28" s="153">
        <v>91651000247</v>
      </c>
      <c r="D28" s="154">
        <v>3133</v>
      </c>
      <c r="E28" s="155">
        <v>0</v>
      </c>
      <c r="F28" s="156">
        <v>2000</v>
      </c>
      <c r="G28" s="70"/>
      <c r="H28" s="70"/>
    </row>
    <row r="29" spans="1:9" ht="20.25" customHeight="1" x14ac:dyDescent="0.2">
      <c r="A29" s="71" t="s">
        <v>213</v>
      </c>
      <c r="B29" s="118"/>
      <c r="C29" s="119">
        <v>91651000248</v>
      </c>
      <c r="D29" s="73">
        <v>3133</v>
      </c>
      <c r="E29" s="74">
        <v>0</v>
      </c>
      <c r="F29" s="75">
        <v>500</v>
      </c>
      <c r="G29" s="70"/>
      <c r="H29" s="70"/>
    </row>
    <row r="30" spans="1:9" ht="20.100000000000001" customHeight="1" x14ac:dyDescent="0.25">
      <c r="A30" s="65" t="s">
        <v>120</v>
      </c>
      <c r="B30" s="76">
        <v>45245924</v>
      </c>
      <c r="C30" s="77">
        <v>91651000150</v>
      </c>
      <c r="D30" s="67">
        <v>3233</v>
      </c>
      <c r="E30" s="68">
        <v>2.4</v>
      </c>
      <c r="F30" s="69">
        <v>905</v>
      </c>
      <c r="G30" s="70"/>
      <c r="I30" s="70"/>
    </row>
    <row r="31" spans="1:9" ht="20.100000000000001" customHeight="1" x14ac:dyDescent="0.25">
      <c r="A31" s="65" t="s">
        <v>121</v>
      </c>
      <c r="B31" s="76">
        <v>45241848</v>
      </c>
      <c r="C31" s="77">
        <v>91651000149</v>
      </c>
      <c r="D31" s="67">
        <v>3233</v>
      </c>
      <c r="E31" s="68">
        <v>3</v>
      </c>
      <c r="F31" s="69">
        <v>1164</v>
      </c>
      <c r="G31" s="70"/>
      <c r="I31" s="70"/>
    </row>
    <row r="32" spans="1:9" ht="20.100000000000001" customHeight="1" x14ac:dyDescent="0.25">
      <c r="A32" s="65" t="s">
        <v>200</v>
      </c>
      <c r="B32" s="76">
        <v>45241651</v>
      </c>
      <c r="C32" s="77">
        <v>91651000159</v>
      </c>
      <c r="D32" s="67">
        <v>3233</v>
      </c>
      <c r="E32" s="68">
        <v>13</v>
      </c>
      <c r="F32" s="69">
        <v>4954</v>
      </c>
      <c r="G32" s="70"/>
      <c r="I32" s="70"/>
    </row>
    <row r="33" spans="1:9" ht="20.100000000000001" customHeight="1" x14ac:dyDescent="0.25">
      <c r="A33" s="65" t="s">
        <v>220</v>
      </c>
      <c r="B33" s="76">
        <v>45241295</v>
      </c>
      <c r="C33" s="77">
        <v>91651000157</v>
      </c>
      <c r="D33" s="67">
        <v>3233</v>
      </c>
      <c r="E33" s="68">
        <v>1</v>
      </c>
      <c r="F33" s="69">
        <v>300</v>
      </c>
      <c r="G33" s="70"/>
      <c r="I33" s="70"/>
    </row>
    <row r="34" spans="1:9" ht="20.100000000000001" customHeight="1" x14ac:dyDescent="0.25">
      <c r="A34" s="65" t="s">
        <v>122</v>
      </c>
      <c r="B34" s="76">
        <v>45241643</v>
      </c>
      <c r="C34" s="77">
        <v>91651000155</v>
      </c>
      <c r="D34" s="67">
        <v>3233</v>
      </c>
      <c r="E34" s="68">
        <v>1</v>
      </c>
      <c r="F34" s="69">
        <v>300</v>
      </c>
      <c r="G34" s="70"/>
      <c r="I34" s="70"/>
    </row>
    <row r="35" spans="1:9" ht="20.100000000000001" customHeight="1" x14ac:dyDescent="0.25">
      <c r="A35" s="65" t="s">
        <v>123</v>
      </c>
      <c r="B35" s="76">
        <v>45242941</v>
      </c>
      <c r="C35" s="77">
        <v>91651000154</v>
      </c>
      <c r="D35" s="67">
        <v>3233</v>
      </c>
      <c r="E35" s="68">
        <v>2.2000000000000002</v>
      </c>
      <c r="F35" s="69">
        <v>818</v>
      </c>
      <c r="G35" s="70"/>
      <c r="I35" s="70"/>
    </row>
    <row r="36" spans="1:9" ht="20.100000000000001" customHeight="1" x14ac:dyDescent="0.25">
      <c r="A36" s="65" t="s">
        <v>124</v>
      </c>
      <c r="B36" s="76">
        <v>45241694</v>
      </c>
      <c r="C36" s="77">
        <v>91651000416</v>
      </c>
      <c r="D36" s="67">
        <v>3233</v>
      </c>
      <c r="E36" s="68">
        <v>2</v>
      </c>
      <c r="F36" s="69">
        <v>732</v>
      </c>
      <c r="G36" s="70"/>
      <c r="I36" s="70"/>
    </row>
    <row r="37" spans="1:9" ht="20.100000000000001" customHeight="1" x14ac:dyDescent="0.25">
      <c r="A37" s="65" t="s">
        <v>229</v>
      </c>
      <c r="B37" s="76">
        <v>45242950</v>
      </c>
      <c r="C37" s="77">
        <v>91651000152</v>
      </c>
      <c r="D37" s="67">
        <v>3233</v>
      </c>
      <c r="E37" s="68">
        <v>1</v>
      </c>
      <c r="F37" s="69">
        <v>300</v>
      </c>
      <c r="G37" s="70"/>
      <c r="I37" s="70"/>
    </row>
    <row r="38" spans="1:9" ht="20.100000000000001" customHeight="1" x14ac:dyDescent="0.25">
      <c r="A38" s="65" t="s">
        <v>125</v>
      </c>
      <c r="B38" s="76">
        <v>45242879</v>
      </c>
      <c r="C38" s="77">
        <v>91651000153</v>
      </c>
      <c r="D38" s="67">
        <v>3233</v>
      </c>
      <c r="E38" s="68">
        <v>3</v>
      </c>
      <c r="F38" s="69">
        <v>1164</v>
      </c>
      <c r="G38" s="70"/>
      <c r="I38" s="70"/>
    </row>
    <row r="39" spans="1:9" ht="20.100000000000001" customHeight="1" x14ac:dyDescent="0.25">
      <c r="A39" s="65" t="s">
        <v>130</v>
      </c>
      <c r="B39" s="76">
        <v>49625055</v>
      </c>
      <c r="C39" s="77">
        <v>91651000151</v>
      </c>
      <c r="D39" s="67">
        <v>3233</v>
      </c>
      <c r="E39" s="68">
        <v>2</v>
      </c>
      <c r="F39" s="69">
        <v>732</v>
      </c>
      <c r="G39" s="70"/>
      <c r="I39" s="70"/>
    </row>
    <row r="40" spans="1:9" ht="20.100000000000001" customHeight="1" x14ac:dyDescent="0.25">
      <c r="A40" s="65" t="s">
        <v>126</v>
      </c>
      <c r="B40" s="76">
        <v>67365779</v>
      </c>
      <c r="C40" s="77">
        <v>91651000156</v>
      </c>
      <c r="D40" s="67">
        <v>3233</v>
      </c>
      <c r="E40" s="68">
        <v>4</v>
      </c>
      <c r="F40" s="69">
        <v>1609</v>
      </c>
      <c r="G40" s="70"/>
      <c r="I40" s="70"/>
    </row>
    <row r="41" spans="1:9" ht="20.100000000000001" customHeight="1" x14ac:dyDescent="0.25">
      <c r="A41" s="65" t="s">
        <v>127</v>
      </c>
      <c r="B41" s="76">
        <v>45241945</v>
      </c>
      <c r="C41" s="77">
        <v>91651000158</v>
      </c>
      <c r="D41" s="67">
        <v>3233</v>
      </c>
      <c r="E41" s="68">
        <v>6.4</v>
      </c>
      <c r="F41" s="69">
        <v>2596</v>
      </c>
      <c r="G41" s="70"/>
      <c r="I41" s="70"/>
    </row>
    <row r="42" spans="1:9" ht="20.100000000000001" customHeight="1" thickBot="1" x14ac:dyDescent="0.3">
      <c r="A42" s="140" t="s">
        <v>128</v>
      </c>
      <c r="B42" s="141">
        <v>64289</v>
      </c>
      <c r="C42" s="142">
        <v>91651000212</v>
      </c>
      <c r="D42" s="143">
        <v>3233</v>
      </c>
      <c r="E42" s="78">
        <v>77.2</v>
      </c>
      <c r="F42" s="79">
        <v>25878</v>
      </c>
      <c r="G42" s="70"/>
      <c r="I42" s="70"/>
    </row>
    <row r="43" spans="1:9" ht="19.5" thickBot="1" x14ac:dyDescent="0.25">
      <c r="A43" s="203" t="s">
        <v>3</v>
      </c>
      <c r="B43" s="204"/>
      <c r="C43" s="204"/>
      <c r="D43" s="200"/>
      <c r="E43" s="80">
        <f>SUM(E8:E42)</f>
        <v>287.8</v>
      </c>
      <c r="F43" s="81">
        <f>SUM(F8:F42)</f>
        <v>116350</v>
      </c>
      <c r="G43" s="70"/>
      <c r="H43" s="70"/>
    </row>
    <row r="44" spans="1:9" ht="15.75" x14ac:dyDescent="0.25">
      <c r="A44" s="59"/>
      <c r="B44" s="82"/>
      <c r="C44" s="83"/>
      <c r="D44" s="82"/>
      <c r="E44" s="82"/>
      <c r="F44" s="82"/>
      <c r="G44" s="70"/>
      <c r="H44" s="70"/>
    </row>
    <row r="45" spans="1:9" ht="15.75" x14ac:dyDescent="0.25">
      <c r="A45" s="59"/>
      <c r="B45" s="82"/>
      <c r="C45" s="83"/>
      <c r="D45" s="82"/>
      <c r="E45" s="82"/>
      <c r="F45" s="82"/>
      <c r="G45" s="70"/>
      <c r="H45" s="70"/>
    </row>
    <row r="46" spans="1:9" ht="15.75" x14ac:dyDescent="0.25">
      <c r="A46" s="59"/>
      <c r="B46" s="82"/>
      <c r="C46" s="83"/>
      <c r="D46" s="82"/>
      <c r="E46" s="82"/>
      <c r="F46" s="82"/>
      <c r="G46" s="70"/>
      <c r="H46" s="70"/>
    </row>
    <row r="47" spans="1:9" ht="15.75" x14ac:dyDescent="0.25">
      <c r="A47" s="59"/>
      <c r="B47" s="82"/>
      <c r="C47" s="83"/>
      <c r="D47" s="82"/>
      <c r="E47" s="82"/>
      <c r="F47" s="82"/>
      <c r="G47" s="70"/>
      <c r="H47" s="70"/>
    </row>
    <row r="48" spans="1:9" ht="15.75" x14ac:dyDescent="0.25">
      <c r="A48" s="59"/>
      <c r="B48" s="82"/>
      <c r="C48" s="83"/>
      <c r="D48" s="82"/>
      <c r="E48" s="82"/>
      <c r="F48" s="82"/>
      <c r="G48" s="70"/>
      <c r="H48" s="70"/>
    </row>
    <row r="49" spans="1:8" ht="15.75" x14ac:dyDescent="0.25">
      <c r="A49" s="59"/>
      <c r="B49" s="82"/>
      <c r="C49" s="83"/>
      <c r="D49" s="82"/>
      <c r="E49" s="82"/>
      <c r="F49" s="82"/>
      <c r="G49" s="70"/>
      <c r="H49" s="70"/>
    </row>
    <row r="50" spans="1:8" ht="15.75" x14ac:dyDescent="0.25">
      <c r="A50" s="59"/>
      <c r="B50" s="82"/>
      <c r="C50" s="83"/>
      <c r="D50" s="82"/>
      <c r="E50" s="82"/>
      <c r="F50" s="82"/>
      <c r="G50" s="70"/>
      <c r="H50" s="70"/>
    </row>
    <row r="51" spans="1:8" ht="15.75" x14ac:dyDescent="0.25">
      <c r="A51" s="59"/>
      <c r="B51" s="82"/>
      <c r="C51" s="83"/>
      <c r="D51" s="82"/>
      <c r="E51" s="82"/>
      <c r="F51" s="82"/>
      <c r="G51" s="70"/>
      <c r="H51" s="70"/>
    </row>
    <row r="52" spans="1:8" x14ac:dyDescent="0.2">
      <c r="B52" s="70"/>
      <c r="C52" s="84"/>
      <c r="D52" s="70"/>
      <c r="E52" s="70"/>
      <c r="F52" s="70"/>
      <c r="G52" s="70"/>
      <c r="H52" s="70"/>
    </row>
    <row r="53" spans="1:8" x14ac:dyDescent="0.2">
      <c r="B53" s="70"/>
      <c r="C53" s="84"/>
      <c r="D53" s="70"/>
      <c r="E53" s="70"/>
      <c r="F53" s="70"/>
      <c r="G53" s="70"/>
      <c r="H53" s="70"/>
    </row>
    <row r="54" spans="1:8" x14ac:dyDescent="0.2">
      <c r="B54" s="70"/>
      <c r="C54" s="84"/>
      <c r="D54" s="70"/>
      <c r="E54" s="70"/>
      <c r="F54" s="70"/>
      <c r="G54" s="70"/>
      <c r="H54" s="70"/>
    </row>
    <row r="55" spans="1:8" x14ac:dyDescent="0.2">
      <c r="B55" s="70"/>
      <c r="C55" s="84"/>
      <c r="D55" s="70"/>
      <c r="E55" s="70"/>
      <c r="F55" s="70"/>
      <c r="G55" s="70"/>
      <c r="H55" s="70"/>
    </row>
    <row r="56" spans="1:8" x14ac:dyDescent="0.2">
      <c r="B56" s="70"/>
      <c r="C56" s="84"/>
      <c r="D56" s="70"/>
      <c r="E56" s="70"/>
      <c r="F56" s="70"/>
      <c r="G56" s="70"/>
      <c r="H56" s="70"/>
    </row>
    <row r="57" spans="1:8" x14ac:dyDescent="0.2">
      <c r="B57" s="70"/>
      <c r="C57" s="84"/>
      <c r="D57" s="70"/>
      <c r="E57" s="70"/>
      <c r="F57" s="70"/>
      <c r="G57" s="70"/>
      <c r="H57" s="70"/>
    </row>
    <row r="58" spans="1:8" x14ac:dyDescent="0.2">
      <c r="B58" s="70"/>
      <c r="C58" s="84"/>
      <c r="D58" s="70"/>
      <c r="E58" s="70"/>
      <c r="F58" s="70"/>
      <c r="G58" s="70"/>
      <c r="H58" s="70"/>
    </row>
  </sheetData>
  <mergeCells count="6">
    <mergeCell ref="A43:D43"/>
    <mergeCell ref="A3:F3"/>
    <mergeCell ref="A6:A7"/>
    <mergeCell ref="B6:B7"/>
    <mergeCell ref="D6:D7"/>
    <mergeCell ref="C6:C7"/>
  </mergeCells>
  <phoneticPr fontId="1" type="noConversion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6"/>
  <sheetViews>
    <sheetView zoomScale="80" zoomScaleNormal="75" workbookViewId="0">
      <selection activeCell="L5" sqref="L5"/>
    </sheetView>
  </sheetViews>
  <sheetFormatPr defaultColWidth="9.140625" defaultRowHeight="12.75" x14ac:dyDescent="0.2"/>
  <cols>
    <col min="1" max="1" width="64.85546875" style="4" customWidth="1"/>
    <col min="2" max="2" width="10.85546875" style="4" hidden="1" customWidth="1"/>
    <col min="3" max="3" width="9.85546875" style="4" hidden="1" customWidth="1"/>
    <col min="4" max="4" width="17.28515625" style="13" customWidth="1"/>
    <col min="5" max="5" width="16.140625" style="14" customWidth="1"/>
    <col min="6" max="10" width="16.140625" style="15" customWidth="1"/>
    <col min="11" max="11" width="9.140625" style="4"/>
    <col min="12" max="12" width="9.85546875" style="4" bestFit="1" customWidth="1"/>
    <col min="13" max="16384" width="9.140625" style="4"/>
  </cols>
  <sheetData>
    <row r="1" spans="1:10" ht="13.5" thickBot="1" x14ac:dyDescent="0.25">
      <c r="J1" s="16" t="s">
        <v>217</v>
      </c>
    </row>
    <row r="2" spans="1:10" s="17" customFormat="1" ht="15.75" customHeight="1" x14ac:dyDescent="0.2">
      <c r="A2" s="125"/>
      <c r="B2" s="126"/>
      <c r="C2" s="126"/>
      <c r="D2" s="126"/>
      <c r="E2" s="173" t="s">
        <v>56</v>
      </c>
      <c r="F2" s="174"/>
      <c r="G2" s="174"/>
      <c r="H2" s="174"/>
      <c r="I2" s="174"/>
      <c r="J2" s="175"/>
    </row>
    <row r="3" spans="1:10" s="17" customFormat="1" ht="34.5" customHeight="1" thickBot="1" x14ac:dyDescent="0.25">
      <c r="A3" s="127" t="s">
        <v>257</v>
      </c>
      <c r="B3" s="128" t="s">
        <v>240</v>
      </c>
      <c r="C3" s="128" t="s">
        <v>241</v>
      </c>
      <c r="D3" s="128" t="s">
        <v>242</v>
      </c>
      <c r="E3" s="129" t="s">
        <v>243</v>
      </c>
      <c r="F3" s="121" t="s">
        <v>0</v>
      </c>
      <c r="G3" s="121" t="s">
        <v>131</v>
      </c>
      <c r="H3" s="120" t="s">
        <v>1</v>
      </c>
      <c r="I3" s="121" t="s">
        <v>244</v>
      </c>
      <c r="J3" s="130" t="s">
        <v>135</v>
      </c>
    </row>
    <row r="4" spans="1:10" s="17" customFormat="1" ht="20.25" customHeight="1" x14ac:dyDescent="0.2">
      <c r="A4" s="176" t="s">
        <v>57</v>
      </c>
      <c r="B4" s="177"/>
      <c r="C4" s="177"/>
      <c r="D4" s="177"/>
      <c r="E4" s="177"/>
      <c r="F4" s="177"/>
      <c r="G4" s="177"/>
      <c r="H4" s="178"/>
      <c r="I4" s="178"/>
      <c r="J4" s="179"/>
    </row>
    <row r="5" spans="1:10" s="17" customFormat="1" ht="16.5" customHeight="1" x14ac:dyDescent="0.2">
      <c r="A5" s="18" t="s">
        <v>195</v>
      </c>
      <c r="B5" s="122">
        <v>600004694</v>
      </c>
      <c r="C5" s="19">
        <v>60449004</v>
      </c>
      <c r="D5" s="20">
        <v>91651000278</v>
      </c>
      <c r="E5" s="108">
        <v>56.19</v>
      </c>
      <c r="F5" s="89">
        <v>35235</v>
      </c>
      <c r="G5" s="89">
        <v>380</v>
      </c>
      <c r="H5" s="89">
        <v>12390</v>
      </c>
      <c r="I5" s="89">
        <v>458</v>
      </c>
      <c r="J5" s="90">
        <f t="shared" ref="J5:J40" si="0">F5+G5+H5+I5</f>
        <v>48463</v>
      </c>
    </row>
    <row r="6" spans="1:10" s="17" customFormat="1" ht="16.5" customHeight="1" x14ac:dyDescent="0.2">
      <c r="A6" s="18" t="s">
        <v>113</v>
      </c>
      <c r="B6" s="122">
        <v>600004597</v>
      </c>
      <c r="C6" s="19">
        <v>63109662</v>
      </c>
      <c r="D6" s="21">
        <v>91651000263</v>
      </c>
      <c r="E6" s="108">
        <v>44.47</v>
      </c>
      <c r="F6" s="89">
        <v>27265</v>
      </c>
      <c r="G6" s="89">
        <v>150</v>
      </c>
      <c r="H6" s="89">
        <v>9539</v>
      </c>
      <c r="I6" s="89">
        <v>360</v>
      </c>
      <c r="J6" s="90">
        <f t="shared" si="0"/>
        <v>37314</v>
      </c>
    </row>
    <row r="7" spans="1:10" s="17" customFormat="1" ht="16.5" customHeight="1" x14ac:dyDescent="0.2">
      <c r="A7" s="18" t="s">
        <v>58</v>
      </c>
      <c r="B7" s="122">
        <v>600004546</v>
      </c>
      <c r="C7" s="19">
        <v>60446218</v>
      </c>
      <c r="D7" s="21">
        <v>91651000262</v>
      </c>
      <c r="E7" s="108">
        <v>46.85</v>
      </c>
      <c r="F7" s="89">
        <v>27759</v>
      </c>
      <c r="G7" s="89">
        <v>150</v>
      </c>
      <c r="H7" s="89">
        <v>9711</v>
      </c>
      <c r="I7" s="89">
        <v>355</v>
      </c>
      <c r="J7" s="90">
        <f t="shared" si="0"/>
        <v>37975</v>
      </c>
    </row>
    <row r="8" spans="1:10" s="17" customFormat="1" ht="16.5" customHeight="1" x14ac:dyDescent="0.2">
      <c r="A8" s="18" t="s">
        <v>59</v>
      </c>
      <c r="B8" s="122">
        <v>600004724</v>
      </c>
      <c r="C8" s="19">
        <v>61388106</v>
      </c>
      <c r="D8" s="21">
        <v>91651000255</v>
      </c>
      <c r="E8" s="108">
        <v>41.17</v>
      </c>
      <c r="F8" s="89">
        <v>26677</v>
      </c>
      <c r="G8" s="89">
        <v>59</v>
      </c>
      <c r="H8" s="89">
        <v>9303</v>
      </c>
      <c r="I8" s="89">
        <v>298</v>
      </c>
      <c r="J8" s="90">
        <f t="shared" si="0"/>
        <v>36337</v>
      </c>
    </row>
    <row r="9" spans="1:10" s="17" customFormat="1" ht="16.5" customHeight="1" x14ac:dyDescent="0.2">
      <c r="A9" s="18" t="s">
        <v>60</v>
      </c>
      <c r="B9" s="122">
        <v>600004961</v>
      </c>
      <c r="C9" s="19">
        <v>60461675</v>
      </c>
      <c r="D9" s="21">
        <v>91651000270</v>
      </c>
      <c r="E9" s="108">
        <v>52.069999999999993</v>
      </c>
      <c r="F9" s="89">
        <v>33743</v>
      </c>
      <c r="G9" s="89">
        <v>530</v>
      </c>
      <c r="H9" s="89">
        <v>11922</v>
      </c>
      <c r="I9" s="89">
        <v>422</v>
      </c>
      <c r="J9" s="90">
        <f t="shared" si="0"/>
        <v>46617</v>
      </c>
    </row>
    <row r="10" spans="1:10" s="17" customFormat="1" ht="16.5" customHeight="1" x14ac:dyDescent="0.2">
      <c r="A10" s="18" t="s">
        <v>159</v>
      </c>
      <c r="B10" s="122">
        <v>600004911</v>
      </c>
      <c r="C10" s="19">
        <v>61385131</v>
      </c>
      <c r="D10" s="21">
        <v>91651000279</v>
      </c>
      <c r="E10" s="108">
        <v>57.53</v>
      </c>
      <c r="F10" s="89">
        <v>32431</v>
      </c>
      <c r="G10" s="89">
        <v>942</v>
      </c>
      <c r="H10" s="89">
        <v>11604</v>
      </c>
      <c r="I10" s="89">
        <v>422</v>
      </c>
      <c r="J10" s="90">
        <f t="shared" si="0"/>
        <v>45399</v>
      </c>
    </row>
    <row r="11" spans="1:10" s="17" customFormat="1" ht="16.5" customHeight="1" x14ac:dyDescent="0.2">
      <c r="A11" s="18" t="s">
        <v>160</v>
      </c>
      <c r="B11" s="122">
        <v>600005054</v>
      </c>
      <c r="C11" s="22" t="s">
        <v>61</v>
      </c>
      <c r="D11" s="21">
        <v>91651000271</v>
      </c>
      <c r="E11" s="108">
        <v>46.02</v>
      </c>
      <c r="F11" s="89">
        <v>27267</v>
      </c>
      <c r="G11" s="89">
        <v>180</v>
      </c>
      <c r="H11" s="89">
        <v>9550</v>
      </c>
      <c r="I11" s="89">
        <v>345</v>
      </c>
      <c r="J11" s="90">
        <f t="shared" si="0"/>
        <v>37342</v>
      </c>
    </row>
    <row r="12" spans="1:10" s="17" customFormat="1" ht="16.5" customHeight="1" x14ac:dyDescent="0.2">
      <c r="A12" s="18" t="s">
        <v>62</v>
      </c>
      <c r="B12" s="122">
        <v>600005348</v>
      </c>
      <c r="C12" s="22" t="s">
        <v>63</v>
      </c>
      <c r="D12" s="21">
        <v>91651000256</v>
      </c>
      <c r="E12" s="108">
        <v>69.779999999999987</v>
      </c>
      <c r="F12" s="89">
        <v>41527</v>
      </c>
      <c r="G12" s="89">
        <v>490</v>
      </c>
      <c r="H12" s="89">
        <v>14617</v>
      </c>
      <c r="I12" s="89">
        <v>525</v>
      </c>
      <c r="J12" s="90">
        <f t="shared" si="0"/>
        <v>57159</v>
      </c>
    </row>
    <row r="13" spans="1:10" s="17" customFormat="1" ht="16.5" customHeight="1" x14ac:dyDescent="0.2">
      <c r="A13" s="18" t="s">
        <v>64</v>
      </c>
      <c r="B13" s="122">
        <v>600005208</v>
      </c>
      <c r="C13" s="19">
        <v>49366629</v>
      </c>
      <c r="D13" s="21">
        <v>91651000273</v>
      </c>
      <c r="E13" s="108">
        <v>62.370000000000005</v>
      </c>
      <c r="F13" s="89">
        <v>37378</v>
      </c>
      <c r="G13" s="89">
        <v>300</v>
      </c>
      <c r="H13" s="89">
        <v>13109</v>
      </c>
      <c r="I13" s="89">
        <v>517</v>
      </c>
      <c r="J13" s="90">
        <f t="shared" si="0"/>
        <v>51304</v>
      </c>
    </row>
    <row r="14" spans="1:10" s="17" customFormat="1" ht="16.5" customHeight="1" x14ac:dyDescent="0.2">
      <c r="A14" s="18" t="s">
        <v>65</v>
      </c>
      <c r="B14" s="122">
        <v>600005046</v>
      </c>
      <c r="C14" s="19">
        <v>60444916</v>
      </c>
      <c r="D14" s="21">
        <v>91651000276</v>
      </c>
      <c r="E14" s="108">
        <v>35.129999999999995</v>
      </c>
      <c r="F14" s="89">
        <v>22345</v>
      </c>
      <c r="G14" s="89">
        <v>130</v>
      </c>
      <c r="H14" s="89">
        <v>7820</v>
      </c>
      <c r="I14" s="89">
        <v>265</v>
      </c>
      <c r="J14" s="90">
        <f t="shared" si="0"/>
        <v>30560</v>
      </c>
    </row>
    <row r="15" spans="1:10" s="17" customFormat="1" ht="16.5" customHeight="1" x14ac:dyDescent="0.2">
      <c r="A15" s="18" t="s">
        <v>66</v>
      </c>
      <c r="B15" s="122">
        <v>600005089</v>
      </c>
      <c r="C15" s="19">
        <v>60459085</v>
      </c>
      <c r="D15" s="21">
        <v>91651000277</v>
      </c>
      <c r="E15" s="108">
        <v>53.129999999999995</v>
      </c>
      <c r="F15" s="89">
        <v>35544</v>
      </c>
      <c r="G15" s="89">
        <v>290</v>
      </c>
      <c r="H15" s="89">
        <v>12467</v>
      </c>
      <c r="I15" s="89">
        <v>431</v>
      </c>
      <c r="J15" s="90">
        <f t="shared" si="0"/>
        <v>48732</v>
      </c>
    </row>
    <row r="16" spans="1:10" s="17" customFormat="1" ht="16.5" customHeight="1" x14ac:dyDescent="0.2">
      <c r="A16" s="18" t="s">
        <v>67</v>
      </c>
      <c r="B16" s="122">
        <v>600005143</v>
      </c>
      <c r="C16" s="22" t="s">
        <v>68</v>
      </c>
      <c r="D16" s="21">
        <v>91651000268</v>
      </c>
      <c r="E16" s="108">
        <v>74.989999999999995</v>
      </c>
      <c r="F16" s="89">
        <v>45187</v>
      </c>
      <c r="G16" s="89">
        <v>370</v>
      </c>
      <c r="H16" s="89">
        <v>15850</v>
      </c>
      <c r="I16" s="89">
        <v>544</v>
      </c>
      <c r="J16" s="90">
        <f t="shared" si="0"/>
        <v>61951</v>
      </c>
    </row>
    <row r="17" spans="1:10" s="17" customFormat="1" ht="16.5" customHeight="1" x14ac:dyDescent="0.2">
      <c r="A17" s="18" t="s">
        <v>171</v>
      </c>
      <c r="B17" s="122">
        <v>691000468</v>
      </c>
      <c r="C17" s="22" t="s">
        <v>69</v>
      </c>
      <c r="D17" s="21">
        <v>91651000434</v>
      </c>
      <c r="E17" s="108">
        <v>23.46</v>
      </c>
      <c r="F17" s="89">
        <v>15132</v>
      </c>
      <c r="G17" s="89">
        <v>140</v>
      </c>
      <c r="H17" s="89">
        <v>5313</v>
      </c>
      <c r="I17" s="89">
        <v>172</v>
      </c>
      <c r="J17" s="90">
        <f t="shared" si="0"/>
        <v>20757</v>
      </c>
    </row>
    <row r="18" spans="1:10" s="17" customFormat="1" ht="16.5" customHeight="1" x14ac:dyDescent="0.2">
      <c r="A18" s="18" t="s">
        <v>70</v>
      </c>
      <c r="B18" s="122">
        <v>600005534</v>
      </c>
      <c r="C18" s="19">
        <v>60446234</v>
      </c>
      <c r="D18" s="21">
        <v>91651000261</v>
      </c>
      <c r="E18" s="108">
        <v>72.899999999999991</v>
      </c>
      <c r="F18" s="89">
        <v>42915</v>
      </c>
      <c r="G18" s="89">
        <v>400</v>
      </c>
      <c r="H18" s="89">
        <v>15070</v>
      </c>
      <c r="I18" s="89">
        <v>557</v>
      </c>
      <c r="J18" s="90">
        <f t="shared" si="0"/>
        <v>58942</v>
      </c>
    </row>
    <row r="19" spans="1:10" s="17" customFormat="1" ht="16.5" customHeight="1" x14ac:dyDescent="0.2">
      <c r="A19" s="18" t="s">
        <v>71</v>
      </c>
      <c r="B19" s="122">
        <v>600005500</v>
      </c>
      <c r="C19" s="19">
        <v>61384992</v>
      </c>
      <c r="D19" s="21">
        <v>91651000274</v>
      </c>
      <c r="E19" s="108">
        <v>30.419999999999998</v>
      </c>
      <c r="F19" s="89">
        <v>19600</v>
      </c>
      <c r="G19" s="89">
        <v>250</v>
      </c>
      <c r="H19" s="89">
        <v>6905</v>
      </c>
      <c r="I19" s="89">
        <v>210</v>
      </c>
      <c r="J19" s="90">
        <f t="shared" si="0"/>
        <v>26965</v>
      </c>
    </row>
    <row r="20" spans="1:10" s="17" customFormat="1" ht="16.5" customHeight="1" x14ac:dyDescent="0.2">
      <c r="A20" s="18" t="s">
        <v>172</v>
      </c>
      <c r="B20" s="122">
        <v>600005518</v>
      </c>
      <c r="C20" s="19">
        <v>61385701</v>
      </c>
      <c r="D20" s="21">
        <v>91651000258</v>
      </c>
      <c r="E20" s="108">
        <v>57.199999999999996</v>
      </c>
      <c r="F20" s="89">
        <v>34543</v>
      </c>
      <c r="G20" s="89">
        <v>288</v>
      </c>
      <c r="H20" s="89">
        <v>12118</v>
      </c>
      <c r="I20" s="89">
        <v>427</v>
      </c>
      <c r="J20" s="90">
        <f t="shared" si="0"/>
        <v>47376</v>
      </c>
    </row>
    <row r="21" spans="1:10" s="17" customFormat="1" ht="16.5" customHeight="1" x14ac:dyDescent="0.2">
      <c r="A21" s="18" t="s">
        <v>72</v>
      </c>
      <c r="B21" s="122">
        <v>600005623</v>
      </c>
      <c r="C21" s="19">
        <v>61385298</v>
      </c>
      <c r="D21" s="21">
        <v>91651000267</v>
      </c>
      <c r="E21" s="108">
        <v>57.08</v>
      </c>
      <c r="F21" s="89">
        <v>33696</v>
      </c>
      <c r="G21" s="89">
        <v>424</v>
      </c>
      <c r="H21" s="89">
        <v>11870</v>
      </c>
      <c r="I21" s="89">
        <v>437</v>
      </c>
      <c r="J21" s="90">
        <f t="shared" si="0"/>
        <v>46427</v>
      </c>
    </row>
    <row r="22" spans="1:10" s="17" customFormat="1" ht="16.5" customHeight="1" x14ac:dyDescent="0.2">
      <c r="A22" s="18" t="s">
        <v>73</v>
      </c>
      <c r="B22" s="122">
        <v>600005496</v>
      </c>
      <c r="C22" s="19">
        <v>61385271</v>
      </c>
      <c r="D22" s="21">
        <v>91651000269</v>
      </c>
      <c r="E22" s="108">
        <v>55.109999999999992</v>
      </c>
      <c r="F22" s="89">
        <v>34584</v>
      </c>
      <c r="G22" s="89">
        <v>150</v>
      </c>
      <c r="H22" s="89">
        <v>12086</v>
      </c>
      <c r="I22" s="89">
        <v>355</v>
      </c>
      <c r="J22" s="90">
        <f t="shared" si="0"/>
        <v>47175</v>
      </c>
    </row>
    <row r="23" spans="1:10" s="17" customFormat="1" ht="16.5" customHeight="1" x14ac:dyDescent="0.2">
      <c r="A23" s="18" t="s">
        <v>74</v>
      </c>
      <c r="B23" s="122">
        <v>600005691</v>
      </c>
      <c r="C23" s="19">
        <v>61388246</v>
      </c>
      <c r="D23" s="21">
        <v>91651000260</v>
      </c>
      <c r="E23" s="108">
        <v>59.730000000000004</v>
      </c>
      <c r="F23" s="89">
        <v>37499</v>
      </c>
      <c r="G23" s="89">
        <v>560</v>
      </c>
      <c r="H23" s="89">
        <v>13239</v>
      </c>
      <c r="I23" s="89">
        <v>433</v>
      </c>
      <c r="J23" s="90">
        <f t="shared" si="0"/>
        <v>51731</v>
      </c>
    </row>
    <row r="24" spans="1:10" s="17" customFormat="1" ht="16.5" customHeight="1" x14ac:dyDescent="0.2">
      <c r="A24" s="18" t="s">
        <v>75</v>
      </c>
      <c r="B24" s="122">
        <v>600005682</v>
      </c>
      <c r="C24" s="19">
        <v>61386022</v>
      </c>
      <c r="D24" s="21">
        <v>91651000254</v>
      </c>
      <c r="E24" s="108">
        <v>67.81</v>
      </c>
      <c r="F24" s="89">
        <v>40950</v>
      </c>
      <c r="G24" s="89">
        <v>12</v>
      </c>
      <c r="H24" s="89">
        <v>14255</v>
      </c>
      <c r="I24" s="89">
        <v>460</v>
      </c>
      <c r="J24" s="90">
        <f t="shared" si="0"/>
        <v>55677</v>
      </c>
    </row>
    <row r="25" spans="1:10" s="17" customFormat="1" ht="16.5" customHeight="1" x14ac:dyDescent="0.2">
      <c r="A25" s="18" t="s">
        <v>76</v>
      </c>
      <c r="B25" s="122">
        <v>600005771</v>
      </c>
      <c r="C25" s="19">
        <v>49625446</v>
      </c>
      <c r="D25" s="21">
        <v>91651000266</v>
      </c>
      <c r="E25" s="108">
        <v>57.44</v>
      </c>
      <c r="F25" s="89">
        <v>37281</v>
      </c>
      <c r="G25" s="89">
        <v>175</v>
      </c>
      <c r="H25" s="89">
        <v>13033</v>
      </c>
      <c r="I25" s="89">
        <v>463</v>
      </c>
      <c r="J25" s="90">
        <f t="shared" si="0"/>
        <v>50952</v>
      </c>
    </row>
    <row r="26" spans="1:10" s="17" customFormat="1" ht="16.5" customHeight="1" x14ac:dyDescent="0.2">
      <c r="A26" s="18" t="s">
        <v>77</v>
      </c>
      <c r="B26" s="122">
        <v>600171701</v>
      </c>
      <c r="C26" s="19">
        <v>61385476</v>
      </c>
      <c r="D26" s="21">
        <v>91651000280</v>
      </c>
      <c r="E26" s="108">
        <v>95.579999999999984</v>
      </c>
      <c r="F26" s="89">
        <v>57909</v>
      </c>
      <c r="G26" s="89">
        <v>111</v>
      </c>
      <c r="H26" s="89">
        <v>20190</v>
      </c>
      <c r="I26" s="89">
        <v>725</v>
      </c>
      <c r="J26" s="90">
        <f t="shared" si="0"/>
        <v>78935</v>
      </c>
    </row>
    <row r="27" spans="1:10" s="17" customFormat="1" ht="16.5" customHeight="1" x14ac:dyDescent="0.2">
      <c r="A27" s="18" t="s">
        <v>78</v>
      </c>
      <c r="B27" s="122">
        <v>600005933</v>
      </c>
      <c r="C27" s="19">
        <v>61387509</v>
      </c>
      <c r="D27" s="21">
        <v>91651000283</v>
      </c>
      <c r="E27" s="108">
        <v>50.74</v>
      </c>
      <c r="F27" s="89">
        <v>32973</v>
      </c>
      <c r="G27" s="89">
        <v>165</v>
      </c>
      <c r="H27" s="89">
        <v>11530</v>
      </c>
      <c r="I27" s="89">
        <v>385</v>
      </c>
      <c r="J27" s="90">
        <f t="shared" si="0"/>
        <v>45053</v>
      </c>
    </row>
    <row r="28" spans="1:10" s="17" customFormat="1" ht="16.5" customHeight="1" x14ac:dyDescent="0.2">
      <c r="A28" s="18" t="s">
        <v>79</v>
      </c>
      <c r="B28" s="122">
        <v>600005992</v>
      </c>
      <c r="C28" s="19">
        <v>60460784</v>
      </c>
      <c r="D28" s="21">
        <v>91651000284</v>
      </c>
      <c r="E28" s="108">
        <v>60.069999999999993</v>
      </c>
      <c r="F28" s="89">
        <v>41043</v>
      </c>
      <c r="G28" s="89">
        <v>288</v>
      </c>
      <c r="H28" s="89">
        <v>14381</v>
      </c>
      <c r="I28" s="89">
        <v>498</v>
      </c>
      <c r="J28" s="90">
        <f t="shared" si="0"/>
        <v>56210</v>
      </c>
    </row>
    <row r="29" spans="1:10" s="17" customFormat="1" ht="16.5" customHeight="1" x14ac:dyDescent="0.2">
      <c r="A29" s="18" t="s">
        <v>80</v>
      </c>
      <c r="B29" s="122">
        <v>600005968</v>
      </c>
      <c r="C29" s="19">
        <v>61389064</v>
      </c>
      <c r="D29" s="21">
        <v>91651000275</v>
      </c>
      <c r="E29" s="108">
        <v>35</v>
      </c>
      <c r="F29" s="89">
        <v>21147</v>
      </c>
      <c r="G29" s="89">
        <v>62</v>
      </c>
      <c r="H29" s="89">
        <v>7380</v>
      </c>
      <c r="I29" s="89">
        <v>215</v>
      </c>
      <c r="J29" s="90">
        <f t="shared" si="0"/>
        <v>28804</v>
      </c>
    </row>
    <row r="30" spans="1:10" s="17" customFormat="1" ht="16.5" customHeight="1" x14ac:dyDescent="0.2">
      <c r="A30" s="18" t="s">
        <v>81</v>
      </c>
      <c r="B30" s="122">
        <v>600006247</v>
      </c>
      <c r="C30" s="19">
        <v>61387061</v>
      </c>
      <c r="D30" s="21">
        <v>91651000264</v>
      </c>
      <c r="E30" s="108">
        <v>71</v>
      </c>
      <c r="F30" s="89">
        <v>42688</v>
      </c>
      <c r="G30" s="89">
        <v>212</v>
      </c>
      <c r="H30" s="89">
        <v>14927</v>
      </c>
      <c r="I30" s="89">
        <v>518</v>
      </c>
      <c r="J30" s="90">
        <f t="shared" si="0"/>
        <v>58345</v>
      </c>
    </row>
    <row r="31" spans="1:10" s="17" customFormat="1" ht="16.5" customHeight="1" x14ac:dyDescent="0.2">
      <c r="A31" s="18" t="s">
        <v>82</v>
      </c>
      <c r="B31" s="122">
        <v>600006115</v>
      </c>
      <c r="C31" s="19">
        <v>60445475</v>
      </c>
      <c r="D31" s="21">
        <v>91651000257</v>
      </c>
      <c r="E31" s="108">
        <v>63.999999999999993</v>
      </c>
      <c r="F31" s="89">
        <v>39774</v>
      </c>
      <c r="G31" s="89">
        <v>150</v>
      </c>
      <c r="H31" s="89">
        <v>13892</v>
      </c>
      <c r="I31" s="89">
        <v>515</v>
      </c>
      <c r="J31" s="90">
        <f t="shared" si="0"/>
        <v>54331</v>
      </c>
    </row>
    <row r="32" spans="1:10" s="17" customFormat="1" ht="16.5" customHeight="1" x14ac:dyDescent="0.2">
      <c r="A32" s="18" t="s">
        <v>83</v>
      </c>
      <c r="B32" s="122">
        <v>600006166</v>
      </c>
      <c r="C32" s="19">
        <v>49371185</v>
      </c>
      <c r="D32" s="21">
        <v>91651000259</v>
      </c>
      <c r="E32" s="108">
        <v>46.02</v>
      </c>
      <c r="F32" s="89">
        <v>28813</v>
      </c>
      <c r="G32" s="89">
        <v>124</v>
      </c>
      <c r="H32" s="89">
        <v>10069</v>
      </c>
      <c r="I32" s="89">
        <v>361</v>
      </c>
      <c r="J32" s="90">
        <f t="shared" si="0"/>
        <v>39367</v>
      </c>
    </row>
    <row r="33" spans="1:10" s="17" customFormat="1" ht="16.5" customHeight="1" x14ac:dyDescent="0.2">
      <c r="A33" s="18" t="s">
        <v>84</v>
      </c>
      <c r="B33" s="122">
        <v>600006352</v>
      </c>
      <c r="C33" s="19">
        <v>63831562</v>
      </c>
      <c r="D33" s="21">
        <v>91651000282</v>
      </c>
      <c r="E33" s="108">
        <v>43.370000000000005</v>
      </c>
      <c r="F33" s="89">
        <v>25437</v>
      </c>
      <c r="G33" s="89">
        <v>225</v>
      </c>
      <c r="H33" s="89">
        <v>8928</v>
      </c>
      <c r="I33" s="89">
        <v>309</v>
      </c>
      <c r="J33" s="90">
        <f t="shared" si="0"/>
        <v>34899</v>
      </c>
    </row>
    <row r="34" spans="1:10" s="17" customFormat="1" ht="16.5" customHeight="1" x14ac:dyDescent="0.2">
      <c r="A34" s="18" t="s">
        <v>161</v>
      </c>
      <c r="B34" s="122">
        <v>600006131</v>
      </c>
      <c r="C34" s="19">
        <v>61387835</v>
      </c>
      <c r="D34" s="21">
        <v>91651000265</v>
      </c>
      <c r="E34" s="108">
        <v>31.42</v>
      </c>
      <c r="F34" s="89">
        <v>19682</v>
      </c>
      <c r="G34" s="89">
        <v>63</v>
      </c>
      <c r="H34" s="89">
        <v>6871</v>
      </c>
      <c r="I34" s="89">
        <v>214</v>
      </c>
      <c r="J34" s="90">
        <f t="shared" si="0"/>
        <v>26830</v>
      </c>
    </row>
    <row r="35" spans="1:10" s="17" customFormat="1" ht="16.5" customHeight="1" x14ac:dyDescent="0.2">
      <c r="A35" s="18" t="s">
        <v>85</v>
      </c>
      <c r="B35" s="122">
        <v>600171710</v>
      </c>
      <c r="C35" s="19">
        <v>61385379</v>
      </c>
      <c r="D35" s="21">
        <v>91651000281</v>
      </c>
      <c r="E35" s="108">
        <v>57.74</v>
      </c>
      <c r="F35" s="89">
        <v>34646</v>
      </c>
      <c r="G35" s="89">
        <v>360</v>
      </c>
      <c r="H35" s="89">
        <v>12178</v>
      </c>
      <c r="I35" s="89">
        <v>348</v>
      </c>
      <c r="J35" s="90">
        <f t="shared" si="0"/>
        <v>47532</v>
      </c>
    </row>
    <row r="36" spans="1:10" s="17" customFormat="1" ht="16.5" customHeight="1" x14ac:dyDescent="0.2">
      <c r="A36" s="18" t="s">
        <v>86</v>
      </c>
      <c r="B36" s="122">
        <v>600006646</v>
      </c>
      <c r="C36" s="19">
        <v>63109026</v>
      </c>
      <c r="D36" s="21">
        <v>91651000272</v>
      </c>
      <c r="E36" s="108">
        <v>62.150000000000006</v>
      </c>
      <c r="F36" s="89">
        <v>38811</v>
      </c>
      <c r="G36" s="89">
        <v>279</v>
      </c>
      <c r="H36" s="89">
        <v>13601</v>
      </c>
      <c r="I36" s="89">
        <v>474</v>
      </c>
      <c r="J36" s="90">
        <f t="shared" si="0"/>
        <v>53165</v>
      </c>
    </row>
    <row r="37" spans="1:10" s="17" customFormat="1" ht="16.5" customHeight="1" x14ac:dyDescent="0.2">
      <c r="A37" s="18" t="s">
        <v>87</v>
      </c>
      <c r="B37" s="122">
        <v>600006603</v>
      </c>
      <c r="C37" s="19">
        <v>61385361</v>
      </c>
      <c r="D37" s="21">
        <v>91651000285</v>
      </c>
      <c r="E37" s="108">
        <v>72.289999999999992</v>
      </c>
      <c r="F37" s="89">
        <v>43256</v>
      </c>
      <c r="G37" s="89">
        <v>588</v>
      </c>
      <c r="H37" s="89">
        <v>15252</v>
      </c>
      <c r="I37" s="89">
        <v>563</v>
      </c>
      <c r="J37" s="90">
        <f t="shared" si="0"/>
        <v>59659</v>
      </c>
    </row>
    <row r="38" spans="1:10" s="17" customFormat="1" ht="25.5" x14ac:dyDescent="0.2">
      <c r="A38" s="18" t="s">
        <v>231</v>
      </c>
      <c r="B38" s="122">
        <v>600004708</v>
      </c>
      <c r="C38" s="19">
        <v>70872503</v>
      </c>
      <c r="D38" s="21">
        <v>91651000104</v>
      </c>
      <c r="E38" s="108">
        <v>43.34</v>
      </c>
      <c r="F38" s="89">
        <v>28568</v>
      </c>
      <c r="G38" s="89">
        <v>498</v>
      </c>
      <c r="H38" s="89">
        <v>10110</v>
      </c>
      <c r="I38" s="89">
        <v>312</v>
      </c>
      <c r="J38" s="90">
        <f t="shared" si="0"/>
        <v>39488</v>
      </c>
    </row>
    <row r="39" spans="1:10" s="17" customFormat="1" ht="16.5" customHeight="1" x14ac:dyDescent="0.2">
      <c r="A39" s="23" t="s">
        <v>198</v>
      </c>
      <c r="B39" s="123">
        <v>600004589</v>
      </c>
      <c r="C39" s="19">
        <v>70872767</v>
      </c>
      <c r="D39" s="21">
        <v>91651000105</v>
      </c>
      <c r="E39" s="108">
        <v>61.559999999999995</v>
      </c>
      <c r="F39" s="89">
        <v>39196</v>
      </c>
      <c r="G39" s="89">
        <v>796</v>
      </c>
      <c r="H39" s="89">
        <v>13909</v>
      </c>
      <c r="I39" s="89">
        <v>463</v>
      </c>
      <c r="J39" s="90">
        <f t="shared" si="0"/>
        <v>54364</v>
      </c>
    </row>
    <row r="40" spans="1:10" s="17" customFormat="1" ht="15.75" customHeight="1" thickBot="1" x14ac:dyDescent="0.25">
      <c r="A40" s="24" t="s">
        <v>173</v>
      </c>
      <c r="B40" s="124">
        <v>600001873</v>
      </c>
      <c r="C40" s="25">
        <v>70874204</v>
      </c>
      <c r="D40" s="26">
        <v>91651000108</v>
      </c>
      <c r="E40" s="110">
        <v>69.44</v>
      </c>
      <c r="F40" s="91">
        <v>39606</v>
      </c>
      <c r="G40" s="91">
        <v>680</v>
      </c>
      <c r="H40" s="91">
        <v>14013</v>
      </c>
      <c r="I40" s="91">
        <v>282</v>
      </c>
      <c r="J40" s="99">
        <f t="shared" si="0"/>
        <v>54581</v>
      </c>
    </row>
    <row r="41" spans="1:10" s="27" customFormat="1" ht="21" customHeight="1" thickBot="1" x14ac:dyDescent="0.25">
      <c r="A41" s="169" t="s">
        <v>3</v>
      </c>
      <c r="B41" s="170"/>
      <c r="C41" s="171"/>
      <c r="D41" s="172"/>
      <c r="E41" s="116">
        <f t="shared" ref="E41:J41" si="1">SUM(E5:E40)</f>
        <v>1984.5700000000002</v>
      </c>
      <c r="F41" s="93">
        <f t="shared" si="1"/>
        <v>1222107</v>
      </c>
      <c r="G41" s="93">
        <f t="shared" si="1"/>
        <v>10971</v>
      </c>
      <c r="H41" s="93">
        <f t="shared" si="1"/>
        <v>429002</v>
      </c>
      <c r="I41" s="93">
        <f t="shared" si="1"/>
        <v>14638</v>
      </c>
      <c r="J41" s="94">
        <f t="shared" si="1"/>
        <v>1676718</v>
      </c>
    </row>
    <row r="42" spans="1:10" x14ac:dyDescent="0.2">
      <c r="E42" s="28"/>
      <c r="F42" s="29"/>
      <c r="G42" s="29"/>
      <c r="H42" s="29"/>
      <c r="I42" s="29"/>
      <c r="J42" s="29"/>
    </row>
    <row r="43" spans="1:10" x14ac:dyDescent="0.2">
      <c r="E43" s="114"/>
      <c r="F43" s="29"/>
      <c r="G43" s="29"/>
      <c r="H43" s="29"/>
      <c r="I43" s="29"/>
      <c r="J43" s="29"/>
    </row>
    <row r="44" spans="1:10" x14ac:dyDescent="0.2">
      <c r="E44" s="28"/>
      <c r="F44" s="29"/>
      <c r="G44" s="29"/>
      <c r="H44" s="29"/>
      <c r="I44" s="29"/>
      <c r="J44" s="29"/>
    </row>
    <row r="45" spans="1:10" x14ac:dyDescent="0.2">
      <c r="E45" s="28"/>
      <c r="F45" s="29"/>
      <c r="G45" s="29"/>
      <c r="H45" s="29"/>
      <c r="I45" s="29"/>
      <c r="J45" s="29"/>
    </row>
    <row r="46" spans="1:10" x14ac:dyDescent="0.2">
      <c r="E46" s="28"/>
      <c r="F46" s="29"/>
      <c r="G46" s="29"/>
      <c r="H46" s="29"/>
      <c r="I46" s="29"/>
      <c r="J46" s="29"/>
    </row>
    <row r="47" spans="1:10" x14ac:dyDescent="0.2">
      <c r="E47" s="28"/>
      <c r="F47" s="29"/>
      <c r="G47" s="29"/>
      <c r="H47" s="29"/>
      <c r="I47" s="29"/>
      <c r="J47" s="29"/>
    </row>
    <row r="48" spans="1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  <row r="62" spans="5:10" x14ac:dyDescent="0.2">
      <c r="E62" s="28"/>
      <c r="F62" s="29"/>
      <c r="G62" s="29"/>
      <c r="H62" s="29"/>
      <c r="I62" s="29"/>
      <c r="J62" s="29"/>
    </row>
    <row r="63" spans="5:10" x14ac:dyDescent="0.2">
      <c r="E63" s="28"/>
      <c r="F63" s="29"/>
      <c r="G63" s="29"/>
      <c r="H63" s="29"/>
      <c r="I63" s="29"/>
      <c r="J63" s="29"/>
    </row>
    <row r="64" spans="5:10" x14ac:dyDescent="0.2">
      <c r="E64" s="28"/>
      <c r="F64" s="29"/>
      <c r="G64" s="29"/>
      <c r="H64" s="29"/>
      <c r="I64" s="29"/>
      <c r="J64" s="29"/>
    </row>
    <row r="65" spans="5:10" x14ac:dyDescent="0.2">
      <c r="E65" s="28"/>
      <c r="F65" s="29"/>
      <c r="G65" s="29"/>
      <c r="H65" s="29"/>
      <c r="I65" s="29"/>
      <c r="J65" s="29"/>
    </row>
    <row r="66" spans="5:10" x14ac:dyDescent="0.2">
      <c r="E66" s="28"/>
      <c r="F66" s="29"/>
      <c r="G66" s="29"/>
      <c r="H66" s="29"/>
      <c r="I66" s="29"/>
      <c r="J66" s="29"/>
    </row>
  </sheetData>
  <mergeCells count="3">
    <mergeCell ref="A41:D41"/>
    <mergeCell ref="E2:J2"/>
    <mergeCell ref="A4:J4"/>
  </mergeCells>
  <phoneticPr fontId="0" type="noConversion"/>
  <pageMargins left="0.59055118110236227" right="0.59055118110236227" top="0.78740157480314965" bottom="0.39370078740157483" header="0.51181102362204722" footer="0.51181102362204722"/>
  <pageSetup paperSize="9" scale="73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zoomScale="80" workbookViewId="0">
      <selection activeCell="A3" sqref="A3"/>
    </sheetView>
  </sheetViews>
  <sheetFormatPr defaultColWidth="9.140625" defaultRowHeight="12.75" x14ac:dyDescent="0.2"/>
  <cols>
    <col min="1" max="1" width="65.5703125" style="17" customWidth="1"/>
    <col min="2" max="2" width="10.85546875" style="17" hidden="1" customWidth="1"/>
    <col min="3" max="3" width="9.85546875" style="17" hidden="1" customWidth="1"/>
    <col min="4" max="4" width="15.28515625" style="46" customWidth="1"/>
    <col min="5" max="5" width="7" style="17" customWidth="1"/>
    <col min="6" max="6" width="12.7109375" style="28" customWidth="1"/>
    <col min="7" max="11" width="12.7109375" style="29" customWidth="1"/>
    <col min="12" max="16384" width="9.140625" style="17"/>
  </cols>
  <sheetData>
    <row r="1" spans="1:11" ht="13.5" thickBot="1" x14ac:dyDescent="0.25">
      <c r="K1" s="133" t="s">
        <v>217</v>
      </c>
    </row>
    <row r="2" spans="1:11" ht="15.75" customHeight="1" x14ac:dyDescent="0.2">
      <c r="A2" s="125"/>
      <c r="B2" s="126"/>
      <c r="C2" s="126"/>
      <c r="D2" s="126"/>
      <c r="E2" s="184" t="s">
        <v>20</v>
      </c>
      <c r="F2" s="173" t="s">
        <v>153</v>
      </c>
      <c r="G2" s="186"/>
      <c r="H2" s="186"/>
      <c r="I2" s="186"/>
      <c r="J2" s="186"/>
      <c r="K2" s="187"/>
    </row>
    <row r="3" spans="1:11" ht="34.5" customHeight="1" thickBot="1" x14ac:dyDescent="0.25">
      <c r="A3" s="127" t="s">
        <v>257</v>
      </c>
      <c r="B3" s="128" t="s">
        <v>240</v>
      </c>
      <c r="C3" s="128" t="s">
        <v>241</v>
      </c>
      <c r="D3" s="128" t="s">
        <v>242</v>
      </c>
      <c r="E3" s="185"/>
      <c r="F3" s="129" t="s">
        <v>243</v>
      </c>
      <c r="G3" s="121" t="s">
        <v>0</v>
      </c>
      <c r="H3" s="121" t="s">
        <v>131</v>
      </c>
      <c r="I3" s="120" t="s">
        <v>1</v>
      </c>
      <c r="J3" s="121" t="s">
        <v>244</v>
      </c>
      <c r="K3" s="130" t="s">
        <v>135</v>
      </c>
    </row>
    <row r="4" spans="1:11" ht="19.5" customHeight="1" x14ac:dyDescent="0.2">
      <c r="A4" s="180" t="s">
        <v>88</v>
      </c>
      <c r="B4" s="181"/>
      <c r="C4" s="177"/>
      <c r="D4" s="177"/>
      <c r="E4" s="177"/>
      <c r="F4" s="177"/>
      <c r="G4" s="177"/>
      <c r="H4" s="178"/>
      <c r="I4" s="178"/>
      <c r="J4" s="178"/>
      <c r="K4" s="179"/>
    </row>
    <row r="5" spans="1:11" ht="16.5" customHeight="1" x14ac:dyDescent="0.2">
      <c r="A5" s="30" t="s">
        <v>203</v>
      </c>
      <c r="B5" s="131">
        <v>600004520</v>
      </c>
      <c r="C5" s="31">
        <v>70837872</v>
      </c>
      <c r="D5" s="32">
        <v>91651000296</v>
      </c>
      <c r="E5" s="33">
        <v>3122</v>
      </c>
      <c r="F5" s="108">
        <v>60.25</v>
      </c>
      <c r="G5" s="89">
        <v>38882</v>
      </c>
      <c r="H5" s="89">
        <v>161</v>
      </c>
      <c r="I5" s="89">
        <v>13585</v>
      </c>
      <c r="J5" s="89">
        <v>419</v>
      </c>
      <c r="K5" s="90">
        <f t="shared" ref="K5:K30" si="0">G5+H5+I5+J5</f>
        <v>53047</v>
      </c>
    </row>
    <row r="6" spans="1:11" ht="16.5" customHeight="1" x14ac:dyDescent="0.2">
      <c r="A6" s="30" t="s">
        <v>89</v>
      </c>
      <c r="B6" s="131">
        <v>600004678</v>
      </c>
      <c r="C6" s="31">
        <v>70837902</v>
      </c>
      <c r="D6" s="32">
        <v>91651000294</v>
      </c>
      <c r="E6" s="33">
        <v>3122</v>
      </c>
      <c r="F6" s="108">
        <v>48.900000000000006</v>
      </c>
      <c r="G6" s="89">
        <v>27895</v>
      </c>
      <c r="H6" s="89">
        <v>80</v>
      </c>
      <c r="I6" s="89">
        <v>9734</v>
      </c>
      <c r="J6" s="89">
        <v>296</v>
      </c>
      <c r="K6" s="90">
        <f t="shared" si="0"/>
        <v>38005</v>
      </c>
    </row>
    <row r="7" spans="1:11" ht="16.5" customHeight="1" x14ac:dyDescent="0.2">
      <c r="A7" s="30" t="s">
        <v>162</v>
      </c>
      <c r="B7" s="131">
        <v>600004554</v>
      </c>
      <c r="C7" s="31">
        <v>61388866</v>
      </c>
      <c r="D7" s="32">
        <v>91651000387</v>
      </c>
      <c r="E7" s="33">
        <v>3122</v>
      </c>
      <c r="F7" s="108">
        <v>81.100000000000009</v>
      </c>
      <c r="G7" s="89">
        <v>49063</v>
      </c>
      <c r="H7" s="89">
        <v>450</v>
      </c>
      <c r="I7" s="89">
        <v>17226</v>
      </c>
      <c r="J7" s="89">
        <v>496</v>
      </c>
      <c r="K7" s="90">
        <f t="shared" si="0"/>
        <v>67235</v>
      </c>
    </row>
    <row r="8" spans="1:11" ht="16.5" customHeight="1" x14ac:dyDescent="0.2">
      <c r="A8" s="30" t="s">
        <v>90</v>
      </c>
      <c r="B8" s="131">
        <v>600004538</v>
      </c>
      <c r="C8" s="31">
        <v>70837911</v>
      </c>
      <c r="D8" s="32">
        <v>91651000292</v>
      </c>
      <c r="E8" s="33">
        <v>3126</v>
      </c>
      <c r="F8" s="108">
        <v>189.62</v>
      </c>
      <c r="G8" s="89">
        <v>115888</v>
      </c>
      <c r="H8" s="89">
        <v>2800</v>
      </c>
      <c r="I8" s="89">
        <v>41275</v>
      </c>
      <c r="J8" s="89">
        <v>495</v>
      </c>
      <c r="K8" s="90">
        <f t="shared" si="0"/>
        <v>160458</v>
      </c>
    </row>
    <row r="9" spans="1:11" ht="16.5" customHeight="1" x14ac:dyDescent="0.2">
      <c r="A9" s="30" t="s">
        <v>91</v>
      </c>
      <c r="B9" s="131">
        <v>600004601</v>
      </c>
      <c r="C9" s="31">
        <v>70837775</v>
      </c>
      <c r="D9" s="32">
        <v>91651000401</v>
      </c>
      <c r="E9" s="33">
        <v>3126</v>
      </c>
      <c r="F9" s="108">
        <v>53.379999999999995</v>
      </c>
      <c r="G9" s="89">
        <v>32546</v>
      </c>
      <c r="H9" s="89">
        <v>280</v>
      </c>
      <c r="I9" s="89">
        <v>11421</v>
      </c>
      <c r="J9" s="89">
        <v>125</v>
      </c>
      <c r="K9" s="90">
        <f t="shared" si="0"/>
        <v>44372</v>
      </c>
    </row>
    <row r="10" spans="1:11" ht="16.5" customHeight="1" x14ac:dyDescent="0.2">
      <c r="A10" s="30" t="s">
        <v>92</v>
      </c>
      <c r="B10" s="131">
        <v>600004783</v>
      </c>
      <c r="C10" s="31">
        <v>61385301</v>
      </c>
      <c r="D10" s="32">
        <v>91651000385</v>
      </c>
      <c r="E10" s="33">
        <v>3122</v>
      </c>
      <c r="F10" s="108">
        <v>65.72999999999999</v>
      </c>
      <c r="G10" s="89">
        <v>43031</v>
      </c>
      <c r="H10" s="89">
        <v>400</v>
      </c>
      <c r="I10" s="89">
        <v>15110</v>
      </c>
      <c r="J10" s="89">
        <v>482</v>
      </c>
      <c r="K10" s="90">
        <f t="shared" si="0"/>
        <v>59023</v>
      </c>
    </row>
    <row r="11" spans="1:11" ht="25.5" x14ac:dyDescent="0.2">
      <c r="A11" s="30" t="s">
        <v>163</v>
      </c>
      <c r="B11" s="131">
        <v>600004759</v>
      </c>
      <c r="C11" s="31">
        <v>638463</v>
      </c>
      <c r="D11" s="32">
        <v>91651000246</v>
      </c>
      <c r="E11" s="33">
        <v>3122</v>
      </c>
      <c r="F11" s="108">
        <v>68.690000000000012</v>
      </c>
      <c r="G11" s="89">
        <v>44890</v>
      </c>
      <c r="H11" s="89">
        <v>250</v>
      </c>
      <c r="I11" s="89">
        <v>15706</v>
      </c>
      <c r="J11" s="89">
        <v>526</v>
      </c>
      <c r="K11" s="90">
        <f t="shared" si="0"/>
        <v>61372</v>
      </c>
    </row>
    <row r="12" spans="1:11" ht="27.75" customHeight="1" x14ac:dyDescent="0.2">
      <c r="A12" s="30" t="s">
        <v>93</v>
      </c>
      <c r="B12" s="131">
        <v>600004830</v>
      </c>
      <c r="C12" s="31">
        <v>61386138</v>
      </c>
      <c r="D12" s="32">
        <v>91651000245</v>
      </c>
      <c r="E12" s="33">
        <v>3122</v>
      </c>
      <c r="F12" s="108">
        <v>45.71</v>
      </c>
      <c r="G12" s="89">
        <v>31612</v>
      </c>
      <c r="H12" s="89">
        <v>157</v>
      </c>
      <c r="I12" s="89">
        <v>11054</v>
      </c>
      <c r="J12" s="89">
        <v>299</v>
      </c>
      <c r="K12" s="90">
        <f t="shared" si="0"/>
        <v>43122</v>
      </c>
    </row>
    <row r="13" spans="1:11" ht="16.5" customHeight="1" x14ac:dyDescent="0.2">
      <c r="A13" s="30" t="s">
        <v>199</v>
      </c>
      <c r="B13" s="131">
        <v>600004775</v>
      </c>
      <c r="C13" s="31">
        <v>61386774</v>
      </c>
      <c r="D13" s="32">
        <v>91651000302</v>
      </c>
      <c r="E13" s="33">
        <v>3122</v>
      </c>
      <c r="F13" s="108">
        <v>57.83</v>
      </c>
      <c r="G13" s="89">
        <v>36952</v>
      </c>
      <c r="H13" s="89">
        <v>100</v>
      </c>
      <c r="I13" s="89">
        <v>12893</v>
      </c>
      <c r="J13" s="89">
        <v>360</v>
      </c>
      <c r="K13" s="90">
        <f t="shared" si="0"/>
        <v>50305</v>
      </c>
    </row>
    <row r="14" spans="1:11" ht="16.5" customHeight="1" x14ac:dyDescent="0.2">
      <c r="A14" s="30" t="s">
        <v>94</v>
      </c>
      <c r="B14" s="131">
        <v>600004929</v>
      </c>
      <c r="C14" s="31">
        <v>70107050</v>
      </c>
      <c r="D14" s="32">
        <v>91651000300</v>
      </c>
      <c r="E14" s="33">
        <v>3122</v>
      </c>
      <c r="F14" s="108">
        <v>50.76</v>
      </c>
      <c r="G14" s="89">
        <v>33135</v>
      </c>
      <c r="H14" s="89">
        <v>250</v>
      </c>
      <c r="I14" s="89">
        <v>11615</v>
      </c>
      <c r="J14" s="89">
        <v>365</v>
      </c>
      <c r="K14" s="90">
        <f t="shared" si="0"/>
        <v>45365</v>
      </c>
    </row>
    <row r="15" spans="1:11" ht="16.5" customHeight="1" x14ac:dyDescent="0.2">
      <c r="A15" s="30" t="s">
        <v>177</v>
      </c>
      <c r="B15" s="131">
        <v>600005941</v>
      </c>
      <c r="C15" s="31">
        <v>61388017</v>
      </c>
      <c r="D15" s="32">
        <v>91651000298</v>
      </c>
      <c r="E15" s="33">
        <v>3122</v>
      </c>
      <c r="F15" s="108">
        <v>59.08</v>
      </c>
      <c r="G15" s="89">
        <v>38724</v>
      </c>
      <c r="H15" s="89">
        <v>110</v>
      </c>
      <c r="I15" s="89">
        <v>13513</v>
      </c>
      <c r="J15" s="89">
        <v>410</v>
      </c>
      <c r="K15" s="90">
        <f t="shared" si="0"/>
        <v>52757</v>
      </c>
    </row>
    <row r="16" spans="1:11" ht="27.75" customHeight="1" x14ac:dyDescent="0.2">
      <c r="A16" s="30" t="s">
        <v>95</v>
      </c>
      <c r="B16" s="131">
        <v>600005071</v>
      </c>
      <c r="C16" s="31">
        <v>49624059</v>
      </c>
      <c r="D16" s="32">
        <v>91651000388</v>
      </c>
      <c r="E16" s="33">
        <v>3122</v>
      </c>
      <c r="F16" s="108">
        <v>75.760000000000005</v>
      </c>
      <c r="G16" s="89">
        <v>46120</v>
      </c>
      <c r="H16" s="89">
        <v>200</v>
      </c>
      <c r="I16" s="89">
        <v>16117</v>
      </c>
      <c r="J16" s="89">
        <v>555</v>
      </c>
      <c r="K16" s="90">
        <f t="shared" si="0"/>
        <v>62992</v>
      </c>
    </row>
    <row r="17" spans="1:11" ht="16.5" customHeight="1" x14ac:dyDescent="0.2">
      <c r="A17" s="30" t="s">
        <v>96</v>
      </c>
      <c r="B17" s="131">
        <v>600005062</v>
      </c>
      <c r="C17" s="31">
        <v>49626655</v>
      </c>
      <c r="D17" s="32">
        <v>91651000291</v>
      </c>
      <c r="E17" s="33">
        <v>3126</v>
      </c>
      <c r="F17" s="108">
        <v>30.44</v>
      </c>
      <c r="G17" s="89">
        <v>17422</v>
      </c>
      <c r="H17" s="89">
        <v>250</v>
      </c>
      <c r="I17" s="89">
        <v>6147</v>
      </c>
      <c r="J17" s="89">
        <v>101</v>
      </c>
      <c r="K17" s="90">
        <f t="shared" si="0"/>
        <v>23920</v>
      </c>
    </row>
    <row r="18" spans="1:11" ht="16.5" customHeight="1" x14ac:dyDescent="0.2">
      <c r="A18" s="30" t="s">
        <v>175</v>
      </c>
      <c r="B18" s="131">
        <v>650075684</v>
      </c>
      <c r="C18" s="31">
        <v>71219293</v>
      </c>
      <c r="D18" s="32">
        <v>91651000360</v>
      </c>
      <c r="E18" s="33">
        <v>3122</v>
      </c>
      <c r="F18" s="108">
        <v>12.78</v>
      </c>
      <c r="G18" s="89">
        <v>8115</v>
      </c>
      <c r="H18" s="89">
        <v>320</v>
      </c>
      <c r="I18" s="89">
        <v>2932</v>
      </c>
      <c r="J18" s="89">
        <v>87</v>
      </c>
      <c r="K18" s="90">
        <f t="shared" si="0"/>
        <v>11454</v>
      </c>
    </row>
    <row r="19" spans="1:11" ht="16.5" customHeight="1" x14ac:dyDescent="0.2">
      <c r="A19" s="30" t="s">
        <v>232</v>
      </c>
      <c r="B19" s="131">
        <v>600005542</v>
      </c>
      <c r="C19" s="31">
        <v>61386855</v>
      </c>
      <c r="D19" s="32">
        <v>91651000321</v>
      </c>
      <c r="E19" s="33">
        <v>3122</v>
      </c>
      <c r="F19" s="108">
        <v>57.7</v>
      </c>
      <c r="G19" s="89">
        <v>35739</v>
      </c>
      <c r="H19" s="89">
        <v>800</v>
      </c>
      <c r="I19" s="89">
        <v>12707</v>
      </c>
      <c r="J19" s="89">
        <v>467</v>
      </c>
      <c r="K19" s="90">
        <f t="shared" si="0"/>
        <v>49713</v>
      </c>
    </row>
    <row r="20" spans="1:11" ht="16.5" customHeight="1" x14ac:dyDescent="0.2">
      <c r="A20" s="30" t="s">
        <v>262</v>
      </c>
      <c r="B20" s="131">
        <v>600005721</v>
      </c>
      <c r="C20" s="31">
        <v>61384534</v>
      </c>
      <c r="D20" s="32">
        <v>91651000299</v>
      </c>
      <c r="E20" s="33">
        <v>3122</v>
      </c>
      <c r="F20" s="108">
        <v>55.53</v>
      </c>
      <c r="G20" s="89">
        <v>33744</v>
      </c>
      <c r="H20" s="89">
        <v>300</v>
      </c>
      <c r="I20" s="89">
        <v>11844</v>
      </c>
      <c r="J20" s="89">
        <v>374</v>
      </c>
      <c r="K20" s="90">
        <f t="shared" si="0"/>
        <v>46262</v>
      </c>
    </row>
    <row r="21" spans="1:11" ht="16.5" customHeight="1" x14ac:dyDescent="0.2">
      <c r="A21" s="18" t="s">
        <v>176</v>
      </c>
      <c r="B21" s="131">
        <v>600170012</v>
      </c>
      <c r="C21" s="34">
        <v>61386626</v>
      </c>
      <c r="D21" s="21">
        <v>91651000290</v>
      </c>
      <c r="E21" s="19">
        <v>3122</v>
      </c>
      <c r="F21" s="108">
        <v>49.820000000000007</v>
      </c>
      <c r="G21" s="89">
        <v>31246</v>
      </c>
      <c r="H21" s="89">
        <v>300</v>
      </c>
      <c r="I21" s="89">
        <v>10975</v>
      </c>
      <c r="J21" s="89">
        <v>343</v>
      </c>
      <c r="K21" s="90">
        <f t="shared" si="0"/>
        <v>42864</v>
      </c>
    </row>
    <row r="22" spans="1:11" ht="16.5" customHeight="1" x14ac:dyDescent="0.2">
      <c r="A22" s="35" t="s">
        <v>238</v>
      </c>
      <c r="B22" s="132">
        <v>600005976</v>
      </c>
      <c r="C22" s="36">
        <v>61388548</v>
      </c>
      <c r="D22" s="37">
        <v>91651000406</v>
      </c>
      <c r="E22" s="38">
        <v>3122</v>
      </c>
      <c r="F22" s="108">
        <v>51.34</v>
      </c>
      <c r="G22" s="89">
        <v>32841</v>
      </c>
      <c r="H22" s="89">
        <v>360</v>
      </c>
      <c r="I22" s="89">
        <v>11550</v>
      </c>
      <c r="J22" s="89">
        <v>357</v>
      </c>
      <c r="K22" s="90">
        <f t="shared" si="0"/>
        <v>45108</v>
      </c>
    </row>
    <row r="23" spans="1:11" ht="16.5" customHeight="1" x14ac:dyDescent="0.2">
      <c r="A23" s="30" t="s">
        <v>233</v>
      </c>
      <c r="B23" s="131">
        <v>600006123</v>
      </c>
      <c r="C23" s="31">
        <v>61386278</v>
      </c>
      <c r="D23" s="32">
        <v>91651000391</v>
      </c>
      <c r="E23" s="33">
        <v>3122</v>
      </c>
      <c r="F23" s="108">
        <v>36.47</v>
      </c>
      <c r="G23" s="89">
        <v>20303</v>
      </c>
      <c r="H23" s="89">
        <v>554</v>
      </c>
      <c r="I23" s="89">
        <v>7253</v>
      </c>
      <c r="J23" s="89">
        <v>250</v>
      </c>
      <c r="K23" s="90">
        <f t="shared" si="0"/>
        <v>28360</v>
      </c>
    </row>
    <row r="24" spans="1:11" ht="16.5" customHeight="1" x14ac:dyDescent="0.2">
      <c r="A24" s="30" t="s">
        <v>97</v>
      </c>
      <c r="B24" s="131">
        <v>600006573</v>
      </c>
      <c r="C24" s="31">
        <v>61385387</v>
      </c>
      <c r="D24" s="32">
        <v>91651000297</v>
      </c>
      <c r="E24" s="33">
        <v>3122</v>
      </c>
      <c r="F24" s="108">
        <v>48.67</v>
      </c>
      <c r="G24" s="89">
        <v>31938</v>
      </c>
      <c r="H24" s="89">
        <v>108</v>
      </c>
      <c r="I24" s="89">
        <v>11151</v>
      </c>
      <c r="J24" s="89">
        <v>346</v>
      </c>
      <c r="K24" s="90">
        <f t="shared" si="0"/>
        <v>43543</v>
      </c>
    </row>
    <row r="25" spans="1:11" ht="16.5" customHeight="1" x14ac:dyDescent="0.2">
      <c r="A25" s="30" t="s">
        <v>263</v>
      </c>
      <c r="B25" s="131">
        <v>600006514</v>
      </c>
      <c r="C25" s="31">
        <v>61385409</v>
      </c>
      <c r="D25" s="32">
        <v>91651000384</v>
      </c>
      <c r="E25" s="33">
        <v>3122</v>
      </c>
      <c r="F25" s="108">
        <v>59.22</v>
      </c>
      <c r="G25" s="89">
        <v>35228</v>
      </c>
      <c r="H25" s="89">
        <v>180</v>
      </c>
      <c r="I25" s="89">
        <v>12320</v>
      </c>
      <c r="J25" s="89">
        <v>409</v>
      </c>
      <c r="K25" s="90">
        <f t="shared" si="0"/>
        <v>48137</v>
      </c>
    </row>
    <row r="26" spans="1:11" ht="16.5" customHeight="1" x14ac:dyDescent="0.2">
      <c r="A26" s="30" t="s">
        <v>234</v>
      </c>
      <c r="B26" s="131">
        <v>600006565</v>
      </c>
      <c r="C26" s="31">
        <v>61385417</v>
      </c>
      <c r="D26" s="32">
        <v>91651000383</v>
      </c>
      <c r="E26" s="33">
        <v>3122</v>
      </c>
      <c r="F26" s="108">
        <v>88.490000000000009</v>
      </c>
      <c r="G26" s="89">
        <v>47459</v>
      </c>
      <c r="H26" s="89">
        <v>150</v>
      </c>
      <c r="I26" s="89">
        <v>16566</v>
      </c>
      <c r="J26" s="89">
        <v>533</v>
      </c>
      <c r="K26" s="90">
        <f t="shared" si="0"/>
        <v>64708</v>
      </c>
    </row>
    <row r="27" spans="1:11" ht="16.5" customHeight="1" x14ac:dyDescent="0.2">
      <c r="A27" s="30" t="s">
        <v>178</v>
      </c>
      <c r="B27" s="131">
        <v>600019471</v>
      </c>
      <c r="C27" s="31">
        <v>638765</v>
      </c>
      <c r="D27" s="32">
        <v>91651000393</v>
      </c>
      <c r="E27" s="33">
        <v>3122</v>
      </c>
      <c r="F27" s="108">
        <v>82.55</v>
      </c>
      <c r="G27" s="89">
        <v>49304</v>
      </c>
      <c r="H27" s="89">
        <v>912</v>
      </c>
      <c r="I27" s="89">
        <v>17466</v>
      </c>
      <c r="J27" s="89">
        <v>515</v>
      </c>
      <c r="K27" s="90">
        <f t="shared" si="0"/>
        <v>68197</v>
      </c>
    </row>
    <row r="28" spans="1:11" ht="16.5" customHeight="1" x14ac:dyDescent="0.2">
      <c r="A28" s="30" t="s">
        <v>99</v>
      </c>
      <c r="B28" s="131">
        <v>600004741</v>
      </c>
      <c r="C28" s="31">
        <v>60461713</v>
      </c>
      <c r="D28" s="32">
        <v>91651000361</v>
      </c>
      <c r="E28" s="33">
        <v>3122</v>
      </c>
      <c r="F28" s="108">
        <v>61.53</v>
      </c>
      <c r="G28" s="89">
        <v>38066</v>
      </c>
      <c r="H28" s="89">
        <v>600</v>
      </c>
      <c r="I28" s="89">
        <v>13450</v>
      </c>
      <c r="J28" s="89">
        <v>397</v>
      </c>
      <c r="K28" s="90">
        <f t="shared" si="0"/>
        <v>52513</v>
      </c>
    </row>
    <row r="29" spans="1:11" ht="16.5" customHeight="1" x14ac:dyDescent="0.2">
      <c r="A29" s="30" t="s">
        <v>246</v>
      </c>
      <c r="B29" s="131">
        <v>600005631</v>
      </c>
      <c r="C29" s="31">
        <v>60446242</v>
      </c>
      <c r="D29" s="32">
        <v>91651000211</v>
      </c>
      <c r="E29" s="33">
        <v>3122</v>
      </c>
      <c r="F29" s="108">
        <v>45.25</v>
      </c>
      <c r="G29" s="89">
        <v>26306</v>
      </c>
      <c r="H29" s="89">
        <v>300</v>
      </c>
      <c r="I29" s="89">
        <v>9256</v>
      </c>
      <c r="J29" s="89">
        <v>296</v>
      </c>
      <c r="K29" s="90">
        <f t="shared" si="0"/>
        <v>36158</v>
      </c>
    </row>
    <row r="30" spans="1:11" ht="27.75" customHeight="1" thickBot="1" x14ac:dyDescent="0.25">
      <c r="A30" s="18" t="s">
        <v>164</v>
      </c>
      <c r="B30" s="131">
        <v>600004686</v>
      </c>
      <c r="C30" s="34">
        <v>70872589</v>
      </c>
      <c r="D30" s="39">
        <v>91651000106</v>
      </c>
      <c r="E30" s="40">
        <v>3122</v>
      </c>
      <c r="F30" s="110">
        <v>63.790000000000006</v>
      </c>
      <c r="G30" s="91">
        <v>37820</v>
      </c>
      <c r="H30" s="91">
        <v>350</v>
      </c>
      <c r="I30" s="91">
        <v>13280</v>
      </c>
      <c r="J30" s="91">
        <v>398</v>
      </c>
      <c r="K30" s="92">
        <f t="shared" si="0"/>
        <v>51848</v>
      </c>
    </row>
    <row r="31" spans="1:11" ht="21" customHeight="1" thickBot="1" x14ac:dyDescent="0.25">
      <c r="A31" s="182" t="s">
        <v>3</v>
      </c>
      <c r="B31" s="183"/>
      <c r="C31" s="171"/>
      <c r="D31" s="171"/>
      <c r="E31" s="171"/>
      <c r="F31" s="116">
        <f t="shared" ref="F31:K31" si="1">SUM(F5:F30)</f>
        <v>1600.39</v>
      </c>
      <c r="G31" s="93">
        <f t="shared" si="1"/>
        <v>984269</v>
      </c>
      <c r="H31" s="93">
        <f t="shared" si="1"/>
        <v>10722</v>
      </c>
      <c r="I31" s="93">
        <f t="shared" si="1"/>
        <v>346146</v>
      </c>
      <c r="J31" s="93">
        <f t="shared" si="1"/>
        <v>9701</v>
      </c>
      <c r="K31" s="94">
        <f t="shared" si="1"/>
        <v>1350838</v>
      </c>
    </row>
  </sheetData>
  <mergeCells count="4">
    <mergeCell ref="A4:K4"/>
    <mergeCell ref="A31:E31"/>
    <mergeCell ref="E2:E3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4"/>
  <sheetViews>
    <sheetView zoomScale="80" zoomScaleNormal="75" workbookViewId="0"/>
  </sheetViews>
  <sheetFormatPr defaultColWidth="9.140625" defaultRowHeight="12.75" x14ac:dyDescent="0.2"/>
  <cols>
    <col min="1" max="1" width="64.28515625" style="4" customWidth="1"/>
    <col min="2" max="2" width="10.85546875" style="4" hidden="1" customWidth="1"/>
    <col min="3" max="3" width="9.85546875" style="4" hidden="1" customWidth="1"/>
    <col min="4" max="4" width="15.28515625" style="13" customWidth="1"/>
    <col min="5" max="5" width="7.42578125" style="4" customWidth="1"/>
    <col min="6" max="6" width="11.85546875" style="14" customWidth="1"/>
    <col min="7" max="7" width="12" style="15" customWidth="1"/>
    <col min="8" max="8" width="10.5703125" style="15" bestFit="1" customWidth="1"/>
    <col min="9" max="9" width="11.5703125" style="15" customWidth="1"/>
    <col min="10" max="10" width="9.7109375" style="15" customWidth="1"/>
    <col min="11" max="11" width="12" style="15" customWidth="1"/>
    <col min="12" max="12" width="9.140625" style="4"/>
    <col min="13" max="13" width="10.5703125" style="4" customWidth="1"/>
    <col min="14" max="16384" width="9.140625" style="4"/>
  </cols>
  <sheetData>
    <row r="1" spans="1:11" ht="13.5" thickBot="1" x14ac:dyDescent="0.25">
      <c r="K1" s="16" t="s">
        <v>217</v>
      </c>
    </row>
    <row r="2" spans="1:11" s="17" customFormat="1" ht="15.75" customHeight="1" x14ac:dyDescent="0.2">
      <c r="A2" s="125"/>
      <c r="B2" s="126"/>
      <c r="C2" s="126"/>
      <c r="D2" s="126"/>
      <c r="E2" s="184" t="s">
        <v>20</v>
      </c>
      <c r="F2" s="173" t="s">
        <v>255</v>
      </c>
      <c r="G2" s="186"/>
      <c r="H2" s="186"/>
      <c r="I2" s="186"/>
      <c r="J2" s="186"/>
      <c r="K2" s="187"/>
    </row>
    <row r="3" spans="1:11" s="17" customFormat="1" ht="34.5" customHeight="1" thickBot="1" x14ac:dyDescent="0.25">
      <c r="A3" s="127" t="s">
        <v>257</v>
      </c>
      <c r="B3" s="128" t="s">
        <v>240</v>
      </c>
      <c r="C3" s="128" t="s">
        <v>241</v>
      </c>
      <c r="D3" s="128" t="s">
        <v>242</v>
      </c>
      <c r="E3" s="185"/>
      <c r="F3" s="129" t="s">
        <v>243</v>
      </c>
      <c r="G3" s="121" t="s">
        <v>0</v>
      </c>
      <c r="H3" s="121" t="s">
        <v>131</v>
      </c>
      <c r="I3" s="120" t="s">
        <v>1</v>
      </c>
      <c r="J3" s="121" t="s">
        <v>244</v>
      </c>
      <c r="K3" s="130" t="s">
        <v>135</v>
      </c>
    </row>
    <row r="4" spans="1:11" s="17" customFormat="1" ht="19.5" customHeight="1" x14ac:dyDescent="0.2">
      <c r="A4" s="180" t="s">
        <v>100</v>
      </c>
      <c r="B4" s="181"/>
      <c r="C4" s="177"/>
      <c r="D4" s="177"/>
      <c r="E4" s="177"/>
      <c r="F4" s="178"/>
      <c r="G4" s="178"/>
      <c r="H4" s="178"/>
      <c r="I4" s="178"/>
      <c r="J4" s="178"/>
      <c r="K4" s="179"/>
    </row>
    <row r="5" spans="1:11" s="17" customFormat="1" ht="28.5" customHeight="1" x14ac:dyDescent="0.2">
      <c r="A5" s="30" t="s">
        <v>101</v>
      </c>
      <c r="B5" s="134">
        <v>600004627</v>
      </c>
      <c r="C5" s="41">
        <v>61387002</v>
      </c>
      <c r="D5" s="32">
        <v>91651000392</v>
      </c>
      <c r="E5" s="32">
        <v>3122</v>
      </c>
      <c r="F5" s="108">
        <v>22.090000000000003</v>
      </c>
      <c r="G5" s="89">
        <v>12552</v>
      </c>
      <c r="H5" s="89">
        <v>418</v>
      </c>
      <c r="I5" s="89">
        <v>4509</v>
      </c>
      <c r="J5" s="89">
        <v>92</v>
      </c>
      <c r="K5" s="90">
        <f t="shared" ref="K5:K19" si="0">G5+H5+I5+J5</f>
        <v>17571</v>
      </c>
    </row>
    <row r="6" spans="1:11" s="17" customFormat="1" ht="27.75" customHeight="1" x14ac:dyDescent="0.2">
      <c r="A6" s="30" t="s">
        <v>102</v>
      </c>
      <c r="B6" s="134">
        <v>600004643</v>
      </c>
      <c r="C6" s="41">
        <v>70837899</v>
      </c>
      <c r="D6" s="32">
        <v>91651000403</v>
      </c>
      <c r="E6" s="32">
        <v>3122</v>
      </c>
      <c r="F6" s="108">
        <v>76.38</v>
      </c>
      <c r="G6" s="89">
        <v>46801</v>
      </c>
      <c r="H6" s="89">
        <v>620</v>
      </c>
      <c r="I6" s="89">
        <v>16496</v>
      </c>
      <c r="J6" s="89">
        <v>3233</v>
      </c>
      <c r="K6" s="90">
        <f t="shared" si="0"/>
        <v>67150</v>
      </c>
    </row>
    <row r="7" spans="1:11" s="17" customFormat="1" ht="28.5" customHeight="1" x14ac:dyDescent="0.2">
      <c r="A7" s="30" t="s">
        <v>103</v>
      </c>
      <c r="B7" s="134">
        <v>600020151</v>
      </c>
      <c r="C7" s="41">
        <v>70837881</v>
      </c>
      <c r="D7" s="32">
        <v>91651000405</v>
      </c>
      <c r="E7" s="32">
        <v>3122</v>
      </c>
      <c r="F7" s="108">
        <v>54.7</v>
      </c>
      <c r="G7" s="89">
        <v>34347</v>
      </c>
      <c r="H7" s="89">
        <v>350</v>
      </c>
      <c r="I7" s="89">
        <v>12071</v>
      </c>
      <c r="J7" s="89">
        <v>361</v>
      </c>
      <c r="K7" s="90">
        <f t="shared" si="0"/>
        <v>47129</v>
      </c>
    </row>
    <row r="8" spans="1:11" s="17" customFormat="1" ht="28.5" customHeight="1" x14ac:dyDescent="0.2">
      <c r="A8" s="30" t="s">
        <v>104</v>
      </c>
      <c r="B8" s="134">
        <v>600004562</v>
      </c>
      <c r="C8" s="41">
        <v>70837783</v>
      </c>
      <c r="D8" s="32">
        <v>91651000407</v>
      </c>
      <c r="E8" s="32">
        <v>3122</v>
      </c>
      <c r="F8" s="108">
        <v>62.300000000000004</v>
      </c>
      <c r="G8" s="89">
        <v>39170</v>
      </c>
      <c r="H8" s="89">
        <v>600</v>
      </c>
      <c r="I8" s="89">
        <v>13834</v>
      </c>
      <c r="J8" s="89">
        <v>304</v>
      </c>
      <c r="K8" s="90">
        <f t="shared" si="0"/>
        <v>53908</v>
      </c>
    </row>
    <row r="9" spans="1:11" s="17" customFormat="1" ht="28.5" customHeight="1" x14ac:dyDescent="0.2">
      <c r="A9" s="30" t="s">
        <v>264</v>
      </c>
      <c r="B9" s="134">
        <v>600020665</v>
      </c>
      <c r="C9" s="41" t="s">
        <v>105</v>
      </c>
      <c r="D9" s="32">
        <v>91651000413</v>
      </c>
      <c r="E9" s="32">
        <v>3122</v>
      </c>
      <c r="F9" s="108">
        <v>92.53</v>
      </c>
      <c r="G9" s="89">
        <v>56625</v>
      </c>
      <c r="H9" s="89">
        <v>2370</v>
      </c>
      <c r="I9" s="89">
        <v>20506</v>
      </c>
      <c r="J9" s="89">
        <v>572</v>
      </c>
      <c r="K9" s="90">
        <f t="shared" si="0"/>
        <v>80073</v>
      </c>
    </row>
    <row r="10" spans="1:11" s="17" customFormat="1" ht="28.5" customHeight="1" x14ac:dyDescent="0.2">
      <c r="A10" s="30" t="s">
        <v>146</v>
      </c>
      <c r="B10" s="134">
        <v>600004619</v>
      </c>
      <c r="C10" s="41">
        <v>61388726</v>
      </c>
      <c r="D10" s="32">
        <v>91651000411</v>
      </c>
      <c r="E10" s="32">
        <v>3122</v>
      </c>
      <c r="F10" s="108">
        <v>61.089999999999996</v>
      </c>
      <c r="G10" s="89">
        <v>36628</v>
      </c>
      <c r="H10" s="89">
        <v>150</v>
      </c>
      <c r="I10" s="89">
        <v>12797</v>
      </c>
      <c r="J10" s="89">
        <v>397</v>
      </c>
      <c r="K10" s="90">
        <f t="shared" si="0"/>
        <v>49972</v>
      </c>
    </row>
    <row r="11" spans="1:11" s="17" customFormat="1" ht="38.25" x14ac:dyDescent="0.2">
      <c r="A11" s="30" t="s">
        <v>235</v>
      </c>
      <c r="B11" s="134">
        <v>600004856</v>
      </c>
      <c r="C11" s="41">
        <v>61385930</v>
      </c>
      <c r="D11" s="32">
        <v>91651000386</v>
      </c>
      <c r="E11" s="32">
        <v>3122</v>
      </c>
      <c r="F11" s="108">
        <v>81.69</v>
      </c>
      <c r="G11" s="89">
        <v>47378</v>
      </c>
      <c r="H11" s="89">
        <v>2000</v>
      </c>
      <c r="I11" s="89">
        <v>17164</v>
      </c>
      <c r="J11" s="89">
        <v>1091</v>
      </c>
      <c r="K11" s="90">
        <f t="shared" si="0"/>
        <v>67633</v>
      </c>
    </row>
    <row r="12" spans="1:11" s="17" customFormat="1" ht="28.5" customHeight="1" x14ac:dyDescent="0.2">
      <c r="A12" s="30" t="s">
        <v>106</v>
      </c>
      <c r="B12" s="134">
        <v>600004945</v>
      </c>
      <c r="C12" s="41">
        <v>61388025</v>
      </c>
      <c r="D12" s="32">
        <v>91651000412</v>
      </c>
      <c r="E12" s="32">
        <v>3122</v>
      </c>
      <c r="F12" s="108">
        <v>66.040000000000006</v>
      </c>
      <c r="G12" s="89">
        <v>40893</v>
      </c>
      <c r="H12" s="89">
        <v>600</v>
      </c>
      <c r="I12" s="89">
        <v>14434</v>
      </c>
      <c r="J12" s="89">
        <v>279</v>
      </c>
      <c r="K12" s="90">
        <f t="shared" si="0"/>
        <v>56206</v>
      </c>
    </row>
    <row r="13" spans="1:11" s="17" customFormat="1" ht="28.5" customHeight="1" x14ac:dyDescent="0.2">
      <c r="A13" s="30" t="s">
        <v>107</v>
      </c>
      <c r="B13" s="134">
        <v>600004970</v>
      </c>
      <c r="C13" s="41">
        <v>61386871</v>
      </c>
      <c r="D13" s="32">
        <v>91651000414</v>
      </c>
      <c r="E13" s="32">
        <v>3122</v>
      </c>
      <c r="F13" s="108">
        <v>32.79</v>
      </c>
      <c r="G13" s="89">
        <v>18406</v>
      </c>
      <c r="H13" s="89">
        <v>600</v>
      </c>
      <c r="I13" s="89">
        <v>6608</v>
      </c>
      <c r="J13" s="89">
        <v>131</v>
      </c>
      <c r="K13" s="90">
        <f t="shared" si="0"/>
        <v>25745</v>
      </c>
    </row>
    <row r="14" spans="1:11" s="17" customFormat="1" ht="25.5" x14ac:dyDescent="0.2">
      <c r="A14" s="30" t="s">
        <v>165</v>
      </c>
      <c r="B14" s="134">
        <v>600019462</v>
      </c>
      <c r="C14" s="41" t="s">
        <v>108</v>
      </c>
      <c r="D14" s="32">
        <v>91651000394</v>
      </c>
      <c r="E14" s="32">
        <v>3122</v>
      </c>
      <c r="F14" s="108">
        <v>126.95000000000002</v>
      </c>
      <c r="G14" s="89">
        <v>74229</v>
      </c>
      <c r="H14" s="89">
        <v>1640</v>
      </c>
      <c r="I14" s="89">
        <v>26386</v>
      </c>
      <c r="J14" s="89">
        <v>766</v>
      </c>
      <c r="K14" s="90">
        <f t="shared" si="0"/>
        <v>103021</v>
      </c>
    </row>
    <row r="15" spans="1:11" s="17" customFormat="1" ht="16.5" customHeight="1" x14ac:dyDescent="0.2">
      <c r="A15" s="30" t="s">
        <v>179</v>
      </c>
      <c r="B15" s="134">
        <v>600004660</v>
      </c>
      <c r="C15" s="41">
        <v>63834286</v>
      </c>
      <c r="D15" s="32">
        <v>91651000293</v>
      </c>
      <c r="E15" s="32">
        <v>3126</v>
      </c>
      <c r="F15" s="108">
        <v>131.04</v>
      </c>
      <c r="G15" s="89">
        <v>78406</v>
      </c>
      <c r="H15" s="89">
        <v>150</v>
      </c>
      <c r="I15" s="89">
        <v>27336</v>
      </c>
      <c r="J15" s="89">
        <v>295</v>
      </c>
      <c r="K15" s="90">
        <f t="shared" si="0"/>
        <v>106187</v>
      </c>
    </row>
    <row r="16" spans="1:11" s="17" customFormat="1" ht="28.5" customHeight="1" x14ac:dyDescent="0.2">
      <c r="A16" s="30" t="s">
        <v>109</v>
      </c>
      <c r="B16" s="134">
        <v>600005844</v>
      </c>
      <c r="C16" s="41">
        <v>61388068</v>
      </c>
      <c r="D16" s="32">
        <v>91651000409</v>
      </c>
      <c r="E16" s="32">
        <v>3122</v>
      </c>
      <c r="F16" s="108">
        <v>81.78</v>
      </c>
      <c r="G16" s="89">
        <v>51459</v>
      </c>
      <c r="H16" s="89">
        <v>1300</v>
      </c>
      <c r="I16" s="89">
        <v>18347</v>
      </c>
      <c r="J16" s="89">
        <v>553</v>
      </c>
      <c r="K16" s="90">
        <f t="shared" si="0"/>
        <v>71659</v>
      </c>
    </row>
    <row r="17" spans="1:11" s="17" customFormat="1" ht="25.5" x14ac:dyDescent="0.2">
      <c r="A17" s="30" t="s">
        <v>110</v>
      </c>
      <c r="B17" s="134">
        <v>600005861</v>
      </c>
      <c r="C17" s="41">
        <v>61385891</v>
      </c>
      <c r="D17" s="32">
        <v>91651000402</v>
      </c>
      <c r="E17" s="32">
        <v>3122</v>
      </c>
      <c r="F17" s="108">
        <v>55.669999999999995</v>
      </c>
      <c r="G17" s="89">
        <v>31660</v>
      </c>
      <c r="H17" s="89">
        <v>538</v>
      </c>
      <c r="I17" s="89">
        <v>11200</v>
      </c>
      <c r="J17" s="89">
        <v>259</v>
      </c>
      <c r="K17" s="90">
        <f t="shared" si="0"/>
        <v>43657</v>
      </c>
    </row>
    <row r="18" spans="1:11" s="17" customFormat="1" ht="25.5" x14ac:dyDescent="0.2">
      <c r="A18" s="18" t="s">
        <v>236</v>
      </c>
      <c r="B18" s="134">
        <v>600006174</v>
      </c>
      <c r="C18" s="42">
        <v>14891409</v>
      </c>
      <c r="D18" s="21">
        <v>91651000372</v>
      </c>
      <c r="E18" s="21">
        <v>3122</v>
      </c>
      <c r="F18" s="108">
        <v>75.259999999999991</v>
      </c>
      <c r="G18" s="89">
        <v>44147</v>
      </c>
      <c r="H18" s="89">
        <v>1000</v>
      </c>
      <c r="I18" s="89">
        <v>15701</v>
      </c>
      <c r="J18" s="89">
        <v>506</v>
      </c>
      <c r="K18" s="90">
        <f t="shared" si="0"/>
        <v>61354</v>
      </c>
    </row>
    <row r="19" spans="1:11" s="17" customFormat="1" ht="16.5" customHeight="1" thickBot="1" x14ac:dyDescent="0.25">
      <c r="A19" s="43" t="s">
        <v>218</v>
      </c>
      <c r="B19" s="135">
        <v>600006506</v>
      </c>
      <c r="C19" s="44">
        <v>61385395</v>
      </c>
      <c r="D19" s="45">
        <v>91651000410</v>
      </c>
      <c r="E19" s="45">
        <v>3150</v>
      </c>
      <c r="F19" s="110">
        <v>38.470000000000006</v>
      </c>
      <c r="G19" s="91">
        <v>22457</v>
      </c>
      <c r="H19" s="91">
        <v>2000</v>
      </c>
      <c r="I19" s="91">
        <v>8491</v>
      </c>
      <c r="J19" s="91">
        <v>215</v>
      </c>
      <c r="K19" s="92">
        <f t="shared" si="0"/>
        <v>33163</v>
      </c>
    </row>
    <row r="20" spans="1:11" s="17" customFormat="1" ht="20.25" customHeight="1" thickBot="1" x14ac:dyDescent="0.25">
      <c r="A20" s="188" t="s">
        <v>3</v>
      </c>
      <c r="B20" s="189"/>
      <c r="C20" s="171"/>
      <c r="D20" s="190"/>
      <c r="E20" s="172"/>
      <c r="F20" s="109">
        <f t="shared" ref="F20:K20" si="1">SUM(F5:F19)</f>
        <v>1058.7799999999997</v>
      </c>
      <c r="G20" s="93">
        <f t="shared" si="1"/>
        <v>635158</v>
      </c>
      <c r="H20" s="93">
        <f t="shared" si="1"/>
        <v>14336</v>
      </c>
      <c r="I20" s="93">
        <f t="shared" si="1"/>
        <v>225880</v>
      </c>
      <c r="J20" s="93">
        <f t="shared" si="1"/>
        <v>9054</v>
      </c>
      <c r="K20" s="94">
        <f t="shared" si="1"/>
        <v>884428</v>
      </c>
    </row>
    <row r="40" spans="6:11" x14ac:dyDescent="0.2">
      <c r="F40" s="28"/>
      <c r="G40" s="29"/>
      <c r="H40" s="29"/>
      <c r="I40" s="29"/>
      <c r="J40" s="29"/>
      <c r="K40" s="29"/>
    </row>
    <row r="41" spans="6:11" x14ac:dyDescent="0.2">
      <c r="F41" s="28"/>
      <c r="G41" s="29"/>
      <c r="H41" s="29"/>
      <c r="I41" s="29"/>
      <c r="J41" s="29"/>
      <c r="K41" s="29"/>
    </row>
    <row r="42" spans="6:11" x14ac:dyDescent="0.2">
      <c r="F42" s="28"/>
      <c r="G42" s="29"/>
      <c r="H42" s="29"/>
      <c r="I42" s="29"/>
      <c r="J42" s="29"/>
      <c r="K42" s="29"/>
    </row>
    <row r="43" spans="6:11" x14ac:dyDescent="0.2">
      <c r="F43" s="28"/>
      <c r="G43" s="29"/>
      <c r="H43" s="29"/>
      <c r="I43" s="29"/>
      <c r="J43" s="29"/>
      <c r="K43" s="29"/>
    </row>
    <row r="44" spans="6:11" x14ac:dyDescent="0.2">
      <c r="F44" s="28"/>
      <c r="G44" s="29"/>
      <c r="H44" s="29"/>
      <c r="I44" s="29"/>
      <c r="J44" s="29"/>
      <c r="K44" s="29"/>
    </row>
    <row r="45" spans="6:11" x14ac:dyDescent="0.2">
      <c r="F45" s="28"/>
      <c r="G45" s="29"/>
      <c r="H45" s="29"/>
      <c r="I45" s="29"/>
      <c r="J45" s="29"/>
      <c r="K45" s="29"/>
    </row>
    <row r="46" spans="6:11" x14ac:dyDescent="0.2">
      <c r="F46" s="28"/>
      <c r="G46" s="29"/>
      <c r="H46" s="29"/>
      <c r="I46" s="29"/>
      <c r="J46" s="29"/>
      <c r="K46" s="29"/>
    </row>
    <row r="47" spans="6:11" x14ac:dyDescent="0.2">
      <c r="F47" s="28"/>
      <c r="G47" s="29"/>
      <c r="H47" s="29"/>
      <c r="I47" s="29"/>
      <c r="J47" s="29"/>
      <c r="K47" s="29"/>
    </row>
    <row r="48" spans="6:11" x14ac:dyDescent="0.2">
      <c r="F48" s="28"/>
      <c r="G48" s="29"/>
      <c r="H48" s="29"/>
      <c r="I48" s="29"/>
      <c r="J48" s="29"/>
      <c r="K48" s="29"/>
    </row>
    <row r="49" spans="6:11" x14ac:dyDescent="0.2">
      <c r="F49" s="28"/>
      <c r="G49" s="29"/>
      <c r="H49" s="29"/>
      <c r="I49" s="29"/>
      <c r="J49" s="29"/>
      <c r="K49" s="29"/>
    </row>
    <row r="50" spans="6:11" x14ac:dyDescent="0.2">
      <c r="F50" s="28"/>
      <c r="G50" s="29"/>
      <c r="H50" s="29"/>
      <c r="I50" s="29"/>
      <c r="J50" s="29"/>
      <c r="K50" s="29"/>
    </row>
    <row r="51" spans="6:11" x14ac:dyDescent="0.2">
      <c r="F51" s="28"/>
      <c r="G51" s="29"/>
      <c r="H51" s="29"/>
      <c r="I51" s="29"/>
      <c r="J51" s="29"/>
      <c r="K51" s="29"/>
    </row>
    <row r="52" spans="6:11" x14ac:dyDescent="0.2">
      <c r="F52" s="28"/>
      <c r="G52" s="29"/>
      <c r="H52" s="29"/>
      <c r="I52" s="29"/>
      <c r="J52" s="29"/>
      <c r="K52" s="29"/>
    </row>
    <row r="53" spans="6:11" x14ac:dyDescent="0.2">
      <c r="F53" s="28"/>
      <c r="G53" s="29"/>
      <c r="H53" s="29"/>
      <c r="I53" s="29"/>
      <c r="J53" s="29"/>
      <c r="K53" s="29"/>
    </row>
    <row r="54" spans="6:11" x14ac:dyDescent="0.2">
      <c r="F54" s="28"/>
      <c r="G54" s="29"/>
      <c r="H54" s="29"/>
      <c r="I54" s="29"/>
      <c r="J54" s="29"/>
      <c r="K54" s="29"/>
    </row>
    <row r="55" spans="6:11" x14ac:dyDescent="0.2">
      <c r="F55" s="28"/>
      <c r="G55" s="29"/>
      <c r="H55" s="29"/>
      <c r="I55" s="29"/>
      <c r="J55" s="29"/>
      <c r="K55" s="29"/>
    </row>
    <row r="56" spans="6:11" x14ac:dyDescent="0.2">
      <c r="F56" s="28"/>
      <c r="G56" s="29"/>
      <c r="H56" s="29"/>
      <c r="I56" s="29"/>
      <c r="J56" s="29"/>
      <c r="K56" s="29"/>
    </row>
    <row r="57" spans="6:11" x14ac:dyDescent="0.2">
      <c r="F57" s="28"/>
      <c r="G57" s="29"/>
      <c r="H57" s="29"/>
      <c r="I57" s="29"/>
      <c r="J57" s="29"/>
      <c r="K57" s="29"/>
    </row>
    <row r="58" spans="6:11" x14ac:dyDescent="0.2">
      <c r="F58" s="28"/>
      <c r="G58" s="29"/>
      <c r="H58" s="29"/>
      <c r="I58" s="29"/>
      <c r="J58" s="29"/>
      <c r="K58" s="29"/>
    </row>
    <row r="59" spans="6:11" x14ac:dyDescent="0.2">
      <c r="F59" s="28"/>
      <c r="G59" s="29"/>
      <c r="H59" s="29"/>
      <c r="I59" s="29"/>
      <c r="J59" s="29"/>
      <c r="K59" s="29"/>
    </row>
    <row r="60" spans="6:11" x14ac:dyDescent="0.2">
      <c r="F60" s="28"/>
      <c r="G60" s="29"/>
      <c r="H60" s="29"/>
      <c r="I60" s="29"/>
      <c r="J60" s="29"/>
      <c r="K60" s="29"/>
    </row>
    <row r="61" spans="6:11" x14ac:dyDescent="0.2">
      <c r="F61" s="28"/>
      <c r="G61" s="29"/>
      <c r="H61" s="29"/>
      <c r="I61" s="29"/>
      <c r="J61" s="29"/>
      <c r="K61" s="29"/>
    </row>
    <row r="62" spans="6:11" x14ac:dyDescent="0.2">
      <c r="F62" s="28"/>
      <c r="G62" s="29"/>
      <c r="H62" s="29"/>
      <c r="I62" s="29"/>
      <c r="J62" s="29"/>
      <c r="K62" s="29"/>
    </row>
    <row r="63" spans="6:11" x14ac:dyDescent="0.2">
      <c r="F63" s="28"/>
      <c r="G63" s="29"/>
      <c r="H63" s="29"/>
      <c r="I63" s="29"/>
      <c r="J63" s="29"/>
      <c r="K63" s="29"/>
    </row>
    <row r="64" spans="6:11" x14ac:dyDescent="0.2">
      <c r="F64" s="28"/>
      <c r="G64" s="29"/>
      <c r="H64" s="29"/>
      <c r="I64" s="29"/>
      <c r="J64" s="29"/>
      <c r="K64" s="29"/>
    </row>
  </sheetData>
  <mergeCells count="4">
    <mergeCell ref="A20:E20"/>
    <mergeCell ref="A4:K4"/>
    <mergeCell ref="E2:E3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N64"/>
  <sheetViews>
    <sheetView zoomScale="80" workbookViewId="0"/>
  </sheetViews>
  <sheetFormatPr defaultColWidth="9.140625" defaultRowHeight="12.75" x14ac:dyDescent="0.2"/>
  <cols>
    <col min="1" max="1" width="85.5703125" style="4" customWidth="1"/>
    <col min="2" max="2" width="10.85546875" style="4" hidden="1" customWidth="1"/>
    <col min="3" max="3" width="9.85546875" style="4" hidden="1" customWidth="1"/>
    <col min="4" max="4" width="13.7109375" style="13" customWidth="1"/>
    <col min="5" max="5" width="7" style="15" customWidth="1"/>
    <col min="6" max="6" width="12.140625" style="14" customWidth="1"/>
    <col min="7" max="10" width="10.5703125" style="15" customWidth="1"/>
    <col min="11" max="11" width="12" style="15" customWidth="1"/>
    <col min="12" max="12" width="9.85546875" style="4" bestFit="1" customWidth="1"/>
    <col min="13" max="13" width="11.5703125" style="15" bestFit="1" customWidth="1"/>
    <col min="14" max="14" width="10" style="4" bestFit="1" customWidth="1"/>
    <col min="15" max="16384" width="9.140625" style="4"/>
  </cols>
  <sheetData>
    <row r="1" spans="1:14" ht="13.5" thickBot="1" x14ac:dyDescent="0.25">
      <c r="A1" s="17"/>
      <c r="B1" s="17"/>
      <c r="C1" s="17"/>
      <c r="D1" s="46"/>
      <c r="E1" s="16"/>
      <c r="K1" s="16" t="s">
        <v>217</v>
      </c>
    </row>
    <row r="2" spans="1:14" ht="15.75" customHeight="1" x14ac:dyDescent="0.2">
      <c r="A2" s="125"/>
      <c r="B2" s="126"/>
      <c r="C2" s="126"/>
      <c r="D2" s="126"/>
      <c r="E2" s="184" t="s">
        <v>20</v>
      </c>
      <c r="F2" s="173" t="s">
        <v>139</v>
      </c>
      <c r="G2" s="174"/>
      <c r="H2" s="174"/>
      <c r="I2" s="174"/>
      <c r="J2" s="174"/>
      <c r="K2" s="175"/>
    </row>
    <row r="3" spans="1:14" ht="34.5" customHeight="1" thickBot="1" x14ac:dyDescent="0.25">
      <c r="A3" s="127" t="s">
        <v>257</v>
      </c>
      <c r="B3" s="128" t="s">
        <v>240</v>
      </c>
      <c r="C3" s="128" t="s">
        <v>241</v>
      </c>
      <c r="D3" s="128" t="s">
        <v>242</v>
      </c>
      <c r="E3" s="185"/>
      <c r="F3" s="129" t="s">
        <v>243</v>
      </c>
      <c r="G3" s="121" t="s">
        <v>0</v>
      </c>
      <c r="H3" s="121" t="s">
        <v>131</v>
      </c>
      <c r="I3" s="120" t="s">
        <v>1</v>
      </c>
      <c r="J3" s="121" t="s">
        <v>244</v>
      </c>
      <c r="K3" s="130" t="s">
        <v>135</v>
      </c>
    </row>
    <row r="4" spans="1:14" ht="19.5" customHeight="1" x14ac:dyDescent="0.2">
      <c r="A4" s="176" t="s">
        <v>4</v>
      </c>
      <c r="B4" s="177"/>
      <c r="C4" s="177"/>
      <c r="D4" s="177"/>
      <c r="E4" s="191"/>
      <c r="F4" s="191"/>
      <c r="G4" s="191"/>
      <c r="H4" s="191"/>
      <c r="I4" s="191"/>
      <c r="J4" s="191"/>
      <c r="K4" s="192"/>
    </row>
    <row r="5" spans="1:14" ht="16.5" customHeight="1" x14ac:dyDescent="0.2">
      <c r="A5" s="47" t="s">
        <v>228</v>
      </c>
      <c r="B5" s="136">
        <v>600020720</v>
      </c>
      <c r="C5" s="48">
        <v>60436107</v>
      </c>
      <c r="D5" s="49">
        <v>91651000336</v>
      </c>
      <c r="E5" s="32">
        <v>3114</v>
      </c>
      <c r="F5" s="108">
        <v>22.95</v>
      </c>
      <c r="G5" s="89">
        <v>12290</v>
      </c>
      <c r="H5" s="89">
        <v>38</v>
      </c>
      <c r="I5" s="89">
        <v>4290</v>
      </c>
      <c r="J5" s="89">
        <v>110</v>
      </c>
      <c r="K5" s="90">
        <f t="shared" ref="K5:K41" si="0">G5+H5+I5+J5</f>
        <v>16728</v>
      </c>
      <c r="N5" s="15"/>
    </row>
    <row r="6" spans="1:14" ht="16.5" customHeight="1" x14ac:dyDescent="0.2">
      <c r="A6" s="47" t="s">
        <v>5</v>
      </c>
      <c r="B6" s="136">
        <v>600020771</v>
      </c>
      <c r="C6" s="19">
        <v>70837953</v>
      </c>
      <c r="D6" s="21">
        <v>91651000348</v>
      </c>
      <c r="E6" s="32">
        <v>3114</v>
      </c>
      <c r="F6" s="108">
        <v>11.610000000000001</v>
      </c>
      <c r="G6" s="89">
        <v>6944</v>
      </c>
      <c r="H6" s="89">
        <v>20</v>
      </c>
      <c r="I6" s="89">
        <v>2423</v>
      </c>
      <c r="J6" s="89">
        <v>47</v>
      </c>
      <c r="K6" s="90">
        <f t="shared" si="0"/>
        <v>9434</v>
      </c>
      <c r="N6" s="15"/>
    </row>
    <row r="7" spans="1:14" ht="16.5" customHeight="1" x14ac:dyDescent="0.2">
      <c r="A7" s="18" t="s">
        <v>148</v>
      </c>
      <c r="B7" s="122">
        <v>600020789</v>
      </c>
      <c r="C7" s="19">
        <v>61389447</v>
      </c>
      <c r="D7" s="21">
        <v>91651000427</v>
      </c>
      <c r="E7" s="32">
        <v>3114</v>
      </c>
      <c r="F7" s="108">
        <v>36</v>
      </c>
      <c r="G7" s="89">
        <v>21235</v>
      </c>
      <c r="H7" s="89">
        <v>70</v>
      </c>
      <c r="I7" s="89">
        <v>7413</v>
      </c>
      <c r="J7" s="89">
        <v>197</v>
      </c>
      <c r="K7" s="90">
        <f t="shared" si="0"/>
        <v>28915</v>
      </c>
      <c r="N7" s="15"/>
    </row>
    <row r="8" spans="1:14" ht="16.5" customHeight="1" x14ac:dyDescent="0.2">
      <c r="A8" s="18" t="s">
        <v>180</v>
      </c>
      <c r="B8" s="122">
        <v>600027341</v>
      </c>
      <c r="C8" s="19">
        <v>70873160</v>
      </c>
      <c r="D8" s="21">
        <v>91651000107</v>
      </c>
      <c r="E8" s="32">
        <v>3114</v>
      </c>
      <c r="F8" s="108">
        <v>104.28999999999999</v>
      </c>
      <c r="G8" s="89">
        <v>52925</v>
      </c>
      <c r="H8" s="89">
        <v>0</v>
      </c>
      <c r="I8" s="89">
        <v>18418</v>
      </c>
      <c r="J8" s="89">
        <v>315</v>
      </c>
      <c r="K8" s="90">
        <f t="shared" si="0"/>
        <v>71658</v>
      </c>
      <c r="N8" s="15"/>
    </row>
    <row r="9" spans="1:14" ht="16.5" customHeight="1" x14ac:dyDescent="0.2">
      <c r="A9" s="47" t="s">
        <v>265</v>
      </c>
      <c r="B9" s="136">
        <v>600020801</v>
      </c>
      <c r="C9" s="48">
        <v>48133035</v>
      </c>
      <c r="D9" s="49">
        <v>91651000338</v>
      </c>
      <c r="E9" s="32">
        <v>3114</v>
      </c>
      <c r="F9" s="108">
        <v>52.499999999999993</v>
      </c>
      <c r="G9" s="89">
        <v>27365</v>
      </c>
      <c r="H9" s="89">
        <v>120</v>
      </c>
      <c r="I9" s="89">
        <v>9563</v>
      </c>
      <c r="J9" s="89">
        <v>262</v>
      </c>
      <c r="K9" s="90">
        <f t="shared" si="0"/>
        <v>37310</v>
      </c>
      <c r="N9" s="15"/>
    </row>
    <row r="10" spans="1:14" ht="27" customHeight="1" x14ac:dyDescent="0.2">
      <c r="A10" s="18" t="s">
        <v>147</v>
      </c>
      <c r="B10" s="122">
        <v>600020797</v>
      </c>
      <c r="C10" s="19">
        <v>61388149</v>
      </c>
      <c r="D10" s="21">
        <v>91651000337</v>
      </c>
      <c r="E10" s="32">
        <v>3124</v>
      </c>
      <c r="F10" s="108">
        <v>83.789999999999992</v>
      </c>
      <c r="G10" s="89">
        <v>44702</v>
      </c>
      <c r="H10" s="89">
        <v>45</v>
      </c>
      <c r="I10" s="89">
        <v>15571</v>
      </c>
      <c r="J10" s="89">
        <v>497</v>
      </c>
      <c r="K10" s="90">
        <f t="shared" si="0"/>
        <v>60815</v>
      </c>
      <c r="N10" s="15"/>
    </row>
    <row r="11" spans="1:14" ht="16.5" customHeight="1" x14ac:dyDescent="0.2">
      <c r="A11" s="18" t="s">
        <v>118</v>
      </c>
      <c r="B11" s="122">
        <v>600020851</v>
      </c>
      <c r="C11" s="19">
        <v>70845883</v>
      </c>
      <c r="D11" s="21">
        <v>91651000320</v>
      </c>
      <c r="E11" s="32">
        <v>3114</v>
      </c>
      <c r="F11" s="108">
        <v>18.98</v>
      </c>
      <c r="G11" s="89">
        <v>11180</v>
      </c>
      <c r="H11" s="89">
        <v>89</v>
      </c>
      <c r="I11" s="89">
        <v>3921</v>
      </c>
      <c r="J11" s="89">
        <v>74</v>
      </c>
      <c r="K11" s="90">
        <f t="shared" si="0"/>
        <v>15264</v>
      </c>
      <c r="N11" s="15"/>
    </row>
    <row r="12" spans="1:14" ht="16.5" customHeight="1" x14ac:dyDescent="0.2">
      <c r="A12" s="18" t="s">
        <v>181</v>
      </c>
      <c r="B12" s="122">
        <v>600021327</v>
      </c>
      <c r="C12" s="19">
        <v>70922306</v>
      </c>
      <c r="D12" s="21">
        <v>91651000396</v>
      </c>
      <c r="E12" s="32">
        <v>3114</v>
      </c>
      <c r="F12" s="108">
        <v>47.63</v>
      </c>
      <c r="G12" s="89">
        <v>26260</v>
      </c>
      <c r="H12" s="89">
        <v>50</v>
      </c>
      <c r="I12" s="89">
        <v>9155</v>
      </c>
      <c r="J12" s="89">
        <v>266</v>
      </c>
      <c r="K12" s="90">
        <f t="shared" si="0"/>
        <v>35731</v>
      </c>
      <c r="N12" s="15"/>
    </row>
    <row r="13" spans="1:14" ht="16.5" customHeight="1" x14ac:dyDescent="0.2">
      <c r="A13" s="18" t="s">
        <v>6</v>
      </c>
      <c r="B13" s="122">
        <v>600020916</v>
      </c>
      <c r="C13" s="19">
        <v>48135411</v>
      </c>
      <c r="D13" s="21">
        <v>91651000419</v>
      </c>
      <c r="E13" s="32">
        <v>3114</v>
      </c>
      <c r="F13" s="108">
        <v>53.160000000000004</v>
      </c>
      <c r="G13" s="89">
        <v>30614</v>
      </c>
      <c r="H13" s="89">
        <v>120</v>
      </c>
      <c r="I13" s="89">
        <v>10694</v>
      </c>
      <c r="J13" s="89">
        <v>490</v>
      </c>
      <c r="K13" s="90">
        <f t="shared" si="0"/>
        <v>41918</v>
      </c>
      <c r="N13" s="15"/>
    </row>
    <row r="14" spans="1:14" ht="16.5" customHeight="1" x14ac:dyDescent="0.2">
      <c r="A14" s="18" t="s">
        <v>245</v>
      </c>
      <c r="B14" s="122">
        <v>610350897</v>
      </c>
      <c r="C14" s="19">
        <v>60446714</v>
      </c>
      <c r="D14" s="21">
        <v>91651000341</v>
      </c>
      <c r="E14" s="32">
        <v>3114</v>
      </c>
      <c r="F14" s="108">
        <v>26.720000000000002</v>
      </c>
      <c r="G14" s="89">
        <v>15324</v>
      </c>
      <c r="H14" s="89">
        <v>35</v>
      </c>
      <c r="I14" s="89">
        <v>5344</v>
      </c>
      <c r="J14" s="89">
        <v>108</v>
      </c>
      <c r="K14" s="90">
        <f t="shared" si="0"/>
        <v>20811</v>
      </c>
      <c r="N14" s="15"/>
    </row>
    <row r="15" spans="1:14" ht="16.5" customHeight="1" x14ac:dyDescent="0.2">
      <c r="A15" s="18" t="s">
        <v>7</v>
      </c>
      <c r="B15" s="122">
        <v>600175782</v>
      </c>
      <c r="C15" s="19">
        <v>60446170</v>
      </c>
      <c r="D15" s="21">
        <v>91651000330</v>
      </c>
      <c r="E15" s="32">
        <v>3114</v>
      </c>
      <c r="F15" s="108">
        <v>14.989999999999998</v>
      </c>
      <c r="G15" s="89">
        <v>8484</v>
      </c>
      <c r="H15" s="89">
        <v>20</v>
      </c>
      <c r="I15" s="89">
        <v>2959</v>
      </c>
      <c r="J15" s="89">
        <v>88</v>
      </c>
      <c r="K15" s="90">
        <f t="shared" si="0"/>
        <v>11551</v>
      </c>
      <c r="N15" s="15"/>
    </row>
    <row r="16" spans="1:14" ht="16.5" customHeight="1" x14ac:dyDescent="0.2">
      <c r="A16" s="18" t="s">
        <v>166</v>
      </c>
      <c r="B16" s="122">
        <v>600020886</v>
      </c>
      <c r="C16" s="19">
        <v>60446161</v>
      </c>
      <c r="D16" s="21">
        <v>91651000418</v>
      </c>
      <c r="E16" s="32">
        <v>3114</v>
      </c>
      <c r="F16" s="108">
        <v>59.17</v>
      </c>
      <c r="G16" s="89">
        <v>30786</v>
      </c>
      <c r="H16" s="89">
        <v>60</v>
      </c>
      <c r="I16" s="89">
        <v>10734</v>
      </c>
      <c r="J16" s="89">
        <v>296</v>
      </c>
      <c r="K16" s="90">
        <f t="shared" si="0"/>
        <v>41876</v>
      </c>
      <c r="N16" s="15"/>
    </row>
    <row r="17" spans="1:14" ht="16.5" customHeight="1" x14ac:dyDescent="0.2">
      <c r="A17" s="18" t="s">
        <v>8</v>
      </c>
      <c r="B17" s="122">
        <v>600020924</v>
      </c>
      <c r="C17" s="19">
        <v>60446633</v>
      </c>
      <c r="D17" s="21">
        <v>91651000322</v>
      </c>
      <c r="E17" s="32">
        <v>3112</v>
      </c>
      <c r="F17" s="108">
        <v>16.22</v>
      </c>
      <c r="G17" s="89">
        <v>7450</v>
      </c>
      <c r="H17" s="89">
        <v>30</v>
      </c>
      <c r="I17" s="89">
        <v>2603</v>
      </c>
      <c r="J17" s="89">
        <v>43</v>
      </c>
      <c r="K17" s="90">
        <f t="shared" si="0"/>
        <v>10126</v>
      </c>
      <c r="N17" s="15"/>
    </row>
    <row r="18" spans="1:14" ht="16.5" customHeight="1" x14ac:dyDescent="0.2">
      <c r="A18" s="18" t="s">
        <v>182</v>
      </c>
      <c r="B18" s="122">
        <v>600020959</v>
      </c>
      <c r="C18" s="42" t="s">
        <v>9</v>
      </c>
      <c r="D18" s="21">
        <v>91651000331</v>
      </c>
      <c r="E18" s="32">
        <v>3124</v>
      </c>
      <c r="F18" s="108">
        <v>104.68</v>
      </c>
      <c r="G18" s="89">
        <v>56931</v>
      </c>
      <c r="H18" s="89">
        <v>350</v>
      </c>
      <c r="I18" s="89">
        <v>19930</v>
      </c>
      <c r="J18" s="89">
        <v>380</v>
      </c>
      <c r="K18" s="90">
        <f t="shared" si="0"/>
        <v>77591</v>
      </c>
      <c r="N18" s="15"/>
    </row>
    <row r="19" spans="1:14" ht="16.5" customHeight="1" x14ac:dyDescent="0.2">
      <c r="A19" s="18" t="s">
        <v>10</v>
      </c>
      <c r="B19" s="122">
        <v>610350676</v>
      </c>
      <c r="C19" s="19">
        <v>63831708</v>
      </c>
      <c r="D19" s="21">
        <v>91651000328</v>
      </c>
      <c r="E19" s="32">
        <v>3112</v>
      </c>
      <c r="F19" s="108">
        <v>28.5</v>
      </c>
      <c r="G19" s="89">
        <v>13663</v>
      </c>
      <c r="H19" s="89">
        <v>50</v>
      </c>
      <c r="I19" s="89">
        <v>4772</v>
      </c>
      <c r="J19" s="89">
        <v>53</v>
      </c>
      <c r="K19" s="90">
        <f t="shared" si="0"/>
        <v>18538</v>
      </c>
      <c r="N19" s="15"/>
    </row>
    <row r="20" spans="1:14" ht="16.5" customHeight="1" x14ac:dyDescent="0.2">
      <c r="A20" s="18" t="s">
        <v>11</v>
      </c>
      <c r="B20" s="122">
        <v>600021050</v>
      </c>
      <c r="C20" s="19">
        <v>48134058</v>
      </c>
      <c r="D20" s="21">
        <v>91651000342</v>
      </c>
      <c r="E20" s="32">
        <v>3124</v>
      </c>
      <c r="F20" s="108">
        <v>68.47</v>
      </c>
      <c r="G20" s="89">
        <v>35051</v>
      </c>
      <c r="H20" s="89">
        <v>150</v>
      </c>
      <c r="I20" s="89">
        <v>12248</v>
      </c>
      <c r="J20" s="89">
        <v>243</v>
      </c>
      <c r="K20" s="90">
        <f t="shared" si="0"/>
        <v>47692</v>
      </c>
      <c r="N20" s="15"/>
    </row>
    <row r="21" spans="1:14" ht="16.5" customHeight="1" x14ac:dyDescent="0.2">
      <c r="A21" s="18" t="s">
        <v>167</v>
      </c>
      <c r="B21" s="122">
        <v>600020983</v>
      </c>
      <c r="C21" s="19">
        <v>70845964</v>
      </c>
      <c r="D21" s="21">
        <v>91651000420</v>
      </c>
      <c r="E21" s="32">
        <v>3114</v>
      </c>
      <c r="F21" s="108">
        <v>36.770000000000003</v>
      </c>
      <c r="G21" s="89">
        <v>19891</v>
      </c>
      <c r="H21" s="89">
        <v>30</v>
      </c>
      <c r="I21" s="89">
        <v>6932</v>
      </c>
      <c r="J21" s="89">
        <v>168</v>
      </c>
      <c r="K21" s="90">
        <f t="shared" si="0"/>
        <v>27021</v>
      </c>
      <c r="N21" s="15"/>
    </row>
    <row r="22" spans="1:14" ht="16.5" customHeight="1" x14ac:dyDescent="0.2">
      <c r="A22" s="18" t="s">
        <v>206</v>
      </c>
      <c r="B22" s="122">
        <v>600021009</v>
      </c>
      <c r="C22" s="19">
        <v>70107084</v>
      </c>
      <c r="D22" s="21">
        <v>91651000429</v>
      </c>
      <c r="E22" s="32">
        <v>3114</v>
      </c>
      <c r="F22" s="108">
        <v>61.91</v>
      </c>
      <c r="G22" s="89">
        <v>33265</v>
      </c>
      <c r="H22" s="89">
        <v>60</v>
      </c>
      <c r="I22" s="89">
        <v>11596</v>
      </c>
      <c r="J22" s="89">
        <v>278</v>
      </c>
      <c r="K22" s="90">
        <f t="shared" si="0"/>
        <v>45199</v>
      </c>
      <c r="N22" s="15"/>
    </row>
    <row r="23" spans="1:14" ht="16.5" customHeight="1" x14ac:dyDescent="0.2">
      <c r="A23" s="18" t="s">
        <v>183</v>
      </c>
      <c r="B23" s="122">
        <v>600021076</v>
      </c>
      <c r="C23" s="19">
        <v>67774172</v>
      </c>
      <c r="D23" s="21">
        <v>91651000346</v>
      </c>
      <c r="E23" s="32">
        <v>3114</v>
      </c>
      <c r="F23" s="108">
        <v>60.9</v>
      </c>
      <c r="G23" s="89">
        <v>34239</v>
      </c>
      <c r="H23" s="89">
        <v>130</v>
      </c>
      <c r="I23" s="89">
        <v>11959</v>
      </c>
      <c r="J23" s="89">
        <v>287</v>
      </c>
      <c r="K23" s="90">
        <f t="shared" si="0"/>
        <v>46615</v>
      </c>
      <c r="N23" s="15"/>
    </row>
    <row r="24" spans="1:14" ht="16.5" customHeight="1" x14ac:dyDescent="0.2">
      <c r="A24" s="18" t="s">
        <v>12</v>
      </c>
      <c r="B24" s="122">
        <v>600021041</v>
      </c>
      <c r="C24" s="19">
        <v>60461683</v>
      </c>
      <c r="D24" s="21">
        <v>91651000339</v>
      </c>
      <c r="E24" s="32">
        <v>3114</v>
      </c>
      <c r="F24" s="108">
        <v>20.04</v>
      </c>
      <c r="G24" s="89">
        <v>11815</v>
      </c>
      <c r="H24" s="89">
        <v>30</v>
      </c>
      <c r="I24" s="89">
        <v>4122</v>
      </c>
      <c r="J24" s="89">
        <v>167</v>
      </c>
      <c r="K24" s="90">
        <f t="shared" si="0"/>
        <v>16134</v>
      </c>
      <c r="N24" s="15"/>
    </row>
    <row r="25" spans="1:14" ht="16.5" customHeight="1" x14ac:dyDescent="0.2">
      <c r="A25" s="18" t="s">
        <v>13</v>
      </c>
      <c r="B25" s="122">
        <v>600171418</v>
      </c>
      <c r="C25" s="19">
        <v>61386901</v>
      </c>
      <c r="D25" s="21">
        <v>91651000286</v>
      </c>
      <c r="E25" s="32">
        <v>3124</v>
      </c>
      <c r="F25" s="108">
        <v>34.880000000000003</v>
      </c>
      <c r="G25" s="89">
        <v>20351</v>
      </c>
      <c r="H25" s="89">
        <v>70</v>
      </c>
      <c r="I25" s="89">
        <v>7106</v>
      </c>
      <c r="J25" s="89">
        <v>208</v>
      </c>
      <c r="K25" s="90">
        <f t="shared" si="0"/>
        <v>27735</v>
      </c>
      <c r="N25" s="15"/>
    </row>
    <row r="26" spans="1:14" ht="16.5" customHeight="1" x14ac:dyDescent="0.2">
      <c r="A26" s="18" t="s">
        <v>227</v>
      </c>
      <c r="B26" s="122">
        <v>600021114</v>
      </c>
      <c r="C26" s="19">
        <v>68379919</v>
      </c>
      <c r="D26" s="21">
        <v>91651000345</v>
      </c>
      <c r="E26" s="32">
        <v>3114</v>
      </c>
      <c r="F26" s="108">
        <v>36.129999999999995</v>
      </c>
      <c r="G26" s="89">
        <v>20258</v>
      </c>
      <c r="H26" s="89">
        <v>160</v>
      </c>
      <c r="I26" s="89">
        <v>7104</v>
      </c>
      <c r="J26" s="89">
        <v>240</v>
      </c>
      <c r="K26" s="90">
        <f t="shared" si="0"/>
        <v>27762</v>
      </c>
      <c r="N26" s="15"/>
    </row>
    <row r="27" spans="1:14" ht="16.5" customHeight="1" x14ac:dyDescent="0.2">
      <c r="A27" s="47" t="s">
        <v>184</v>
      </c>
      <c r="B27" s="136">
        <v>600021092</v>
      </c>
      <c r="C27" s="48">
        <v>60461969</v>
      </c>
      <c r="D27" s="49">
        <v>91651000415</v>
      </c>
      <c r="E27" s="32">
        <v>3114</v>
      </c>
      <c r="F27" s="108">
        <v>28.500000000000004</v>
      </c>
      <c r="G27" s="89">
        <v>16590</v>
      </c>
      <c r="H27" s="89">
        <v>150</v>
      </c>
      <c r="I27" s="89">
        <v>5824</v>
      </c>
      <c r="J27" s="89">
        <v>191</v>
      </c>
      <c r="K27" s="90">
        <f t="shared" si="0"/>
        <v>22755</v>
      </c>
      <c r="N27" s="15"/>
    </row>
    <row r="28" spans="1:14" ht="16.5" customHeight="1" x14ac:dyDescent="0.2">
      <c r="A28" s="18" t="s">
        <v>129</v>
      </c>
      <c r="B28" s="122">
        <v>600021106</v>
      </c>
      <c r="C28" s="19">
        <v>68407157</v>
      </c>
      <c r="D28" s="21">
        <v>91651000319</v>
      </c>
      <c r="E28" s="32">
        <v>3114</v>
      </c>
      <c r="F28" s="108">
        <v>49.03</v>
      </c>
      <c r="G28" s="89">
        <v>27173</v>
      </c>
      <c r="H28" s="89">
        <v>60</v>
      </c>
      <c r="I28" s="89">
        <v>9477</v>
      </c>
      <c r="J28" s="89">
        <v>162</v>
      </c>
      <c r="K28" s="90">
        <f t="shared" si="0"/>
        <v>36872</v>
      </c>
      <c r="N28" s="15"/>
    </row>
    <row r="29" spans="1:14" ht="16.5" customHeight="1" x14ac:dyDescent="0.2">
      <c r="A29" s="18" t="s">
        <v>216</v>
      </c>
      <c r="B29" s="122">
        <v>610350854</v>
      </c>
      <c r="C29" s="19">
        <v>63832674</v>
      </c>
      <c r="D29" s="21">
        <v>91651000326</v>
      </c>
      <c r="E29" s="32">
        <v>3112</v>
      </c>
      <c r="F29" s="108">
        <v>17.55</v>
      </c>
      <c r="G29" s="89">
        <v>7945</v>
      </c>
      <c r="H29" s="89">
        <v>145</v>
      </c>
      <c r="I29" s="89">
        <v>2814</v>
      </c>
      <c r="J29" s="89">
        <v>65</v>
      </c>
      <c r="K29" s="90">
        <f t="shared" si="0"/>
        <v>10969</v>
      </c>
      <c r="N29" s="15"/>
    </row>
    <row r="30" spans="1:14" ht="16.5" customHeight="1" x14ac:dyDescent="0.2">
      <c r="A30" s="18" t="s">
        <v>14</v>
      </c>
      <c r="B30" s="122">
        <v>610350765</v>
      </c>
      <c r="C30" s="19">
        <v>70102520</v>
      </c>
      <c r="D30" s="21">
        <v>91651000325</v>
      </c>
      <c r="E30" s="32">
        <v>3112</v>
      </c>
      <c r="F30" s="108">
        <v>40.119999999999997</v>
      </c>
      <c r="G30" s="89">
        <v>19663</v>
      </c>
      <c r="H30" s="89">
        <v>100</v>
      </c>
      <c r="I30" s="89">
        <v>6877</v>
      </c>
      <c r="J30" s="89">
        <v>70</v>
      </c>
      <c r="K30" s="90">
        <f t="shared" si="0"/>
        <v>26710</v>
      </c>
      <c r="N30" s="15"/>
    </row>
    <row r="31" spans="1:14" ht="16.5" customHeight="1" x14ac:dyDescent="0.2">
      <c r="A31" s="18" t="s">
        <v>208</v>
      </c>
      <c r="B31" s="122">
        <v>600021246</v>
      </c>
      <c r="C31" s="19">
        <v>61387479</v>
      </c>
      <c r="D31" s="21">
        <v>91651000332</v>
      </c>
      <c r="E31" s="32">
        <v>3114</v>
      </c>
      <c r="F31" s="108">
        <v>60.32</v>
      </c>
      <c r="G31" s="89">
        <v>34654</v>
      </c>
      <c r="H31" s="89">
        <v>70</v>
      </c>
      <c r="I31" s="89">
        <v>12083</v>
      </c>
      <c r="J31" s="89">
        <v>430</v>
      </c>
      <c r="K31" s="90">
        <f t="shared" si="0"/>
        <v>47237</v>
      </c>
      <c r="N31" s="15"/>
    </row>
    <row r="32" spans="1:14" ht="16.5" customHeight="1" x14ac:dyDescent="0.2">
      <c r="A32" s="18" t="s">
        <v>215</v>
      </c>
      <c r="B32" s="122">
        <v>610350803</v>
      </c>
      <c r="C32" s="19">
        <v>70102431</v>
      </c>
      <c r="D32" s="21">
        <v>91651000333</v>
      </c>
      <c r="E32" s="32">
        <v>3114</v>
      </c>
      <c r="F32" s="108">
        <v>39.78</v>
      </c>
      <c r="G32" s="89">
        <v>20519</v>
      </c>
      <c r="H32" s="89">
        <v>80</v>
      </c>
      <c r="I32" s="89">
        <v>7168</v>
      </c>
      <c r="J32" s="89">
        <v>216</v>
      </c>
      <c r="K32" s="90">
        <f t="shared" si="0"/>
        <v>27983</v>
      </c>
      <c r="N32" s="15"/>
    </row>
    <row r="33" spans="1:14" ht="16.5" customHeight="1" x14ac:dyDescent="0.2">
      <c r="A33" s="18" t="s">
        <v>214</v>
      </c>
      <c r="B33" s="122">
        <v>600021238</v>
      </c>
      <c r="C33" s="19">
        <v>63830795</v>
      </c>
      <c r="D33" s="21">
        <v>91651000343</v>
      </c>
      <c r="E33" s="32">
        <v>3114</v>
      </c>
      <c r="F33" s="108">
        <v>18.8</v>
      </c>
      <c r="G33" s="89">
        <v>11200</v>
      </c>
      <c r="H33" s="89">
        <v>52</v>
      </c>
      <c r="I33" s="89">
        <v>3915</v>
      </c>
      <c r="J33" s="89">
        <v>53</v>
      </c>
      <c r="K33" s="90">
        <f t="shared" si="0"/>
        <v>15220</v>
      </c>
      <c r="N33" s="15"/>
    </row>
    <row r="34" spans="1:14" ht="16.5" customHeight="1" x14ac:dyDescent="0.2">
      <c r="A34" s="18" t="s">
        <v>168</v>
      </c>
      <c r="B34" s="122">
        <v>600021262</v>
      </c>
      <c r="C34" s="19">
        <v>70828083</v>
      </c>
      <c r="D34" s="21">
        <v>91651000344</v>
      </c>
      <c r="E34" s="32">
        <v>3114</v>
      </c>
      <c r="F34" s="108">
        <v>19.989999999999998</v>
      </c>
      <c r="G34" s="89">
        <v>11478</v>
      </c>
      <c r="H34" s="89">
        <v>70</v>
      </c>
      <c r="I34" s="89">
        <v>4018</v>
      </c>
      <c r="J34" s="89">
        <v>110</v>
      </c>
      <c r="K34" s="90">
        <f t="shared" si="0"/>
        <v>15676</v>
      </c>
      <c r="N34" s="15"/>
    </row>
    <row r="35" spans="1:14" ht="16.5" customHeight="1" x14ac:dyDescent="0.2">
      <c r="A35" s="18" t="s">
        <v>207</v>
      </c>
      <c r="B35" s="122">
        <v>600021271</v>
      </c>
      <c r="C35" s="19">
        <v>70848572</v>
      </c>
      <c r="D35" s="21">
        <v>91651000431</v>
      </c>
      <c r="E35" s="32">
        <v>3114</v>
      </c>
      <c r="F35" s="108">
        <v>78.77</v>
      </c>
      <c r="G35" s="89">
        <v>40666</v>
      </c>
      <c r="H35" s="89">
        <v>396</v>
      </c>
      <c r="I35" s="89">
        <v>14286</v>
      </c>
      <c r="J35" s="89">
        <v>247</v>
      </c>
      <c r="K35" s="90">
        <f t="shared" si="0"/>
        <v>55595</v>
      </c>
      <c r="N35" s="15"/>
    </row>
    <row r="36" spans="1:14" ht="16.5" customHeight="1" x14ac:dyDescent="0.2">
      <c r="A36" s="18" t="s">
        <v>15</v>
      </c>
      <c r="B36" s="122">
        <v>600171434</v>
      </c>
      <c r="C36" s="19">
        <v>70831025</v>
      </c>
      <c r="D36" s="21">
        <v>91651000430</v>
      </c>
      <c r="E36" s="32">
        <v>3114</v>
      </c>
      <c r="F36" s="108">
        <v>50.03</v>
      </c>
      <c r="G36" s="89">
        <v>28290</v>
      </c>
      <c r="H36" s="89">
        <v>70</v>
      </c>
      <c r="I36" s="89">
        <v>9868</v>
      </c>
      <c r="J36" s="89">
        <v>388</v>
      </c>
      <c r="K36" s="90">
        <f t="shared" si="0"/>
        <v>38616</v>
      </c>
      <c r="N36" s="15"/>
    </row>
    <row r="37" spans="1:14" ht="16.5" customHeight="1" x14ac:dyDescent="0.2">
      <c r="A37" s="18" t="s">
        <v>16</v>
      </c>
      <c r="B37" s="122">
        <v>600021301</v>
      </c>
      <c r="C37" s="19">
        <v>70835632</v>
      </c>
      <c r="D37" s="21">
        <v>91651000425</v>
      </c>
      <c r="E37" s="32">
        <v>3114</v>
      </c>
      <c r="F37" s="108">
        <v>27.23</v>
      </c>
      <c r="G37" s="89">
        <v>15605</v>
      </c>
      <c r="H37" s="89">
        <v>150</v>
      </c>
      <c r="I37" s="89">
        <v>5481</v>
      </c>
      <c r="J37" s="89">
        <v>171</v>
      </c>
      <c r="K37" s="90">
        <f t="shared" si="0"/>
        <v>21407</v>
      </c>
      <c r="N37" s="15"/>
    </row>
    <row r="38" spans="1:14" ht="16.5" customHeight="1" x14ac:dyDescent="0.2">
      <c r="A38" s="18" t="s">
        <v>17</v>
      </c>
      <c r="B38" s="122">
        <v>600021360</v>
      </c>
      <c r="C38" s="19">
        <v>70835578</v>
      </c>
      <c r="D38" s="21">
        <v>91651000334</v>
      </c>
      <c r="E38" s="32">
        <v>3114</v>
      </c>
      <c r="F38" s="108">
        <v>43.54</v>
      </c>
      <c r="G38" s="89">
        <v>23744</v>
      </c>
      <c r="H38" s="89">
        <v>190</v>
      </c>
      <c r="I38" s="89">
        <v>8327</v>
      </c>
      <c r="J38" s="89">
        <v>176</v>
      </c>
      <c r="K38" s="90">
        <f t="shared" si="0"/>
        <v>32437</v>
      </c>
      <c r="N38" s="15"/>
    </row>
    <row r="39" spans="1:14" ht="16.5" customHeight="1" x14ac:dyDescent="0.2">
      <c r="A39" s="18" t="s">
        <v>204</v>
      </c>
      <c r="B39" s="122">
        <v>600021378</v>
      </c>
      <c r="C39" s="19">
        <v>61385450</v>
      </c>
      <c r="D39" s="21">
        <v>91651000424</v>
      </c>
      <c r="E39" s="32">
        <v>3114</v>
      </c>
      <c r="F39" s="111">
        <v>37.54</v>
      </c>
      <c r="G39" s="95">
        <v>20180</v>
      </c>
      <c r="H39" s="95">
        <v>33</v>
      </c>
      <c r="I39" s="95">
        <v>7034</v>
      </c>
      <c r="J39" s="95">
        <v>146</v>
      </c>
      <c r="K39" s="96">
        <f t="shared" si="0"/>
        <v>27393</v>
      </c>
      <c r="N39" s="15"/>
    </row>
    <row r="40" spans="1:14" ht="16.5" customHeight="1" x14ac:dyDescent="0.2">
      <c r="A40" s="18" t="s">
        <v>19</v>
      </c>
      <c r="B40" s="122">
        <v>600021386</v>
      </c>
      <c r="C40" s="19">
        <v>65401646</v>
      </c>
      <c r="D40" s="21">
        <v>91651000340</v>
      </c>
      <c r="E40" s="32">
        <v>3114</v>
      </c>
      <c r="F40" s="108">
        <v>25.43</v>
      </c>
      <c r="G40" s="89">
        <v>13563</v>
      </c>
      <c r="H40" s="89">
        <v>199</v>
      </c>
      <c r="I40" s="89">
        <v>4787</v>
      </c>
      <c r="J40" s="89">
        <v>86</v>
      </c>
      <c r="K40" s="90">
        <f t="shared" si="0"/>
        <v>18635</v>
      </c>
      <c r="N40" s="15"/>
    </row>
    <row r="41" spans="1:14" ht="16.5" customHeight="1" thickBot="1" x14ac:dyDescent="0.25">
      <c r="A41" s="23" t="s">
        <v>18</v>
      </c>
      <c r="B41" s="137">
        <v>600171442</v>
      </c>
      <c r="C41" s="50">
        <v>61385425</v>
      </c>
      <c r="D41" s="51">
        <v>91651000335</v>
      </c>
      <c r="E41" s="52">
        <v>3114</v>
      </c>
      <c r="F41" s="110">
        <v>33.590000000000003</v>
      </c>
      <c r="G41" s="91">
        <v>18347</v>
      </c>
      <c r="H41" s="91">
        <v>220</v>
      </c>
      <c r="I41" s="91">
        <v>6459</v>
      </c>
      <c r="J41" s="91">
        <v>228</v>
      </c>
      <c r="K41" s="92">
        <f t="shared" si="0"/>
        <v>25254</v>
      </c>
      <c r="N41" s="15"/>
    </row>
    <row r="42" spans="1:14" ht="21" customHeight="1" thickBot="1" x14ac:dyDescent="0.25">
      <c r="A42" s="169" t="s">
        <v>3</v>
      </c>
      <c r="B42" s="170"/>
      <c r="C42" s="171"/>
      <c r="D42" s="190"/>
      <c r="E42" s="172"/>
      <c r="F42" s="116">
        <f t="shared" ref="F42:K42" si="1">SUM(F5:F41)</f>
        <v>1570.5099999999995</v>
      </c>
      <c r="G42" s="93">
        <f t="shared" si="1"/>
        <v>850640</v>
      </c>
      <c r="H42" s="93">
        <f t="shared" si="1"/>
        <v>3712</v>
      </c>
      <c r="I42" s="93">
        <f t="shared" si="1"/>
        <v>297275</v>
      </c>
      <c r="J42" s="93">
        <f t="shared" si="1"/>
        <v>7556</v>
      </c>
      <c r="K42" s="94">
        <f t="shared" si="1"/>
        <v>1159183</v>
      </c>
    </row>
    <row r="43" spans="1:14" x14ac:dyDescent="0.2">
      <c r="E43" s="29"/>
      <c r="F43" s="28"/>
      <c r="G43" s="29"/>
      <c r="H43" s="29"/>
      <c r="I43" s="29"/>
      <c r="J43" s="29"/>
      <c r="K43" s="29"/>
    </row>
    <row r="44" spans="1:14" x14ac:dyDescent="0.2">
      <c r="E44" s="29"/>
      <c r="F44" s="114"/>
      <c r="G44" s="29"/>
      <c r="H44" s="29"/>
      <c r="I44" s="29"/>
      <c r="J44" s="29"/>
      <c r="K44" s="29"/>
    </row>
    <row r="45" spans="1:14" x14ac:dyDescent="0.2">
      <c r="E45" s="29"/>
      <c r="F45" s="28"/>
      <c r="G45" s="29"/>
      <c r="H45" s="29"/>
      <c r="I45" s="29"/>
      <c r="J45" s="29"/>
      <c r="K45" s="29"/>
    </row>
    <row r="46" spans="1:14" x14ac:dyDescent="0.2">
      <c r="E46" s="29"/>
      <c r="F46" s="28"/>
      <c r="G46" s="29"/>
      <c r="H46" s="29"/>
      <c r="I46" s="29"/>
      <c r="J46" s="29"/>
      <c r="K46" s="29"/>
    </row>
    <row r="47" spans="1:14" x14ac:dyDescent="0.2">
      <c r="E47" s="29"/>
      <c r="F47" s="28"/>
      <c r="G47" s="29"/>
      <c r="H47" s="29"/>
      <c r="I47" s="29"/>
      <c r="J47" s="29"/>
      <c r="K47" s="29"/>
    </row>
    <row r="48" spans="1:14" x14ac:dyDescent="0.2">
      <c r="E48" s="29"/>
      <c r="F48" s="28"/>
      <c r="G48" s="29"/>
      <c r="H48" s="29"/>
      <c r="I48" s="29"/>
      <c r="J48" s="29"/>
      <c r="K48" s="29"/>
    </row>
    <row r="49" spans="5:11" x14ac:dyDescent="0.2">
      <c r="E49" s="29"/>
      <c r="F49" s="28"/>
      <c r="G49" s="29"/>
      <c r="H49" s="29"/>
      <c r="I49" s="29"/>
      <c r="J49" s="29"/>
      <c r="K49" s="29"/>
    </row>
    <row r="50" spans="5:11" x14ac:dyDescent="0.2">
      <c r="E50" s="29"/>
      <c r="F50" s="28"/>
      <c r="G50" s="29"/>
      <c r="H50" s="29"/>
      <c r="I50" s="29"/>
      <c r="J50" s="29"/>
      <c r="K50" s="29"/>
    </row>
    <row r="51" spans="5:11" x14ac:dyDescent="0.2">
      <c r="E51" s="29"/>
      <c r="F51" s="28"/>
      <c r="G51" s="29"/>
      <c r="H51" s="29"/>
      <c r="I51" s="29"/>
      <c r="J51" s="29"/>
      <c r="K51" s="29"/>
    </row>
    <row r="52" spans="5:11" x14ac:dyDescent="0.2">
      <c r="E52" s="29"/>
      <c r="F52" s="28"/>
      <c r="G52" s="29"/>
      <c r="H52" s="29"/>
      <c r="I52" s="29"/>
      <c r="J52" s="29"/>
      <c r="K52" s="29"/>
    </row>
    <row r="53" spans="5:11" x14ac:dyDescent="0.2">
      <c r="E53" s="29"/>
      <c r="F53" s="28"/>
      <c r="G53" s="29"/>
      <c r="H53" s="29"/>
      <c r="I53" s="29"/>
      <c r="J53" s="29"/>
      <c r="K53" s="29"/>
    </row>
    <row r="54" spans="5:11" x14ac:dyDescent="0.2">
      <c r="E54" s="29"/>
      <c r="F54" s="28"/>
      <c r="G54" s="29"/>
      <c r="H54" s="29"/>
      <c r="I54" s="29"/>
      <c r="J54" s="29"/>
      <c r="K54" s="29"/>
    </row>
    <row r="55" spans="5:11" x14ac:dyDescent="0.2">
      <c r="E55" s="29"/>
      <c r="F55" s="28"/>
      <c r="G55" s="29"/>
      <c r="H55" s="29"/>
      <c r="I55" s="29"/>
      <c r="J55" s="29"/>
      <c r="K55" s="29"/>
    </row>
    <row r="56" spans="5:11" x14ac:dyDescent="0.2">
      <c r="E56" s="29"/>
      <c r="F56" s="28"/>
      <c r="G56" s="29"/>
      <c r="H56" s="29"/>
      <c r="I56" s="29"/>
      <c r="J56" s="29"/>
      <c r="K56" s="29"/>
    </row>
    <row r="57" spans="5:11" x14ac:dyDescent="0.2">
      <c r="E57" s="29"/>
      <c r="F57" s="28"/>
      <c r="G57" s="29"/>
      <c r="H57" s="29"/>
      <c r="I57" s="29"/>
      <c r="J57" s="29"/>
      <c r="K57" s="29"/>
    </row>
    <row r="58" spans="5:11" x14ac:dyDescent="0.2">
      <c r="E58" s="29"/>
      <c r="F58" s="28"/>
      <c r="G58" s="29"/>
      <c r="H58" s="29"/>
      <c r="I58" s="29"/>
      <c r="J58" s="29"/>
      <c r="K58" s="29"/>
    </row>
    <row r="59" spans="5:11" x14ac:dyDescent="0.2">
      <c r="E59" s="29"/>
      <c r="F59" s="28"/>
      <c r="G59" s="29"/>
      <c r="H59" s="29"/>
      <c r="I59" s="29"/>
      <c r="J59" s="29"/>
      <c r="K59" s="29"/>
    </row>
    <row r="60" spans="5:11" x14ac:dyDescent="0.2">
      <c r="E60" s="29"/>
      <c r="F60" s="28"/>
      <c r="G60" s="29"/>
      <c r="H60" s="29"/>
      <c r="I60" s="29"/>
      <c r="J60" s="29"/>
      <c r="K60" s="29"/>
    </row>
    <row r="61" spans="5:11" x14ac:dyDescent="0.2">
      <c r="E61" s="29"/>
      <c r="F61" s="28"/>
      <c r="G61" s="29"/>
      <c r="H61" s="29"/>
      <c r="I61" s="29"/>
      <c r="J61" s="29"/>
      <c r="K61" s="29"/>
    </row>
    <row r="62" spans="5:11" x14ac:dyDescent="0.2">
      <c r="E62" s="29"/>
      <c r="F62" s="28"/>
      <c r="G62" s="29"/>
      <c r="H62" s="29"/>
      <c r="I62" s="29"/>
      <c r="J62" s="29"/>
      <c r="K62" s="29"/>
    </row>
    <row r="63" spans="5:11" x14ac:dyDescent="0.2">
      <c r="E63" s="29"/>
      <c r="F63" s="28"/>
      <c r="G63" s="29"/>
      <c r="H63" s="29"/>
      <c r="I63" s="29"/>
      <c r="J63" s="29"/>
      <c r="K63" s="29"/>
    </row>
    <row r="64" spans="5:11" x14ac:dyDescent="0.2">
      <c r="E64" s="29"/>
      <c r="F64" s="28"/>
      <c r="G64" s="29"/>
      <c r="H64" s="29"/>
      <c r="I64" s="29"/>
      <c r="J64" s="29"/>
      <c r="K64" s="29"/>
    </row>
  </sheetData>
  <mergeCells count="4">
    <mergeCell ref="A42:E42"/>
    <mergeCell ref="E2:E3"/>
    <mergeCell ref="A4:K4"/>
    <mergeCell ref="F2:K2"/>
  </mergeCells>
  <phoneticPr fontId="0" type="noConversion"/>
  <pageMargins left="0.59055118110236227" right="0.59055118110236227" top="0.98425196850393704" bottom="0.78740157480314965" header="0.51181102362204722" footer="0.51181102362204722"/>
  <pageSetup paperSize="9" scale="78" pageOrder="overThenDown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/>
  <dimension ref="A1:K61"/>
  <sheetViews>
    <sheetView zoomScale="80" workbookViewId="0"/>
  </sheetViews>
  <sheetFormatPr defaultColWidth="9.140625" defaultRowHeight="12.75" x14ac:dyDescent="0.2"/>
  <cols>
    <col min="1" max="1" width="67.42578125" style="4" customWidth="1"/>
    <col min="2" max="2" width="10.85546875" style="4" hidden="1" customWidth="1"/>
    <col min="3" max="3" width="9.85546875" style="4" hidden="1" customWidth="1"/>
    <col min="4" max="4" width="14.85546875" style="4" customWidth="1"/>
    <col min="5" max="5" width="6.7109375" style="4" customWidth="1"/>
    <col min="6" max="6" width="11.85546875" style="14" customWidth="1"/>
    <col min="7" max="10" width="10.42578125" style="15" customWidth="1"/>
    <col min="11" max="11" width="12.42578125" style="15" customWidth="1"/>
    <col min="12" max="12" width="9.140625" style="4"/>
    <col min="13" max="13" width="10.85546875" style="4" bestFit="1" customWidth="1"/>
    <col min="14" max="16384" width="9.140625" style="4"/>
  </cols>
  <sheetData>
    <row r="1" spans="1:11" s="17" customFormat="1" ht="13.5" thickBot="1" x14ac:dyDescent="0.25">
      <c r="F1" s="14"/>
      <c r="G1" s="15"/>
      <c r="H1" s="15"/>
      <c r="I1" s="15"/>
      <c r="J1" s="15"/>
      <c r="K1" s="16" t="s">
        <v>217</v>
      </c>
    </row>
    <row r="2" spans="1:11" s="17" customFormat="1" ht="16.5" customHeight="1" x14ac:dyDescent="0.2">
      <c r="A2" s="125"/>
      <c r="B2" s="126"/>
      <c r="C2" s="126"/>
      <c r="D2" s="126"/>
      <c r="E2" s="195" t="s">
        <v>20</v>
      </c>
      <c r="F2" s="173" t="s">
        <v>152</v>
      </c>
      <c r="G2" s="174"/>
      <c r="H2" s="174"/>
      <c r="I2" s="174"/>
      <c r="J2" s="174"/>
      <c r="K2" s="175"/>
    </row>
    <row r="3" spans="1:11" s="17" customFormat="1" ht="42" customHeight="1" thickBot="1" x14ac:dyDescent="0.25">
      <c r="A3" s="127" t="s">
        <v>257</v>
      </c>
      <c r="B3" s="128" t="s">
        <v>240</v>
      </c>
      <c r="C3" s="128" t="s">
        <v>241</v>
      </c>
      <c r="D3" s="128" t="s">
        <v>242</v>
      </c>
      <c r="E3" s="196"/>
      <c r="F3" s="129" t="s">
        <v>243</v>
      </c>
      <c r="G3" s="121" t="s">
        <v>0</v>
      </c>
      <c r="H3" s="121" t="s">
        <v>131</v>
      </c>
      <c r="I3" s="120" t="s">
        <v>1</v>
      </c>
      <c r="J3" s="121" t="s">
        <v>244</v>
      </c>
      <c r="K3" s="130" t="s">
        <v>135</v>
      </c>
    </row>
    <row r="4" spans="1:11" s="17" customFormat="1" ht="19.5" customHeight="1" x14ac:dyDescent="0.2">
      <c r="A4" s="193" t="s">
        <v>119</v>
      </c>
      <c r="B4" s="194"/>
      <c r="C4" s="177"/>
      <c r="D4" s="177"/>
      <c r="E4" s="177"/>
      <c r="F4" s="177"/>
      <c r="G4" s="177"/>
      <c r="H4" s="178"/>
      <c r="I4" s="178"/>
      <c r="J4" s="178"/>
      <c r="K4" s="179"/>
    </row>
    <row r="5" spans="1:11" s="17" customFormat="1" ht="16.5" customHeight="1" x14ac:dyDescent="0.2">
      <c r="A5" s="18" t="s">
        <v>197</v>
      </c>
      <c r="B5" s="122">
        <v>600004864</v>
      </c>
      <c r="C5" s="42" t="s">
        <v>21</v>
      </c>
      <c r="D5" s="21">
        <v>91651000376</v>
      </c>
      <c r="E5" s="21">
        <v>3123</v>
      </c>
      <c r="F5" s="108">
        <v>61.870000000000005</v>
      </c>
      <c r="G5" s="89">
        <v>35960</v>
      </c>
      <c r="H5" s="89">
        <v>100</v>
      </c>
      <c r="I5" s="89">
        <v>12548</v>
      </c>
      <c r="J5" s="89">
        <v>433</v>
      </c>
      <c r="K5" s="90">
        <f t="shared" ref="K5:K25" si="0">G5+H5+I5+J5</f>
        <v>49041</v>
      </c>
    </row>
    <row r="6" spans="1:11" s="17" customFormat="1" ht="16.5" customHeight="1" x14ac:dyDescent="0.2">
      <c r="A6" s="18" t="s">
        <v>185</v>
      </c>
      <c r="B6" s="122">
        <v>600020827</v>
      </c>
      <c r="C6" s="42">
        <v>60436735</v>
      </c>
      <c r="D6" s="21">
        <v>91651000306</v>
      </c>
      <c r="E6" s="21">
        <v>3123</v>
      </c>
      <c r="F6" s="108">
        <v>59.29</v>
      </c>
      <c r="G6" s="89">
        <v>36339</v>
      </c>
      <c r="H6" s="89">
        <v>100</v>
      </c>
      <c r="I6" s="89">
        <v>12680</v>
      </c>
      <c r="J6" s="89">
        <v>337</v>
      </c>
      <c r="K6" s="90">
        <f t="shared" si="0"/>
        <v>49456</v>
      </c>
    </row>
    <row r="7" spans="1:11" s="17" customFormat="1" ht="16.5" customHeight="1" x14ac:dyDescent="0.2">
      <c r="A7" s="18" t="s">
        <v>205</v>
      </c>
      <c r="B7" s="122">
        <v>600005381</v>
      </c>
      <c r="C7" s="42">
        <v>14891522</v>
      </c>
      <c r="D7" s="21">
        <v>91651000369</v>
      </c>
      <c r="E7" s="21">
        <v>3123</v>
      </c>
      <c r="F7" s="108">
        <v>156.04999999999998</v>
      </c>
      <c r="G7" s="89">
        <v>85813</v>
      </c>
      <c r="H7" s="89">
        <v>1500</v>
      </c>
      <c r="I7" s="89">
        <v>30370</v>
      </c>
      <c r="J7" s="89">
        <v>2167</v>
      </c>
      <c r="K7" s="90">
        <f t="shared" si="0"/>
        <v>119850</v>
      </c>
    </row>
    <row r="8" spans="1:11" s="17" customFormat="1" ht="16.5" customHeight="1" x14ac:dyDescent="0.2">
      <c r="A8" s="18" t="s">
        <v>22</v>
      </c>
      <c r="B8" s="122">
        <v>600005259</v>
      </c>
      <c r="C8" s="42">
        <v>14891531</v>
      </c>
      <c r="D8" s="21">
        <v>91651000367</v>
      </c>
      <c r="E8" s="21">
        <v>3123</v>
      </c>
      <c r="F8" s="108">
        <v>62.54</v>
      </c>
      <c r="G8" s="89">
        <v>31936</v>
      </c>
      <c r="H8" s="89">
        <v>400</v>
      </c>
      <c r="I8" s="89">
        <v>11249</v>
      </c>
      <c r="J8" s="89">
        <v>1607</v>
      </c>
      <c r="K8" s="90">
        <f t="shared" si="0"/>
        <v>45192</v>
      </c>
    </row>
    <row r="9" spans="1:11" s="17" customFormat="1" ht="16.5" customHeight="1" x14ac:dyDescent="0.2">
      <c r="A9" s="18" t="s">
        <v>154</v>
      </c>
      <c r="B9" s="122">
        <v>600005674</v>
      </c>
      <c r="C9" s="42">
        <v>45248001</v>
      </c>
      <c r="D9" s="21">
        <v>91651000364</v>
      </c>
      <c r="E9" s="21">
        <v>3123</v>
      </c>
      <c r="F9" s="108">
        <v>42.339999999999996</v>
      </c>
      <c r="G9" s="89">
        <v>27279</v>
      </c>
      <c r="H9" s="89">
        <v>40</v>
      </c>
      <c r="I9" s="89">
        <v>9507</v>
      </c>
      <c r="J9" s="89">
        <v>334</v>
      </c>
      <c r="K9" s="90">
        <f t="shared" si="0"/>
        <v>37160</v>
      </c>
    </row>
    <row r="10" spans="1:11" s="17" customFormat="1" ht="16.5" customHeight="1" x14ac:dyDescent="0.2">
      <c r="A10" s="18" t="s">
        <v>219</v>
      </c>
      <c r="B10" s="122">
        <v>600005640</v>
      </c>
      <c r="C10" s="42">
        <v>14891263</v>
      </c>
      <c r="D10" s="21">
        <v>91651000375</v>
      </c>
      <c r="E10" s="21">
        <v>3123</v>
      </c>
      <c r="F10" s="108">
        <v>103.25</v>
      </c>
      <c r="G10" s="89">
        <v>57204</v>
      </c>
      <c r="H10" s="89">
        <v>300</v>
      </c>
      <c r="I10" s="89">
        <v>20008</v>
      </c>
      <c r="J10" s="89">
        <v>651</v>
      </c>
      <c r="K10" s="90">
        <f t="shared" si="0"/>
        <v>78163</v>
      </c>
    </row>
    <row r="11" spans="1:11" s="17" customFormat="1" ht="16.5" customHeight="1" x14ac:dyDescent="0.2">
      <c r="A11" s="18" t="s">
        <v>186</v>
      </c>
      <c r="B11" s="122">
        <v>600005585</v>
      </c>
      <c r="C11" s="42" t="s">
        <v>23</v>
      </c>
      <c r="D11" s="21">
        <v>91651000193</v>
      </c>
      <c r="E11" s="21">
        <v>3123</v>
      </c>
      <c r="F11" s="108">
        <v>40.550000000000004</v>
      </c>
      <c r="G11" s="89">
        <v>21954</v>
      </c>
      <c r="H11" s="89">
        <v>120</v>
      </c>
      <c r="I11" s="89">
        <v>7681</v>
      </c>
      <c r="J11" s="89">
        <v>1318</v>
      </c>
      <c r="K11" s="90">
        <f t="shared" si="0"/>
        <v>31073</v>
      </c>
    </row>
    <row r="12" spans="1:11" s="17" customFormat="1" ht="16.5" customHeight="1" x14ac:dyDescent="0.2">
      <c r="A12" s="18" t="s">
        <v>187</v>
      </c>
      <c r="B12" s="122">
        <v>600005569</v>
      </c>
      <c r="C12" s="42" t="s">
        <v>24</v>
      </c>
      <c r="D12" s="21">
        <v>91651000196</v>
      </c>
      <c r="E12" s="21">
        <v>3123</v>
      </c>
      <c r="F12" s="108">
        <v>37.5</v>
      </c>
      <c r="G12" s="89">
        <v>19589</v>
      </c>
      <c r="H12" s="89">
        <v>800</v>
      </c>
      <c r="I12" s="89">
        <v>7087</v>
      </c>
      <c r="J12" s="89">
        <v>217</v>
      </c>
      <c r="K12" s="90">
        <f t="shared" si="0"/>
        <v>27693</v>
      </c>
    </row>
    <row r="13" spans="1:11" s="17" customFormat="1" ht="16.5" customHeight="1" x14ac:dyDescent="0.2">
      <c r="A13" s="18" t="s">
        <v>188</v>
      </c>
      <c r="B13" s="122">
        <v>600005810</v>
      </c>
      <c r="C13" s="42" t="s">
        <v>25</v>
      </c>
      <c r="D13" s="21">
        <v>91651000370</v>
      </c>
      <c r="E13" s="21">
        <v>3123</v>
      </c>
      <c r="F13" s="108">
        <v>41.670000000000009</v>
      </c>
      <c r="G13" s="89">
        <v>23591</v>
      </c>
      <c r="H13" s="89">
        <v>730</v>
      </c>
      <c r="I13" s="89">
        <v>8456</v>
      </c>
      <c r="J13" s="89">
        <v>250</v>
      </c>
      <c r="K13" s="90">
        <f t="shared" si="0"/>
        <v>33027</v>
      </c>
    </row>
    <row r="14" spans="1:11" s="17" customFormat="1" ht="16.5" customHeight="1" x14ac:dyDescent="0.2">
      <c r="A14" s="18" t="s">
        <v>211</v>
      </c>
      <c r="B14" s="122">
        <v>600170021</v>
      </c>
      <c r="C14" s="42">
        <v>61388262</v>
      </c>
      <c r="D14" s="21">
        <v>91651000289</v>
      </c>
      <c r="E14" s="21">
        <v>3123</v>
      </c>
      <c r="F14" s="108">
        <v>71.73</v>
      </c>
      <c r="G14" s="89">
        <v>42960</v>
      </c>
      <c r="H14" s="89">
        <v>540</v>
      </c>
      <c r="I14" s="89">
        <v>15133</v>
      </c>
      <c r="J14" s="89">
        <v>412</v>
      </c>
      <c r="K14" s="90">
        <f t="shared" si="0"/>
        <v>59045</v>
      </c>
    </row>
    <row r="15" spans="1:11" s="17" customFormat="1" ht="16.5" customHeight="1" x14ac:dyDescent="0.2">
      <c r="A15" s="18" t="s">
        <v>26</v>
      </c>
      <c r="B15" s="122">
        <v>600005101</v>
      </c>
      <c r="C15" s="42" t="s">
        <v>27</v>
      </c>
      <c r="D15" s="21">
        <v>91651000374</v>
      </c>
      <c r="E15" s="21">
        <v>3123</v>
      </c>
      <c r="F15" s="108">
        <v>43.85</v>
      </c>
      <c r="G15" s="89">
        <v>25448</v>
      </c>
      <c r="H15" s="89">
        <v>100</v>
      </c>
      <c r="I15" s="89">
        <v>8890</v>
      </c>
      <c r="J15" s="89">
        <v>235</v>
      </c>
      <c r="K15" s="90">
        <f t="shared" si="0"/>
        <v>34673</v>
      </c>
    </row>
    <row r="16" spans="1:11" s="17" customFormat="1" ht="16.5" customHeight="1" x14ac:dyDescent="0.2">
      <c r="A16" s="18" t="s">
        <v>266</v>
      </c>
      <c r="B16" s="122">
        <v>600170071</v>
      </c>
      <c r="C16" s="42" t="s">
        <v>28</v>
      </c>
      <c r="D16" s="21">
        <v>91651000287</v>
      </c>
      <c r="E16" s="21">
        <v>3123</v>
      </c>
      <c r="F16" s="108">
        <v>31.48</v>
      </c>
      <c r="G16" s="89">
        <v>19190</v>
      </c>
      <c r="H16" s="89">
        <v>100</v>
      </c>
      <c r="I16" s="89">
        <v>6712</v>
      </c>
      <c r="J16" s="89">
        <v>634</v>
      </c>
      <c r="K16" s="90">
        <f t="shared" si="0"/>
        <v>26636</v>
      </c>
    </row>
    <row r="17" spans="1:11" s="17" customFormat="1" ht="16.5" customHeight="1" x14ac:dyDescent="0.2">
      <c r="A17" s="18" t="s">
        <v>237</v>
      </c>
      <c r="B17" s="122">
        <v>600006387</v>
      </c>
      <c r="C17" s="42">
        <v>49629077</v>
      </c>
      <c r="D17" s="21">
        <v>91651000377</v>
      </c>
      <c r="E17" s="21">
        <v>3123</v>
      </c>
      <c r="F17" s="108">
        <v>127.94</v>
      </c>
      <c r="G17" s="89">
        <v>67528</v>
      </c>
      <c r="H17" s="89">
        <v>500</v>
      </c>
      <c r="I17" s="89">
        <v>23669</v>
      </c>
      <c r="J17" s="89">
        <v>745</v>
      </c>
      <c r="K17" s="90">
        <f t="shared" si="0"/>
        <v>92442</v>
      </c>
    </row>
    <row r="18" spans="1:11" s="17" customFormat="1" ht="16.5" customHeight="1" x14ac:dyDescent="0.2">
      <c r="A18" s="18" t="s">
        <v>212</v>
      </c>
      <c r="B18" s="122">
        <v>600006280</v>
      </c>
      <c r="C18" s="42" t="s">
        <v>29</v>
      </c>
      <c r="D18" s="21">
        <v>91651000366</v>
      </c>
      <c r="E18" s="21">
        <v>3123</v>
      </c>
      <c r="F18" s="108">
        <v>197.65</v>
      </c>
      <c r="G18" s="89">
        <v>113950</v>
      </c>
      <c r="H18" s="89">
        <v>800</v>
      </c>
      <c r="I18" s="89">
        <v>39925</v>
      </c>
      <c r="J18" s="89">
        <v>2682</v>
      </c>
      <c r="K18" s="90">
        <f t="shared" si="0"/>
        <v>157357</v>
      </c>
    </row>
    <row r="19" spans="1:11" s="17" customFormat="1" ht="16.5" customHeight="1" x14ac:dyDescent="0.2">
      <c r="A19" s="18" t="s">
        <v>261</v>
      </c>
      <c r="B19" s="122">
        <v>600170047</v>
      </c>
      <c r="C19" s="42">
        <v>14891247</v>
      </c>
      <c r="D19" s="21">
        <v>91651000363</v>
      </c>
      <c r="E19" s="21">
        <v>3123</v>
      </c>
      <c r="F19" s="108">
        <v>101.82000000000001</v>
      </c>
      <c r="G19" s="89">
        <v>59410</v>
      </c>
      <c r="H19" s="89">
        <v>300</v>
      </c>
      <c r="I19" s="89">
        <v>20776</v>
      </c>
      <c r="J19" s="89">
        <v>742</v>
      </c>
      <c r="K19" s="90">
        <f t="shared" si="0"/>
        <v>81228</v>
      </c>
    </row>
    <row r="20" spans="1:11" s="17" customFormat="1" ht="16.5" customHeight="1" x14ac:dyDescent="0.2">
      <c r="A20" s="87" t="s">
        <v>247</v>
      </c>
      <c r="B20" s="138">
        <v>600170063</v>
      </c>
      <c r="C20" s="88">
        <v>14891212</v>
      </c>
      <c r="D20" s="85">
        <v>91651000244</v>
      </c>
      <c r="E20" s="85">
        <v>3123</v>
      </c>
      <c r="F20" s="112">
        <v>187.38</v>
      </c>
      <c r="G20" s="97">
        <v>106581</v>
      </c>
      <c r="H20" s="97">
        <v>400</v>
      </c>
      <c r="I20" s="97">
        <v>37226</v>
      </c>
      <c r="J20" s="97">
        <v>3223</v>
      </c>
      <c r="K20" s="98">
        <f t="shared" si="0"/>
        <v>147430</v>
      </c>
    </row>
    <row r="21" spans="1:11" s="17" customFormat="1" ht="16.5" customHeight="1" x14ac:dyDescent="0.2">
      <c r="A21" s="18" t="s">
        <v>189</v>
      </c>
      <c r="B21" s="122">
        <v>600170039</v>
      </c>
      <c r="C21" s="42">
        <v>14891239</v>
      </c>
      <c r="D21" s="21">
        <v>91651000288</v>
      </c>
      <c r="E21" s="21">
        <v>3123</v>
      </c>
      <c r="F21" s="108">
        <v>58.769999999999996</v>
      </c>
      <c r="G21" s="89">
        <v>37750</v>
      </c>
      <c r="H21" s="89">
        <v>250</v>
      </c>
      <c r="I21" s="89">
        <v>13221</v>
      </c>
      <c r="J21" s="89">
        <v>443</v>
      </c>
      <c r="K21" s="90">
        <f t="shared" si="0"/>
        <v>51664</v>
      </c>
    </row>
    <row r="22" spans="1:11" s="17" customFormat="1" ht="16.5" customHeight="1" x14ac:dyDescent="0.2">
      <c r="A22" s="18" t="s">
        <v>196</v>
      </c>
      <c r="B22" s="122">
        <v>600006433</v>
      </c>
      <c r="C22" s="42" t="s">
        <v>30</v>
      </c>
      <c r="D22" s="21">
        <v>91651000191</v>
      </c>
      <c r="E22" s="21">
        <v>3123</v>
      </c>
      <c r="F22" s="108">
        <v>69.960000000000008</v>
      </c>
      <c r="G22" s="89">
        <v>37038</v>
      </c>
      <c r="H22" s="89">
        <v>100</v>
      </c>
      <c r="I22" s="89">
        <v>12923</v>
      </c>
      <c r="J22" s="89">
        <v>405</v>
      </c>
      <c r="K22" s="90">
        <f t="shared" si="0"/>
        <v>50466</v>
      </c>
    </row>
    <row r="23" spans="1:11" s="17" customFormat="1" ht="16.5" customHeight="1" x14ac:dyDescent="0.2">
      <c r="A23" s="18" t="s">
        <v>260</v>
      </c>
      <c r="B23" s="122">
        <v>600170080</v>
      </c>
      <c r="C23" s="42" t="s">
        <v>31</v>
      </c>
      <c r="D23" s="21">
        <v>91651000365</v>
      </c>
      <c r="E23" s="21">
        <v>3123</v>
      </c>
      <c r="F23" s="108">
        <v>126.88</v>
      </c>
      <c r="G23" s="89">
        <v>68729</v>
      </c>
      <c r="H23" s="89">
        <v>500</v>
      </c>
      <c r="I23" s="89">
        <v>24087</v>
      </c>
      <c r="J23" s="89">
        <v>3346</v>
      </c>
      <c r="K23" s="90">
        <f t="shared" si="0"/>
        <v>96662</v>
      </c>
    </row>
    <row r="24" spans="1:11" s="17" customFormat="1" ht="16.5" customHeight="1" x14ac:dyDescent="0.2">
      <c r="A24" s="18" t="s">
        <v>256</v>
      </c>
      <c r="B24" s="122">
        <v>600006581</v>
      </c>
      <c r="C24" s="42">
        <v>41190726</v>
      </c>
      <c r="D24" s="21">
        <v>91651000368</v>
      </c>
      <c r="E24" s="21">
        <v>3123</v>
      </c>
      <c r="F24" s="108">
        <v>87.15</v>
      </c>
      <c r="G24" s="89">
        <v>47902</v>
      </c>
      <c r="H24" s="89">
        <v>250</v>
      </c>
      <c r="I24" s="89">
        <v>16754</v>
      </c>
      <c r="J24" s="89">
        <v>608</v>
      </c>
      <c r="K24" s="90">
        <f t="shared" si="0"/>
        <v>65514</v>
      </c>
    </row>
    <row r="25" spans="1:11" s="17" customFormat="1" ht="16.5" customHeight="1" thickBot="1" x14ac:dyDescent="0.25">
      <c r="A25" s="24" t="s">
        <v>190</v>
      </c>
      <c r="B25" s="139">
        <v>600006638</v>
      </c>
      <c r="C25" s="56" t="s">
        <v>32</v>
      </c>
      <c r="D25" s="57">
        <v>91651000380</v>
      </c>
      <c r="E25" s="57">
        <v>3123</v>
      </c>
      <c r="F25" s="110">
        <v>83.63</v>
      </c>
      <c r="G25" s="91">
        <v>46538</v>
      </c>
      <c r="H25" s="91">
        <v>600</v>
      </c>
      <c r="I25" s="91">
        <v>16398</v>
      </c>
      <c r="J25" s="91">
        <v>1437</v>
      </c>
      <c r="K25" s="92">
        <f t="shared" si="0"/>
        <v>64973</v>
      </c>
    </row>
    <row r="26" spans="1:11" s="53" customFormat="1" ht="20.25" customHeight="1" thickBot="1" x14ac:dyDescent="0.25">
      <c r="A26" s="197" t="s">
        <v>2</v>
      </c>
      <c r="B26" s="198"/>
      <c r="C26" s="199"/>
      <c r="D26" s="199"/>
      <c r="E26" s="200"/>
      <c r="F26" s="116">
        <f t="shared" ref="F26:K26" si="1">SUM(F5:F25)</f>
        <v>1793.3000000000002</v>
      </c>
      <c r="G26" s="93">
        <f t="shared" si="1"/>
        <v>1012689</v>
      </c>
      <c r="H26" s="93">
        <f t="shared" si="1"/>
        <v>8530</v>
      </c>
      <c r="I26" s="93">
        <f t="shared" si="1"/>
        <v>355300</v>
      </c>
      <c r="J26" s="93">
        <f t="shared" si="1"/>
        <v>22226</v>
      </c>
      <c r="K26" s="94">
        <f t="shared" si="1"/>
        <v>1398745</v>
      </c>
    </row>
    <row r="28" spans="1:11" x14ac:dyDescent="0.2">
      <c r="F28" s="113"/>
    </row>
    <row r="37" spans="6:11" x14ac:dyDescent="0.2">
      <c r="F37" s="28"/>
      <c r="G37" s="29"/>
      <c r="H37" s="29"/>
      <c r="I37" s="29"/>
      <c r="J37" s="29"/>
      <c r="K37" s="29"/>
    </row>
    <row r="38" spans="6:11" x14ac:dyDescent="0.2">
      <c r="F38" s="28"/>
      <c r="G38" s="29"/>
      <c r="H38" s="29"/>
      <c r="I38" s="29"/>
      <c r="J38" s="29"/>
      <c r="K38" s="29"/>
    </row>
    <row r="39" spans="6:11" x14ac:dyDescent="0.2">
      <c r="F39" s="28"/>
      <c r="G39" s="29"/>
      <c r="H39" s="29"/>
      <c r="I39" s="29"/>
      <c r="J39" s="29"/>
      <c r="K39" s="29"/>
    </row>
    <row r="40" spans="6:11" x14ac:dyDescent="0.2">
      <c r="F40" s="28"/>
      <c r="G40" s="29"/>
      <c r="H40" s="29"/>
      <c r="I40" s="29"/>
      <c r="J40" s="29"/>
      <c r="K40" s="29"/>
    </row>
    <row r="41" spans="6:11" x14ac:dyDescent="0.2">
      <c r="F41" s="28"/>
      <c r="G41" s="29"/>
      <c r="H41" s="29"/>
      <c r="I41" s="29"/>
      <c r="J41" s="29"/>
      <c r="K41" s="29"/>
    </row>
    <row r="42" spans="6:11" x14ac:dyDescent="0.2">
      <c r="F42" s="28"/>
      <c r="G42" s="29"/>
      <c r="H42" s="29"/>
      <c r="I42" s="29"/>
      <c r="J42" s="29"/>
      <c r="K42" s="29"/>
    </row>
    <row r="43" spans="6:11" x14ac:dyDescent="0.2">
      <c r="F43" s="28"/>
      <c r="G43" s="29"/>
      <c r="H43" s="29"/>
      <c r="I43" s="29"/>
      <c r="J43" s="29"/>
      <c r="K43" s="29"/>
    </row>
    <row r="44" spans="6:11" x14ac:dyDescent="0.2">
      <c r="F44" s="28"/>
      <c r="G44" s="29"/>
      <c r="H44" s="29"/>
      <c r="I44" s="29"/>
      <c r="J44" s="29"/>
      <c r="K44" s="29"/>
    </row>
    <row r="45" spans="6:11" x14ac:dyDescent="0.2">
      <c r="F45" s="28"/>
      <c r="G45" s="29"/>
      <c r="H45" s="29"/>
      <c r="I45" s="29"/>
      <c r="J45" s="29"/>
      <c r="K45" s="29"/>
    </row>
    <row r="46" spans="6:11" x14ac:dyDescent="0.2">
      <c r="F46" s="28"/>
      <c r="G46" s="29"/>
      <c r="H46" s="29"/>
      <c r="I46" s="29"/>
      <c r="J46" s="29"/>
      <c r="K46" s="29"/>
    </row>
    <row r="47" spans="6:11" x14ac:dyDescent="0.2">
      <c r="F47" s="28"/>
      <c r="G47" s="29"/>
      <c r="H47" s="29"/>
      <c r="I47" s="29"/>
      <c r="J47" s="29"/>
      <c r="K47" s="29"/>
    </row>
    <row r="48" spans="6:11" x14ac:dyDescent="0.2">
      <c r="F48" s="28"/>
      <c r="G48" s="29"/>
      <c r="H48" s="29"/>
      <c r="I48" s="29"/>
      <c r="J48" s="29"/>
      <c r="K48" s="29"/>
    </row>
    <row r="49" spans="6:11" x14ac:dyDescent="0.2">
      <c r="F49" s="28"/>
      <c r="G49" s="29"/>
      <c r="H49" s="29"/>
      <c r="I49" s="29"/>
      <c r="J49" s="29"/>
      <c r="K49" s="29"/>
    </row>
    <row r="50" spans="6:11" x14ac:dyDescent="0.2">
      <c r="F50" s="28"/>
      <c r="G50" s="29"/>
      <c r="H50" s="29"/>
      <c r="I50" s="29"/>
      <c r="J50" s="29"/>
      <c r="K50" s="29"/>
    </row>
    <row r="51" spans="6:11" x14ac:dyDescent="0.2">
      <c r="F51" s="28"/>
      <c r="G51" s="29"/>
      <c r="H51" s="29"/>
      <c r="I51" s="29"/>
      <c r="J51" s="29"/>
      <c r="K51" s="29"/>
    </row>
    <row r="52" spans="6:11" x14ac:dyDescent="0.2">
      <c r="F52" s="28"/>
      <c r="G52" s="29"/>
      <c r="H52" s="29"/>
      <c r="I52" s="29"/>
      <c r="J52" s="29"/>
      <c r="K52" s="29"/>
    </row>
    <row r="53" spans="6:11" x14ac:dyDescent="0.2">
      <c r="F53" s="28"/>
      <c r="G53" s="29"/>
      <c r="H53" s="29"/>
      <c r="I53" s="29"/>
      <c r="J53" s="29"/>
      <c r="K53" s="29"/>
    </row>
    <row r="54" spans="6:11" x14ac:dyDescent="0.2">
      <c r="F54" s="28"/>
      <c r="G54" s="29"/>
      <c r="H54" s="29"/>
      <c r="I54" s="29"/>
      <c r="J54" s="29"/>
      <c r="K54" s="29"/>
    </row>
    <row r="55" spans="6:11" x14ac:dyDescent="0.2">
      <c r="F55" s="28"/>
      <c r="G55" s="29"/>
      <c r="H55" s="29"/>
      <c r="I55" s="29"/>
      <c r="J55" s="29"/>
      <c r="K55" s="29"/>
    </row>
    <row r="56" spans="6:11" x14ac:dyDescent="0.2">
      <c r="F56" s="28"/>
      <c r="G56" s="29"/>
      <c r="H56" s="29"/>
      <c r="I56" s="29"/>
      <c r="J56" s="29"/>
      <c r="K56" s="29"/>
    </row>
    <row r="57" spans="6:11" x14ac:dyDescent="0.2">
      <c r="F57" s="28"/>
      <c r="G57" s="29"/>
      <c r="H57" s="29"/>
      <c r="I57" s="29"/>
      <c r="J57" s="29"/>
      <c r="K57" s="29"/>
    </row>
    <row r="58" spans="6:11" x14ac:dyDescent="0.2">
      <c r="F58" s="28"/>
      <c r="G58" s="29"/>
      <c r="H58" s="29"/>
      <c r="I58" s="29"/>
      <c r="J58" s="29"/>
      <c r="K58" s="29"/>
    </row>
    <row r="59" spans="6:11" x14ac:dyDescent="0.2">
      <c r="F59" s="28"/>
      <c r="G59" s="29"/>
      <c r="H59" s="29"/>
      <c r="I59" s="29"/>
      <c r="J59" s="29"/>
      <c r="K59" s="29"/>
    </row>
    <row r="60" spans="6:11" x14ac:dyDescent="0.2">
      <c r="F60" s="28"/>
      <c r="G60" s="29"/>
      <c r="H60" s="29"/>
      <c r="I60" s="29"/>
      <c r="J60" s="29"/>
      <c r="K60" s="29"/>
    </row>
    <row r="61" spans="6:11" x14ac:dyDescent="0.2">
      <c r="F61" s="28"/>
      <c r="G61" s="29"/>
      <c r="H61" s="29"/>
      <c r="I61" s="29"/>
      <c r="J61" s="29"/>
      <c r="K61" s="29"/>
    </row>
  </sheetData>
  <mergeCells count="4">
    <mergeCell ref="A4:K4"/>
    <mergeCell ref="E2:E3"/>
    <mergeCell ref="A26:E26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J61"/>
  <sheetViews>
    <sheetView topLeftCell="A25" zoomScale="80" workbookViewId="0"/>
  </sheetViews>
  <sheetFormatPr defaultColWidth="9.140625" defaultRowHeight="12.75" x14ac:dyDescent="0.2"/>
  <cols>
    <col min="1" max="1" width="71" style="4" customWidth="1"/>
    <col min="2" max="2" width="10.85546875" style="4" hidden="1" customWidth="1"/>
    <col min="3" max="3" width="9.85546875" style="4" hidden="1" customWidth="1"/>
    <col min="4" max="4" width="17.28515625" style="13" customWidth="1"/>
    <col min="5" max="5" width="12" style="14" customWidth="1"/>
    <col min="6" max="10" width="10.5703125" style="15" customWidth="1"/>
    <col min="11" max="11" width="9.140625" style="4"/>
    <col min="12" max="12" width="9.85546875" style="4" bestFit="1" customWidth="1"/>
    <col min="13" max="16384" width="9.140625" style="4"/>
  </cols>
  <sheetData>
    <row r="1" spans="1:10" s="17" customFormat="1" ht="13.5" thickBot="1" x14ac:dyDescent="0.25">
      <c r="D1" s="46"/>
      <c r="E1" s="14"/>
      <c r="F1" s="15"/>
      <c r="G1" s="15"/>
      <c r="H1" s="15"/>
      <c r="I1" s="15"/>
      <c r="J1" s="16" t="s">
        <v>217</v>
      </c>
    </row>
    <row r="2" spans="1:10" s="17" customFormat="1" ht="16.5" customHeight="1" x14ac:dyDescent="0.2">
      <c r="A2" s="125"/>
      <c r="B2" s="126"/>
      <c r="C2" s="126"/>
      <c r="D2" s="126"/>
      <c r="E2" s="173" t="s">
        <v>117</v>
      </c>
      <c r="F2" s="174"/>
      <c r="G2" s="174"/>
      <c r="H2" s="174"/>
      <c r="I2" s="174"/>
      <c r="J2" s="175"/>
    </row>
    <row r="3" spans="1:10" s="17" customFormat="1" ht="42" customHeight="1" thickBot="1" x14ac:dyDescent="0.25">
      <c r="A3" s="127" t="s">
        <v>257</v>
      </c>
      <c r="B3" s="128" t="s">
        <v>240</v>
      </c>
      <c r="C3" s="128" t="s">
        <v>241</v>
      </c>
      <c r="D3" s="128" t="s">
        <v>242</v>
      </c>
      <c r="E3" s="129" t="s">
        <v>243</v>
      </c>
      <c r="F3" s="121" t="s">
        <v>0</v>
      </c>
      <c r="G3" s="121" t="s">
        <v>131</v>
      </c>
      <c r="H3" s="120" t="s">
        <v>1</v>
      </c>
      <c r="I3" s="121" t="s">
        <v>244</v>
      </c>
      <c r="J3" s="130" t="s">
        <v>135</v>
      </c>
    </row>
    <row r="4" spans="1:10" s="17" customFormat="1" ht="18.75" customHeight="1" x14ac:dyDescent="0.2">
      <c r="A4" s="176" t="s">
        <v>33</v>
      </c>
      <c r="B4" s="177"/>
      <c r="C4" s="178"/>
      <c r="D4" s="178"/>
      <c r="E4" s="178"/>
      <c r="F4" s="178"/>
      <c r="G4" s="178"/>
      <c r="H4" s="178"/>
      <c r="I4" s="178"/>
      <c r="J4" s="179"/>
    </row>
    <row r="5" spans="1:10" s="17" customFormat="1" ht="16.5" customHeight="1" x14ac:dyDescent="0.2">
      <c r="A5" s="18" t="s">
        <v>248</v>
      </c>
      <c r="B5" s="122">
        <v>600032043</v>
      </c>
      <c r="C5" s="19">
        <v>68407441</v>
      </c>
      <c r="D5" s="21">
        <v>91651000310</v>
      </c>
      <c r="E5" s="108">
        <v>35.489999999999995</v>
      </c>
      <c r="F5" s="89">
        <v>20226</v>
      </c>
      <c r="G5" s="89">
        <v>200</v>
      </c>
      <c r="H5" s="89">
        <v>7106</v>
      </c>
      <c r="I5" s="89">
        <v>258</v>
      </c>
      <c r="J5" s="90">
        <f t="shared" ref="J5:J11" si="0">F5+G5+H5+I5</f>
        <v>27790</v>
      </c>
    </row>
    <row r="6" spans="1:10" s="17" customFormat="1" ht="16.5" customHeight="1" x14ac:dyDescent="0.2">
      <c r="A6" s="18" t="s">
        <v>250</v>
      </c>
      <c r="B6" s="122">
        <v>600032116</v>
      </c>
      <c r="C6" s="19">
        <v>70835462</v>
      </c>
      <c r="D6" s="21">
        <v>91651000311</v>
      </c>
      <c r="E6" s="108">
        <v>32.07</v>
      </c>
      <c r="F6" s="89">
        <v>17779</v>
      </c>
      <c r="G6" s="89">
        <v>70</v>
      </c>
      <c r="H6" s="89">
        <v>6211</v>
      </c>
      <c r="I6" s="89">
        <v>181</v>
      </c>
      <c r="J6" s="90">
        <f t="shared" si="0"/>
        <v>24241</v>
      </c>
    </row>
    <row r="7" spans="1:10" s="17" customFormat="1" ht="16.5" customHeight="1" x14ac:dyDescent="0.2">
      <c r="A7" s="18" t="s">
        <v>191</v>
      </c>
      <c r="B7" s="122">
        <v>600032159</v>
      </c>
      <c r="C7" s="19">
        <v>48135054</v>
      </c>
      <c r="D7" s="21">
        <v>91651000314</v>
      </c>
      <c r="E7" s="108">
        <v>20.64</v>
      </c>
      <c r="F7" s="89">
        <v>10942</v>
      </c>
      <c r="G7" s="89">
        <v>50</v>
      </c>
      <c r="H7" s="89">
        <v>3825</v>
      </c>
      <c r="I7" s="89">
        <v>70</v>
      </c>
      <c r="J7" s="90">
        <f t="shared" si="0"/>
        <v>14887</v>
      </c>
    </row>
    <row r="8" spans="1:10" s="17" customFormat="1" ht="16.5" customHeight="1" x14ac:dyDescent="0.2">
      <c r="A8" s="18" t="s">
        <v>192</v>
      </c>
      <c r="B8" s="122">
        <v>600032191</v>
      </c>
      <c r="C8" s="19">
        <v>70843830</v>
      </c>
      <c r="D8" s="21">
        <v>91651000304</v>
      </c>
      <c r="E8" s="108">
        <v>19.399999999999999</v>
      </c>
      <c r="F8" s="89">
        <v>10761</v>
      </c>
      <c r="G8" s="89">
        <v>100</v>
      </c>
      <c r="H8" s="89">
        <v>3779</v>
      </c>
      <c r="I8" s="89">
        <v>108</v>
      </c>
      <c r="J8" s="90">
        <f t="shared" si="0"/>
        <v>14748</v>
      </c>
    </row>
    <row r="9" spans="1:10" s="17" customFormat="1" ht="16.5" customHeight="1" x14ac:dyDescent="0.2">
      <c r="A9" s="18" t="s">
        <v>193</v>
      </c>
      <c r="B9" s="122">
        <v>600032230</v>
      </c>
      <c r="C9" s="19">
        <v>68407459</v>
      </c>
      <c r="D9" s="21">
        <v>91651000315</v>
      </c>
      <c r="E9" s="108">
        <v>15.39</v>
      </c>
      <c r="F9" s="89">
        <v>8768</v>
      </c>
      <c r="G9" s="89">
        <v>150</v>
      </c>
      <c r="H9" s="89">
        <v>3102</v>
      </c>
      <c r="I9" s="89">
        <v>113</v>
      </c>
      <c r="J9" s="90">
        <f t="shared" si="0"/>
        <v>12133</v>
      </c>
    </row>
    <row r="10" spans="1:10" s="17" customFormat="1" ht="16.5" customHeight="1" x14ac:dyDescent="0.2">
      <c r="A10" s="18" t="s">
        <v>194</v>
      </c>
      <c r="B10" s="122">
        <v>600032299</v>
      </c>
      <c r="C10" s="19">
        <v>70827711</v>
      </c>
      <c r="D10" s="21">
        <v>91651000317</v>
      </c>
      <c r="E10" s="108">
        <v>19.89</v>
      </c>
      <c r="F10" s="89">
        <v>10587</v>
      </c>
      <c r="G10" s="89">
        <v>160</v>
      </c>
      <c r="H10" s="89">
        <v>3739</v>
      </c>
      <c r="I10" s="89">
        <v>110</v>
      </c>
      <c r="J10" s="90">
        <f t="shared" si="0"/>
        <v>14596</v>
      </c>
    </row>
    <row r="11" spans="1:10" s="17" customFormat="1" ht="16.5" customHeight="1" thickBot="1" x14ac:dyDescent="0.25">
      <c r="A11" s="24" t="s">
        <v>251</v>
      </c>
      <c r="B11" s="139">
        <v>600032353</v>
      </c>
      <c r="C11" s="54">
        <v>60461926</v>
      </c>
      <c r="D11" s="51">
        <v>91651000318</v>
      </c>
      <c r="E11" s="110">
        <v>31.740000000000002</v>
      </c>
      <c r="F11" s="91">
        <v>17258</v>
      </c>
      <c r="G11" s="91">
        <v>70</v>
      </c>
      <c r="H11" s="91">
        <v>6030</v>
      </c>
      <c r="I11" s="91">
        <v>164</v>
      </c>
      <c r="J11" s="92">
        <f t="shared" si="0"/>
        <v>23522</v>
      </c>
    </row>
    <row r="12" spans="1:10" s="27" customFormat="1" ht="21" customHeight="1" thickBot="1" x14ac:dyDescent="0.25">
      <c r="A12" s="201" t="s">
        <v>2</v>
      </c>
      <c r="B12" s="199"/>
      <c r="C12" s="202"/>
      <c r="D12" s="200"/>
      <c r="E12" s="109">
        <f t="shared" ref="E12:J12" si="1">SUM(E5:E11)</f>
        <v>174.62</v>
      </c>
      <c r="F12" s="93">
        <f t="shared" si="1"/>
        <v>96321</v>
      </c>
      <c r="G12" s="93">
        <f t="shared" si="1"/>
        <v>800</v>
      </c>
      <c r="H12" s="93">
        <f t="shared" si="1"/>
        <v>33792</v>
      </c>
      <c r="I12" s="93">
        <f t="shared" si="1"/>
        <v>1004</v>
      </c>
      <c r="J12" s="94">
        <f t="shared" si="1"/>
        <v>131917</v>
      </c>
    </row>
    <row r="13" spans="1:10" s="17" customFormat="1" ht="8.25" customHeight="1" x14ac:dyDescent="0.2">
      <c r="D13" s="46"/>
    </row>
    <row r="14" spans="1:10" s="17" customFormat="1" ht="13.5" thickBot="1" x14ac:dyDescent="0.25">
      <c r="D14" s="46"/>
      <c r="J14" s="16" t="s">
        <v>217</v>
      </c>
    </row>
    <row r="15" spans="1:10" s="17" customFormat="1" ht="16.5" customHeight="1" x14ac:dyDescent="0.2">
      <c r="A15" s="125"/>
      <c r="B15" s="126"/>
      <c r="C15" s="126"/>
      <c r="D15" s="126"/>
      <c r="E15" s="173" t="s">
        <v>34</v>
      </c>
      <c r="F15" s="174"/>
      <c r="G15" s="174"/>
      <c r="H15" s="174"/>
      <c r="I15" s="174"/>
      <c r="J15" s="175"/>
    </row>
    <row r="16" spans="1:10" s="17" customFormat="1" ht="42" customHeight="1" thickBot="1" x14ac:dyDescent="0.25">
      <c r="A16" s="127" t="s">
        <v>257</v>
      </c>
      <c r="B16" s="128" t="s">
        <v>240</v>
      </c>
      <c r="C16" s="128" t="s">
        <v>241</v>
      </c>
      <c r="D16" s="128" t="s">
        <v>242</v>
      </c>
      <c r="E16" s="129" t="s">
        <v>243</v>
      </c>
      <c r="F16" s="121" t="s">
        <v>0</v>
      </c>
      <c r="G16" s="121" t="s">
        <v>131</v>
      </c>
      <c r="H16" s="120" t="s">
        <v>1</v>
      </c>
      <c r="I16" s="121" t="s">
        <v>244</v>
      </c>
      <c r="J16" s="130" t="s">
        <v>135</v>
      </c>
    </row>
    <row r="17" spans="1:10" s="17" customFormat="1" ht="18.75" customHeight="1" x14ac:dyDescent="0.2">
      <c r="A17" s="193" t="s">
        <v>35</v>
      </c>
      <c r="B17" s="194"/>
      <c r="C17" s="178"/>
      <c r="D17" s="178"/>
      <c r="E17" s="178"/>
      <c r="F17" s="178"/>
      <c r="G17" s="178"/>
      <c r="H17" s="178"/>
      <c r="I17" s="178"/>
      <c r="J17" s="179"/>
    </row>
    <row r="18" spans="1:10" s="17" customFormat="1" ht="16.5" customHeight="1" x14ac:dyDescent="0.2">
      <c r="A18" s="18" t="s">
        <v>36</v>
      </c>
      <c r="B18" s="122">
        <v>600027376</v>
      </c>
      <c r="C18" s="42">
        <v>65992351</v>
      </c>
      <c r="D18" s="21">
        <v>91651000251</v>
      </c>
      <c r="E18" s="108">
        <v>33.300000000000004</v>
      </c>
      <c r="F18" s="89">
        <v>13658</v>
      </c>
      <c r="G18" s="89">
        <v>247</v>
      </c>
      <c r="H18" s="89">
        <v>4837</v>
      </c>
      <c r="I18" s="89">
        <v>96</v>
      </c>
      <c r="J18" s="90">
        <f>F18+G18+H18+I18</f>
        <v>18838</v>
      </c>
    </row>
    <row r="19" spans="1:10" s="17" customFormat="1" ht="16.5" customHeight="1" x14ac:dyDescent="0.2">
      <c r="A19" s="18" t="s">
        <v>155</v>
      </c>
      <c r="B19" s="122">
        <v>600027554</v>
      </c>
      <c r="C19" s="42">
        <v>63832208</v>
      </c>
      <c r="D19" s="21">
        <v>91651000249</v>
      </c>
      <c r="E19" s="108">
        <v>33.26</v>
      </c>
      <c r="F19" s="89">
        <v>14093</v>
      </c>
      <c r="G19" s="89">
        <v>300</v>
      </c>
      <c r="H19" s="89">
        <v>5006</v>
      </c>
      <c r="I19" s="89">
        <v>80</v>
      </c>
      <c r="J19" s="90">
        <f>F19+G19+H19+I19</f>
        <v>19479</v>
      </c>
    </row>
    <row r="20" spans="1:10" s="17" customFormat="1" ht="16.5" customHeight="1" thickBot="1" x14ac:dyDescent="0.25">
      <c r="A20" s="23" t="s">
        <v>37</v>
      </c>
      <c r="B20" s="123">
        <v>600027651</v>
      </c>
      <c r="C20" s="55" t="s">
        <v>38</v>
      </c>
      <c r="D20" s="51">
        <v>91651000253</v>
      </c>
      <c r="E20" s="110">
        <v>57.190000000000005</v>
      </c>
      <c r="F20" s="91">
        <v>23426</v>
      </c>
      <c r="G20" s="91">
        <v>400</v>
      </c>
      <c r="H20" s="91">
        <v>8288</v>
      </c>
      <c r="I20" s="91">
        <v>194</v>
      </c>
      <c r="J20" s="92">
        <f>F20+G20+H20+I20</f>
        <v>32308</v>
      </c>
    </row>
    <row r="21" spans="1:10" s="27" customFormat="1" ht="21" customHeight="1" thickBot="1" x14ac:dyDescent="0.25">
      <c r="A21" s="169" t="s">
        <v>2</v>
      </c>
      <c r="B21" s="170"/>
      <c r="C21" s="171"/>
      <c r="D21" s="172"/>
      <c r="E21" s="109">
        <f t="shared" ref="E21:J21" si="2">SUM(E18:E20)</f>
        <v>123.75</v>
      </c>
      <c r="F21" s="93">
        <f t="shared" si="2"/>
        <v>51177</v>
      </c>
      <c r="G21" s="93">
        <f t="shared" si="2"/>
        <v>947</v>
      </c>
      <c r="H21" s="93">
        <f t="shared" si="2"/>
        <v>18131</v>
      </c>
      <c r="I21" s="93">
        <f t="shared" si="2"/>
        <v>370</v>
      </c>
      <c r="J21" s="94">
        <f t="shared" si="2"/>
        <v>70625</v>
      </c>
    </row>
    <row r="22" spans="1:10" s="17" customFormat="1" ht="9" customHeight="1" x14ac:dyDescent="0.2">
      <c r="D22" s="46"/>
      <c r="E22" s="14"/>
      <c r="F22" s="15"/>
      <c r="G22" s="15"/>
      <c r="H22" s="15"/>
      <c r="I22" s="15"/>
      <c r="J22" s="15"/>
    </row>
    <row r="23" spans="1:10" s="17" customFormat="1" ht="13.5" thickBot="1" x14ac:dyDescent="0.25">
      <c r="D23" s="46"/>
      <c r="J23" s="16" t="s">
        <v>217</v>
      </c>
    </row>
    <row r="24" spans="1:10" s="17" customFormat="1" ht="16.5" customHeight="1" x14ac:dyDescent="0.2">
      <c r="A24" s="125"/>
      <c r="B24" s="126"/>
      <c r="C24" s="126"/>
      <c r="D24" s="126"/>
      <c r="E24" s="173" t="s">
        <v>202</v>
      </c>
      <c r="F24" s="174"/>
      <c r="G24" s="174"/>
      <c r="H24" s="174"/>
      <c r="I24" s="174"/>
      <c r="J24" s="175"/>
    </row>
    <row r="25" spans="1:10" s="17" customFormat="1" ht="42" customHeight="1" thickBot="1" x14ac:dyDescent="0.25">
      <c r="A25" s="127" t="s">
        <v>257</v>
      </c>
      <c r="B25" s="128" t="s">
        <v>240</v>
      </c>
      <c r="C25" s="128" t="s">
        <v>241</v>
      </c>
      <c r="D25" s="128" t="s">
        <v>242</v>
      </c>
      <c r="E25" s="129" t="s">
        <v>243</v>
      </c>
      <c r="F25" s="121" t="s">
        <v>0</v>
      </c>
      <c r="G25" s="121" t="s">
        <v>131</v>
      </c>
      <c r="H25" s="120" t="s">
        <v>1</v>
      </c>
      <c r="I25" s="121" t="s">
        <v>244</v>
      </c>
      <c r="J25" s="130" t="s">
        <v>135</v>
      </c>
    </row>
    <row r="26" spans="1:10" s="17" customFormat="1" ht="18.75" customHeight="1" x14ac:dyDescent="0.2">
      <c r="A26" s="193" t="s">
        <v>39</v>
      </c>
      <c r="B26" s="194"/>
      <c r="C26" s="178"/>
      <c r="D26" s="178"/>
      <c r="E26" s="178"/>
      <c r="F26" s="178"/>
      <c r="G26" s="178"/>
      <c r="H26" s="178"/>
      <c r="I26" s="178"/>
      <c r="J26" s="179"/>
    </row>
    <row r="27" spans="1:10" s="17" customFormat="1" ht="16.5" customHeight="1" x14ac:dyDescent="0.2">
      <c r="A27" s="18" t="s">
        <v>230</v>
      </c>
      <c r="B27" s="122">
        <v>691014698</v>
      </c>
      <c r="C27" s="19" t="s">
        <v>249</v>
      </c>
      <c r="D27" s="21">
        <v>91651000208</v>
      </c>
      <c r="E27" s="108">
        <v>9.36</v>
      </c>
      <c r="F27" s="89">
        <v>5263</v>
      </c>
      <c r="G27" s="89">
        <v>0</v>
      </c>
      <c r="H27" s="89">
        <v>1832</v>
      </c>
      <c r="I27" s="89">
        <v>41</v>
      </c>
      <c r="J27" s="90">
        <f>F27+G27+H27+I27</f>
        <v>7136</v>
      </c>
    </row>
    <row r="28" spans="1:10" s="17" customFormat="1" ht="16.5" customHeight="1" x14ac:dyDescent="0.2">
      <c r="A28" s="18" t="s">
        <v>156</v>
      </c>
      <c r="B28" s="122">
        <v>600027660</v>
      </c>
      <c r="C28" s="19">
        <v>61389293</v>
      </c>
      <c r="D28" s="21">
        <v>91651000247</v>
      </c>
      <c r="E28" s="108">
        <v>33.25</v>
      </c>
      <c r="F28" s="89">
        <v>18207</v>
      </c>
      <c r="G28" s="89">
        <v>800</v>
      </c>
      <c r="H28" s="89">
        <v>6606</v>
      </c>
      <c r="I28" s="89">
        <v>158</v>
      </c>
      <c r="J28" s="90">
        <f>F28+G28+H28+I28</f>
        <v>25771</v>
      </c>
    </row>
    <row r="29" spans="1:10" s="17" customFormat="1" ht="16.5" customHeight="1" thickBot="1" x14ac:dyDescent="0.25">
      <c r="A29" s="24" t="s">
        <v>213</v>
      </c>
      <c r="B29" s="139">
        <v>610350722</v>
      </c>
      <c r="C29" s="56" t="s">
        <v>40</v>
      </c>
      <c r="D29" s="57">
        <v>91651000248</v>
      </c>
      <c r="E29" s="110">
        <v>55.26</v>
      </c>
      <c r="F29" s="91">
        <v>31079</v>
      </c>
      <c r="G29" s="91">
        <v>500</v>
      </c>
      <c r="H29" s="91">
        <v>10985</v>
      </c>
      <c r="I29" s="91">
        <v>252</v>
      </c>
      <c r="J29" s="92">
        <f>F29+G29+H29+I29</f>
        <v>42816</v>
      </c>
    </row>
    <row r="30" spans="1:10" s="27" customFormat="1" ht="21" customHeight="1" thickBot="1" x14ac:dyDescent="0.25">
      <c r="A30" s="169" t="s">
        <v>2</v>
      </c>
      <c r="B30" s="170"/>
      <c r="C30" s="171"/>
      <c r="D30" s="172"/>
      <c r="E30" s="109">
        <f>SUM(E27:E29)</f>
        <v>97.87</v>
      </c>
      <c r="F30" s="93">
        <f t="shared" ref="F30:J30" si="3">SUM(F27:F29)</f>
        <v>54549</v>
      </c>
      <c r="G30" s="93">
        <f t="shared" si="3"/>
        <v>1300</v>
      </c>
      <c r="H30" s="93">
        <f t="shared" si="3"/>
        <v>19423</v>
      </c>
      <c r="I30" s="93">
        <f t="shared" si="3"/>
        <v>451</v>
      </c>
      <c r="J30" s="94">
        <f t="shared" si="3"/>
        <v>75723</v>
      </c>
    </row>
    <row r="37" spans="5:10" x14ac:dyDescent="0.2">
      <c r="E37" s="28"/>
      <c r="F37" s="29"/>
      <c r="G37" s="29"/>
      <c r="H37" s="29"/>
      <c r="I37" s="29"/>
      <c r="J37" s="29"/>
    </row>
    <row r="38" spans="5:10" x14ac:dyDescent="0.2">
      <c r="E38" s="28"/>
      <c r="F38" s="29"/>
      <c r="G38" s="29"/>
      <c r="H38" s="29"/>
      <c r="I38" s="29"/>
      <c r="J38" s="29"/>
    </row>
    <row r="39" spans="5:10" x14ac:dyDescent="0.2">
      <c r="E39" s="28"/>
      <c r="F39" s="29"/>
      <c r="G39" s="29"/>
      <c r="H39" s="29"/>
      <c r="I39" s="29"/>
      <c r="J39" s="29"/>
    </row>
    <row r="40" spans="5:10" x14ac:dyDescent="0.2">
      <c r="E40" s="28"/>
      <c r="F40" s="29"/>
      <c r="G40" s="29"/>
      <c r="H40" s="29"/>
      <c r="I40" s="29"/>
      <c r="J40" s="29"/>
    </row>
    <row r="41" spans="5:10" x14ac:dyDescent="0.2">
      <c r="E41" s="28"/>
      <c r="F41" s="29"/>
      <c r="G41" s="29"/>
      <c r="H41" s="29"/>
      <c r="I41" s="29"/>
      <c r="J41" s="29"/>
    </row>
    <row r="42" spans="5:10" x14ac:dyDescent="0.2">
      <c r="E42" s="28"/>
      <c r="F42" s="29"/>
      <c r="G42" s="29"/>
      <c r="H42" s="29"/>
      <c r="I42" s="29"/>
      <c r="J42" s="29"/>
    </row>
    <row r="43" spans="5:10" x14ac:dyDescent="0.2">
      <c r="E43" s="28"/>
      <c r="F43" s="29"/>
      <c r="G43" s="29"/>
      <c r="H43" s="29"/>
      <c r="I43" s="29"/>
      <c r="J43" s="29"/>
    </row>
    <row r="44" spans="5:10" x14ac:dyDescent="0.2">
      <c r="E44" s="28"/>
      <c r="F44" s="29"/>
      <c r="G44" s="29"/>
      <c r="H44" s="29"/>
      <c r="I44" s="29"/>
      <c r="J44" s="29"/>
    </row>
    <row r="45" spans="5:10" x14ac:dyDescent="0.2">
      <c r="E45" s="28"/>
      <c r="F45" s="29"/>
      <c r="G45" s="29"/>
      <c r="H45" s="29"/>
      <c r="I45" s="29"/>
      <c r="J45" s="29"/>
    </row>
    <row r="46" spans="5:10" x14ac:dyDescent="0.2">
      <c r="E46" s="28"/>
      <c r="F46" s="29"/>
      <c r="G46" s="29"/>
      <c r="H46" s="29"/>
      <c r="I46" s="29"/>
      <c r="J46" s="29"/>
    </row>
    <row r="47" spans="5:10" x14ac:dyDescent="0.2">
      <c r="E47" s="28"/>
      <c r="F47" s="29"/>
      <c r="G47" s="29"/>
      <c r="H47" s="29"/>
      <c r="I47" s="29"/>
      <c r="J47" s="29"/>
    </row>
    <row r="48" spans="5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</sheetData>
  <mergeCells count="9">
    <mergeCell ref="E2:J2"/>
    <mergeCell ref="A26:J26"/>
    <mergeCell ref="A17:J17"/>
    <mergeCell ref="E15:J15"/>
    <mergeCell ref="A30:D30"/>
    <mergeCell ref="A21:D21"/>
    <mergeCell ref="A12:D12"/>
    <mergeCell ref="A4:J4"/>
    <mergeCell ref="E24:J24"/>
  </mergeCells>
  <phoneticPr fontId="0" type="noConversion"/>
  <pageMargins left="0.59055118110236227" right="0.59055118110236227" top="0.98425196850393704" bottom="0.78740157480314965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4"/>
  <sheetViews>
    <sheetView zoomScale="80" zoomScaleNormal="100" workbookViewId="0"/>
  </sheetViews>
  <sheetFormatPr defaultColWidth="9.140625" defaultRowHeight="12.75" x14ac:dyDescent="0.2"/>
  <cols>
    <col min="1" max="1" width="73.140625" style="4" customWidth="1"/>
    <col min="2" max="2" width="10.85546875" style="4" hidden="1" customWidth="1"/>
    <col min="3" max="3" width="9.85546875" style="4" hidden="1" customWidth="1"/>
    <col min="4" max="4" width="16.5703125" style="4" customWidth="1"/>
    <col min="5" max="5" width="11.7109375" style="14" customWidth="1"/>
    <col min="6" max="6" width="12" style="15" customWidth="1"/>
    <col min="7" max="7" width="9.42578125" style="15" bestFit="1" customWidth="1"/>
    <col min="8" max="8" width="11.5703125" style="15" customWidth="1"/>
    <col min="9" max="9" width="9.7109375" style="15" customWidth="1"/>
    <col min="10" max="10" width="11.7109375" style="15" customWidth="1"/>
    <col min="11" max="11" width="9.140625" style="4"/>
    <col min="12" max="12" width="12" style="4" customWidth="1"/>
    <col min="13" max="16384" width="9.140625" style="4"/>
  </cols>
  <sheetData>
    <row r="1" spans="1:12" ht="13.5" thickBot="1" x14ac:dyDescent="0.25">
      <c r="J1" s="16" t="s">
        <v>217</v>
      </c>
    </row>
    <row r="2" spans="1:12" s="17" customFormat="1" ht="15.75" customHeight="1" x14ac:dyDescent="0.2">
      <c r="A2" s="125"/>
      <c r="B2" s="126"/>
      <c r="C2" s="126"/>
      <c r="D2" s="126"/>
      <c r="E2" s="173" t="s">
        <v>116</v>
      </c>
      <c r="F2" s="174"/>
      <c r="G2" s="174"/>
      <c r="H2" s="174"/>
      <c r="I2" s="174"/>
      <c r="J2" s="175"/>
    </row>
    <row r="3" spans="1:12" s="17" customFormat="1" ht="42.75" customHeight="1" thickBot="1" x14ac:dyDescent="0.25">
      <c r="A3" s="127" t="s">
        <v>257</v>
      </c>
      <c r="B3" s="128" t="s">
        <v>240</v>
      </c>
      <c r="C3" s="128" t="s">
        <v>241</v>
      </c>
      <c r="D3" s="128" t="s">
        <v>242</v>
      </c>
      <c r="E3" s="129" t="s">
        <v>243</v>
      </c>
      <c r="F3" s="121" t="s">
        <v>0</v>
      </c>
      <c r="G3" s="121" t="s">
        <v>131</v>
      </c>
      <c r="H3" s="120" t="s">
        <v>1</v>
      </c>
      <c r="I3" s="121" t="s">
        <v>244</v>
      </c>
      <c r="J3" s="130" t="s">
        <v>135</v>
      </c>
    </row>
    <row r="4" spans="1:12" s="53" customFormat="1" ht="19.5" customHeight="1" x14ac:dyDescent="0.2">
      <c r="A4" s="176" t="s">
        <v>136</v>
      </c>
      <c r="B4" s="177"/>
      <c r="C4" s="178"/>
      <c r="D4" s="178"/>
      <c r="E4" s="178"/>
      <c r="F4" s="178"/>
      <c r="G4" s="178"/>
      <c r="H4" s="178"/>
      <c r="I4" s="178"/>
      <c r="J4" s="179"/>
    </row>
    <row r="5" spans="1:12" s="17" customFormat="1" ht="15.75" customHeight="1" x14ac:dyDescent="0.2">
      <c r="A5" s="18" t="s">
        <v>254</v>
      </c>
      <c r="B5" s="122">
        <v>600001814</v>
      </c>
      <c r="C5" s="19">
        <v>70832897</v>
      </c>
      <c r="D5" s="21">
        <v>91651000189</v>
      </c>
      <c r="E5" s="108">
        <v>15.67</v>
      </c>
      <c r="F5" s="89">
        <v>8891</v>
      </c>
      <c r="G5" s="89">
        <v>80</v>
      </c>
      <c r="H5" s="89">
        <v>3121</v>
      </c>
      <c r="I5" s="89">
        <v>22</v>
      </c>
      <c r="J5" s="90">
        <f t="shared" ref="J5:J29" si="0">F5+G5+H5+I5</f>
        <v>12114</v>
      </c>
      <c r="L5" s="115"/>
    </row>
    <row r="6" spans="1:12" s="17" customFormat="1" ht="15.75" customHeight="1" x14ac:dyDescent="0.2">
      <c r="A6" s="18" t="s">
        <v>41</v>
      </c>
      <c r="B6" s="122">
        <v>600001831</v>
      </c>
      <c r="C6" s="19">
        <v>60460041</v>
      </c>
      <c r="D6" s="21">
        <v>91651000167</v>
      </c>
      <c r="E6" s="108">
        <v>35.589999999999996</v>
      </c>
      <c r="F6" s="89">
        <v>20225</v>
      </c>
      <c r="G6" s="89">
        <v>150</v>
      </c>
      <c r="H6" s="89">
        <v>7089</v>
      </c>
      <c r="I6" s="89">
        <v>50</v>
      </c>
      <c r="J6" s="90">
        <f t="shared" si="0"/>
        <v>27514</v>
      </c>
      <c r="L6" s="115"/>
    </row>
    <row r="7" spans="1:12" s="17" customFormat="1" ht="15.75" customHeight="1" x14ac:dyDescent="0.2">
      <c r="A7" s="18" t="s">
        <v>42</v>
      </c>
      <c r="B7" s="122">
        <v>600001849</v>
      </c>
      <c r="C7" s="19">
        <v>639338</v>
      </c>
      <c r="D7" s="21">
        <v>91651000172</v>
      </c>
      <c r="E7" s="108">
        <v>38.08</v>
      </c>
      <c r="F7" s="89">
        <v>21598</v>
      </c>
      <c r="G7" s="89">
        <v>70</v>
      </c>
      <c r="H7" s="89">
        <v>7540</v>
      </c>
      <c r="I7" s="89">
        <v>52</v>
      </c>
      <c r="J7" s="90">
        <f t="shared" si="0"/>
        <v>29260</v>
      </c>
      <c r="L7" s="115"/>
    </row>
    <row r="8" spans="1:12" s="17" customFormat="1" ht="15.75" customHeight="1" x14ac:dyDescent="0.2">
      <c r="A8" s="18" t="s">
        <v>43</v>
      </c>
      <c r="B8" s="122">
        <v>600001857</v>
      </c>
      <c r="C8" s="19">
        <v>61387894</v>
      </c>
      <c r="D8" s="21">
        <v>91651000182</v>
      </c>
      <c r="E8" s="108">
        <v>9.9599999999999991</v>
      </c>
      <c r="F8" s="89">
        <v>5604</v>
      </c>
      <c r="G8" s="89">
        <v>0</v>
      </c>
      <c r="H8" s="89">
        <v>1950</v>
      </c>
      <c r="I8" s="89">
        <v>19</v>
      </c>
      <c r="J8" s="90">
        <f t="shared" si="0"/>
        <v>7573</v>
      </c>
      <c r="L8" s="115"/>
    </row>
    <row r="9" spans="1:12" s="17" customFormat="1" ht="15.75" customHeight="1" x14ac:dyDescent="0.2">
      <c r="A9" s="18" t="s">
        <v>44</v>
      </c>
      <c r="B9" s="122">
        <v>600001881</v>
      </c>
      <c r="C9" s="19">
        <v>45246211</v>
      </c>
      <c r="D9" s="21">
        <v>91651000187</v>
      </c>
      <c r="E9" s="108">
        <v>63.92</v>
      </c>
      <c r="F9" s="89">
        <v>36255</v>
      </c>
      <c r="G9" s="89">
        <v>50</v>
      </c>
      <c r="H9" s="89">
        <v>12634</v>
      </c>
      <c r="I9" s="89">
        <v>90</v>
      </c>
      <c r="J9" s="90">
        <f t="shared" si="0"/>
        <v>49029</v>
      </c>
      <c r="L9" s="115"/>
    </row>
    <row r="10" spans="1:12" s="17" customFormat="1" ht="15.75" customHeight="1" x14ac:dyDescent="0.2">
      <c r="A10" s="18" t="s">
        <v>45</v>
      </c>
      <c r="B10" s="122">
        <v>600001903</v>
      </c>
      <c r="C10" s="19">
        <v>61386715</v>
      </c>
      <c r="D10" s="21">
        <v>91651000185</v>
      </c>
      <c r="E10" s="108">
        <v>59.12</v>
      </c>
      <c r="F10" s="89">
        <v>33544</v>
      </c>
      <c r="G10" s="89">
        <v>70</v>
      </c>
      <c r="H10" s="89">
        <v>11697</v>
      </c>
      <c r="I10" s="89">
        <v>81</v>
      </c>
      <c r="J10" s="90">
        <f t="shared" si="0"/>
        <v>45392</v>
      </c>
      <c r="L10" s="115"/>
    </row>
    <row r="11" spans="1:12" s="17" customFormat="1" ht="15.75" customHeight="1" x14ac:dyDescent="0.2">
      <c r="A11" s="18" t="s">
        <v>210</v>
      </c>
      <c r="B11" s="122">
        <v>600175791</v>
      </c>
      <c r="C11" s="19">
        <v>45245118</v>
      </c>
      <c r="D11" s="21">
        <v>91651000169</v>
      </c>
      <c r="E11" s="108">
        <v>30.24</v>
      </c>
      <c r="F11" s="89">
        <v>17152</v>
      </c>
      <c r="G11" s="89">
        <v>30</v>
      </c>
      <c r="H11" s="89">
        <v>5979</v>
      </c>
      <c r="I11" s="89">
        <v>40</v>
      </c>
      <c r="J11" s="90">
        <f t="shared" si="0"/>
        <v>23201</v>
      </c>
      <c r="L11" s="115"/>
    </row>
    <row r="12" spans="1:12" s="17" customFormat="1" ht="15.75" customHeight="1" x14ac:dyDescent="0.2">
      <c r="A12" s="18" t="s">
        <v>46</v>
      </c>
      <c r="B12" s="122">
        <v>600001890</v>
      </c>
      <c r="C12" s="19">
        <v>48135143</v>
      </c>
      <c r="D12" s="21">
        <v>91651000329</v>
      </c>
      <c r="E12" s="108">
        <v>42.5</v>
      </c>
      <c r="F12" s="89">
        <v>24146</v>
      </c>
      <c r="G12" s="89">
        <v>50</v>
      </c>
      <c r="H12" s="89">
        <v>8420</v>
      </c>
      <c r="I12" s="89">
        <v>65</v>
      </c>
      <c r="J12" s="90">
        <f t="shared" si="0"/>
        <v>32681</v>
      </c>
      <c r="L12" s="115"/>
    </row>
    <row r="13" spans="1:12" s="17" customFormat="1" ht="15.75" customHeight="1" x14ac:dyDescent="0.2">
      <c r="A13" s="18" t="s">
        <v>157</v>
      </c>
      <c r="B13" s="122">
        <v>600001946</v>
      </c>
      <c r="C13" s="19">
        <v>67360572</v>
      </c>
      <c r="D13" s="21">
        <v>91651000188</v>
      </c>
      <c r="E13" s="108">
        <v>19.66</v>
      </c>
      <c r="F13" s="89">
        <v>11178</v>
      </c>
      <c r="G13" s="89">
        <v>0</v>
      </c>
      <c r="H13" s="89">
        <v>3890</v>
      </c>
      <c r="I13" s="89">
        <v>31</v>
      </c>
      <c r="J13" s="90">
        <f t="shared" si="0"/>
        <v>15099</v>
      </c>
      <c r="L13" s="115"/>
    </row>
    <row r="14" spans="1:12" s="17" customFormat="1" ht="15.75" customHeight="1" x14ac:dyDescent="0.2">
      <c r="A14" s="18" t="s">
        <v>226</v>
      </c>
      <c r="B14" s="122">
        <v>600001920</v>
      </c>
      <c r="C14" s="19">
        <v>61385093</v>
      </c>
      <c r="D14" s="21">
        <v>91651000175</v>
      </c>
      <c r="E14" s="108">
        <v>34.450000000000003</v>
      </c>
      <c r="F14" s="89">
        <v>19590</v>
      </c>
      <c r="G14" s="89">
        <v>150</v>
      </c>
      <c r="H14" s="89">
        <v>6868</v>
      </c>
      <c r="I14" s="89">
        <v>57</v>
      </c>
      <c r="J14" s="90">
        <f t="shared" si="0"/>
        <v>26665</v>
      </c>
      <c r="L14" s="115"/>
    </row>
    <row r="15" spans="1:12" s="17" customFormat="1" ht="15.75" customHeight="1" x14ac:dyDescent="0.2">
      <c r="A15" s="18" t="s">
        <v>115</v>
      </c>
      <c r="B15" s="122">
        <v>600001938</v>
      </c>
      <c r="C15" s="19">
        <v>63830167</v>
      </c>
      <c r="D15" s="21">
        <v>91651000181</v>
      </c>
      <c r="E15" s="108">
        <v>39.049999999999997</v>
      </c>
      <c r="F15" s="89">
        <v>22142</v>
      </c>
      <c r="G15" s="89">
        <v>0</v>
      </c>
      <c r="H15" s="89">
        <v>7705</v>
      </c>
      <c r="I15" s="89">
        <v>54</v>
      </c>
      <c r="J15" s="90">
        <f t="shared" si="0"/>
        <v>29901</v>
      </c>
      <c r="L15" s="115"/>
    </row>
    <row r="16" spans="1:12" s="17" customFormat="1" ht="15.75" customHeight="1" x14ac:dyDescent="0.2">
      <c r="A16" s="18" t="s">
        <v>209</v>
      </c>
      <c r="B16" s="122">
        <v>600001954</v>
      </c>
      <c r="C16" s="19">
        <v>67361471</v>
      </c>
      <c r="D16" s="21">
        <v>91651000179</v>
      </c>
      <c r="E16" s="108">
        <v>45.39</v>
      </c>
      <c r="F16" s="89">
        <v>25826</v>
      </c>
      <c r="G16" s="89">
        <v>145</v>
      </c>
      <c r="H16" s="89">
        <v>9036</v>
      </c>
      <c r="I16" s="89">
        <v>75</v>
      </c>
      <c r="J16" s="90">
        <f t="shared" si="0"/>
        <v>35082</v>
      </c>
      <c r="L16" s="115"/>
    </row>
    <row r="17" spans="1:12" s="17" customFormat="1" ht="15.75" customHeight="1" x14ac:dyDescent="0.2">
      <c r="A17" s="18" t="s">
        <v>170</v>
      </c>
      <c r="B17" s="122">
        <v>600001997</v>
      </c>
      <c r="C17" s="19">
        <v>60446889</v>
      </c>
      <c r="D17" s="21">
        <v>91651000186</v>
      </c>
      <c r="E17" s="108">
        <v>24.16</v>
      </c>
      <c r="F17" s="89">
        <v>13750</v>
      </c>
      <c r="G17" s="89">
        <v>150</v>
      </c>
      <c r="H17" s="89">
        <v>4836</v>
      </c>
      <c r="I17" s="89">
        <v>40</v>
      </c>
      <c r="J17" s="90">
        <f t="shared" si="0"/>
        <v>18776</v>
      </c>
      <c r="L17" s="115"/>
    </row>
    <row r="18" spans="1:12" s="17" customFormat="1" ht="15.75" customHeight="1" x14ac:dyDescent="0.2">
      <c r="A18" s="18" t="s">
        <v>137</v>
      </c>
      <c r="B18" s="122">
        <v>600001989</v>
      </c>
      <c r="C18" s="19">
        <v>68407289</v>
      </c>
      <c r="D18" s="21">
        <v>91651000178</v>
      </c>
      <c r="E18" s="108">
        <v>35.25</v>
      </c>
      <c r="F18" s="89">
        <v>19991</v>
      </c>
      <c r="G18" s="89">
        <v>0</v>
      </c>
      <c r="H18" s="89">
        <v>6957</v>
      </c>
      <c r="I18" s="89">
        <v>52</v>
      </c>
      <c r="J18" s="90">
        <f t="shared" si="0"/>
        <v>27000</v>
      </c>
      <c r="L18" s="115"/>
    </row>
    <row r="19" spans="1:12" s="17" customFormat="1" ht="15.75" customHeight="1" x14ac:dyDescent="0.2">
      <c r="A19" s="18" t="s">
        <v>47</v>
      </c>
      <c r="B19" s="122">
        <v>600001971</v>
      </c>
      <c r="C19" s="19">
        <v>60444509</v>
      </c>
      <c r="D19" s="49">
        <v>91651000176</v>
      </c>
      <c r="E19" s="111">
        <v>48.07</v>
      </c>
      <c r="F19" s="95">
        <v>27283</v>
      </c>
      <c r="G19" s="95">
        <v>20</v>
      </c>
      <c r="H19" s="95">
        <v>9501</v>
      </c>
      <c r="I19" s="95">
        <v>63</v>
      </c>
      <c r="J19" s="96">
        <f t="shared" si="0"/>
        <v>36867</v>
      </c>
      <c r="L19" s="115"/>
    </row>
    <row r="20" spans="1:12" s="17" customFormat="1" ht="15.75" customHeight="1" x14ac:dyDescent="0.2">
      <c r="A20" s="18" t="s">
        <v>48</v>
      </c>
      <c r="B20" s="122">
        <v>600002004</v>
      </c>
      <c r="C20" s="19">
        <v>61387312</v>
      </c>
      <c r="D20" s="21">
        <v>91651000180</v>
      </c>
      <c r="E20" s="108">
        <v>34.83</v>
      </c>
      <c r="F20" s="89">
        <v>19755</v>
      </c>
      <c r="G20" s="89">
        <v>150</v>
      </c>
      <c r="H20" s="89">
        <v>6925</v>
      </c>
      <c r="I20" s="89">
        <v>56</v>
      </c>
      <c r="J20" s="90">
        <f t="shared" si="0"/>
        <v>26886</v>
      </c>
      <c r="L20" s="115"/>
    </row>
    <row r="21" spans="1:12" s="17" customFormat="1" ht="15.75" customHeight="1" x14ac:dyDescent="0.2">
      <c r="A21" s="18" t="s">
        <v>49</v>
      </c>
      <c r="B21" s="122">
        <v>600002021</v>
      </c>
      <c r="C21" s="19">
        <v>48132811</v>
      </c>
      <c r="D21" s="21">
        <v>91651000183</v>
      </c>
      <c r="E21" s="108">
        <v>55.11</v>
      </c>
      <c r="F21" s="89">
        <v>31303</v>
      </c>
      <c r="G21" s="89">
        <v>150</v>
      </c>
      <c r="H21" s="89">
        <v>10944</v>
      </c>
      <c r="I21" s="89">
        <v>85</v>
      </c>
      <c r="J21" s="90">
        <f t="shared" si="0"/>
        <v>42482</v>
      </c>
      <c r="L21" s="115"/>
    </row>
    <row r="22" spans="1:12" s="17" customFormat="1" ht="15.75" customHeight="1" x14ac:dyDescent="0.2">
      <c r="A22" s="18" t="s">
        <v>50</v>
      </c>
      <c r="B22" s="122">
        <v>600002012</v>
      </c>
      <c r="C22" s="19">
        <v>45242593</v>
      </c>
      <c r="D22" s="21">
        <v>91651000173</v>
      </c>
      <c r="E22" s="108">
        <v>44.18</v>
      </c>
      <c r="F22" s="89">
        <v>25057</v>
      </c>
      <c r="G22" s="89">
        <v>150</v>
      </c>
      <c r="H22" s="89">
        <v>8770</v>
      </c>
      <c r="I22" s="89">
        <v>65</v>
      </c>
      <c r="J22" s="90">
        <f t="shared" si="0"/>
        <v>34042</v>
      </c>
      <c r="L22" s="115"/>
    </row>
    <row r="23" spans="1:12" s="17" customFormat="1" ht="15.75" customHeight="1" x14ac:dyDescent="0.2">
      <c r="A23" s="18" t="s">
        <v>169</v>
      </c>
      <c r="B23" s="122">
        <v>600001865</v>
      </c>
      <c r="C23" s="19">
        <v>61387452</v>
      </c>
      <c r="D23" s="21">
        <v>91651000174</v>
      </c>
      <c r="E23" s="108">
        <v>30.669999999999998</v>
      </c>
      <c r="F23" s="89">
        <v>17410</v>
      </c>
      <c r="G23" s="89">
        <v>40</v>
      </c>
      <c r="H23" s="89">
        <v>6072</v>
      </c>
      <c r="I23" s="89">
        <v>40</v>
      </c>
      <c r="J23" s="90">
        <f t="shared" si="0"/>
        <v>23562</v>
      </c>
      <c r="L23" s="115"/>
    </row>
    <row r="24" spans="1:12" s="17" customFormat="1" ht="15.75" customHeight="1" x14ac:dyDescent="0.2">
      <c r="A24" s="18" t="s">
        <v>51</v>
      </c>
      <c r="B24" s="122">
        <v>600002055</v>
      </c>
      <c r="C24" s="19">
        <v>61385069</v>
      </c>
      <c r="D24" s="21">
        <v>91651000170</v>
      </c>
      <c r="E24" s="108">
        <v>50.57</v>
      </c>
      <c r="F24" s="89">
        <v>28698</v>
      </c>
      <c r="G24" s="89">
        <v>60</v>
      </c>
      <c r="H24" s="89">
        <v>10007</v>
      </c>
      <c r="I24" s="89">
        <v>68</v>
      </c>
      <c r="J24" s="90">
        <f t="shared" si="0"/>
        <v>38833</v>
      </c>
      <c r="L24" s="115"/>
    </row>
    <row r="25" spans="1:12" s="17" customFormat="1" ht="15.75" customHeight="1" x14ac:dyDescent="0.2">
      <c r="A25" s="18" t="s">
        <v>158</v>
      </c>
      <c r="B25" s="122">
        <v>600002047</v>
      </c>
      <c r="C25" s="19">
        <v>70849366</v>
      </c>
      <c r="D25" s="21">
        <v>91651000168</v>
      </c>
      <c r="E25" s="108">
        <v>33.229999999999997</v>
      </c>
      <c r="F25" s="89">
        <v>18848</v>
      </c>
      <c r="G25" s="89">
        <v>0</v>
      </c>
      <c r="H25" s="89">
        <v>6559</v>
      </c>
      <c r="I25" s="89">
        <v>45</v>
      </c>
      <c r="J25" s="90">
        <f t="shared" si="0"/>
        <v>25452</v>
      </c>
      <c r="L25" s="115"/>
    </row>
    <row r="26" spans="1:12" s="17" customFormat="1" ht="15.75" customHeight="1" x14ac:dyDescent="0.2">
      <c r="A26" s="18" t="s">
        <v>52</v>
      </c>
      <c r="B26" s="122">
        <v>600002039</v>
      </c>
      <c r="C26" s="19">
        <v>70848947</v>
      </c>
      <c r="D26" s="21">
        <v>91651000177</v>
      </c>
      <c r="E26" s="108">
        <v>39.620000000000005</v>
      </c>
      <c r="F26" s="89">
        <v>22474</v>
      </c>
      <c r="G26" s="89">
        <v>150</v>
      </c>
      <c r="H26" s="89">
        <v>7872</v>
      </c>
      <c r="I26" s="89">
        <v>56</v>
      </c>
      <c r="J26" s="90">
        <f t="shared" si="0"/>
        <v>30552</v>
      </c>
      <c r="L26" s="115"/>
    </row>
    <row r="27" spans="1:12" s="17" customFormat="1" ht="15.75" customHeight="1" x14ac:dyDescent="0.2">
      <c r="A27" s="18" t="s">
        <v>53</v>
      </c>
      <c r="B27" s="122">
        <v>600002063</v>
      </c>
      <c r="C27" s="19">
        <v>70098506</v>
      </c>
      <c r="D27" s="21">
        <v>91651000166</v>
      </c>
      <c r="E27" s="108">
        <v>38.370000000000005</v>
      </c>
      <c r="F27" s="89">
        <v>21792</v>
      </c>
      <c r="G27" s="89">
        <v>30</v>
      </c>
      <c r="H27" s="89">
        <v>7594</v>
      </c>
      <c r="I27" s="89">
        <v>56</v>
      </c>
      <c r="J27" s="90">
        <f t="shared" si="0"/>
        <v>29472</v>
      </c>
      <c r="L27" s="115"/>
    </row>
    <row r="28" spans="1:12" s="17" customFormat="1" ht="15.75" customHeight="1" x14ac:dyDescent="0.2">
      <c r="A28" s="18" t="s">
        <v>54</v>
      </c>
      <c r="B28" s="122">
        <v>600002071</v>
      </c>
      <c r="C28" s="19">
        <v>61385433</v>
      </c>
      <c r="D28" s="21">
        <v>91651000184</v>
      </c>
      <c r="E28" s="108">
        <v>34.520000000000003</v>
      </c>
      <c r="F28" s="89">
        <v>19660</v>
      </c>
      <c r="G28" s="89">
        <v>150</v>
      </c>
      <c r="H28" s="89">
        <v>6893</v>
      </c>
      <c r="I28" s="89">
        <v>69</v>
      </c>
      <c r="J28" s="90">
        <f t="shared" si="0"/>
        <v>26772</v>
      </c>
      <c r="L28" s="115"/>
    </row>
    <row r="29" spans="1:12" s="17" customFormat="1" ht="15.75" customHeight="1" thickBot="1" x14ac:dyDescent="0.25">
      <c r="A29" s="18" t="s">
        <v>55</v>
      </c>
      <c r="B29" s="122">
        <v>600002080</v>
      </c>
      <c r="C29" s="19">
        <v>68403704</v>
      </c>
      <c r="D29" s="51">
        <v>91651000171</v>
      </c>
      <c r="E29" s="110">
        <v>40.099999999999994</v>
      </c>
      <c r="F29" s="91">
        <v>22809</v>
      </c>
      <c r="G29" s="91">
        <v>0</v>
      </c>
      <c r="H29" s="91">
        <v>7937</v>
      </c>
      <c r="I29" s="91">
        <v>72</v>
      </c>
      <c r="J29" s="92">
        <f t="shared" si="0"/>
        <v>30818</v>
      </c>
      <c r="L29" s="115"/>
    </row>
    <row r="30" spans="1:12" s="17" customFormat="1" ht="21" customHeight="1" thickBot="1" x14ac:dyDescent="0.25">
      <c r="A30" s="169" t="s">
        <v>3</v>
      </c>
      <c r="B30" s="170"/>
      <c r="C30" s="170"/>
      <c r="D30" s="172"/>
      <c r="E30" s="109">
        <f t="shared" ref="E30:J30" si="1">SUM(E5:E29)</f>
        <v>942.31000000000017</v>
      </c>
      <c r="F30" s="93">
        <f t="shared" si="1"/>
        <v>534981</v>
      </c>
      <c r="G30" s="93">
        <f t="shared" si="1"/>
        <v>1845</v>
      </c>
      <c r="H30" s="93">
        <f t="shared" si="1"/>
        <v>186796</v>
      </c>
      <c r="I30" s="93">
        <f t="shared" si="1"/>
        <v>1403</v>
      </c>
      <c r="J30" s="94">
        <f t="shared" si="1"/>
        <v>725025</v>
      </c>
      <c r="L30" s="115"/>
    </row>
    <row r="31" spans="1:12" s="17" customFormat="1" x14ac:dyDescent="0.2">
      <c r="E31" s="14"/>
      <c r="F31" s="15"/>
      <c r="G31" s="15"/>
      <c r="H31" s="15"/>
      <c r="I31" s="15"/>
      <c r="J31" s="15"/>
      <c r="L31" s="115"/>
    </row>
    <row r="32" spans="1:12" x14ac:dyDescent="0.2">
      <c r="E32" s="4"/>
      <c r="F32" s="4"/>
      <c r="G32" s="4"/>
      <c r="H32" s="4"/>
      <c r="I32" s="4"/>
      <c r="J32" s="4"/>
    </row>
    <row r="33" spans="5:10" x14ac:dyDescent="0.2">
      <c r="E33" s="4"/>
      <c r="F33" s="4"/>
      <c r="G33" s="4"/>
      <c r="H33" s="4"/>
      <c r="I33" s="4"/>
      <c r="J33" s="4"/>
    </row>
    <row r="34" spans="5:10" ht="15.75" customHeight="1" x14ac:dyDescent="0.2">
      <c r="E34" s="4"/>
      <c r="F34" s="4"/>
      <c r="G34" s="4"/>
      <c r="H34" s="4"/>
      <c r="I34" s="4"/>
      <c r="J34" s="4"/>
    </row>
    <row r="35" spans="5:10" ht="15.75" customHeight="1" x14ac:dyDescent="0.2">
      <c r="E35" s="4"/>
      <c r="F35" s="4"/>
      <c r="G35" s="4"/>
      <c r="H35" s="4"/>
      <c r="I35" s="4"/>
      <c r="J35" s="4"/>
    </row>
    <row r="36" spans="5:10" x14ac:dyDescent="0.2">
      <c r="E36" s="4"/>
      <c r="F36" s="4"/>
      <c r="G36" s="4"/>
      <c r="H36" s="4"/>
      <c r="I36" s="4"/>
      <c r="J36" s="4"/>
    </row>
    <row r="37" spans="5:10" ht="19.5" customHeight="1" x14ac:dyDescent="0.2">
      <c r="E37" s="4"/>
      <c r="F37" s="4"/>
      <c r="G37" s="4"/>
      <c r="H37" s="4"/>
      <c r="I37" s="4"/>
      <c r="J37" s="4"/>
    </row>
    <row r="38" spans="5:10" ht="16.5" customHeight="1" x14ac:dyDescent="0.2">
      <c r="E38" s="4"/>
      <c r="F38" s="4"/>
      <c r="G38" s="4"/>
      <c r="H38" s="4"/>
      <c r="I38" s="4"/>
      <c r="J38" s="4"/>
    </row>
    <row r="39" spans="5:10" ht="20.25" customHeight="1" x14ac:dyDescent="0.2">
      <c r="E39" s="4"/>
      <c r="F39" s="4"/>
      <c r="G39" s="4"/>
      <c r="H39" s="4"/>
      <c r="I39" s="4"/>
      <c r="J39" s="4"/>
    </row>
    <row r="40" spans="5:10" x14ac:dyDescent="0.2">
      <c r="E40" s="4"/>
      <c r="F40" s="4"/>
      <c r="G40" s="4"/>
      <c r="H40" s="4"/>
      <c r="I40" s="4"/>
      <c r="J40" s="4"/>
    </row>
    <row r="41" spans="5:10" x14ac:dyDescent="0.2">
      <c r="E41" s="28"/>
      <c r="F41" s="29"/>
      <c r="G41" s="29"/>
      <c r="H41" s="29"/>
      <c r="I41" s="29"/>
      <c r="J41" s="29"/>
    </row>
    <row r="42" spans="5:10" x14ac:dyDescent="0.2">
      <c r="E42" s="28"/>
      <c r="F42" s="29"/>
      <c r="G42" s="29"/>
      <c r="H42" s="29"/>
      <c r="I42" s="29"/>
      <c r="J42" s="29"/>
    </row>
    <row r="43" spans="5:10" x14ac:dyDescent="0.2">
      <c r="E43" s="28"/>
      <c r="F43" s="29"/>
      <c r="G43" s="29"/>
      <c r="H43" s="29"/>
      <c r="I43" s="29"/>
      <c r="J43" s="29"/>
    </row>
    <row r="44" spans="5:10" x14ac:dyDescent="0.2">
      <c r="E44" s="28"/>
      <c r="F44" s="29"/>
      <c r="G44" s="29"/>
      <c r="H44" s="29"/>
      <c r="I44" s="29"/>
      <c r="J44" s="29"/>
    </row>
    <row r="45" spans="5:10" x14ac:dyDescent="0.2">
      <c r="E45" s="28"/>
      <c r="F45" s="29"/>
      <c r="G45" s="29"/>
      <c r="H45" s="29"/>
      <c r="I45" s="29"/>
      <c r="J45" s="29"/>
    </row>
    <row r="46" spans="5:10" x14ac:dyDescent="0.2">
      <c r="E46" s="28"/>
      <c r="F46" s="29"/>
      <c r="G46" s="29"/>
      <c r="H46" s="29"/>
      <c r="I46" s="29"/>
      <c r="J46" s="29"/>
    </row>
    <row r="47" spans="5:10" x14ac:dyDescent="0.2">
      <c r="E47" s="28"/>
      <c r="F47" s="29"/>
      <c r="G47" s="29"/>
      <c r="H47" s="29"/>
      <c r="I47" s="29"/>
      <c r="J47" s="29"/>
    </row>
    <row r="48" spans="5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  <row r="62" spans="5:10" x14ac:dyDescent="0.2">
      <c r="E62" s="28"/>
      <c r="F62" s="29"/>
      <c r="G62" s="29"/>
      <c r="H62" s="29"/>
      <c r="I62" s="29"/>
      <c r="J62" s="29"/>
    </row>
    <row r="63" spans="5:10" x14ac:dyDescent="0.2">
      <c r="E63" s="28"/>
      <c r="F63" s="29"/>
      <c r="G63" s="29"/>
      <c r="H63" s="29"/>
      <c r="I63" s="29"/>
      <c r="J63" s="29"/>
    </row>
    <row r="64" spans="5:10" x14ac:dyDescent="0.2">
      <c r="E64" s="28"/>
      <c r="F64" s="29"/>
      <c r="G64" s="29"/>
      <c r="H64" s="29"/>
      <c r="I64" s="29"/>
      <c r="J64" s="29"/>
    </row>
  </sheetData>
  <mergeCells count="3">
    <mergeCell ref="A30:D30"/>
    <mergeCell ref="A4:J4"/>
    <mergeCell ref="E2:J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0" orientation="landscape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3"/>
  <sheetViews>
    <sheetView zoomScale="80" workbookViewId="0">
      <selection activeCell="L13" sqref="L13"/>
    </sheetView>
  </sheetViews>
  <sheetFormatPr defaultColWidth="9.140625" defaultRowHeight="12.75" x14ac:dyDescent="0.2"/>
  <cols>
    <col min="1" max="1" width="55.7109375" style="4" customWidth="1"/>
    <col min="2" max="2" width="10.85546875" style="4" hidden="1" customWidth="1"/>
    <col min="3" max="3" width="1.7109375" style="4" hidden="1" customWidth="1"/>
    <col min="4" max="4" width="16.7109375" style="13" customWidth="1"/>
    <col min="5" max="5" width="13.28515625" style="14" customWidth="1"/>
    <col min="6" max="10" width="13.28515625" style="15" customWidth="1"/>
    <col min="11" max="11" width="9.140625" style="4"/>
    <col min="12" max="12" width="9.85546875" style="4" bestFit="1" customWidth="1"/>
    <col min="13" max="16384" width="9.140625" style="4"/>
  </cols>
  <sheetData>
    <row r="1" spans="1:12" s="17" customFormat="1" ht="13.5" thickBot="1" x14ac:dyDescent="0.25">
      <c r="D1" s="46"/>
      <c r="E1" s="14"/>
      <c r="F1" s="15"/>
      <c r="G1" s="15"/>
      <c r="H1" s="15"/>
      <c r="I1" s="15"/>
      <c r="J1" s="16" t="s">
        <v>217</v>
      </c>
    </row>
    <row r="2" spans="1:12" ht="15.75" customHeight="1" x14ac:dyDescent="0.2">
      <c r="A2" s="125"/>
      <c r="B2" s="126"/>
      <c r="C2" s="126"/>
      <c r="D2" s="126"/>
      <c r="E2" s="173" t="s">
        <v>239</v>
      </c>
      <c r="F2" s="174"/>
      <c r="G2" s="174"/>
      <c r="H2" s="174"/>
      <c r="I2" s="174"/>
      <c r="J2" s="175"/>
    </row>
    <row r="3" spans="1:12" ht="35.25" customHeight="1" thickBot="1" x14ac:dyDescent="0.25">
      <c r="A3" s="127" t="s">
        <v>257</v>
      </c>
      <c r="B3" s="128" t="s">
        <v>240</v>
      </c>
      <c r="C3" s="128" t="s">
        <v>241</v>
      </c>
      <c r="D3" s="128" t="s">
        <v>242</v>
      </c>
      <c r="E3" s="129" t="s">
        <v>243</v>
      </c>
      <c r="F3" s="121" t="s">
        <v>0</v>
      </c>
      <c r="G3" s="121" t="s">
        <v>131</v>
      </c>
      <c r="H3" s="120" t="s">
        <v>1</v>
      </c>
      <c r="I3" s="121" t="s">
        <v>244</v>
      </c>
      <c r="J3" s="130" t="s">
        <v>135</v>
      </c>
    </row>
    <row r="4" spans="1:12" s="17" customFormat="1" ht="19.5" customHeight="1" x14ac:dyDescent="0.2">
      <c r="A4" s="176" t="s">
        <v>145</v>
      </c>
      <c r="B4" s="177"/>
      <c r="C4" s="177"/>
      <c r="D4" s="177"/>
      <c r="E4" s="177"/>
      <c r="F4" s="177"/>
      <c r="G4" s="178"/>
      <c r="H4" s="178"/>
      <c r="I4" s="178"/>
      <c r="J4" s="179"/>
    </row>
    <row r="5" spans="1:12" s="17" customFormat="1" ht="15.75" customHeight="1" x14ac:dyDescent="0.2">
      <c r="A5" s="18" t="s">
        <v>120</v>
      </c>
      <c r="B5" s="122">
        <v>600027333</v>
      </c>
      <c r="C5" s="19">
        <v>45245924</v>
      </c>
      <c r="D5" s="21">
        <v>91651000150</v>
      </c>
      <c r="E5" s="108">
        <v>25.27</v>
      </c>
      <c r="F5" s="89">
        <v>13120</v>
      </c>
      <c r="G5" s="89">
        <v>850</v>
      </c>
      <c r="H5" s="89">
        <v>4853</v>
      </c>
      <c r="I5" s="89">
        <v>48</v>
      </c>
      <c r="J5" s="98">
        <f t="shared" ref="J5:J17" si="0">F5+G5+H5+I5</f>
        <v>18871</v>
      </c>
      <c r="L5" s="115"/>
    </row>
    <row r="6" spans="1:12" s="17" customFormat="1" ht="15.75" customHeight="1" x14ac:dyDescent="0.2">
      <c r="A6" s="18" t="s">
        <v>121</v>
      </c>
      <c r="B6" s="122">
        <v>600027422</v>
      </c>
      <c r="C6" s="19">
        <v>45241848</v>
      </c>
      <c r="D6" s="21">
        <v>91651000149</v>
      </c>
      <c r="E6" s="108">
        <v>20.28</v>
      </c>
      <c r="F6" s="89">
        <v>10461</v>
      </c>
      <c r="G6" s="89">
        <v>800</v>
      </c>
      <c r="H6" s="89">
        <v>3911</v>
      </c>
      <c r="I6" s="89">
        <v>36</v>
      </c>
      <c r="J6" s="98">
        <f t="shared" si="0"/>
        <v>15208</v>
      </c>
      <c r="L6" s="115"/>
    </row>
    <row r="7" spans="1:12" s="17" customFormat="1" ht="15.75" customHeight="1" x14ac:dyDescent="0.2">
      <c r="A7" s="18" t="s">
        <v>200</v>
      </c>
      <c r="B7" s="122">
        <v>600027473</v>
      </c>
      <c r="C7" s="19">
        <v>45241651</v>
      </c>
      <c r="D7" s="21">
        <v>91651000159</v>
      </c>
      <c r="E7" s="108">
        <v>19.880000000000003</v>
      </c>
      <c r="F7" s="89">
        <v>10338</v>
      </c>
      <c r="G7" s="89">
        <v>800</v>
      </c>
      <c r="H7" s="89">
        <v>3868</v>
      </c>
      <c r="I7" s="89">
        <v>36</v>
      </c>
      <c r="J7" s="98">
        <f t="shared" si="0"/>
        <v>15042</v>
      </c>
      <c r="L7" s="115"/>
    </row>
    <row r="8" spans="1:12" s="17" customFormat="1" ht="15.75" customHeight="1" x14ac:dyDescent="0.2">
      <c r="A8" s="18" t="s">
        <v>220</v>
      </c>
      <c r="B8" s="122">
        <v>600027481</v>
      </c>
      <c r="C8" s="19">
        <v>45241295</v>
      </c>
      <c r="D8" s="21">
        <v>91651000157</v>
      </c>
      <c r="E8" s="108">
        <v>20.450000000000003</v>
      </c>
      <c r="F8" s="89">
        <v>10630</v>
      </c>
      <c r="G8" s="89">
        <v>550</v>
      </c>
      <c r="H8" s="89">
        <v>3885</v>
      </c>
      <c r="I8" s="89">
        <v>33</v>
      </c>
      <c r="J8" s="98">
        <f t="shared" si="0"/>
        <v>15098</v>
      </c>
      <c r="L8" s="115"/>
    </row>
    <row r="9" spans="1:12" s="17" customFormat="1" ht="15.75" customHeight="1" x14ac:dyDescent="0.2">
      <c r="A9" s="18" t="s">
        <v>122</v>
      </c>
      <c r="B9" s="122">
        <v>600027490</v>
      </c>
      <c r="C9" s="19">
        <v>45241643</v>
      </c>
      <c r="D9" s="21">
        <v>91651000155</v>
      </c>
      <c r="E9" s="108">
        <v>19.72</v>
      </c>
      <c r="F9" s="89">
        <v>10255</v>
      </c>
      <c r="G9" s="89">
        <v>600</v>
      </c>
      <c r="H9" s="89">
        <v>3772</v>
      </c>
      <c r="I9" s="89">
        <v>33</v>
      </c>
      <c r="J9" s="98">
        <f t="shared" si="0"/>
        <v>14660</v>
      </c>
      <c r="L9" s="115"/>
    </row>
    <row r="10" spans="1:12" s="17" customFormat="1" ht="15.75" customHeight="1" x14ac:dyDescent="0.2">
      <c r="A10" s="18" t="s">
        <v>123</v>
      </c>
      <c r="B10" s="122">
        <v>600027520</v>
      </c>
      <c r="C10" s="19">
        <v>45242941</v>
      </c>
      <c r="D10" s="21">
        <v>91651000154</v>
      </c>
      <c r="E10" s="108">
        <v>17.919999999999998</v>
      </c>
      <c r="F10" s="89">
        <v>9325</v>
      </c>
      <c r="G10" s="89">
        <v>400</v>
      </c>
      <c r="H10" s="89">
        <v>3380</v>
      </c>
      <c r="I10" s="89">
        <v>26</v>
      </c>
      <c r="J10" s="98">
        <f t="shared" si="0"/>
        <v>13131</v>
      </c>
      <c r="L10" s="115"/>
    </row>
    <row r="11" spans="1:12" s="17" customFormat="1" ht="15.75" customHeight="1" x14ac:dyDescent="0.2">
      <c r="A11" s="18" t="s">
        <v>124</v>
      </c>
      <c r="B11" s="122">
        <v>600027546</v>
      </c>
      <c r="C11" s="19">
        <v>45241694</v>
      </c>
      <c r="D11" s="21">
        <v>91651000416</v>
      </c>
      <c r="E11" s="108">
        <v>18.73</v>
      </c>
      <c r="F11" s="89">
        <v>9740</v>
      </c>
      <c r="G11" s="89">
        <v>450</v>
      </c>
      <c r="H11" s="89">
        <v>3542</v>
      </c>
      <c r="I11" s="89">
        <v>29</v>
      </c>
      <c r="J11" s="98">
        <f t="shared" si="0"/>
        <v>13761</v>
      </c>
      <c r="L11" s="115"/>
    </row>
    <row r="12" spans="1:12" s="17" customFormat="1" ht="15.75" customHeight="1" x14ac:dyDescent="0.2">
      <c r="A12" s="18" t="s">
        <v>229</v>
      </c>
      <c r="B12" s="122">
        <v>600027562</v>
      </c>
      <c r="C12" s="19">
        <v>45242950</v>
      </c>
      <c r="D12" s="21">
        <v>91651000152</v>
      </c>
      <c r="E12" s="108">
        <v>9.4099999999999984</v>
      </c>
      <c r="F12" s="89">
        <v>4865</v>
      </c>
      <c r="G12" s="89">
        <v>450</v>
      </c>
      <c r="H12" s="89">
        <v>1845</v>
      </c>
      <c r="I12" s="89">
        <v>14</v>
      </c>
      <c r="J12" s="98">
        <f t="shared" si="0"/>
        <v>7174</v>
      </c>
      <c r="L12" s="115"/>
    </row>
    <row r="13" spans="1:12" s="17" customFormat="1" ht="15.75" customHeight="1" x14ac:dyDescent="0.2">
      <c r="A13" s="18" t="s">
        <v>125</v>
      </c>
      <c r="B13" s="122">
        <v>600027571</v>
      </c>
      <c r="C13" s="19">
        <v>45242879</v>
      </c>
      <c r="D13" s="21">
        <v>91651000153</v>
      </c>
      <c r="E13" s="108">
        <v>21.37</v>
      </c>
      <c r="F13" s="89">
        <v>9738</v>
      </c>
      <c r="G13" s="89">
        <v>800</v>
      </c>
      <c r="H13" s="89">
        <v>3659</v>
      </c>
      <c r="I13" s="89">
        <v>31</v>
      </c>
      <c r="J13" s="98">
        <f t="shared" si="0"/>
        <v>14228</v>
      </c>
      <c r="L13" s="115"/>
    </row>
    <row r="14" spans="1:12" s="17" customFormat="1" ht="15.75" customHeight="1" x14ac:dyDescent="0.2">
      <c r="A14" s="18" t="s">
        <v>130</v>
      </c>
      <c r="B14" s="122">
        <v>600027589</v>
      </c>
      <c r="C14" s="19">
        <v>49625055</v>
      </c>
      <c r="D14" s="21">
        <v>91651000151</v>
      </c>
      <c r="E14" s="108">
        <v>12.24</v>
      </c>
      <c r="F14" s="89">
        <v>6353</v>
      </c>
      <c r="G14" s="89">
        <v>650</v>
      </c>
      <c r="H14" s="89">
        <v>2431</v>
      </c>
      <c r="I14" s="89">
        <v>21</v>
      </c>
      <c r="J14" s="98">
        <f t="shared" si="0"/>
        <v>9455</v>
      </c>
      <c r="L14" s="115"/>
    </row>
    <row r="15" spans="1:12" s="17" customFormat="1" ht="15.75" customHeight="1" x14ac:dyDescent="0.2">
      <c r="A15" s="18" t="s">
        <v>126</v>
      </c>
      <c r="B15" s="122">
        <v>600027643</v>
      </c>
      <c r="C15" s="19">
        <v>67365779</v>
      </c>
      <c r="D15" s="21">
        <v>91651000156</v>
      </c>
      <c r="E15" s="108">
        <v>18.54</v>
      </c>
      <c r="F15" s="89">
        <v>9641</v>
      </c>
      <c r="G15" s="89">
        <v>950</v>
      </c>
      <c r="H15" s="89">
        <v>3676</v>
      </c>
      <c r="I15" s="89">
        <v>35</v>
      </c>
      <c r="J15" s="98">
        <f t="shared" si="0"/>
        <v>14302</v>
      </c>
      <c r="L15" s="115"/>
    </row>
    <row r="16" spans="1:12" s="17" customFormat="1" ht="15.75" customHeight="1" x14ac:dyDescent="0.2">
      <c r="A16" s="18" t="s">
        <v>127</v>
      </c>
      <c r="B16" s="122">
        <v>600032396</v>
      </c>
      <c r="C16" s="19">
        <v>45241945</v>
      </c>
      <c r="D16" s="21">
        <v>91651000158</v>
      </c>
      <c r="E16" s="108">
        <v>32.74</v>
      </c>
      <c r="F16" s="89">
        <v>16748</v>
      </c>
      <c r="G16" s="89">
        <v>600</v>
      </c>
      <c r="H16" s="89">
        <v>6031</v>
      </c>
      <c r="I16" s="89">
        <v>78</v>
      </c>
      <c r="J16" s="98">
        <f t="shared" si="0"/>
        <v>23457</v>
      </c>
      <c r="L16" s="115"/>
    </row>
    <row r="17" spans="1:12" s="17" customFormat="1" ht="15.75" customHeight="1" thickBot="1" x14ac:dyDescent="0.25">
      <c r="A17" s="23" t="s">
        <v>128</v>
      </c>
      <c r="B17" s="123">
        <v>600039943</v>
      </c>
      <c r="C17" s="58" t="s">
        <v>253</v>
      </c>
      <c r="D17" s="51">
        <v>91651000212</v>
      </c>
      <c r="E17" s="110">
        <v>38.14</v>
      </c>
      <c r="F17" s="91">
        <v>19404</v>
      </c>
      <c r="G17" s="91">
        <v>1840</v>
      </c>
      <c r="H17" s="91">
        <v>7374</v>
      </c>
      <c r="I17" s="91">
        <v>98</v>
      </c>
      <c r="J17" s="117">
        <f t="shared" si="0"/>
        <v>28716</v>
      </c>
      <c r="L17" s="115"/>
    </row>
    <row r="18" spans="1:12" s="17" customFormat="1" ht="21" customHeight="1" thickBot="1" x14ac:dyDescent="0.25">
      <c r="A18" s="169" t="s">
        <v>3</v>
      </c>
      <c r="B18" s="170"/>
      <c r="C18" s="190"/>
      <c r="D18" s="172"/>
      <c r="E18" s="109">
        <f t="shared" ref="E18:J18" si="1">SUM(E5:E17)</f>
        <v>274.69</v>
      </c>
      <c r="F18" s="93">
        <f t="shared" si="1"/>
        <v>140618</v>
      </c>
      <c r="G18" s="93">
        <f t="shared" si="1"/>
        <v>9740</v>
      </c>
      <c r="H18" s="93">
        <f t="shared" si="1"/>
        <v>52227</v>
      </c>
      <c r="I18" s="93">
        <f t="shared" si="1"/>
        <v>518</v>
      </c>
      <c r="J18" s="94">
        <f t="shared" si="1"/>
        <v>203103</v>
      </c>
    </row>
    <row r="19" spans="1:12" s="17" customFormat="1" x14ac:dyDescent="0.2">
      <c r="D19" s="46"/>
    </row>
    <row r="20" spans="1:12" ht="13.5" thickBot="1" x14ac:dyDescent="0.25">
      <c r="J20" s="16" t="s">
        <v>217</v>
      </c>
    </row>
    <row r="21" spans="1:12" ht="15.75" customHeight="1" x14ac:dyDescent="0.2">
      <c r="A21" s="125"/>
      <c r="B21" s="126"/>
      <c r="C21" s="126"/>
      <c r="D21" s="126"/>
      <c r="E21" s="173" t="s">
        <v>201</v>
      </c>
      <c r="F21" s="174"/>
      <c r="G21" s="174"/>
      <c r="H21" s="174"/>
      <c r="I21" s="174"/>
      <c r="J21" s="175"/>
    </row>
    <row r="22" spans="1:12" ht="34.5" customHeight="1" thickBot="1" x14ac:dyDescent="0.25">
      <c r="A22" s="127" t="s">
        <v>257</v>
      </c>
      <c r="B22" s="128" t="s">
        <v>240</v>
      </c>
      <c r="C22" s="128" t="s">
        <v>241</v>
      </c>
      <c r="D22" s="128" t="s">
        <v>242</v>
      </c>
      <c r="E22" s="129" t="s">
        <v>243</v>
      </c>
      <c r="F22" s="121" t="s">
        <v>0</v>
      </c>
      <c r="G22" s="121" t="s">
        <v>131</v>
      </c>
      <c r="H22" s="120" t="s">
        <v>1</v>
      </c>
      <c r="I22" s="121" t="s">
        <v>244</v>
      </c>
      <c r="J22" s="130" t="s">
        <v>135</v>
      </c>
    </row>
    <row r="23" spans="1:12" ht="19.5" customHeight="1" x14ac:dyDescent="0.2">
      <c r="A23" s="176" t="s">
        <v>138</v>
      </c>
      <c r="B23" s="177"/>
      <c r="C23" s="178"/>
      <c r="D23" s="178"/>
      <c r="E23" s="178"/>
      <c r="F23" s="178"/>
      <c r="G23" s="178"/>
      <c r="H23" s="178"/>
      <c r="I23" s="178"/>
      <c r="J23" s="179"/>
    </row>
    <row r="24" spans="1:12" ht="16.5" customHeight="1" thickBot="1" x14ac:dyDescent="0.25">
      <c r="A24" s="24" t="s">
        <v>252</v>
      </c>
      <c r="B24" s="139">
        <v>600032183</v>
      </c>
      <c r="C24" s="54">
        <v>70842132</v>
      </c>
      <c r="D24" s="57">
        <v>91651000399</v>
      </c>
      <c r="E24" s="110">
        <v>10.74</v>
      </c>
      <c r="F24" s="91">
        <v>3224</v>
      </c>
      <c r="G24" s="91">
        <v>30</v>
      </c>
      <c r="H24" s="91">
        <v>1132</v>
      </c>
      <c r="I24" s="91">
        <v>56</v>
      </c>
      <c r="J24" s="92">
        <f>F24+G24+H24+I24</f>
        <v>4442</v>
      </c>
    </row>
    <row r="25" spans="1:12" ht="20.25" customHeight="1" thickBot="1" x14ac:dyDescent="0.25">
      <c r="A25" s="169" t="s">
        <v>3</v>
      </c>
      <c r="B25" s="170"/>
      <c r="C25" s="171"/>
      <c r="D25" s="172"/>
      <c r="E25" s="109">
        <f t="shared" ref="E25:J25" si="2">SUM(E24)</f>
        <v>10.74</v>
      </c>
      <c r="F25" s="93">
        <f t="shared" si="2"/>
        <v>3224</v>
      </c>
      <c r="G25" s="93">
        <f t="shared" si="2"/>
        <v>30</v>
      </c>
      <c r="H25" s="93">
        <f t="shared" si="2"/>
        <v>1132</v>
      </c>
      <c r="I25" s="93">
        <f t="shared" si="2"/>
        <v>56</v>
      </c>
      <c r="J25" s="94">
        <f t="shared" si="2"/>
        <v>4442</v>
      </c>
    </row>
    <row r="39" spans="5:10" x14ac:dyDescent="0.2">
      <c r="E39" s="28"/>
      <c r="F39" s="29"/>
      <c r="G39" s="29"/>
      <c r="H39" s="29"/>
      <c r="I39" s="29"/>
      <c r="J39" s="29"/>
    </row>
    <row r="40" spans="5:10" x14ac:dyDescent="0.2">
      <c r="E40" s="28"/>
      <c r="F40" s="29"/>
      <c r="G40" s="29"/>
      <c r="H40" s="29"/>
      <c r="I40" s="29"/>
      <c r="J40" s="29"/>
    </row>
    <row r="41" spans="5:10" x14ac:dyDescent="0.2">
      <c r="E41" s="28"/>
      <c r="F41" s="29"/>
      <c r="G41" s="29"/>
      <c r="H41" s="29"/>
      <c r="I41" s="29"/>
      <c r="J41" s="29"/>
    </row>
    <row r="42" spans="5:10" x14ac:dyDescent="0.2">
      <c r="E42" s="28"/>
      <c r="F42" s="29"/>
      <c r="G42" s="29"/>
      <c r="H42" s="29"/>
      <c r="I42" s="29"/>
      <c r="J42" s="29"/>
    </row>
    <row r="43" spans="5:10" x14ac:dyDescent="0.2">
      <c r="E43" s="28"/>
      <c r="F43" s="29"/>
      <c r="G43" s="29"/>
      <c r="H43" s="29"/>
      <c r="I43" s="29"/>
      <c r="J43" s="29"/>
    </row>
    <row r="44" spans="5:10" x14ac:dyDescent="0.2">
      <c r="E44" s="28"/>
      <c r="F44" s="29"/>
      <c r="G44" s="29"/>
      <c r="H44" s="29"/>
      <c r="I44" s="29"/>
      <c r="J44" s="29"/>
    </row>
    <row r="45" spans="5:10" x14ac:dyDescent="0.2">
      <c r="E45" s="28"/>
      <c r="F45" s="29"/>
      <c r="G45" s="29"/>
      <c r="H45" s="29"/>
      <c r="I45" s="29"/>
      <c r="J45" s="29"/>
    </row>
    <row r="46" spans="5:10" x14ac:dyDescent="0.2">
      <c r="E46" s="28"/>
      <c r="F46" s="29"/>
      <c r="G46" s="29"/>
      <c r="H46" s="29"/>
      <c r="I46" s="29"/>
      <c r="J46" s="29"/>
    </row>
    <row r="47" spans="5:10" x14ac:dyDescent="0.2">
      <c r="E47" s="28"/>
      <c r="F47" s="29"/>
      <c r="G47" s="29"/>
      <c r="H47" s="29"/>
      <c r="I47" s="29"/>
      <c r="J47" s="29"/>
    </row>
    <row r="48" spans="5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  <row r="62" spans="5:10" x14ac:dyDescent="0.2">
      <c r="E62" s="28"/>
      <c r="F62" s="29"/>
      <c r="G62" s="29"/>
      <c r="H62" s="29"/>
      <c r="I62" s="29"/>
      <c r="J62" s="29"/>
    </row>
    <row r="63" spans="5:10" x14ac:dyDescent="0.2">
      <c r="E63" s="28"/>
      <c r="F63" s="29"/>
      <c r="G63" s="29"/>
      <c r="H63" s="29"/>
      <c r="I63" s="29"/>
      <c r="J63" s="29"/>
    </row>
  </sheetData>
  <mergeCells count="6">
    <mergeCell ref="A18:D18"/>
    <mergeCell ref="A4:J4"/>
    <mergeCell ref="E2:J2"/>
    <mergeCell ref="A25:D25"/>
    <mergeCell ref="A23:J23"/>
    <mergeCell ref="E21:J2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sumář</vt:lpstr>
      <vt:lpstr>gymnázia</vt:lpstr>
      <vt:lpstr>SOŠ</vt:lpstr>
      <vt:lpstr>VOŠ</vt:lpstr>
      <vt:lpstr>Spec.</vt:lpstr>
      <vt:lpstr>SOU</vt:lpstr>
      <vt:lpstr>PPP, DM a DD</vt:lpstr>
      <vt:lpstr>ZUŠ</vt:lpstr>
      <vt:lpstr>DDM a ŠJ</vt:lpstr>
      <vt:lpstr>Limit na platy</vt:lpstr>
      <vt:lpstr>gymnázia!Názvy_tisku</vt:lpstr>
      <vt:lpstr>SOŠ!Názvy_tisku</vt:lpstr>
      <vt:lpstr>SOU!Názvy_tisku</vt:lpstr>
      <vt:lpstr>Spec.!Názvy_tisku</vt:lpstr>
      <vt:lpstr>sumář!Názvy_tisku</vt:lpstr>
      <vt:lpstr>VOŠ!Názvy_tisku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Skokanová Ivana (MHMP, ROZ)</cp:lastModifiedBy>
  <cp:lastPrinted>2024-11-17T18:18:47Z</cp:lastPrinted>
  <dcterms:created xsi:type="dcterms:W3CDTF">2008-03-11T13:26:44Z</dcterms:created>
  <dcterms:modified xsi:type="dcterms:W3CDTF">2024-12-17T12:27:13Z</dcterms:modified>
</cp:coreProperties>
</file>