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6\Návrh rozpočtu 2026\!!!!_ROZPOČET DO TEDU\08_Příloha č. 7 PO MČ\"/>
    </mc:Choice>
  </mc:AlternateContent>
  <xr:revisionPtr revIDLastSave="0" documentId="13_ncr:1_{821F183E-419E-4F68-9DFD-26D17137F66D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sumář PO MČ" sheetId="10" r:id="rId1"/>
    <sheet name="MŠ " sheetId="20" r:id="rId2"/>
    <sheet name="ZŠ" sheetId="17" r:id="rId3"/>
    <sheet name="ZUŠ MČ" sheetId="19" r:id="rId4"/>
    <sheet name="DDM MČ " sheetId="15" r:id="rId5"/>
  </sheets>
  <definedNames>
    <definedName name="_xlnm._FilterDatabase" localSheetId="2" hidden="1">ZŠ!$A$6:$N$6</definedName>
    <definedName name="_xlnm.Print_Titles" localSheetId="1">'MŠ '!$A:$A,'MŠ '!$3:$4</definedName>
    <definedName name="_xlnm.Print_Titles" localSheetId="2">ZŠ!$A:$A,ZŠ!$2:$4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0" i="17" l="1"/>
  <c r="J45" i="20"/>
  <c r="J178" i="17"/>
  <c r="J177" i="17"/>
  <c r="J153" i="17"/>
  <c r="J168" i="17"/>
  <c r="J138" i="17"/>
  <c r="J137" i="17"/>
  <c r="J134" i="17"/>
  <c r="J139" i="17"/>
  <c r="J136" i="17" l="1"/>
  <c r="J135" i="17"/>
  <c r="J314" i="20"/>
  <c r="J294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K312" i="20" l="1"/>
  <c r="K302" i="20"/>
  <c r="K298" i="20"/>
  <c r="K292" i="20"/>
  <c r="K285" i="20"/>
  <c r="K279" i="20"/>
  <c r="K267" i="20"/>
  <c r="K249" i="20"/>
  <c r="K235" i="20"/>
  <c r="K209" i="20"/>
  <c r="K189" i="20"/>
  <c r="K168" i="20"/>
  <c r="K146" i="20"/>
  <c r="K135" i="20"/>
  <c r="K109" i="20"/>
  <c r="K100" i="20"/>
  <c r="K74" i="20"/>
  <c r="K59" i="20"/>
  <c r="K37" i="20"/>
  <c r="K23" i="20"/>
  <c r="K14" i="20"/>
  <c r="K269" i="17"/>
  <c r="K260" i="17"/>
  <c r="K254" i="17"/>
  <c r="K247" i="17"/>
  <c r="K240" i="17"/>
  <c r="K234" i="17"/>
  <c r="K225" i="17"/>
  <c r="K210" i="17"/>
  <c r="K200" i="17"/>
  <c r="K186" i="17"/>
  <c r="K171" i="17"/>
  <c r="K156" i="17"/>
  <c r="K132" i="17"/>
  <c r="K111" i="17"/>
  <c r="K101" i="17"/>
  <c r="K78" i="17"/>
  <c r="K61" i="17"/>
  <c r="K36" i="17"/>
  <c r="K24" i="17"/>
  <c r="K12" i="17"/>
  <c r="J258" i="20" l="1"/>
  <c r="J192" i="20"/>
  <c r="J277" i="20" l="1"/>
  <c r="K275" i="17"/>
  <c r="K11" i="19"/>
  <c r="I11" i="19"/>
  <c r="H11" i="19"/>
  <c r="G11" i="19"/>
  <c r="F11" i="19"/>
  <c r="J10" i="19"/>
  <c r="J11" i="19" s="1"/>
  <c r="K8" i="19"/>
  <c r="I8" i="19"/>
  <c r="H8" i="19"/>
  <c r="G8" i="19"/>
  <c r="G12" i="19" s="1"/>
  <c r="C12" i="10" s="1"/>
  <c r="F8" i="19"/>
  <c r="J7" i="19"/>
  <c r="J8" i="19" s="1"/>
  <c r="K11" i="15"/>
  <c r="I11" i="15"/>
  <c r="H11" i="15"/>
  <c r="G11" i="15"/>
  <c r="F11" i="15"/>
  <c r="J10" i="15"/>
  <c r="J11" i="15" s="1"/>
  <c r="K8" i="15"/>
  <c r="I8" i="15"/>
  <c r="H8" i="15"/>
  <c r="G8" i="15"/>
  <c r="F8" i="15"/>
  <c r="J7" i="15"/>
  <c r="J8" i="15" s="1"/>
  <c r="I12" i="19" l="1"/>
  <c r="E12" i="10" s="1"/>
  <c r="G12" i="15"/>
  <c r="C13" i="10" s="1"/>
  <c r="K12" i="19"/>
  <c r="G12" i="10" s="1"/>
  <c r="H12" i="19"/>
  <c r="D12" i="10" s="1"/>
  <c r="K12" i="15"/>
  <c r="G13" i="10" s="1"/>
  <c r="H12" i="15"/>
  <c r="D13" i="10" s="1"/>
  <c r="F12" i="19"/>
  <c r="B12" i="10" s="1"/>
  <c r="J12" i="19"/>
  <c r="I12" i="15"/>
  <c r="E13" i="10" s="1"/>
  <c r="J12" i="15"/>
  <c r="F12" i="15"/>
  <c r="B13" i="10" s="1"/>
  <c r="I275" i="17" l="1"/>
  <c r="H275" i="17"/>
  <c r="G275" i="17"/>
  <c r="F275" i="17"/>
  <c r="J274" i="17"/>
  <c r="J272" i="17"/>
  <c r="J271" i="17"/>
  <c r="I269" i="17"/>
  <c r="H269" i="17"/>
  <c r="G269" i="17"/>
  <c r="F269" i="17"/>
  <c r="J268" i="17"/>
  <c r="J266" i="17"/>
  <c r="J264" i="17"/>
  <c r="J262" i="17"/>
  <c r="I260" i="17"/>
  <c r="H260" i="17"/>
  <c r="G260" i="17"/>
  <c r="F260" i="17"/>
  <c r="J259" i="17"/>
  <c r="J258" i="17"/>
  <c r="J257" i="17"/>
  <c r="J256" i="17"/>
  <c r="I254" i="17"/>
  <c r="H254" i="17"/>
  <c r="G254" i="17"/>
  <c r="F254" i="17"/>
  <c r="J253" i="17"/>
  <c r="J251" i="17"/>
  <c r="J249" i="17"/>
  <c r="I247" i="17"/>
  <c r="H247" i="17"/>
  <c r="G247" i="17"/>
  <c r="F247" i="17"/>
  <c r="J246" i="17"/>
  <c r="J244" i="17"/>
  <c r="J243" i="17"/>
  <c r="J242" i="17"/>
  <c r="I240" i="17"/>
  <c r="H240" i="17"/>
  <c r="G240" i="17"/>
  <c r="F240" i="17"/>
  <c r="J239" i="17"/>
  <c r="J237" i="17"/>
  <c r="J236" i="17"/>
  <c r="I234" i="17"/>
  <c r="H234" i="17"/>
  <c r="G234" i="17"/>
  <c r="F234" i="17"/>
  <c r="J233" i="17"/>
  <c r="J231" i="17"/>
  <c r="J229" i="17"/>
  <c r="J227" i="17"/>
  <c r="I225" i="17"/>
  <c r="H225" i="17"/>
  <c r="G225" i="17"/>
  <c r="F225" i="17"/>
  <c r="J224" i="17"/>
  <c r="J222" i="17"/>
  <c r="J220" i="17"/>
  <c r="J218" i="17"/>
  <c r="J216" i="17"/>
  <c r="J215" i="17"/>
  <c r="J214" i="17"/>
  <c r="J213" i="17"/>
  <c r="J212" i="17"/>
  <c r="I210" i="17"/>
  <c r="H210" i="17"/>
  <c r="G210" i="17"/>
  <c r="F210" i="17"/>
  <c r="J209" i="17"/>
  <c r="J207" i="17"/>
  <c r="J206" i="17"/>
  <c r="J205" i="17"/>
  <c r="J204" i="17"/>
  <c r="J203" i="17"/>
  <c r="J202" i="17"/>
  <c r="I200" i="17"/>
  <c r="H200" i="17"/>
  <c r="G200" i="17"/>
  <c r="F200" i="17"/>
  <c r="J199" i="17"/>
  <c r="J197" i="17"/>
  <c r="J196" i="17"/>
  <c r="J195" i="17"/>
  <c r="J194" i="17"/>
  <c r="J193" i="17"/>
  <c r="J192" i="17"/>
  <c r="J191" i="17"/>
  <c r="J190" i="17"/>
  <c r="J189" i="17"/>
  <c r="J188" i="17"/>
  <c r="I186" i="17"/>
  <c r="H186" i="17"/>
  <c r="G186" i="17"/>
  <c r="F186" i="17"/>
  <c r="J185" i="17"/>
  <c r="J184" i="17"/>
  <c r="J182" i="17"/>
  <c r="J181" i="17"/>
  <c r="J180" i="17"/>
  <c r="J179" i="17"/>
  <c r="J176" i="17"/>
  <c r="J175" i="17"/>
  <c r="J174" i="17"/>
  <c r="J173" i="17"/>
  <c r="I171" i="17"/>
  <c r="H171" i="17"/>
  <c r="G171" i="17"/>
  <c r="F171" i="17"/>
  <c r="J170" i="17"/>
  <c r="J166" i="17"/>
  <c r="J165" i="17"/>
  <c r="J164" i="17"/>
  <c r="J163" i="17"/>
  <c r="J162" i="17"/>
  <c r="J161" i="17"/>
  <c r="J160" i="17"/>
  <c r="J159" i="17"/>
  <c r="J158" i="17"/>
  <c r="I156" i="17"/>
  <c r="H156" i="17"/>
  <c r="G156" i="17"/>
  <c r="F156" i="17"/>
  <c r="J155" i="17"/>
  <c r="J154" i="17"/>
  <c r="J152" i="17"/>
  <c r="J151" i="17"/>
  <c r="J150" i="17"/>
  <c r="J149" i="17"/>
  <c r="J148" i="17"/>
  <c r="J147" i="17"/>
  <c r="J146" i="17"/>
  <c r="J145" i="17"/>
  <c r="J144" i="17"/>
  <c r="J143" i="17"/>
  <c r="J142" i="17"/>
  <c r="I140" i="17"/>
  <c r="H140" i="17"/>
  <c r="G140" i="17"/>
  <c r="F140" i="17"/>
  <c r="I132" i="17"/>
  <c r="H132" i="17"/>
  <c r="G132" i="17"/>
  <c r="F132" i="17"/>
  <c r="J131" i="17"/>
  <c r="J129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I111" i="17"/>
  <c r="H111" i="17"/>
  <c r="G111" i="17"/>
  <c r="F111" i="17"/>
  <c r="J110" i="17"/>
  <c r="J108" i="17"/>
  <c r="J107" i="17"/>
  <c r="J106" i="17"/>
  <c r="J105" i="17"/>
  <c r="J104" i="17"/>
  <c r="J103" i="17"/>
  <c r="I101" i="17"/>
  <c r="H101" i="17"/>
  <c r="G101" i="17"/>
  <c r="F101" i="17"/>
  <c r="J100" i="17"/>
  <c r="J98" i="17"/>
  <c r="J96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I78" i="17"/>
  <c r="H78" i="17"/>
  <c r="G78" i="17"/>
  <c r="F78" i="17"/>
  <c r="J77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I61" i="17"/>
  <c r="H61" i="17"/>
  <c r="G61" i="17"/>
  <c r="F61" i="17"/>
  <c r="J60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I36" i="17"/>
  <c r="H36" i="17"/>
  <c r="G36" i="17"/>
  <c r="F36" i="17"/>
  <c r="J35" i="17"/>
  <c r="J34" i="17"/>
  <c r="J33" i="17"/>
  <c r="J32" i="17"/>
  <c r="J31" i="17"/>
  <c r="J30" i="17"/>
  <c r="J29" i="17"/>
  <c r="J28" i="17"/>
  <c r="J27" i="17"/>
  <c r="J26" i="17"/>
  <c r="I24" i="17"/>
  <c r="H24" i="17"/>
  <c r="G24" i="17"/>
  <c r="F24" i="17"/>
  <c r="J23" i="17"/>
  <c r="J22" i="17"/>
  <c r="J21" i="17"/>
  <c r="J20" i="17"/>
  <c r="J19" i="17"/>
  <c r="J18" i="17"/>
  <c r="J17" i="17"/>
  <c r="J16" i="17"/>
  <c r="J15" i="17"/>
  <c r="J14" i="17"/>
  <c r="I12" i="17"/>
  <c r="H12" i="17"/>
  <c r="G12" i="17"/>
  <c r="F12" i="17"/>
  <c r="J11" i="17"/>
  <c r="J10" i="17"/>
  <c r="J9" i="17"/>
  <c r="J8" i="17"/>
  <c r="J7" i="17"/>
  <c r="J264" i="20"/>
  <c r="J260" i="20"/>
  <c r="J257" i="20"/>
  <c r="J255" i="20"/>
  <c r="J253" i="20"/>
  <c r="J252" i="20"/>
  <c r="H267" i="20"/>
  <c r="G267" i="20"/>
  <c r="K319" i="20"/>
  <c r="I319" i="20"/>
  <c r="H319" i="20"/>
  <c r="G319" i="20"/>
  <c r="F319" i="20"/>
  <c r="J318" i="20"/>
  <c r="J316" i="20"/>
  <c r="J315" i="20"/>
  <c r="I312" i="20"/>
  <c r="H312" i="20"/>
  <c r="G312" i="20"/>
  <c r="F312" i="20"/>
  <c r="J311" i="20"/>
  <c r="J309" i="20"/>
  <c r="J307" i="20"/>
  <c r="J306" i="20"/>
  <c r="J305" i="20"/>
  <c r="J304" i="20"/>
  <c r="I302" i="20"/>
  <c r="H302" i="20"/>
  <c r="G302" i="20"/>
  <c r="F302" i="20"/>
  <c r="J301" i="20"/>
  <c r="J300" i="20"/>
  <c r="I298" i="20"/>
  <c r="H298" i="20"/>
  <c r="G298" i="20"/>
  <c r="F298" i="20"/>
  <c r="J297" i="20"/>
  <c r="J295" i="20"/>
  <c r="I292" i="20"/>
  <c r="H292" i="20"/>
  <c r="G292" i="20"/>
  <c r="F292" i="20"/>
  <c r="J291" i="20"/>
  <c r="J290" i="20"/>
  <c r="J289" i="20"/>
  <c r="J287" i="20"/>
  <c r="I285" i="20"/>
  <c r="H285" i="20"/>
  <c r="G285" i="20"/>
  <c r="F285" i="20"/>
  <c r="J284" i="20"/>
  <c r="J283" i="20"/>
  <c r="J282" i="20"/>
  <c r="J281" i="20"/>
  <c r="I279" i="20"/>
  <c r="H279" i="20"/>
  <c r="G279" i="20"/>
  <c r="F279" i="20"/>
  <c r="J278" i="20"/>
  <c r="J275" i="20"/>
  <c r="J273" i="20"/>
  <c r="J271" i="20"/>
  <c r="J269" i="20"/>
  <c r="I267" i="20"/>
  <c r="F267" i="20"/>
  <c r="J266" i="20"/>
  <c r="J256" i="20"/>
  <c r="I249" i="20"/>
  <c r="H249" i="20"/>
  <c r="G249" i="20"/>
  <c r="F249" i="20"/>
  <c r="J248" i="20"/>
  <c r="J246" i="20"/>
  <c r="J245" i="20"/>
  <c r="J244" i="20"/>
  <c r="J243" i="20"/>
  <c r="J242" i="20"/>
  <c r="J241" i="20"/>
  <c r="J240" i="20"/>
  <c r="J239" i="20"/>
  <c r="J238" i="20"/>
  <c r="J237" i="20"/>
  <c r="I235" i="20"/>
  <c r="H235" i="20"/>
  <c r="G235" i="20"/>
  <c r="F235" i="20"/>
  <c r="J234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J212" i="20"/>
  <c r="J211" i="20"/>
  <c r="I209" i="20"/>
  <c r="H209" i="20"/>
  <c r="G209" i="20"/>
  <c r="F209" i="20"/>
  <c r="J208" i="20"/>
  <c r="J207" i="20"/>
  <c r="J206" i="20"/>
  <c r="J205" i="20"/>
  <c r="J203" i="20"/>
  <c r="J202" i="20"/>
  <c r="J201" i="20"/>
  <c r="J200" i="20"/>
  <c r="J199" i="20"/>
  <c r="J198" i="20"/>
  <c r="J197" i="20"/>
  <c r="J196" i="20"/>
  <c r="J195" i="20"/>
  <c r="J194" i="20"/>
  <c r="J193" i="20"/>
  <c r="J191" i="20"/>
  <c r="I189" i="20"/>
  <c r="H189" i="20"/>
  <c r="G189" i="20"/>
  <c r="F189" i="20"/>
  <c r="J188" i="20"/>
  <c r="J186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J170" i="20"/>
  <c r="I168" i="20"/>
  <c r="H168" i="20"/>
  <c r="G168" i="20"/>
  <c r="F168" i="20"/>
  <c r="I146" i="20"/>
  <c r="H146" i="20"/>
  <c r="G146" i="20"/>
  <c r="F146" i="20"/>
  <c r="J145" i="20"/>
  <c r="J144" i="20"/>
  <c r="J143" i="20"/>
  <c r="J142" i="20"/>
  <c r="J141" i="20"/>
  <c r="J140" i="20"/>
  <c r="J139" i="20"/>
  <c r="J138" i="20"/>
  <c r="J137" i="20"/>
  <c r="I135" i="20"/>
  <c r="H135" i="20"/>
  <c r="G135" i="20"/>
  <c r="F135" i="20"/>
  <c r="J134" i="20"/>
  <c r="J133" i="20"/>
  <c r="J132" i="20"/>
  <c r="J130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J111" i="20"/>
  <c r="I109" i="20"/>
  <c r="H109" i="20"/>
  <c r="G109" i="20"/>
  <c r="F109" i="20"/>
  <c r="J108" i="20"/>
  <c r="J106" i="20"/>
  <c r="J105" i="20"/>
  <c r="J104" i="20"/>
  <c r="J103" i="20"/>
  <c r="J102" i="20"/>
  <c r="I100" i="20"/>
  <c r="H100" i="20"/>
  <c r="G100" i="20"/>
  <c r="F100" i="20"/>
  <c r="J99" i="20"/>
  <c r="J98" i="20"/>
  <c r="J96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J76" i="20"/>
  <c r="I74" i="20"/>
  <c r="H74" i="20"/>
  <c r="G74" i="20"/>
  <c r="F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I59" i="20"/>
  <c r="H59" i="20"/>
  <c r="G59" i="20"/>
  <c r="F59" i="20"/>
  <c r="J58" i="20"/>
  <c r="J56" i="20"/>
  <c r="J55" i="20"/>
  <c r="J54" i="20"/>
  <c r="J53" i="20"/>
  <c r="J52" i="20"/>
  <c r="J51" i="20"/>
  <c r="J50" i="20"/>
  <c r="J49" i="20"/>
  <c r="J48" i="20"/>
  <c r="J47" i="20"/>
  <c r="J46" i="20"/>
  <c r="J44" i="20"/>
  <c r="J43" i="20"/>
  <c r="J42" i="20"/>
  <c r="J41" i="20"/>
  <c r="J40" i="20"/>
  <c r="J39" i="20"/>
  <c r="I37" i="20"/>
  <c r="H37" i="20"/>
  <c r="G37" i="20"/>
  <c r="F37" i="20"/>
  <c r="I23" i="20"/>
  <c r="H23" i="20"/>
  <c r="G23" i="20"/>
  <c r="F23" i="20"/>
  <c r="J22" i="20"/>
  <c r="J21" i="20"/>
  <c r="J20" i="20"/>
  <c r="J19" i="20"/>
  <c r="J18" i="20"/>
  <c r="J17" i="20"/>
  <c r="J16" i="20"/>
  <c r="I14" i="20"/>
  <c r="H14" i="20"/>
  <c r="G14" i="20"/>
  <c r="F14" i="20"/>
  <c r="J13" i="20"/>
  <c r="J12" i="20"/>
  <c r="J11" i="20"/>
  <c r="J10" i="20"/>
  <c r="J9" i="20"/>
  <c r="J8" i="20"/>
  <c r="J7" i="20"/>
  <c r="J302" i="20" l="1"/>
  <c r="J247" i="17"/>
  <c r="J275" i="17"/>
  <c r="J254" i="17"/>
  <c r="J234" i="17"/>
  <c r="J140" i="17"/>
  <c r="J101" i="17"/>
  <c r="J74" i="20"/>
  <c r="J14" i="20"/>
  <c r="J23" i="20"/>
  <c r="J146" i="20"/>
  <c r="J235" i="20"/>
  <c r="J269" i="17"/>
  <c r="J260" i="17"/>
  <c r="J240" i="17"/>
  <c r="J225" i="17"/>
  <c r="J210" i="17"/>
  <c r="J200" i="17"/>
  <c r="J186" i="17"/>
  <c r="J171" i="17"/>
  <c r="J156" i="17"/>
  <c r="J132" i="17"/>
  <c r="J111" i="17"/>
  <c r="J78" i="17"/>
  <c r="J61" i="17"/>
  <c r="J36" i="17"/>
  <c r="J24" i="17"/>
  <c r="J12" i="17"/>
  <c r="J319" i="20"/>
  <c r="J312" i="20"/>
  <c r="J298" i="20"/>
  <c r="J292" i="20"/>
  <c r="J285" i="20"/>
  <c r="J279" i="20"/>
  <c r="J254" i="20"/>
  <c r="J262" i="20"/>
  <c r="J251" i="20"/>
  <c r="J249" i="20"/>
  <c r="J209" i="20"/>
  <c r="J189" i="20"/>
  <c r="J168" i="20"/>
  <c r="J135" i="20"/>
  <c r="J109" i="20"/>
  <c r="J100" i="20"/>
  <c r="J59" i="20"/>
  <c r="J37" i="20"/>
  <c r="J267" i="20" l="1"/>
  <c r="F276" i="17" l="1"/>
  <c r="B11" i="10" s="1"/>
  <c r="G276" i="17" l="1"/>
  <c r="C11" i="10" s="1"/>
  <c r="K276" i="17"/>
  <c r="G11" i="10" s="1"/>
  <c r="I276" i="17"/>
  <c r="E11" i="10" s="1"/>
  <c r="H276" i="17"/>
  <c r="D11" i="10" s="1"/>
  <c r="H320" i="20"/>
  <c r="D10" i="10" s="1"/>
  <c r="G320" i="20"/>
  <c r="C10" i="10" s="1"/>
  <c r="K320" i="20"/>
  <c r="G10" i="10" s="1"/>
  <c r="F320" i="20"/>
  <c r="B10" i="10" s="1"/>
  <c r="F12" i="10"/>
  <c r="F13" i="10"/>
  <c r="C14" i="10" l="1"/>
  <c r="F11" i="10"/>
  <c r="D14" i="10"/>
  <c r="J276" i="17"/>
  <c r="B14" i="10"/>
  <c r="G14" i="10"/>
  <c r="I320" i="20"/>
  <c r="E10" i="10" s="1"/>
  <c r="F10" i="10" l="1"/>
  <c r="F14" i="10" s="1"/>
  <c r="E14" i="10"/>
  <c r="J320" i="20" l="1"/>
</calcChain>
</file>

<file path=xl/sharedStrings.xml><?xml version="1.0" encoding="utf-8"?>
<sst xmlns="http://schemas.openxmlformats.org/spreadsheetml/2006/main" count="679" uniqueCount="582">
  <si>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</si>
  <si>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</si>
  <si>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</si>
  <si>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</si>
  <si>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</si>
  <si>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</si>
  <si>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</si>
  <si>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</si>
  <si>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</si>
  <si>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</si>
  <si>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</si>
  <si>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</si>
  <si>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</si>
  <si>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</si>
  <si>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</si>
  <si>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13, Běhounkova 2300</t>
  </si>
  <si>
    <t>Mateřská škola, Praha 13, Ovčí hájek 2177</t>
  </si>
  <si>
    <t>Mateřská škola Korálek, Praha 9 - Černý Most, Bobkova 766</t>
  </si>
  <si>
    <t>Mateřská škola, Praha 9 - Lehovec, Chvaletická 917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</si>
  <si>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</si>
  <si>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</si>
  <si>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</si>
  <si>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</si>
  <si>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</si>
  <si>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</si>
  <si>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</si>
  <si>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</si>
  <si>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</si>
  <si>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</si>
  <si>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</si>
  <si>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</si>
  <si>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</si>
  <si>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</si>
  <si>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</si>
  <si>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</si>
  <si>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</si>
  <si>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</si>
  <si>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</si>
  <si>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</si>
  <si>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</si>
  <si>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</si>
  <si>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KUNRATICE</t>
  </si>
  <si>
    <t xml:space="preserve">Základní školy                          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</si>
  <si>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</si>
  <si>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</si>
  <si>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</si>
  <si>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 a Mateřská škola, Praha 2, Resslova 10</t>
  </si>
  <si>
    <t>Základní škola, Praha 2, Sázavská 5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</si>
  <si>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</si>
  <si>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</si>
  <si>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</si>
  <si>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</si>
  <si>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</si>
  <si>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</si>
  <si>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</si>
  <si>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</si>
  <si>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</si>
  <si>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</si>
  <si>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</si>
  <si>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</si>
  <si>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</si>
  <si>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</si>
  <si>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</si>
  <si>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</si>
  <si>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</si>
  <si>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</si>
  <si>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</si>
  <si>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Základní škola a mateřská škola Praha - Slivenec, Ke Smíchovu 16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</si>
  <si>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</si>
  <si>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</si>
  <si>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</si>
  <si>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</si>
  <si>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</si>
  <si>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</si>
  <si>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</si>
  <si>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</si>
  <si>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</si>
  <si>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</si>
  <si>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</si>
  <si>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</si>
  <si>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</si>
  <si>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</si>
  <si>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</si>
  <si>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</si>
  <si>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</si>
  <si>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</si>
  <si>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</si>
  <si>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</si>
  <si>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</si>
  <si>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</si>
  <si>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</si>
  <si>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</si>
  <si>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</si>
  <si>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</si>
  <si>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</si>
  <si>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</si>
  <si>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</si>
  <si>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</si>
  <si>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</si>
  <si>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</si>
  <si>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</si>
  <si>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</si>
  <si>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</si>
  <si>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</si>
  <si>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</si>
  <si>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</si>
  <si>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</si>
  <si>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Základní škola, Praha 13, Mládí 135</t>
  </si>
  <si>
    <t>Fakultní základní škola Pedagogické fakulty UK, Praha 13, Trávníčkova 1744</t>
  </si>
  <si>
    <t>Základní škola, Praha 9 - Hloubětín, Hloubětínská 700</t>
  </si>
  <si>
    <t>Základní škola, Praha 9 - Lehovec, Chvaletická 918</t>
  </si>
  <si>
    <t>Základní škola, Praha 9 - Černý Most, Vybíralova 964</t>
  </si>
  <si>
    <t>Základní škola, Praha 9 - Dolní Počernice, Národních hrdinů 70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</si>
  <si>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</si>
  <si>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</si>
  <si>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</si>
  <si>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</si>
  <si>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Starodubečská 413, Praha 10 - Dubeč</t>
  </si>
  <si>
    <t>Základní škola a Mateřská škola, Praha 5 - Zličín, Nedašovská 328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</si>
  <si>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</si>
  <si>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</si>
  <si>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</si>
  <si>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</si>
  <si>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Základní škola, Praha 10, nám. Bří Jandusů 2</t>
  </si>
  <si>
    <t>Správní obvod Praha 1 -22 celkem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</si>
  <si>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</si>
  <si>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</si>
  <si>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</si>
  <si>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</si>
  <si>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</si>
  <si>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</si>
  <si>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</si>
  <si>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</si>
  <si>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PRAHA 6</t>
  </si>
  <si>
    <t>PRAHA 7</t>
  </si>
  <si>
    <t>PRAHA 8</t>
  </si>
  <si>
    <t>DOLNÍ CHABRY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</si>
  <si>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</si>
  <si>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</si>
  <si>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</si>
  <si>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</si>
  <si>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</si>
  <si>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</si>
  <si>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</si>
  <si>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</si>
  <si>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</si>
  <si>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</si>
  <si>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</si>
  <si>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</si>
  <si>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</si>
  <si>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</si>
  <si>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</si>
  <si>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</si>
  <si>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</si>
  <si>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</si>
  <si>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</si>
  <si>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</si>
  <si>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</si>
  <si>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</si>
  <si>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</si>
  <si>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</si>
  <si>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</si>
  <si>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</si>
  <si>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</si>
  <si>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</si>
  <si>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</si>
  <si>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</si>
  <si>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</si>
  <si>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</si>
  <si>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</si>
  <si>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</si>
  <si>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</si>
  <si>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</si>
  <si>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</si>
  <si>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</si>
  <si>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</si>
  <si>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</si>
  <si>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</si>
  <si>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</si>
  <si>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</si>
  <si>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</si>
  <si>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</si>
  <si>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</si>
  <si>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</si>
  <si>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</si>
  <si>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</si>
  <si>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</si>
  <si>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</si>
  <si>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</si>
  <si>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</si>
  <si>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</si>
  <si>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</si>
  <si>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</si>
  <si>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</si>
  <si>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</si>
  <si>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</si>
  <si>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</si>
  <si>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</si>
  <si>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</si>
  <si>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</si>
  <si>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</si>
  <si>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</si>
  <si>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</si>
  <si>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</si>
  <si>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</si>
  <si>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</si>
  <si>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</si>
  <si>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</si>
  <si>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</si>
  <si>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</si>
  <si>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</si>
  <si>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</si>
  <si>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</si>
  <si>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</si>
  <si>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</si>
  <si>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</si>
  <si>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</si>
  <si>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</si>
  <si>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</si>
  <si>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</si>
  <si>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</si>
  <si>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</si>
  <si>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</si>
  <si>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</si>
  <si>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</si>
  <si>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</si>
  <si>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</si>
  <si>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</si>
  <si>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</si>
  <si>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</si>
  <si>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</si>
  <si>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</si>
  <si>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</si>
  <si>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</si>
  <si>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</si>
  <si>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BĚCHOVICE</t>
  </si>
  <si>
    <t>KOLOVRATY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</si>
  <si>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</si>
  <si>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</si>
  <si>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</si>
  <si>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</si>
  <si>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</si>
  <si>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</si>
  <si>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</si>
  <si>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</si>
  <si>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</si>
  <si>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</si>
  <si>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</si>
  <si>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</si>
  <si>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</si>
  <si>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</si>
  <si>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</si>
  <si>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</si>
  <si>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</si>
  <si>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</si>
  <si>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</si>
  <si>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</si>
  <si>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</si>
  <si>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Mateřská škola, Praha 3, Sudoměřská 54/1137</t>
  </si>
  <si>
    <t xml:space="preserve">Mateřská škola Kunratice, Praha 4, Předškolní 880  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</si>
  <si>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</si>
  <si>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</si>
  <si>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</si>
  <si>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</si>
  <si>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</si>
  <si>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</si>
  <si>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</si>
  <si>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</si>
  <si>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</si>
  <si>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</si>
  <si>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</si>
  <si>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</si>
  <si>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</si>
  <si>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</si>
  <si>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</si>
  <si>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</si>
  <si>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</si>
  <si>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</si>
  <si>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</si>
  <si>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</si>
  <si>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</si>
  <si>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</si>
  <si>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</si>
  <si>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</si>
  <si>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</si>
  <si>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</si>
  <si>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</si>
  <si>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</si>
  <si>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</si>
  <si>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</si>
  <si>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</si>
  <si>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</si>
  <si>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</si>
  <si>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</si>
  <si>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</si>
  <si>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</si>
  <si>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</si>
  <si>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</si>
  <si>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</si>
  <si>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</si>
  <si>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</si>
  <si>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</si>
  <si>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</si>
  <si>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</si>
  <si>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</si>
  <si>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</si>
  <si>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</si>
  <si>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</si>
  <si>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</si>
  <si>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</si>
  <si>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</si>
  <si>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</si>
  <si>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</si>
  <si>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</si>
  <si>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</si>
  <si>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</si>
  <si>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</si>
  <si>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</si>
  <si>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</si>
  <si>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</si>
  <si>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</si>
  <si>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</si>
  <si>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</si>
  <si>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</si>
  <si>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</si>
  <si>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</si>
  <si>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</si>
  <si>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</si>
  <si>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</si>
  <si>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</si>
  <si>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</si>
  <si>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BŘEZINÉVES</t>
  </si>
  <si>
    <t>Základní škola Praha - Radotín</t>
  </si>
  <si>
    <t>Malostranská základní škola</t>
  </si>
  <si>
    <t>Základní škola Vodičkova</t>
  </si>
  <si>
    <t>Dům dětí a mládeže Stodůlky</t>
  </si>
  <si>
    <t>Základní škola Brána jazyků s rozšířenou výukou matematiky</t>
  </si>
  <si>
    <t>Základní škola u svatého Štěpána Praha 2, Štěpánská 8</t>
  </si>
  <si>
    <t>Základní škola a Mateřská škola, Praha 4, Ohradní 49</t>
  </si>
  <si>
    <t>Základní škola a mateřská škola, Praha 8, U školské zahrady 4</t>
  </si>
  <si>
    <t>Základní škola a Mateřská škola  Na Balabence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</si>
  <si>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</si>
  <si>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</si>
  <si>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</si>
  <si>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</si>
  <si>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</si>
  <si>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</si>
  <si>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</si>
  <si>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</si>
  <si>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</si>
  <si>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</si>
  <si>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</si>
  <si>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4, V Benátkách 1751</t>
  </si>
  <si>
    <t xml:space="preserve">Mateřská škola K Lukám 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</si>
  <si>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</si>
  <si>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</si>
  <si>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</si>
  <si>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</si>
  <si>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Praha - Kolovraty</t>
  </si>
  <si>
    <t>Mateřská škola Kytlická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</si>
  <si>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</si>
  <si>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</si>
  <si>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</si>
  <si>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</si>
  <si>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</si>
  <si>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</si>
  <si>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</si>
  <si>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</si>
  <si>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</si>
  <si>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</si>
  <si>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</si>
  <si>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</si>
  <si>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</si>
  <si>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</si>
  <si>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</si>
  <si>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</si>
  <si>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</si>
  <si>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</si>
  <si>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</si>
  <si>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</si>
  <si>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</si>
  <si>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</si>
  <si>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</si>
  <si>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</si>
  <si>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</si>
  <si>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</si>
  <si>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</si>
  <si>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</si>
  <si>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</si>
  <si>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</si>
  <si>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</si>
  <si>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</si>
  <si>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</si>
  <si>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</si>
  <si>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Základní škola Járy Cimrmana Lysolaje</t>
  </si>
  <si>
    <t>Základní škola, Praha 3, Cimburkova 18/600</t>
  </si>
  <si>
    <t xml:space="preserve">Základní škola Praha - Lipence 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</si>
  <si>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</si>
  <si>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</si>
  <si>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</si>
  <si>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</si>
  <si>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</si>
  <si>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</si>
  <si>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</si>
  <si>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</si>
  <si>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Základní škola Vladislava Vančury, Praha - Zbraslav</t>
  </si>
  <si>
    <t>KŘESLICE</t>
  </si>
  <si>
    <t>Mateřská škola Křeslice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</si>
  <si>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</si>
  <si>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</si>
  <si>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</si>
  <si>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</si>
  <si>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</si>
  <si>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Letců, příspěvková organizace</t>
  </si>
  <si>
    <t>Mateřská škola Malkovského, příspěvková organizace</t>
  </si>
  <si>
    <t>Základní škola a Mateřská škola Emy Destinnové, Praha 6, náměstí Svobody 3/930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</si>
  <si>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</si>
  <si>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</si>
  <si>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</si>
  <si>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</si>
  <si>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</si>
  <si>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</si>
  <si>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</si>
  <si>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</si>
  <si>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</si>
  <si>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</si>
  <si>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</si>
  <si>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</si>
  <si>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</si>
  <si>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</si>
  <si>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>Základní škola s rozšířenou výukou tělesné výchovy, Praha 4, Jitřní 185, příspěvková organizace</t>
  </si>
  <si>
    <t>Základní škola Formanská, příspěvková organizace</t>
  </si>
  <si>
    <t>Základní škola a mateřská škola, Praha 2, Na Smetance 1</t>
  </si>
  <si>
    <t>Mateřská škola Karásek v Praze 12, příspěvková organizace</t>
  </si>
  <si>
    <t xml:space="preserve">Mateřská škola PALOUČEK, Praha 13, Husníkova 2075, příspěvková organizace </t>
  </si>
  <si>
    <t>Mateřská škola MOTÝLEK, Praha 13, Vlasákova 955</t>
  </si>
  <si>
    <t>Mateřská škola "Slunéčko" Praha 5 - Košíře, Beníškové 988, příspěvková organizace</t>
  </si>
  <si>
    <t xml:space="preserve">Mateřská škola, Praha 5 - Hlubočepy, Hlubočepská 90, příspěvková organizace </t>
  </si>
  <si>
    <t>Mateřská škola, Praha 5 - Smíchov, Kroupova 2775, příspěvková organizace</t>
  </si>
  <si>
    <t>Mateřská škola "U Krtečka"  Praha 5 - Motol, Kudrnova 235, příspěvková organizace</t>
  </si>
  <si>
    <t>Mateřská škola, Praha 5 - Barrandov, Kurandové 669, příspěvková organizace</t>
  </si>
  <si>
    <t>Mateřská škola, Praha 5 - Barrandov, Lohniského 830, příspěvková organizace</t>
  </si>
  <si>
    <t>Mateřská škola, Praha 5 - Barrandov, Lohniského 851, příspěvková organizace</t>
  </si>
  <si>
    <t>Mateřská škola, Praha 5 - Smíchov, Nad Palatou 613, příspěvková organizace</t>
  </si>
  <si>
    <t>Mateřská škola, Praha 5 - Košíře, Peroutkova 1004, příspěvková organizace</t>
  </si>
  <si>
    <t>Mateřská škola, Praha 5 - Košíře, Podbělohorská 2185, příspěvková organizace</t>
  </si>
  <si>
    <t>Mateřská škola, Praha 5 - Barrandov, Tréglova 780, příspěvková organizace</t>
  </si>
  <si>
    <t>Mateřská škola se speciálními třídami DUHA Praha 5 - Košíře, Trojdílná 1117, příspěvková organizace</t>
  </si>
  <si>
    <t>Mateřská škola, Praha 5 - Smíchov, U Železničního mostu 2629, příspěvková organizace</t>
  </si>
  <si>
    <t>Základní škola waldorfská, Praha 5 - Jinonice, Butovická 228/9, příspěvková organizace</t>
  </si>
  <si>
    <t>Fakultní základní škola s rozšířenou výukou jazyků při PedF UK, Praha 5 - Smíchov, Drtinova 1/1861, příspěvková organizace</t>
  </si>
  <si>
    <t>Základní škola a mateřská škola Barrandov, Praha 5 - Hlubočepy, Chaplinovo nám. 1/615, příspěvková organizace</t>
  </si>
  <si>
    <t>Základní škola a mateřská škola Praha 5 - Smíchov, Kořenského 10/760, příspěvková organizace</t>
  </si>
  <si>
    <t>Základní škola Praha 5 - Košíře, Nepomucká 1/139, příspěvková organizace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</si>
  <si>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</si>
  <si>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</si>
  <si>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a mateřská škola Praha 5 - Smíchov, U Santošky 1/1007, příspěvková organizace</t>
  </si>
  <si>
    <t>Tyršova základní škola a mateřská škola Praha 5 - Jinonice, U Tyršovy školy 1/430, příspěvková organizace</t>
  </si>
  <si>
    <t>Fakultní základní škola a mateřská škola Barrandov II při PedF UK, Praha 5 - Hlubočepy, V Remízku 7/919, příspěvková organizace</t>
  </si>
  <si>
    <t>Základní škola a mateřská škola Praha 5 - Košíře, Weberova 1/1090, příspěvková organizace</t>
  </si>
  <si>
    <t>Základní škola a Mateřská škola Věry Čáslavské, Praha 6</t>
  </si>
  <si>
    <t>Mateřská škola HAVAJ, Praha 13, Mezi Školami 2482</t>
  </si>
  <si>
    <t>Mateřská škola K Roztokům</t>
  </si>
  <si>
    <t>Základní škola Praha 5 - Řeporyje</t>
  </si>
  <si>
    <t>Základní škola Praha - Kbely</t>
  </si>
  <si>
    <t xml:space="preserve">Základní škola Jana Wericha, Praha 6 - Řepy, Španielova 19/1111 </t>
  </si>
  <si>
    <t>Základní škola genpor. Františka Peřiny, Praha 6 - Řepy, Socháňova 1139</t>
  </si>
  <si>
    <t xml:space="preserve">1. Mateřská škola, Praha 9 - Újezd nad Lesy, Čentická 2222 </t>
  </si>
  <si>
    <t>Mateřská škola ČTYŘLÍSTEK, Praha 13, Mezi Školami 2323</t>
  </si>
  <si>
    <t>Základní umělecká škola Blatiny, Praha 6 - Řepy, Španielova 50/1124</t>
  </si>
  <si>
    <t>Základní umělecká škola Praha  - Zbraslav</t>
  </si>
  <si>
    <t>Základní škola Praha - Dolní Chabry, příspěvková organizace</t>
  </si>
  <si>
    <t xml:space="preserve">Základní škola Fryčovická </t>
  </si>
  <si>
    <t>Mateřská škola Štěrboholy, příspěvková organizace</t>
  </si>
  <si>
    <t>Mateřská škola Praha 9 - Hloubětín, Zelenečská 500, příspěvková organizace</t>
  </si>
  <si>
    <t>Základní škola Štěrboholy, příspěvková organizace</t>
  </si>
  <si>
    <t>Základní škola Generála Janouška, Praha 9 - Černý Most, Dygrýnova 1006/21</t>
  </si>
  <si>
    <t>Mateřská škola, Praha 10, Bajkalská 1534/19, příspěvková organizace</t>
  </si>
  <si>
    <t>Mateřská škola, Praha 10, Benešovská 2291/28, příspěvková organizace</t>
  </si>
  <si>
    <t xml:space="preserve">Mateřská škola, Praha 10, Dvouletky 601/8, příspěvková organizace </t>
  </si>
  <si>
    <t>Mateřská škola, Praha 10, Chmelová 2921/8, příspěvková organizace</t>
  </si>
  <si>
    <t xml:space="preserve">Mateřská škola, Praha 10, Kodaňská 989/14, příspěvková organizace </t>
  </si>
  <si>
    <t>Mateřská škola, Praha 10, Přetlucká 2252/51, příspěvková organizace</t>
  </si>
  <si>
    <t>Mateřská škola, Praha 10, Mládežnická 3078/1, příspěvková organizace</t>
  </si>
  <si>
    <t>Mateřská škola, Praha 10, Nedvězská 2224/27, příspěvková organizace</t>
  </si>
  <si>
    <t xml:space="preserve">Mateřská škola, Praha 10, Omská 1354/6, příspěvková organizace </t>
  </si>
  <si>
    <t>Mateřská škola, Praha 10, Štěchovická 1981/4, příspěvková organizace</t>
  </si>
  <si>
    <t>Mateřská škola, Praha 10, Troilova 474/17, příspěvková organizace</t>
  </si>
  <si>
    <t xml:space="preserve">Mateřská škola, Praha 10, Tuchorazská 472/2a, příspěvková organizace 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</si>
  <si>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</si>
  <si>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</si>
  <si>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Zvonková 2901/12, příspěvková organizace</t>
  </si>
  <si>
    <t xml:space="preserve">Mateřská škola, Praha 9 - Hostavice, U Hostavického potoka 803/71, příspěvková organizace  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</si>
  <si>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</si>
  <si>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</si>
  <si>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</si>
  <si>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</si>
  <si>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</si>
  <si>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</si>
  <si>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</si>
  <si>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</si>
  <si>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</si>
  <si>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</si>
  <si>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</si>
  <si>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</si>
  <si>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>00638811</t>
  </si>
  <si>
    <t>Správní obvod PRAHA 1 - 22 Celkem</t>
  </si>
  <si>
    <t>IČO</t>
  </si>
  <si>
    <t>RED IZO</t>
  </si>
  <si>
    <t>Správní obvod PRAHA 17 - celkem</t>
  </si>
  <si>
    <t>MČ PRAHA 1 celkem</t>
  </si>
  <si>
    <t>MČ PRAHA 3 celkem</t>
  </si>
  <si>
    <t>MČ PRAHA 10 celkem</t>
  </si>
  <si>
    <t>Správní obvod PRAHA 16 celkem</t>
  </si>
  <si>
    <t>Správní obvod PRAHA 22 celkem</t>
  </si>
  <si>
    <t>Základní škola nám. Curieových</t>
  </si>
  <si>
    <t>Základní škola J. Gutha - Jarkovského</t>
  </si>
  <si>
    <t>MČ PRAHA 2 celkem</t>
  </si>
  <si>
    <t>Základní škola s rozšířenou výukou jazyků, Praha 4, Filosofská 3, příspěvková organizace</t>
  </si>
  <si>
    <t>06548733</t>
  </si>
  <si>
    <t>Správní obvod  PRAHA 4 celkem</t>
  </si>
  <si>
    <t>06919448</t>
  </si>
  <si>
    <t>Správní obvod PRAHA 5 celkem</t>
  </si>
  <si>
    <t>Správní obvod PRAHA 6 celkem</t>
  </si>
  <si>
    <t>Správní obvod PRAHA 7 celkem</t>
  </si>
  <si>
    <t>Správní obvod PRAHA 8 celkem</t>
  </si>
  <si>
    <t>MČ PRAHA 9 celkem</t>
  </si>
  <si>
    <t>06090664</t>
  </si>
  <si>
    <t>Správní obvod PRAHA 11 celkem</t>
  </si>
  <si>
    <t>Správní obvod PRAHA 12 celkem</t>
  </si>
  <si>
    <t>Správní obvod PRAHA 13 celkem</t>
  </si>
  <si>
    <t>Základní škola, Praha 9 - Kyje, Šimanovská 16, příspěvková organizace</t>
  </si>
  <si>
    <t>Správní obvod PRAHA 14 celkem</t>
  </si>
  <si>
    <t>Správní obvod PRAHA 15 celkem</t>
  </si>
  <si>
    <t>Správní obvod PRAHA 17 celkem</t>
  </si>
  <si>
    <t>MČ PRAHA 18 celkem</t>
  </si>
  <si>
    <t>Správní obvod PRAHA 19 celkem</t>
  </si>
  <si>
    <t>MČ PRAHA 20 celkem</t>
  </si>
  <si>
    <t>Správní obvod PRAHA 21 celkem</t>
  </si>
  <si>
    <t>Správní obvod PRAHA 4 - celkem</t>
  </si>
  <si>
    <t>Správní obvod PRAHA 5 - celkem</t>
  </si>
  <si>
    <t>Správní obvod PRAHA 6 - celkem</t>
  </si>
  <si>
    <t>Správní obvod PRAHA 7 - celkem</t>
  </si>
  <si>
    <t>06072283</t>
  </si>
  <si>
    <t>Správní obvod PRAHA 8 - celkem</t>
  </si>
  <si>
    <t>06007104</t>
  </si>
  <si>
    <t>Mateřská škola Praha 9 - Černý Most, Paculova 1115, příspěvková organizace</t>
  </si>
  <si>
    <t>07020724</t>
  </si>
  <si>
    <t>09783121</t>
  </si>
  <si>
    <t>Mateřská škola Klánovice, příspěvková organizace</t>
  </si>
  <si>
    <t>05282446</t>
  </si>
  <si>
    <t>Základní škola generála Františka Fajtla DFC</t>
  </si>
  <si>
    <t>Základní škola Písnice</t>
  </si>
  <si>
    <t>Mateřská škola Zbraslav, příspěvková organizace</t>
  </si>
  <si>
    <t>Základní škola a Mateřská škola Dr. Edvarda Beneše, Praha-Čakovice</t>
  </si>
  <si>
    <t>Mateřská škola Sluníčko, Praha 9 - Újezd nad Lesy</t>
  </si>
  <si>
    <t>Mateřská škola Ryšánka, Praha 4, Halasova 1069</t>
  </si>
  <si>
    <t>Základní škola a Mateřská škola Elektra, příspěvková organizace</t>
  </si>
  <si>
    <t>Základní škola a mateřská škola Šeberov</t>
  </si>
  <si>
    <t>Základní škola Montessori v Praze 12, příspěvková organizace</t>
  </si>
  <si>
    <t>Mateřská škola Hřibská, Praha 10, příspěvková organizace</t>
  </si>
  <si>
    <t>Mateřská škola Kostičky, Praha 10, příspěvková organizace</t>
  </si>
  <si>
    <t>Mateřská škola Harmonie, Praha 10, příspěvková organizace</t>
  </si>
  <si>
    <t>Mateřská škola Větrník, Praha 10, příspěvková organizace</t>
  </si>
  <si>
    <t>Waldorfská mateřská škola, Praha 3, Hartigova 240a/2497</t>
  </si>
  <si>
    <t>zřizovaných městskými částmi hlavního města Prahy na rok 2026</t>
  </si>
  <si>
    <t>Návrh na rok 2026</t>
  </si>
  <si>
    <t>Počet zaměstnanců</t>
  </si>
  <si>
    <t>Základní škola V Olšinách, Praha 10, příspěvková organizace</t>
  </si>
  <si>
    <t>Základní škola a Mateřská škola, Praha 4, Mendíků 2</t>
  </si>
  <si>
    <t>Fakultní základní škola a mateřská škola Pedagogické fakulty Univerzity Karlovy, Praha 5 – Smíchov, Grafická 13/1060, příspěvková organizace</t>
  </si>
  <si>
    <t>Základní škola Praha 5 – Hlubočepy, Pod Žvahovem 463, příspěvková organizace</t>
  </si>
  <si>
    <t>Základní škola Solidarita, Praha 10, Brigádníků 510/14, příspěvková organizace</t>
  </si>
  <si>
    <t>Fakultní základní škola Pedagogické fakulty UK, Praha 13, Mezi Školami 2322</t>
  </si>
  <si>
    <t>Základní škola Dolní Měcholupy, příspěvková organizace</t>
  </si>
  <si>
    <t>Masarykova základní škola Praha - Klánovice</t>
  </si>
  <si>
    <t>Mateřská škola U Veverek</t>
  </si>
  <si>
    <t>Mateřská škola Náš svět, Praha 10, příspěvková organizace</t>
  </si>
  <si>
    <t>Mateřská škola Mydlinky v Praze 12, příspěvková organizace</t>
  </si>
  <si>
    <t>Mateřská škola Albrechtická, příspěvková organizace</t>
  </si>
  <si>
    <t>Základní škola a mateřská škola WOLFRAM v Praze 12, příspěvková organizace</t>
  </si>
  <si>
    <t>Příloha č. 7 k usnesení Zastupitelstva HMP č. 29/1 ze dne 11.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</si>
</sst>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9" fillId="2" borderId="35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2" borderId="37" xfId="0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38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50" xfId="0" applyFont="1" applyFill="1" applyBorder="1" applyAlignment="1">
      <alignment vertical="center"/>
    </xf>
    <xf numFmtId="0" fontId="6" fillId="0" borderId="0" xfId="0" applyFont="1"/>
    <xf numFmtId="0" fontId="9" fillId="0" borderId="20" xfId="0" applyFont="1" applyBorder="1" applyAlignment="1">
      <alignment horizontal="left" wrapText="1"/>
    </xf>
    <xf numFmtId="0" fontId="6" fillId="0" borderId="22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6" fillId="0" borderId="39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164" fontId="6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10" fillId="3" borderId="18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vertical="center" wrapText="1"/>
    </xf>
    <xf numFmtId="0" fontId="9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3" borderId="25" xfId="0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vertical="center" wrapText="1"/>
    </xf>
    <xf numFmtId="1" fontId="6" fillId="3" borderId="27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vertical="center" wrapText="1"/>
    </xf>
    <xf numFmtId="0" fontId="6" fillId="3" borderId="37" xfId="0" applyFont="1" applyFill="1" applyBorder="1" applyAlignment="1">
      <alignment horizontal="center" vertical="center"/>
    </xf>
    <xf numFmtId="164" fontId="6" fillId="3" borderId="39" xfId="0" applyNumberFormat="1" applyFont="1" applyFill="1" applyBorder="1" applyAlignment="1">
      <alignment vertical="center" wrapText="1"/>
    </xf>
    <xf numFmtId="0" fontId="6" fillId="3" borderId="4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 wrapText="1"/>
    </xf>
    <xf numFmtId="164" fontId="6" fillId="3" borderId="36" xfId="0" applyNumberFormat="1" applyFont="1" applyFill="1" applyBorder="1" applyAlignment="1">
      <alignment vertical="center" wrapText="1"/>
    </xf>
    <xf numFmtId="0" fontId="6" fillId="3" borderId="4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6" fillId="3" borderId="42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vertical="center" wrapText="1"/>
    </xf>
    <xf numFmtId="164" fontId="9" fillId="3" borderId="36" xfId="0" applyNumberFormat="1" applyFont="1" applyFill="1" applyBorder="1" applyAlignment="1">
      <alignment vertical="center" wrapText="1"/>
    </xf>
    <xf numFmtId="1" fontId="6" fillId="3" borderId="37" xfId="0" applyNumberFormat="1" applyFont="1" applyFill="1" applyBorder="1" applyAlignment="1">
      <alignment horizontal="center" vertical="center"/>
    </xf>
    <xf numFmtId="1" fontId="6" fillId="3" borderId="41" xfId="0" applyNumberFormat="1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1" fontId="6" fillId="3" borderId="40" xfId="0" applyNumberFormat="1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3" fontId="6" fillId="3" borderId="27" xfId="0" applyNumberFormat="1" applyFont="1" applyFill="1" applyBorder="1" applyAlignment="1">
      <alignment vertical="center"/>
    </xf>
    <xf numFmtId="164" fontId="6" fillId="3" borderId="43" xfId="0" applyNumberFormat="1" applyFont="1" applyFill="1" applyBorder="1" applyAlignment="1">
      <alignment vertical="center" wrapText="1"/>
    </xf>
    <xf numFmtId="0" fontId="6" fillId="3" borderId="44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vertical="center"/>
    </xf>
    <xf numFmtId="0" fontId="6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43" xfId="0" applyFont="1" applyFill="1" applyBorder="1" applyAlignment="1">
      <alignment vertical="center" wrapText="1"/>
    </xf>
    <xf numFmtId="0" fontId="6" fillId="3" borderId="39" xfId="0" applyFont="1" applyFill="1" applyBorder="1" applyAlignment="1">
      <alignment vertical="center" wrapText="1"/>
    </xf>
    <xf numFmtId="3" fontId="6" fillId="0" borderId="6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3" fontId="6" fillId="0" borderId="49" xfId="0" applyNumberFormat="1" applyFont="1" applyBorder="1" applyAlignment="1">
      <alignment vertical="center"/>
    </xf>
    <xf numFmtId="3" fontId="9" fillId="0" borderId="16" xfId="0" applyNumberFormat="1" applyFont="1" applyBorder="1" applyAlignment="1">
      <alignment vertical="center"/>
    </xf>
    <xf numFmtId="3" fontId="9" fillId="0" borderId="54" xfId="0" applyNumberFormat="1" applyFont="1" applyBorder="1" applyAlignment="1">
      <alignment vertical="center"/>
    </xf>
    <xf numFmtId="2" fontId="6" fillId="0" borderId="8" xfId="0" applyNumberFormat="1" applyFont="1" applyBorder="1" applyAlignment="1">
      <alignment vertical="center"/>
    </xf>
    <xf numFmtId="2" fontId="6" fillId="0" borderId="29" xfId="0" applyNumberFormat="1" applyFont="1" applyBorder="1" applyAlignment="1">
      <alignment vertical="center"/>
    </xf>
    <xf numFmtId="2" fontId="9" fillId="0" borderId="17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3" fontId="6" fillId="2" borderId="10" xfId="0" applyNumberFormat="1" applyFont="1" applyFill="1" applyBorder="1" applyAlignment="1">
      <alignment vertical="center"/>
    </xf>
    <xf numFmtId="3" fontId="6" fillId="2" borderId="41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40" xfId="0" applyNumberFormat="1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6" fillId="2" borderId="44" xfId="0" applyNumberFormat="1" applyFont="1" applyFill="1" applyBorder="1" applyAlignment="1">
      <alignment vertical="center"/>
    </xf>
    <xf numFmtId="3" fontId="6" fillId="2" borderId="55" xfId="0" applyNumberFormat="1" applyFont="1" applyFill="1" applyBorder="1" applyAlignment="1">
      <alignment vertical="center"/>
    </xf>
    <xf numFmtId="3" fontId="6" fillId="0" borderId="41" xfId="0" applyNumberFormat="1" applyFont="1" applyBorder="1" applyAlignment="1">
      <alignment vertical="center"/>
    </xf>
    <xf numFmtId="3" fontId="6" fillId="2" borderId="37" xfId="0" applyNumberFormat="1" applyFont="1" applyFill="1" applyBorder="1" applyAlignment="1">
      <alignment vertical="center"/>
    </xf>
    <xf numFmtId="3" fontId="9" fillId="2" borderId="37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3" fontId="6" fillId="2" borderId="46" xfId="0" applyNumberFormat="1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horizontal="right" vertical="center"/>
    </xf>
    <xf numFmtId="3" fontId="6" fillId="2" borderId="27" xfId="0" applyNumberFormat="1" applyFont="1" applyFill="1" applyBorder="1" applyAlignment="1">
      <alignment horizontal="right" vertical="center"/>
    </xf>
    <xf numFmtId="3" fontId="6" fillId="2" borderId="28" xfId="0" applyNumberFormat="1" applyFont="1" applyFill="1" applyBorder="1" applyAlignment="1">
      <alignment vertical="center"/>
    </xf>
    <xf numFmtId="3" fontId="6" fillId="2" borderId="49" xfId="0" applyNumberFormat="1" applyFont="1" applyFill="1" applyBorder="1" applyAlignment="1">
      <alignment vertical="center"/>
    </xf>
    <xf numFmtId="3" fontId="9" fillId="2" borderId="16" xfId="0" applyNumberFormat="1" applyFont="1" applyFill="1" applyBorder="1" applyAlignment="1">
      <alignment vertical="center"/>
    </xf>
    <xf numFmtId="3" fontId="6" fillId="2" borderId="57" xfId="0" applyNumberFormat="1" applyFont="1" applyFill="1" applyBorder="1" applyAlignment="1">
      <alignment vertical="center"/>
    </xf>
    <xf numFmtId="3" fontId="6" fillId="2" borderId="58" xfId="0" applyNumberFormat="1" applyFont="1" applyFill="1" applyBorder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3" fontId="6" fillId="2" borderId="52" xfId="0" applyNumberFormat="1" applyFont="1" applyFill="1" applyBorder="1" applyAlignment="1">
      <alignment vertical="center"/>
    </xf>
    <xf numFmtId="4" fontId="6" fillId="2" borderId="11" xfId="0" applyNumberFormat="1" applyFont="1" applyFill="1" applyBorder="1" applyAlignment="1">
      <alignment vertical="center"/>
    </xf>
    <xf numFmtId="4" fontId="6" fillId="2" borderId="33" xfId="0" applyNumberFormat="1" applyFont="1" applyFill="1" applyBorder="1" applyAlignment="1">
      <alignment vertical="center"/>
    </xf>
    <xf numFmtId="4" fontId="9" fillId="2" borderId="14" xfId="0" applyNumberFormat="1" applyFont="1" applyFill="1" applyBorder="1" applyAlignment="1">
      <alignment vertical="center"/>
    </xf>
    <xf numFmtId="4" fontId="6" fillId="2" borderId="32" xfId="0" applyNumberFormat="1" applyFont="1" applyFill="1" applyBorder="1" applyAlignment="1">
      <alignment vertical="center"/>
    </xf>
    <xf numFmtId="4" fontId="6" fillId="2" borderId="38" xfId="0" applyNumberFormat="1" applyFont="1" applyFill="1" applyBorder="1" applyAlignment="1">
      <alignment vertical="center"/>
    </xf>
    <xf numFmtId="4" fontId="6" fillId="2" borderId="8" xfId="0" applyNumberFormat="1" applyFont="1" applyFill="1" applyBorder="1" applyAlignment="1">
      <alignment vertical="center"/>
    </xf>
    <xf numFmtId="4" fontId="6" fillId="2" borderId="47" xfId="0" applyNumberFormat="1" applyFont="1" applyFill="1" applyBorder="1" applyAlignment="1">
      <alignment vertical="center"/>
    </xf>
    <xf numFmtId="4" fontId="6" fillId="2" borderId="48" xfId="0" applyNumberFormat="1" applyFont="1" applyFill="1" applyBorder="1" applyAlignment="1">
      <alignment vertical="center"/>
    </xf>
    <xf numFmtId="4" fontId="6" fillId="2" borderId="29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6" fillId="2" borderId="51" xfId="0" applyNumberFormat="1" applyFont="1" applyFill="1" applyBorder="1" applyAlignment="1">
      <alignment vertical="center"/>
    </xf>
    <xf numFmtId="4" fontId="6" fillId="2" borderId="59" xfId="0" applyNumberFormat="1" applyFont="1" applyFill="1" applyBorder="1" applyAlignment="1">
      <alignment vertical="center"/>
    </xf>
    <xf numFmtId="4" fontId="6" fillId="0" borderId="33" xfId="0" applyNumberFormat="1" applyFont="1" applyBorder="1" applyAlignment="1">
      <alignment vertical="center"/>
    </xf>
    <xf numFmtId="4" fontId="6" fillId="3" borderId="11" xfId="0" applyNumberFormat="1" applyFont="1" applyFill="1" applyBorder="1" applyAlignment="1">
      <alignment vertical="center"/>
    </xf>
    <xf numFmtId="4" fontId="6" fillId="3" borderId="8" xfId="0" applyNumberFormat="1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vertical="center"/>
    </xf>
    <xf numFmtId="3" fontId="9" fillId="3" borderId="13" xfId="0" applyNumberFormat="1" applyFont="1" applyFill="1" applyBorder="1" applyAlignment="1">
      <alignment vertical="center"/>
    </xf>
    <xf numFmtId="3" fontId="6" fillId="3" borderId="23" xfId="0" applyNumberFormat="1" applyFont="1" applyFill="1" applyBorder="1" applyAlignment="1">
      <alignment vertical="center"/>
    </xf>
    <xf numFmtId="3" fontId="9" fillId="3" borderId="31" xfId="0" applyNumberFormat="1" applyFont="1" applyFill="1" applyBorder="1" applyAlignment="1">
      <alignment vertical="center"/>
    </xf>
    <xf numFmtId="3" fontId="6" fillId="3" borderId="24" xfId="0" applyNumberFormat="1" applyFont="1" applyFill="1" applyBorder="1" applyAlignment="1">
      <alignment vertical="center"/>
    </xf>
    <xf numFmtId="3" fontId="6" fillId="3" borderId="10" xfId="1" applyNumberFormat="1" applyFont="1" applyFill="1" applyBorder="1" applyAlignment="1">
      <alignment vertical="center"/>
    </xf>
    <xf numFmtId="3" fontId="6" fillId="3" borderId="37" xfId="0" applyNumberFormat="1" applyFont="1" applyFill="1" applyBorder="1" applyAlignment="1">
      <alignment vertical="center"/>
    </xf>
    <xf numFmtId="3" fontId="6" fillId="3" borderId="0" xfId="0" applyNumberFormat="1" applyFont="1" applyFill="1" applyAlignment="1">
      <alignment vertical="center"/>
    </xf>
    <xf numFmtId="3" fontId="6" fillId="3" borderId="28" xfId="0" applyNumberFormat="1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horizontal="right" vertical="center"/>
    </xf>
    <xf numFmtId="3" fontId="6" fillId="3" borderId="10" xfId="0" applyNumberFormat="1" applyFont="1" applyFill="1" applyBorder="1" applyAlignment="1">
      <alignment horizontal="right" vertical="center"/>
    </xf>
    <xf numFmtId="3" fontId="6" fillId="3" borderId="27" xfId="0" applyNumberFormat="1" applyFont="1" applyFill="1" applyBorder="1" applyAlignment="1">
      <alignment horizontal="right" vertical="center"/>
    </xf>
    <xf numFmtId="3" fontId="6" fillId="3" borderId="37" xfId="0" applyNumberFormat="1" applyFont="1" applyFill="1" applyBorder="1" applyAlignment="1">
      <alignment horizontal="right" vertical="center"/>
    </xf>
    <xf numFmtId="3" fontId="6" fillId="3" borderId="16" xfId="0" applyNumberFormat="1" applyFont="1" applyFill="1" applyBorder="1" applyAlignment="1">
      <alignment vertical="center"/>
    </xf>
    <xf numFmtId="3" fontId="6" fillId="3" borderId="41" xfId="0" applyNumberFormat="1" applyFont="1" applyFill="1" applyBorder="1" applyAlignment="1">
      <alignment vertical="center"/>
    </xf>
    <xf numFmtId="3" fontId="6" fillId="3" borderId="45" xfId="0" applyNumberFormat="1" applyFont="1" applyFill="1" applyBorder="1" applyAlignment="1">
      <alignment horizontal="right" vertical="center"/>
    </xf>
    <xf numFmtId="3" fontId="6" fillId="3" borderId="44" xfId="0" applyNumberFormat="1" applyFont="1" applyFill="1" applyBorder="1" applyAlignment="1">
      <alignment horizontal="right" vertical="center"/>
    </xf>
    <xf numFmtId="3" fontId="6" fillId="3" borderId="46" xfId="0" applyNumberFormat="1" applyFont="1" applyFill="1" applyBorder="1" applyAlignment="1">
      <alignment vertical="center"/>
    </xf>
    <xf numFmtId="3" fontId="6" fillId="3" borderId="41" xfId="0" applyNumberFormat="1" applyFont="1" applyFill="1" applyBorder="1" applyAlignment="1">
      <alignment horizontal="right" vertical="center"/>
    </xf>
    <xf numFmtId="3" fontId="6" fillId="3" borderId="40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9" fillId="3" borderId="16" xfId="0" applyNumberFormat="1" applyFont="1" applyFill="1" applyBorder="1" applyAlignment="1">
      <alignment vertical="center"/>
    </xf>
    <xf numFmtId="4" fontId="6" fillId="3" borderId="8" xfId="0" applyNumberFormat="1" applyFont="1" applyFill="1" applyBorder="1" applyAlignment="1">
      <alignment horizontal="right" vertical="center"/>
    </xf>
    <xf numFmtId="4" fontId="6" fillId="3" borderId="11" xfId="0" applyNumberFormat="1" applyFont="1" applyFill="1" applyBorder="1" applyAlignment="1">
      <alignment horizontal="right" vertical="center"/>
    </xf>
    <xf numFmtId="4" fontId="6" fillId="3" borderId="29" xfId="0" applyNumberFormat="1" applyFont="1" applyFill="1" applyBorder="1" applyAlignment="1">
      <alignment horizontal="right" vertical="center"/>
    </xf>
    <xf numFmtId="4" fontId="11" fillId="3" borderId="14" xfId="0" applyNumberFormat="1" applyFont="1" applyFill="1" applyBorder="1" applyAlignment="1">
      <alignment vertical="center"/>
    </xf>
    <xf numFmtId="4" fontId="12" fillId="3" borderId="32" xfId="0" applyNumberFormat="1" applyFont="1" applyFill="1" applyBorder="1" applyAlignment="1">
      <alignment horizontal="right" vertical="center"/>
    </xf>
    <xf numFmtId="4" fontId="12" fillId="3" borderId="11" xfId="0" applyNumberFormat="1" applyFont="1" applyFill="1" applyBorder="1" applyAlignment="1">
      <alignment horizontal="right" vertical="center"/>
    </xf>
    <xf numFmtId="4" fontId="12" fillId="3" borderId="29" xfId="0" applyNumberFormat="1" applyFont="1" applyFill="1" applyBorder="1" applyAlignment="1">
      <alignment horizontal="right" vertical="center"/>
    </xf>
    <xf numFmtId="4" fontId="12" fillId="3" borderId="33" xfId="0" applyNumberFormat="1" applyFont="1" applyFill="1" applyBorder="1" applyAlignment="1">
      <alignment horizontal="right" vertical="center"/>
    </xf>
    <xf numFmtId="4" fontId="11" fillId="3" borderId="34" xfId="0" applyNumberFormat="1" applyFont="1" applyFill="1" applyBorder="1" applyAlignment="1">
      <alignment vertical="center"/>
    </xf>
    <xf numFmtId="4" fontId="12" fillId="3" borderId="25" xfId="0" applyNumberFormat="1" applyFont="1" applyFill="1" applyBorder="1" applyAlignment="1">
      <alignment horizontal="right" vertical="center"/>
    </xf>
    <xf numFmtId="4" fontId="12" fillId="3" borderId="38" xfId="0" applyNumberFormat="1" applyFont="1" applyFill="1" applyBorder="1" applyAlignment="1">
      <alignment horizontal="right" vertical="center"/>
    </xf>
    <xf numFmtId="4" fontId="6" fillId="3" borderId="33" xfId="0" applyNumberFormat="1" applyFont="1" applyFill="1" applyBorder="1" applyAlignment="1">
      <alignment horizontal="right" vertical="center"/>
    </xf>
    <xf numFmtId="4" fontId="6" fillId="3" borderId="38" xfId="0" applyNumberFormat="1" applyFont="1" applyFill="1" applyBorder="1" applyAlignment="1">
      <alignment horizontal="right" vertical="center"/>
    </xf>
    <xf numFmtId="4" fontId="6" fillId="3" borderId="33" xfId="0" applyNumberFormat="1" applyFont="1" applyFill="1" applyBorder="1" applyAlignment="1">
      <alignment vertical="center"/>
    </xf>
    <xf numFmtId="4" fontId="12" fillId="3" borderId="11" xfId="0" applyNumberFormat="1" applyFont="1" applyFill="1" applyBorder="1" applyAlignment="1">
      <alignment vertical="center"/>
    </xf>
    <xf numFmtId="4" fontId="12" fillId="3" borderId="38" xfId="0" applyNumberFormat="1" applyFont="1" applyFill="1" applyBorder="1" applyAlignment="1">
      <alignment vertical="center"/>
    </xf>
    <xf numFmtId="4" fontId="6" fillId="3" borderId="47" xfId="0" applyNumberFormat="1" applyFont="1" applyFill="1" applyBorder="1" applyAlignment="1">
      <alignment horizontal="right" vertical="center"/>
    </xf>
    <xf numFmtId="4" fontId="12" fillId="3" borderId="8" xfId="0" applyNumberFormat="1" applyFont="1" applyFill="1" applyBorder="1" applyAlignment="1">
      <alignment horizontal="right" vertical="center"/>
    </xf>
    <xf numFmtId="4" fontId="12" fillId="3" borderId="8" xfId="0" applyNumberFormat="1" applyFont="1" applyFill="1" applyBorder="1" applyAlignment="1">
      <alignment vertical="center"/>
    </xf>
    <xf numFmtId="4" fontId="12" fillId="3" borderId="33" xfId="0" applyNumberFormat="1" applyFont="1" applyFill="1" applyBorder="1" applyAlignment="1">
      <alignment vertical="center"/>
    </xf>
    <xf numFmtId="4" fontId="6" fillId="3" borderId="38" xfId="0" applyNumberFormat="1" applyFont="1" applyFill="1" applyBorder="1" applyAlignment="1">
      <alignment vertical="center"/>
    </xf>
    <xf numFmtId="4" fontId="12" fillId="3" borderId="48" xfId="0" applyNumberFormat="1" applyFont="1" applyFill="1" applyBorder="1" applyAlignment="1">
      <alignment horizontal="right" vertical="center"/>
    </xf>
    <xf numFmtId="4" fontId="9" fillId="3" borderId="17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3" fontId="6" fillId="2" borderId="16" xfId="0" applyNumberFormat="1" applyFont="1" applyFill="1" applyBorder="1" applyAlignment="1">
      <alignment vertical="center"/>
    </xf>
    <xf numFmtId="3" fontId="6" fillId="2" borderId="54" xfId="0" applyNumberFormat="1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0" fontId="6" fillId="3" borderId="36" xfId="0" applyFont="1" applyFill="1" applyBorder="1" applyAlignment="1" applyProtection="1">
      <alignment vertical="center" wrapText="1"/>
      <protection locked="0"/>
    </xf>
    <xf numFmtId="1" fontId="6" fillId="0" borderId="0" xfId="0" applyNumberFormat="1" applyFont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9" fillId="3" borderId="35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2" fontId="6" fillId="3" borderId="25" xfId="0" applyNumberFormat="1" applyFont="1" applyFill="1" applyBorder="1" applyAlignment="1">
      <alignment vertical="center"/>
    </xf>
    <xf numFmtId="49" fontId="6" fillId="0" borderId="60" xfId="0" applyNumberFormat="1" applyFont="1" applyBorder="1" applyAlignment="1">
      <alignment horizontal="center" vertical="center"/>
    </xf>
    <xf numFmtId="0" fontId="9" fillId="3" borderId="19" xfId="0" applyFont="1" applyFill="1" applyBorder="1" applyAlignment="1">
      <alignment vertical="center"/>
    </xf>
    <xf numFmtId="0" fontId="9" fillId="3" borderId="31" xfId="0" applyFont="1" applyFill="1" applyBorder="1" applyAlignment="1">
      <alignment vertical="center"/>
    </xf>
    <xf numFmtId="2" fontId="9" fillId="3" borderId="14" xfId="0" applyNumberFormat="1" applyFont="1" applyFill="1" applyBorder="1" applyAlignment="1">
      <alignment vertical="center"/>
    </xf>
    <xf numFmtId="0" fontId="9" fillId="3" borderId="30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9" fillId="2" borderId="50" xfId="0" applyFont="1" applyFill="1" applyBorder="1" applyAlignment="1">
      <alignment horizontal="center" vertical="top" wrapText="1"/>
    </xf>
    <xf numFmtId="0" fontId="9" fillId="3" borderId="36" xfId="0" applyFont="1" applyFill="1" applyBorder="1" applyAlignment="1">
      <alignment vertical="center"/>
    </xf>
    <xf numFmtId="0" fontId="9" fillId="3" borderId="37" xfId="0" applyFont="1" applyFill="1" applyBorder="1" applyAlignment="1">
      <alignment vertical="center"/>
    </xf>
    <xf numFmtId="2" fontId="6" fillId="3" borderId="38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9" fillId="2" borderId="24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23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55" xfId="0" applyFont="1" applyFill="1" applyBorder="1" applyAlignment="1">
      <alignment horizontal="center" vertical="center" wrapText="1"/>
    </xf>
    <xf numFmtId="49" fontId="6" fillId="3" borderId="52" xfId="0" applyNumberFormat="1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49" fontId="6" fillId="3" borderId="60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vertical="center" wrapText="1"/>
    </xf>
    <xf numFmtId="0" fontId="6" fillId="0" borderId="37" xfId="0" applyFont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1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0" fillId="2" borderId="35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activeCell="A2" sqref="A2"/>
    </sheetView>
  </sheetViews>
  <sheetFormatPr defaultRowHeight="12.75" x14ac:dyDescent="0.2"/>
  <cols>
    <col min="1" max="1" width="29.85546875" customWidth="1"/>
    <col min="2" max="6" width="16.140625" customWidth="1"/>
    <col min="7" max="7" width="14.85546875" customWidth="1"/>
  </cols>
  <sheetData>
    <row r="1" spans="1:7" ht="15.75" x14ac:dyDescent="0.25">
      <c r="A1" s="251" t="s">
        <v>581</v>
      </c>
    </row>
    <row r="2" spans="1:7" x14ac:dyDescent="0.2">
      <c r="A2" s="2"/>
      <c r="B2" s="2"/>
      <c r="G2" t="s">
        <v>300</v>
      </c>
    </row>
    <row r="3" spans="1:7" ht="54.75" customHeight="1" x14ac:dyDescent="0.2"/>
    <row r="4" spans="1:7" ht="25.5" customHeight="1" x14ac:dyDescent="0.2">
      <c r="A4" s="266" t="s">
        <v>298</v>
      </c>
      <c r="B4" s="266"/>
      <c r="C4" s="266"/>
      <c r="D4" s="267"/>
      <c r="E4" s="267"/>
      <c r="F4" s="267"/>
      <c r="G4" s="267"/>
    </row>
    <row r="5" spans="1:7" ht="25.5" customHeight="1" x14ac:dyDescent="0.2">
      <c r="A5" s="266" t="s">
        <v>565</v>
      </c>
      <c r="B5" s="266"/>
      <c r="C5" s="266"/>
      <c r="D5" s="267"/>
      <c r="E5" s="267"/>
      <c r="F5" s="267"/>
      <c r="G5" s="267"/>
    </row>
    <row r="6" spans="1:7" x14ac:dyDescent="0.2">
      <c r="A6" s="3"/>
      <c r="B6" s="3"/>
      <c r="C6" s="1"/>
      <c r="D6" s="1"/>
      <c r="E6" s="4"/>
      <c r="F6" s="1"/>
      <c r="G6" s="5"/>
    </row>
    <row r="7" spans="1:7" ht="13.5" thickBot="1" x14ac:dyDescent="0.25">
      <c r="A7" s="7"/>
      <c r="B7" s="7"/>
      <c r="C7" s="8"/>
      <c r="D7" s="8"/>
      <c r="E7" s="9"/>
      <c r="F7" s="8"/>
      <c r="G7" s="10" t="s">
        <v>419</v>
      </c>
    </row>
    <row r="8" spans="1:7" s="1" customFormat="1" ht="21" customHeight="1" x14ac:dyDescent="0.2">
      <c r="A8" s="268" t="s">
        <v>566</v>
      </c>
      <c r="B8" s="260" t="s">
        <v>36</v>
      </c>
      <c r="C8" s="260" t="s">
        <v>37</v>
      </c>
      <c r="D8" s="260" t="s">
        <v>38</v>
      </c>
      <c r="E8" s="260" t="s">
        <v>125</v>
      </c>
      <c r="F8" s="262" t="s">
        <v>238</v>
      </c>
      <c r="G8" s="264" t="s">
        <v>567</v>
      </c>
    </row>
    <row r="9" spans="1:7" s="1" customFormat="1" ht="29.25" customHeight="1" x14ac:dyDescent="0.2">
      <c r="A9" s="269"/>
      <c r="B9" s="261"/>
      <c r="C9" s="261"/>
      <c r="D9" s="261"/>
      <c r="E9" s="261"/>
      <c r="F9" s="263"/>
      <c r="G9" s="265"/>
    </row>
    <row r="10" spans="1:7" s="1" customFormat="1" ht="16.5" customHeight="1" x14ac:dyDescent="0.2">
      <c r="A10" s="11" t="s">
        <v>126</v>
      </c>
      <c r="B10" s="93">
        <f>'MŠ '!F320</f>
        <v>1913896</v>
      </c>
      <c r="C10" s="93">
        <f>'MŠ '!G320</f>
        <v>2542</v>
      </c>
      <c r="D10" s="93">
        <f>'MŠ '!H320</f>
        <v>666893</v>
      </c>
      <c r="E10" s="93">
        <f>'MŠ '!I320</f>
        <v>0</v>
      </c>
      <c r="F10" s="93">
        <f>B10+C10+D10+E10</f>
        <v>2583331</v>
      </c>
      <c r="G10" s="96">
        <f>'MŠ '!K320</f>
        <v>3447.72</v>
      </c>
    </row>
    <row r="11" spans="1:7" s="1" customFormat="1" ht="16.5" customHeight="1" x14ac:dyDescent="0.2">
      <c r="A11" s="12" t="s">
        <v>179</v>
      </c>
      <c r="B11" s="93">
        <f>ZŠ!F276</f>
        <v>6870456</v>
      </c>
      <c r="C11" s="93">
        <f>ZŠ!G276</f>
        <v>23744</v>
      </c>
      <c r="D11" s="94">
        <f>ZŠ!H276</f>
        <v>2398943</v>
      </c>
      <c r="E11" s="94">
        <f>ZŠ!I276</f>
        <v>47188</v>
      </c>
      <c r="F11" s="93">
        <f>B11+C11+D11+E11</f>
        <v>9340331</v>
      </c>
      <c r="G11" s="97">
        <f>ZŠ!K276</f>
        <v>11028.09</v>
      </c>
    </row>
    <row r="12" spans="1:7" s="1" customFormat="1" ht="16.5" customHeight="1" x14ac:dyDescent="0.2">
      <c r="A12" s="12" t="s">
        <v>180</v>
      </c>
      <c r="B12" s="93">
        <f>'ZUŠ MČ'!F12</f>
        <v>18247</v>
      </c>
      <c r="C12" s="93">
        <f>'ZUŠ MČ'!G12</f>
        <v>0</v>
      </c>
      <c r="D12" s="94">
        <f>'ZUŠ MČ'!H12</f>
        <v>6350</v>
      </c>
      <c r="E12" s="94">
        <f>'ZUŠ MČ'!I12</f>
        <v>0</v>
      </c>
      <c r="F12" s="93">
        <f>B12+C12+D12+E12</f>
        <v>24597</v>
      </c>
      <c r="G12" s="97">
        <f>'ZUŠ MČ'!K12</f>
        <v>28.92</v>
      </c>
    </row>
    <row r="13" spans="1:7" s="1" customFormat="1" ht="16.5" customHeight="1" thickBot="1" x14ac:dyDescent="0.25">
      <c r="A13" s="12" t="s">
        <v>181</v>
      </c>
      <c r="B13" s="93">
        <f>'DDM MČ '!F12</f>
        <v>12806</v>
      </c>
      <c r="C13" s="93">
        <f>'DDM MČ '!G12</f>
        <v>1520</v>
      </c>
      <c r="D13" s="94">
        <f>'DDM MČ '!H12</f>
        <v>4970</v>
      </c>
      <c r="E13" s="94">
        <f>'DDM MČ '!I12</f>
        <v>0</v>
      </c>
      <c r="F13" s="93">
        <f>B13+C13+D13+E13</f>
        <v>19296</v>
      </c>
      <c r="G13" s="97">
        <f>'DDM MČ '!K12</f>
        <v>22</v>
      </c>
    </row>
    <row r="14" spans="1:7" s="1" customFormat="1" ht="21" customHeight="1" thickBot="1" x14ac:dyDescent="0.25">
      <c r="A14" s="13" t="s">
        <v>182</v>
      </c>
      <c r="B14" s="95">
        <f t="shared" ref="B14:G14" si="0">SUM(B10:B13)</f>
        <v>8815405</v>
      </c>
      <c r="C14" s="95">
        <f t="shared" si="0"/>
        <v>27806</v>
      </c>
      <c r="D14" s="95">
        <f t="shared" si="0"/>
        <v>3077156</v>
      </c>
      <c r="E14" s="95">
        <f t="shared" si="0"/>
        <v>47188</v>
      </c>
      <c r="F14" s="95">
        <f t="shared" si="0"/>
        <v>11967555</v>
      </c>
      <c r="G14" s="98">
        <f t="shared" si="0"/>
        <v>14526.73</v>
      </c>
    </row>
    <row r="16" spans="1:7" x14ac:dyDescent="0.2">
      <c r="A16" s="8"/>
      <c r="B16" s="38"/>
      <c r="C16" s="38"/>
      <c r="D16" s="38"/>
      <c r="E16" s="38"/>
      <c r="F16" s="38"/>
    </row>
    <row r="17" spans="2:6" x14ac:dyDescent="0.2">
      <c r="F17" s="6"/>
    </row>
    <row r="18" spans="2:6" x14ac:dyDescent="0.2">
      <c r="B18" s="38"/>
      <c r="C18" s="38"/>
      <c r="D18" s="38"/>
      <c r="E18" s="38"/>
      <c r="F18" s="38"/>
    </row>
    <row r="19" spans="2:6" x14ac:dyDescent="0.2">
      <c r="F19" s="6"/>
    </row>
  </sheetData>
  <mergeCells count="9">
    <mergeCell ref="E8:E9"/>
    <mergeCell ref="F8:F9"/>
    <mergeCell ref="G8:G9"/>
    <mergeCell ref="A4:G4"/>
    <mergeCell ref="A8:A9"/>
    <mergeCell ref="B8:B9"/>
    <mergeCell ref="C8:C9"/>
    <mergeCell ref="D8:D9"/>
    <mergeCell ref="A5:G5"/>
  </mergeCells>
  <phoneticPr fontId="0" type="noConversion"/>
  <pageMargins left="0.98425196850393704" right="0.98425196850393704" top="0.98425196850393704" bottom="0.98425196850393704" header="0.51181102362204722" footer="0.51181102362204722"/>
  <pageSetup paperSize="9" scale="8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22"/>
  <sheetViews>
    <sheetView zoomScaleNormal="100" workbookViewId="0">
      <pane ySplit="4" topLeftCell="A301" activePane="bottomLeft" state="frozen"/>
      <selection pane="bottomLeft" activeCell="A328" sqref="A328"/>
    </sheetView>
  </sheetViews>
  <sheetFormatPr defaultRowHeight="12.75" x14ac:dyDescent="0.2"/>
  <cols>
    <col min="1" max="1" width="58.42578125" style="8" customWidth="1"/>
    <col min="2" max="2" width="10" style="8" hidden="1" customWidth="1"/>
    <col min="3" max="3" width="9" style="8" hidden="1" customWidth="1"/>
    <col min="4" max="4" width="15.28515625" style="15" customWidth="1"/>
    <col min="5" max="5" width="8.42578125" style="15" customWidth="1"/>
    <col min="6" max="8" width="13.7109375" style="8" customWidth="1"/>
    <col min="9" max="9" width="12.7109375" style="8" hidden="1" customWidth="1"/>
    <col min="10" max="10" width="13.7109375" style="8" customWidth="1"/>
    <col min="11" max="11" width="12.85546875" style="15" customWidth="1"/>
    <col min="12" max="12" width="9.140625" style="8"/>
    <col min="13" max="13" width="9.85546875" style="8" bestFit="1" customWidth="1"/>
    <col min="14" max="16" width="9.140625" style="8"/>
    <col min="17" max="17" width="9.140625" style="8" customWidth="1"/>
    <col min="18" max="16384" width="9.140625" style="8"/>
  </cols>
  <sheetData>
    <row r="2" spans="1:11" ht="13.5" thickBot="1" x14ac:dyDescent="0.25">
      <c r="A2" s="14"/>
      <c r="B2" s="14"/>
      <c r="C2" s="14"/>
      <c r="K2" s="10" t="s">
        <v>419</v>
      </c>
    </row>
    <row r="3" spans="1:11" ht="12.75" customHeight="1" x14ac:dyDescent="0.2">
      <c r="A3" s="276" t="s">
        <v>566</v>
      </c>
      <c r="B3" s="203"/>
      <c r="C3" s="203"/>
      <c r="D3" s="272" t="s">
        <v>299</v>
      </c>
      <c r="E3" s="272" t="s">
        <v>35</v>
      </c>
      <c r="F3" s="278" t="s">
        <v>36</v>
      </c>
      <c r="G3" s="272" t="s">
        <v>37</v>
      </c>
      <c r="H3" s="272" t="s">
        <v>38</v>
      </c>
      <c r="I3" s="272" t="s">
        <v>39</v>
      </c>
      <c r="J3" s="274" t="s">
        <v>40</v>
      </c>
      <c r="K3" s="270" t="s">
        <v>567</v>
      </c>
    </row>
    <row r="4" spans="1:11" ht="30" customHeight="1" thickBot="1" x14ac:dyDescent="0.25">
      <c r="A4" s="277"/>
      <c r="B4" s="215" t="s">
        <v>508</v>
      </c>
      <c r="C4" s="215" t="s">
        <v>507</v>
      </c>
      <c r="D4" s="273"/>
      <c r="E4" s="273"/>
      <c r="F4" s="279"/>
      <c r="G4" s="273"/>
      <c r="H4" s="273"/>
      <c r="I4" s="273"/>
      <c r="J4" s="275"/>
      <c r="K4" s="271"/>
    </row>
    <row r="5" spans="1:11" ht="19.5" customHeight="1" thickBot="1" x14ac:dyDescent="0.25">
      <c r="A5" s="39" t="s">
        <v>126</v>
      </c>
      <c r="B5" s="225"/>
      <c r="C5" s="225"/>
      <c r="D5" s="40"/>
      <c r="E5" s="41"/>
      <c r="F5" s="41"/>
      <c r="G5" s="41"/>
      <c r="H5" s="41"/>
      <c r="I5" s="41"/>
      <c r="J5" s="41"/>
      <c r="K5" s="42"/>
    </row>
    <row r="6" spans="1:11" ht="19.5" customHeight="1" x14ac:dyDescent="0.2">
      <c r="A6" s="43" t="s">
        <v>127</v>
      </c>
      <c r="B6" s="223"/>
      <c r="C6" s="223"/>
      <c r="D6" s="44"/>
      <c r="E6" s="44"/>
      <c r="F6" s="45"/>
      <c r="G6" s="45"/>
      <c r="H6" s="45"/>
      <c r="I6" s="45"/>
      <c r="J6" s="46"/>
      <c r="K6" s="47"/>
    </row>
    <row r="7" spans="1:11" ht="15.75" customHeight="1" x14ac:dyDescent="0.2">
      <c r="A7" s="37" t="s">
        <v>252</v>
      </c>
      <c r="B7" s="227">
        <v>600035212</v>
      </c>
      <c r="C7" s="227">
        <v>67365957</v>
      </c>
      <c r="D7" s="48">
        <v>91652000754</v>
      </c>
      <c r="E7" s="49">
        <v>3111</v>
      </c>
      <c r="F7" s="82">
        <v>5545</v>
      </c>
      <c r="G7" s="148">
        <v>0</v>
      </c>
      <c r="H7" s="148">
        <v>1930</v>
      </c>
      <c r="I7" s="148">
        <v>0</v>
      </c>
      <c r="J7" s="82">
        <f t="shared" ref="J7:J13" si="0">F7+G7+H7+I7</f>
        <v>7475</v>
      </c>
      <c r="K7" s="170">
        <v>9.8800000000000008</v>
      </c>
    </row>
    <row r="8" spans="1:11" ht="15.75" customHeight="1" x14ac:dyDescent="0.2">
      <c r="A8" s="37" t="s">
        <v>194</v>
      </c>
      <c r="B8" s="227">
        <v>600035140</v>
      </c>
      <c r="C8" s="227">
        <v>70109711</v>
      </c>
      <c r="D8" s="48">
        <v>91652000756</v>
      </c>
      <c r="E8" s="49">
        <v>3111</v>
      </c>
      <c r="F8" s="82">
        <v>3733</v>
      </c>
      <c r="G8" s="82">
        <v>3</v>
      </c>
      <c r="H8" s="82">
        <v>1300</v>
      </c>
      <c r="I8" s="82">
        <v>0</v>
      </c>
      <c r="J8" s="82">
        <f t="shared" si="0"/>
        <v>5036</v>
      </c>
      <c r="K8" s="171">
        <v>6.19</v>
      </c>
    </row>
    <row r="9" spans="1:11" ht="15.75" customHeight="1" x14ac:dyDescent="0.2">
      <c r="A9" s="37" t="s">
        <v>253</v>
      </c>
      <c r="B9" s="227">
        <v>600035158</v>
      </c>
      <c r="C9" s="227">
        <v>70101205</v>
      </c>
      <c r="D9" s="48">
        <v>91652000758</v>
      </c>
      <c r="E9" s="49">
        <v>3111</v>
      </c>
      <c r="F9" s="82">
        <v>5945</v>
      </c>
      <c r="G9" s="82">
        <v>30</v>
      </c>
      <c r="H9" s="82">
        <v>2079</v>
      </c>
      <c r="I9" s="82">
        <v>0</v>
      </c>
      <c r="J9" s="82">
        <f t="shared" si="0"/>
        <v>8054</v>
      </c>
      <c r="K9" s="171">
        <v>11.01</v>
      </c>
    </row>
    <row r="10" spans="1:11" ht="15.75" customHeight="1" x14ac:dyDescent="0.2">
      <c r="A10" s="37" t="s">
        <v>360</v>
      </c>
      <c r="B10" s="227">
        <v>600035191</v>
      </c>
      <c r="C10" s="227">
        <v>63832925</v>
      </c>
      <c r="D10" s="48">
        <v>91652000753</v>
      </c>
      <c r="E10" s="49">
        <v>3111</v>
      </c>
      <c r="F10" s="82">
        <v>12300</v>
      </c>
      <c r="G10" s="82">
        <v>0</v>
      </c>
      <c r="H10" s="82">
        <v>4281</v>
      </c>
      <c r="I10" s="82">
        <v>0</v>
      </c>
      <c r="J10" s="82">
        <f t="shared" si="0"/>
        <v>16581</v>
      </c>
      <c r="K10" s="171">
        <v>22.4</v>
      </c>
    </row>
    <row r="11" spans="1:11" ht="15.75" customHeight="1" x14ac:dyDescent="0.2">
      <c r="A11" s="37" t="s">
        <v>254</v>
      </c>
      <c r="B11" s="227">
        <v>600035221</v>
      </c>
      <c r="C11" s="227">
        <v>67365949</v>
      </c>
      <c r="D11" s="48">
        <v>91652000755</v>
      </c>
      <c r="E11" s="49">
        <v>3111</v>
      </c>
      <c r="F11" s="82">
        <v>4065</v>
      </c>
      <c r="G11" s="82">
        <v>0</v>
      </c>
      <c r="H11" s="82">
        <v>1415</v>
      </c>
      <c r="I11" s="82">
        <v>0</v>
      </c>
      <c r="J11" s="82">
        <f t="shared" si="0"/>
        <v>5480</v>
      </c>
      <c r="K11" s="171">
        <v>7.5</v>
      </c>
    </row>
    <row r="12" spans="1:11" ht="15.75" customHeight="1" x14ac:dyDescent="0.2">
      <c r="A12" s="37" t="s">
        <v>195</v>
      </c>
      <c r="B12" s="227">
        <v>600035174</v>
      </c>
      <c r="C12" s="227">
        <v>70108811</v>
      </c>
      <c r="D12" s="48">
        <v>91652000757</v>
      </c>
      <c r="E12" s="49">
        <v>3111</v>
      </c>
      <c r="F12" s="82">
        <v>7820</v>
      </c>
      <c r="G12" s="82">
        <v>3</v>
      </c>
      <c r="H12" s="82">
        <v>2722</v>
      </c>
      <c r="I12" s="82">
        <v>0</v>
      </c>
      <c r="J12" s="82">
        <f t="shared" si="0"/>
        <v>10545</v>
      </c>
      <c r="K12" s="171">
        <v>14.04</v>
      </c>
    </row>
    <row r="13" spans="1:11" ht="15.75" customHeight="1" thickBot="1" x14ac:dyDescent="0.25">
      <c r="A13" s="50" t="s">
        <v>255</v>
      </c>
      <c r="B13" s="228">
        <v>600035182</v>
      </c>
      <c r="C13" s="228">
        <v>63832909</v>
      </c>
      <c r="D13" s="51">
        <v>91652000752</v>
      </c>
      <c r="E13" s="52">
        <v>3111</v>
      </c>
      <c r="F13" s="82">
        <v>5728</v>
      </c>
      <c r="G13" s="83">
        <v>30</v>
      </c>
      <c r="H13" s="83">
        <v>2004</v>
      </c>
      <c r="I13" s="83">
        <v>0</v>
      </c>
      <c r="J13" s="82">
        <f t="shared" si="0"/>
        <v>7762</v>
      </c>
      <c r="K13" s="172">
        <v>10.62</v>
      </c>
    </row>
    <row r="14" spans="1:11" ht="19.5" customHeight="1" thickBot="1" x14ac:dyDescent="0.25">
      <c r="A14" s="53" t="s">
        <v>128</v>
      </c>
      <c r="B14" s="229"/>
      <c r="C14" s="229"/>
      <c r="D14" s="40"/>
      <c r="E14" s="54"/>
      <c r="F14" s="149">
        <f t="shared" ref="F14:K14" si="1">SUM(F7:F13)</f>
        <v>45136</v>
      </c>
      <c r="G14" s="149">
        <f t="shared" si="1"/>
        <v>66</v>
      </c>
      <c r="H14" s="149">
        <f t="shared" si="1"/>
        <v>15731</v>
      </c>
      <c r="I14" s="149">
        <f t="shared" si="1"/>
        <v>0</v>
      </c>
      <c r="J14" s="149">
        <f t="shared" si="1"/>
        <v>60933</v>
      </c>
      <c r="K14" s="173">
        <f t="shared" si="1"/>
        <v>81.64</v>
      </c>
    </row>
    <row r="15" spans="1:11" ht="19.5" customHeight="1" x14ac:dyDescent="0.2">
      <c r="A15" s="43" t="s">
        <v>129</v>
      </c>
      <c r="B15" s="230"/>
      <c r="C15" s="230"/>
      <c r="D15" s="55"/>
      <c r="E15" s="55"/>
      <c r="F15" s="150"/>
      <c r="G15" s="150"/>
      <c r="H15" s="150"/>
      <c r="I15" s="150"/>
      <c r="J15" s="150"/>
      <c r="K15" s="174"/>
    </row>
    <row r="16" spans="1:11" ht="15.75" customHeight="1" x14ac:dyDescent="0.2">
      <c r="A16" s="37" t="s">
        <v>256</v>
      </c>
      <c r="B16" s="227">
        <v>600035506</v>
      </c>
      <c r="C16" s="227">
        <v>70890935</v>
      </c>
      <c r="D16" s="49">
        <v>91652000762</v>
      </c>
      <c r="E16" s="49">
        <v>3111</v>
      </c>
      <c r="F16" s="148">
        <v>8738</v>
      </c>
      <c r="G16" s="148">
        <v>0</v>
      </c>
      <c r="H16" s="82">
        <v>3041</v>
      </c>
      <c r="I16" s="82">
        <v>0</v>
      </c>
      <c r="J16" s="82">
        <f t="shared" ref="J16:J22" si="2">F16+G16+H16+I16</f>
        <v>11779</v>
      </c>
      <c r="K16" s="146">
        <v>16.16</v>
      </c>
    </row>
    <row r="17" spans="1:11" ht="15.75" customHeight="1" x14ac:dyDescent="0.2">
      <c r="A17" s="37" t="s">
        <v>196</v>
      </c>
      <c r="B17" s="227">
        <v>600035409</v>
      </c>
      <c r="C17" s="227">
        <v>60461101</v>
      </c>
      <c r="D17" s="49">
        <v>91652000759</v>
      </c>
      <c r="E17" s="49">
        <v>3111</v>
      </c>
      <c r="F17" s="82">
        <v>12696</v>
      </c>
      <c r="G17" s="82">
        <v>0</v>
      </c>
      <c r="H17" s="148">
        <v>4418</v>
      </c>
      <c r="I17" s="148">
        <v>0</v>
      </c>
      <c r="J17" s="82">
        <f t="shared" si="2"/>
        <v>17114</v>
      </c>
      <c r="K17" s="147">
        <v>24.25</v>
      </c>
    </row>
    <row r="18" spans="1:11" ht="15.75" customHeight="1" x14ac:dyDescent="0.2">
      <c r="A18" s="37" t="s">
        <v>257</v>
      </c>
      <c r="B18" s="227">
        <v>600035417</v>
      </c>
      <c r="C18" s="227">
        <v>70891028</v>
      </c>
      <c r="D18" s="49">
        <v>91652000760</v>
      </c>
      <c r="E18" s="49">
        <v>3111</v>
      </c>
      <c r="F18" s="82">
        <v>7984</v>
      </c>
      <c r="G18" s="82">
        <v>47</v>
      </c>
      <c r="H18" s="148">
        <v>2794</v>
      </c>
      <c r="I18" s="148">
        <v>0</v>
      </c>
      <c r="J18" s="82">
        <f t="shared" si="2"/>
        <v>10825</v>
      </c>
      <c r="K18" s="147">
        <v>14.31</v>
      </c>
    </row>
    <row r="19" spans="1:11" ht="15.75" customHeight="1" x14ac:dyDescent="0.2">
      <c r="A19" s="37" t="s">
        <v>197</v>
      </c>
      <c r="B19" s="227">
        <v>600035425</v>
      </c>
      <c r="C19" s="227">
        <v>70890943</v>
      </c>
      <c r="D19" s="49">
        <v>91652000763</v>
      </c>
      <c r="E19" s="49">
        <v>3111</v>
      </c>
      <c r="F19" s="82">
        <v>10052</v>
      </c>
      <c r="G19" s="82">
        <v>25</v>
      </c>
      <c r="H19" s="148">
        <v>3507</v>
      </c>
      <c r="I19" s="148">
        <v>0</v>
      </c>
      <c r="J19" s="82">
        <f t="shared" si="2"/>
        <v>13584</v>
      </c>
      <c r="K19" s="147">
        <v>17.989999999999998</v>
      </c>
    </row>
    <row r="20" spans="1:11" ht="15.75" customHeight="1" x14ac:dyDescent="0.2">
      <c r="A20" s="37" t="s">
        <v>198</v>
      </c>
      <c r="B20" s="227">
        <v>600035484</v>
      </c>
      <c r="C20" s="227">
        <v>70890897</v>
      </c>
      <c r="D20" s="49">
        <v>91652000764</v>
      </c>
      <c r="E20" s="49">
        <v>3111</v>
      </c>
      <c r="F20" s="82">
        <v>8222</v>
      </c>
      <c r="G20" s="82">
        <v>60</v>
      </c>
      <c r="H20" s="82">
        <v>2882</v>
      </c>
      <c r="I20" s="82">
        <v>0</v>
      </c>
      <c r="J20" s="82">
        <f t="shared" si="2"/>
        <v>11164</v>
      </c>
      <c r="K20" s="171">
        <v>15.45</v>
      </c>
    </row>
    <row r="21" spans="1:11" ht="15.75" customHeight="1" x14ac:dyDescent="0.2">
      <c r="A21" s="37" t="s">
        <v>199</v>
      </c>
      <c r="B21" s="227">
        <v>600035531</v>
      </c>
      <c r="C21" s="227">
        <v>70891061</v>
      </c>
      <c r="D21" s="49">
        <v>91652000761</v>
      </c>
      <c r="E21" s="49">
        <v>3111</v>
      </c>
      <c r="F21" s="82">
        <v>5678</v>
      </c>
      <c r="G21" s="82">
        <v>0</v>
      </c>
      <c r="H21" s="82">
        <v>1976</v>
      </c>
      <c r="I21" s="82">
        <v>0</v>
      </c>
      <c r="J21" s="82">
        <f t="shared" si="2"/>
        <v>7654</v>
      </c>
      <c r="K21" s="175">
        <v>9.75</v>
      </c>
    </row>
    <row r="22" spans="1:11" ht="15.75" customHeight="1" thickBot="1" x14ac:dyDescent="0.25">
      <c r="A22" s="50" t="s">
        <v>200</v>
      </c>
      <c r="B22" s="228">
        <v>600035476</v>
      </c>
      <c r="C22" s="228">
        <v>70890919</v>
      </c>
      <c r="D22" s="56">
        <v>91652000766</v>
      </c>
      <c r="E22" s="56">
        <v>3111</v>
      </c>
      <c r="F22" s="82">
        <v>8243</v>
      </c>
      <c r="G22" s="83">
        <v>0</v>
      </c>
      <c r="H22" s="83">
        <v>2869</v>
      </c>
      <c r="I22" s="83">
        <v>0</v>
      </c>
      <c r="J22" s="83">
        <f t="shared" si="2"/>
        <v>11112</v>
      </c>
      <c r="K22" s="176">
        <v>14.75</v>
      </c>
    </row>
    <row r="23" spans="1:11" ht="19.5" customHeight="1" thickBot="1" x14ac:dyDescent="0.25">
      <c r="A23" s="53" t="s">
        <v>130</v>
      </c>
      <c r="B23" s="229"/>
      <c r="C23" s="229"/>
      <c r="D23" s="40"/>
      <c r="E23" s="54"/>
      <c r="F23" s="149">
        <f t="shared" ref="F23:K23" si="3">SUM(F16:F22)</f>
        <v>61613</v>
      </c>
      <c r="G23" s="149">
        <f t="shared" si="3"/>
        <v>132</v>
      </c>
      <c r="H23" s="149">
        <f t="shared" si="3"/>
        <v>21487</v>
      </c>
      <c r="I23" s="149">
        <f t="shared" si="3"/>
        <v>0</v>
      </c>
      <c r="J23" s="149">
        <f t="shared" si="3"/>
        <v>83232</v>
      </c>
      <c r="K23" s="173">
        <f t="shared" si="3"/>
        <v>112.66</v>
      </c>
    </row>
    <row r="24" spans="1:11" ht="19.5" customHeight="1" x14ac:dyDescent="0.2">
      <c r="A24" s="43" t="s">
        <v>295</v>
      </c>
      <c r="B24" s="230"/>
      <c r="C24" s="230"/>
      <c r="D24" s="55"/>
      <c r="E24" s="55"/>
      <c r="F24" s="150"/>
      <c r="G24" s="150"/>
      <c r="H24" s="150"/>
      <c r="I24" s="150"/>
      <c r="J24" s="150"/>
      <c r="K24" s="174"/>
    </row>
    <row r="25" spans="1:11" ht="15.75" customHeight="1" x14ac:dyDescent="0.2">
      <c r="A25" s="37" t="s">
        <v>361</v>
      </c>
      <c r="B25" s="227">
        <v>600036049</v>
      </c>
      <c r="C25" s="227">
        <v>65992971</v>
      </c>
      <c r="D25" s="49">
        <v>91652000774</v>
      </c>
      <c r="E25" s="49">
        <v>3111</v>
      </c>
      <c r="F25" s="82">
        <v>7987</v>
      </c>
      <c r="G25" s="82">
        <v>0</v>
      </c>
      <c r="H25" s="82">
        <v>2779</v>
      </c>
      <c r="I25" s="82">
        <v>0</v>
      </c>
      <c r="J25" s="82">
        <f t="shared" ref="J25:J36" si="4">F25+G25+H25+I25</f>
        <v>10766</v>
      </c>
      <c r="K25" s="175">
        <v>13</v>
      </c>
    </row>
    <row r="26" spans="1:11" ht="15.75" customHeight="1" x14ac:dyDescent="0.2">
      <c r="A26" s="37" t="s">
        <v>576</v>
      </c>
      <c r="B26" s="227">
        <v>600036073</v>
      </c>
      <c r="C26" s="227">
        <v>65993179</v>
      </c>
      <c r="D26" s="49">
        <v>91652000782</v>
      </c>
      <c r="E26" s="49">
        <v>3111</v>
      </c>
      <c r="F26" s="82">
        <v>7940</v>
      </c>
      <c r="G26" s="82">
        <v>0</v>
      </c>
      <c r="H26" s="82">
        <v>2763</v>
      </c>
      <c r="I26" s="82">
        <v>0</v>
      </c>
      <c r="J26" s="82">
        <f t="shared" si="4"/>
        <v>10703</v>
      </c>
      <c r="K26" s="175">
        <v>14.56</v>
      </c>
    </row>
    <row r="27" spans="1:11" ht="15.75" customHeight="1" x14ac:dyDescent="0.2">
      <c r="A27" s="37" t="s">
        <v>564</v>
      </c>
      <c r="B27" s="227">
        <v>600035981</v>
      </c>
      <c r="C27" s="227">
        <v>63831309</v>
      </c>
      <c r="D27" s="49">
        <v>91652000773</v>
      </c>
      <c r="E27" s="49">
        <v>3111</v>
      </c>
      <c r="F27" s="82">
        <v>5944</v>
      </c>
      <c r="G27" s="82">
        <v>0</v>
      </c>
      <c r="H27" s="82">
        <v>2069</v>
      </c>
      <c r="I27" s="82">
        <v>0</v>
      </c>
      <c r="J27" s="82">
        <f t="shared" si="4"/>
        <v>8013</v>
      </c>
      <c r="K27" s="175">
        <v>11.06</v>
      </c>
    </row>
    <row r="28" spans="1:11" ht="15.75" customHeight="1" x14ac:dyDescent="0.2">
      <c r="A28" s="37" t="s">
        <v>201</v>
      </c>
      <c r="B28" s="227">
        <v>600036090</v>
      </c>
      <c r="C28" s="227">
        <v>63831287</v>
      </c>
      <c r="D28" s="49">
        <v>91652000770</v>
      </c>
      <c r="E28" s="49">
        <v>3111</v>
      </c>
      <c r="F28" s="82">
        <v>7783</v>
      </c>
      <c r="G28" s="82">
        <v>0</v>
      </c>
      <c r="H28" s="82">
        <v>2708</v>
      </c>
      <c r="I28" s="82">
        <v>0</v>
      </c>
      <c r="J28" s="82">
        <f t="shared" si="4"/>
        <v>10491</v>
      </c>
      <c r="K28" s="175">
        <v>13</v>
      </c>
    </row>
    <row r="29" spans="1:11" ht="15.75" customHeight="1" x14ac:dyDescent="0.2">
      <c r="A29" s="37" t="s">
        <v>202</v>
      </c>
      <c r="B29" s="227">
        <v>600035964</v>
      </c>
      <c r="C29" s="227">
        <v>63831295</v>
      </c>
      <c r="D29" s="49">
        <v>91652000772</v>
      </c>
      <c r="E29" s="49">
        <v>3111</v>
      </c>
      <c r="F29" s="82">
        <v>5461</v>
      </c>
      <c r="G29" s="82">
        <v>0</v>
      </c>
      <c r="H29" s="82">
        <v>1900</v>
      </c>
      <c r="I29" s="82">
        <v>0</v>
      </c>
      <c r="J29" s="82">
        <f t="shared" si="4"/>
        <v>7361</v>
      </c>
      <c r="K29" s="175">
        <v>9.34</v>
      </c>
    </row>
    <row r="30" spans="1:11" ht="15.75" customHeight="1" x14ac:dyDescent="0.2">
      <c r="A30" s="37" t="s">
        <v>342</v>
      </c>
      <c r="B30" s="227">
        <v>600035948</v>
      </c>
      <c r="C30" s="227">
        <v>63831252</v>
      </c>
      <c r="D30" s="49">
        <v>91652000769</v>
      </c>
      <c r="E30" s="49">
        <v>3111</v>
      </c>
      <c r="F30" s="82">
        <v>10298</v>
      </c>
      <c r="G30" s="82">
        <v>0</v>
      </c>
      <c r="H30" s="82">
        <v>3584</v>
      </c>
      <c r="I30" s="82">
        <v>0</v>
      </c>
      <c r="J30" s="82">
        <f t="shared" si="4"/>
        <v>13882</v>
      </c>
      <c r="K30" s="175">
        <v>19.5</v>
      </c>
    </row>
    <row r="31" spans="1:11" ht="15.75" customHeight="1" x14ac:dyDescent="0.2">
      <c r="A31" s="37" t="s">
        <v>362</v>
      </c>
      <c r="B31" s="227">
        <v>600036006</v>
      </c>
      <c r="C31" s="227">
        <v>65993110</v>
      </c>
      <c r="D31" s="49">
        <v>91652000775</v>
      </c>
      <c r="E31" s="49">
        <v>3111</v>
      </c>
      <c r="F31" s="82">
        <v>9560</v>
      </c>
      <c r="G31" s="82">
        <v>0</v>
      </c>
      <c r="H31" s="82">
        <v>3327</v>
      </c>
      <c r="I31" s="82">
        <v>0</v>
      </c>
      <c r="J31" s="82">
        <f t="shared" si="4"/>
        <v>12887</v>
      </c>
      <c r="K31" s="175">
        <v>16</v>
      </c>
    </row>
    <row r="32" spans="1:11" ht="15.75" customHeight="1" x14ac:dyDescent="0.2">
      <c r="A32" s="37" t="s">
        <v>203</v>
      </c>
      <c r="B32" s="227">
        <v>600036103</v>
      </c>
      <c r="C32" s="227">
        <v>63831261</v>
      </c>
      <c r="D32" s="49">
        <v>91652000768</v>
      </c>
      <c r="E32" s="49">
        <v>3111</v>
      </c>
      <c r="F32" s="82">
        <v>7448</v>
      </c>
      <c r="G32" s="82">
        <v>10</v>
      </c>
      <c r="H32" s="82">
        <v>2595</v>
      </c>
      <c r="I32" s="82">
        <v>0</v>
      </c>
      <c r="J32" s="82">
        <f t="shared" si="4"/>
        <v>10053</v>
      </c>
      <c r="K32" s="175">
        <v>14.62</v>
      </c>
    </row>
    <row r="33" spans="1:11" ht="15.75" customHeight="1" x14ac:dyDescent="0.2">
      <c r="A33" s="37" t="s">
        <v>258</v>
      </c>
      <c r="B33" s="227">
        <v>600035972</v>
      </c>
      <c r="C33" s="227">
        <v>63831317</v>
      </c>
      <c r="D33" s="49">
        <v>91652000771</v>
      </c>
      <c r="E33" s="49">
        <v>3111</v>
      </c>
      <c r="F33" s="82">
        <v>3917</v>
      </c>
      <c r="G33" s="82">
        <v>0</v>
      </c>
      <c r="H33" s="82">
        <v>1363</v>
      </c>
      <c r="I33" s="82">
        <v>0</v>
      </c>
      <c r="J33" s="82">
        <f t="shared" si="4"/>
        <v>5280</v>
      </c>
      <c r="K33" s="175">
        <v>6.25</v>
      </c>
    </row>
    <row r="34" spans="1:11" ht="15.75" customHeight="1" x14ac:dyDescent="0.2">
      <c r="A34" s="37" t="s">
        <v>204</v>
      </c>
      <c r="B34" s="227">
        <v>600036081</v>
      </c>
      <c r="C34" s="227">
        <v>70108544</v>
      </c>
      <c r="D34" s="49">
        <v>91652000778</v>
      </c>
      <c r="E34" s="49">
        <v>3111</v>
      </c>
      <c r="F34" s="82">
        <v>5998</v>
      </c>
      <c r="G34" s="82">
        <v>10</v>
      </c>
      <c r="H34" s="82">
        <v>2091</v>
      </c>
      <c r="I34" s="82">
        <v>0</v>
      </c>
      <c r="J34" s="82">
        <f t="shared" si="4"/>
        <v>8099</v>
      </c>
      <c r="K34" s="175">
        <v>10.69</v>
      </c>
    </row>
    <row r="35" spans="1:11" ht="15.75" customHeight="1" x14ac:dyDescent="0.2">
      <c r="A35" s="37" t="s">
        <v>205</v>
      </c>
      <c r="B35" s="227">
        <v>600036057</v>
      </c>
      <c r="C35" s="227">
        <v>65993152</v>
      </c>
      <c r="D35" s="49">
        <v>91652000776</v>
      </c>
      <c r="E35" s="49">
        <v>3111</v>
      </c>
      <c r="F35" s="82">
        <v>7765</v>
      </c>
      <c r="G35" s="82">
        <v>0</v>
      </c>
      <c r="H35" s="82">
        <v>2702</v>
      </c>
      <c r="I35" s="82">
        <v>0</v>
      </c>
      <c r="J35" s="82">
        <f t="shared" si="4"/>
        <v>10467</v>
      </c>
      <c r="K35" s="175">
        <v>12.72</v>
      </c>
    </row>
    <row r="36" spans="1:11" ht="15" customHeight="1" thickBot="1" x14ac:dyDescent="0.25">
      <c r="A36" s="50" t="s">
        <v>206</v>
      </c>
      <c r="B36" s="228">
        <v>600036031</v>
      </c>
      <c r="C36" s="228">
        <v>65993161</v>
      </c>
      <c r="D36" s="56">
        <v>91652000777</v>
      </c>
      <c r="E36" s="56">
        <v>3111</v>
      </c>
      <c r="F36" s="82">
        <v>7662</v>
      </c>
      <c r="G36" s="83">
        <v>0</v>
      </c>
      <c r="H36" s="83">
        <v>2666</v>
      </c>
      <c r="I36" s="83">
        <v>0</v>
      </c>
      <c r="J36" s="83">
        <f t="shared" si="4"/>
        <v>10328</v>
      </c>
      <c r="K36" s="177">
        <v>12.74</v>
      </c>
    </row>
    <row r="37" spans="1:11" ht="19.5" customHeight="1" thickBot="1" x14ac:dyDescent="0.25">
      <c r="A37" s="53" t="s">
        <v>184</v>
      </c>
      <c r="B37" s="229"/>
      <c r="C37" s="229"/>
      <c r="D37" s="40"/>
      <c r="E37" s="54"/>
      <c r="F37" s="151">
        <f t="shared" ref="F37:K37" si="5">SUM(F25:F36)</f>
        <v>87763</v>
      </c>
      <c r="G37" s="151">
        <f t="shared" si="5"/>
        <v>20</v>
      </c>
      <c r="H37" s="151">
        <f t="shared" si="5"/>
        <v>30547</v>
      </c>
      <c r="I37" s="151">
        <f t="shared" si="5"/>
        <v>0</v>
      </c>
      <c r="J37" s="151">
        <f t="shared" si="5"/>
        <v>118330</v>
      </c>
      <c r="K37" s="178">
        <f t="shared" si="5"/>
        <v>153.48000000000002</v>
      </c>
    </row>
    <row r="38" spans="1:11" ht="19.5" customHeight="1" x14ac:dyDescent="0.2">
      <c r="A38" s="57" t="s">
        <v>131</v>
      </c>
      <c r="B38" s="240"/>
      <c r="C38" s="240"/>
      <c r="D38" s="58"/>
      <c r="E38" s="58"/>
      <c r="F38" s="152"/>
      <c r="G38" s="152"/>
      <c r="H38" s="152"/>
      <c r="I38" s="152"/>
      <c r="J38" s="152"/>
      <c r="K38" s="179"/>
    </row>
    <row r="39" spans="1:11" ht="15.75" customHeight="1" x14ac:dyDescent="0.2">
      <c r="A39" s="59" t="s">
        <v>207</v>
      </c>
      <c r="B39" s="233">
        <v>600036910</v>
      </c>
      <c r="C39" s="233">
        <v>61386448</v>
      </c>
      <c r="D39" s="60">
        <v>91652000788</v>
      </c>
      <c r="E39" s="60">
        <v>3111</v>
      </c>
      <c r="F39" s="82">
        <v>14901</v>
      </c>
      <c r="G39" s="82">
        <v>20</v>
      </c>
      <c r="H39" s="82">
        <v>5192</v>
      </c>
      <c r="I39" s="82">
        <v>0</v>
      </c>
      <c r="J39" s="82">
        <f t="shared" ref="J39:J56" si="6">F39+G39+H39+I39</f>
        <v>20113</v>
      </c>
      <c r="K39" s="146">
        <v>25.1</v>
      </c>
    </row>
    <row r="40" spans="1:11" ht="15.75" customHeight="1" x14ac:dyDescent="0.2">
      <c r="A40" s="37" t="s">
        <v>343</v>
      </c>
      <c r="B40" s="227">
        <v>600036251</v>
      </c>
      <c r="C40" s="227">
        <v>47611669</v>
      </c>
      <c r="D40" s="49">
        <v>91652000783</v>
      </c>
      <c r="E40" s="49">
        <v>3111</v>
      </c>
      <c r="F40" s="82">
        <v>13061</v>
      </c>
      <c r="G40" s="82">
        <v>0</v>
      </c>
      <c r="H40" s="82">
        <v>4545</v>
      </c>
      <c r="I40" s="82">
        <v>0</v>
      </c>
      <c r="J40" s="82">
        <f t="shared" si="6"/>
        <v>17606</v>
      </c>
      <c r="K40" s="146">
        <v>21.39</v>
      </c>
    </row>
    <row r="41" spans="1:11" ht="15.75" customHeight="1" x14ac:dyDescent="0.2">
      <c r="A41" s="37" t="s">
        <v>409</v>
      </c>
      <c r="B41" s="227">
        <v>600036421</v>
      </c>
      <c r="C41" s="227">
        <v>61384241</v>
      </c>
      <c r="D41" s="49">
        <v>91652000794</v>
      </c>
      <c r="E41" s="49">
        <v>3111</v>
      </c>
      <c r="F41" s="82">
        <v>7858</v>
      </c>
      <c r="G41" s="82">
        <v>0</v>
      </c>
      <c r="H41" s="82">
        <v>2735</v>
      </c>
      <c r="I41" s="82">
        <v>0</v>
      </c>
      <c r="J41" s="82">
        <f t="shared" si="6"/>
        <v>10593</v>
      </c>
      <c r="K41" s="146">
        <v>13.44</v>
      </c>
    </row>
    <row r="42" spans="1:11" ht="15.75" customHeight="1" x14ac:dyDescent="0.2">
      <c r="A42" s="37" t="s">
        <v>208</v>
      </c>
      <c r="B42" s="227">
        <v>600036341</v>
      </c>
      <c r="C42" s="227">
        <v>61384453</v>
      </c>
      <c r="D42" s="49">
        <v>91652000800</v>
      </c>
      <c r="E42" s="49">
        <v>3111</v>
      </c>
      <c r="F42" s="82">
        <v>8570</v>
      </c>
      <c r="G42" s="82">
        <v>28</v>
      </c>
      <c r="H42" s="82">
        <v>2992</v>
      </c>
      <c r="I42" s="82">
        <v>0</v>
      </c>
      <c r="J42" s="82">
        <f t="shared" si="6"/>
        <v>11590</v>
      </c>
      <c r="K42" s="146">
        <v>15.24</v>
      </c>
    </row>
    <row r="43" spans="1:11" ht="15.75" customHeight="1" x14ac:dyDescent="0.2">
      <c r="A43" s="37" t="s">
        <v>209</v>
      </c>
      <c r="B43" s="227">
        <v>600036359</v>
      </c>
      <c r="C43" s="227">
        <v>61384615</v>
      </c>
      <c r="D43" s="49">
        <v>91652000799</v>
      </c>
      <c r="E43" s="49">
        <v>3111</v>
      </c>
      <c r="F43" s="82">
        <v>5196</v>
      </c>
      <c r="G43" s="82">
        <v>30</v>
      </c>
      <c r="H43" s="82">
        <v>1818</v>
      </c>
      <c r="I43" s="82">
        <v>0</v>
      </c>
      <c r="J43" s="82">
        <f t="shared" si="6"/>
        <v>7044</v>
      </c>
      <c r="K43" s="146">
        <v>8.44</v>
      </c>
    </row>
    <row r="44" spans="1:11" ht="15.75" customHeight="1" x14ac:dyDescent="0.2">
      <c r="A44" s="37" t="s">
        <v>210</v>
      </c>
      <c r="B44" s="227">
        <v>600036405</v>
      </c>
      <c r="C44" s="227">
        <v>61385212</v>
      </c>
      <c r="D44" s="49">
        <v>91652000796</v>
      </c>
      <c r="E44" s="49">
        <v>3111</v>
      </c>
      <c r="F44" s="82">
        <v>5756</v>
      </c>
      <c r="G44" s="82">
        <v>0</v>
      </c>
      <c r="H44" s="82">
        <v>2003</v>
      </c>
      <c r="I44" s="82">
        <v>0</v>
      </c>
      <c r="J44" s="82">
        <f t="shared" si="6"/>
        <v>7759</v>
      </c>
      <c r="K44" s="146">
        <v>10.45</v>
      </c>
    </row>
    <row r="45" spans="1:11" ht="15.75" customHeight="1" x14ac:dyDescent="0.2">
      <c r="A45" s="248" t="s">
        <v>556</v>
      </c>
      <c r="B45" s="227">
        <v>600036511</v>
      </c>
      <c r="C45" s="227">
        <v>61384411</v>
      </c>
      <c r="D45" s="49">
        <v>91652000795</v>
      </c>
      <c r="E45" s="49">
        <v>3111</v>
      </c>
      <c r="F45" s="82">
        <v>10908</v>
      </c>
      <c r="G45" s="82">
        <v>18</v>
      </c>
      <c r="H45" s="82">
        <v>3802</v>
      </c>
      <c r="I45" s="82">
        <v>0</v>
      </c>
      <c r="J45" s="82">
        <f t="shared" si="6"/>
        <v>14728</v>
      </c>
      <c r="K45" s="146">
        <v>19.100000000000001</v>
      </c>
    </row>
    <row r="46" spans="1:11" ht="15.75" customHeight="1" x14ac:dyDescent="0.2">
      <c r="A46" s="37" t="s">
        <v>211</v>
      </c>
      <c r="B46" s="227">
        <v>600036596</v>
      </c>
      <c r="C46" s="227">
        <v>47611383</v>
      </c>
      <c r="D46" s="49">
        <v>91652000784</v>
      </c>
      <c r="E46" s="49">
        <v>3111</v>
      </c>
      <c r="F46" s="82">
        <v>3948</v>
      </c>
      <c r="G46" s="82">
        <v>0</v>
      </c>
      <c r="H46" s="82">
        <v>1374</v>
      </c>
      <c r="I46" s="82">
        <v>0</v>
      </c>
      <c r="J46" s="82">
        <f t="shared" si="6"/>
        <v>5322</v>
      </c>
      <c r="K46" s="146">
        <v>7.17</v>
      </c>
    </row>
    <row r="47" spans="1:11" ht="15.75" customHeight="1" x14ac:dyDescent="0.2">
      <c r="A47" s="37" t="s">
        <v>422</v>
      </c>
      <c r="B47" s="227">
        <v>600036651</v>
      </c>
      <c r="C47" s="227">
        <v>61384119</v>
      </c>
      <c r="D47" s="49">
        <v>91652000793</v>
      </c>
      <c r="E47" s="49">
        <v>3111</v>
      </c>
      <c r="F47" s="153">
        <v>4646</v>
      </c>
      <c r="G47" s="153">
        <v>0</v>
      </c>
      <c r="H47" s="153">
        <v>1617</v>
      </c>
      <c r="I47" s="153">
        <v>0</v>
      </c>
      <c r="J47" s="82">
        <f t="shared" si="6"/>
        <v>6263</v>
      </c>
      <c r="K47" s="146">
        <v>7.5</v>
      </c>
    </row>
    <row r="48" spans="1:11" ht="15.75" customHeight="1" x14ac:dyDescent="0.2">
      <c r="A48" s="37" t="s">
        <v>212</v>
      </c>
      <c r="B48" s="227">
        <v>600036260</v>
      </c>
      <c r="C48" s="227">
        <v>61385026</v>
      </c>
      <c r="D48" s="49">
        <v>91652000787</v>
      </c>
      <c r="E48" s="49">
        <v>3111</v>
      </c>
      <c r="F48" s="82">
        <v>5315</v>
      </c>
      <c r="G48" s="82">
        <v>14</v>
      </c>
      <c r="H48" s="82">
        <v>1854</v>
      </c>
      <c r="I48" s="82">
        <v>0</v>
      </c>
      <c r="J48" s="82">
        <f t="shared" si="6"/>
        <v>7183</v>
      </c>
      <c r="K48" s="175">
        <v>9</v>
      </c>
    </row>
    <row r="49" spans="1:11" ht="15.75" customHeight="1" x14ac:dyDescent="0.2">
      <c r="A49" s="37" t="s">
        <v>213</v>
      </c>
      <c r="B49" s="227">
        <v>600036634</v>
      </c>
      <c r="C49" s="227">
        <v>61384402</v>
      </c>
      <c r="D49" s="49">
        <v>91652000803</v>
      </c>
      <c r="E49" s="49">
        <v>3111</v>
      </c>
      <c r="F49" s="82">
        <v>6564</v>
      </c>
      <c r="G49" s="82">
        <v>0</v>
      </c>
      <c r="H49" s="82">
        <v>2284</v>
      </c>
      <c r="I49" s="82">
        <v>0</v>
      </c>
      <c r="J49" s="82">
        <f t="shared" si="6"/>
        <v>8848</v>
      </c>
      <c r="K49" s="146">
        <v>11.5</v>
      </c>
    </row>
    <row r="50" spans="1:11" ht="15.75" customHeight="1" x14ac:dyDescent="0.2">
      <c r="A50" s="37" t="s">
        <v>214</v>
      </c>
      <c r="B50" s="227">
        <v>600036928</v>
      </c>
      <c r="C50" s="227">
        <v>61385191</v>
      </c>
      <c r="D50" s="49">
        <v>91652000804</v>
      </c>
      <c r="E50" s="49">
        <v>3111</v>
      </c>
      <c r="F50" s="82">
        <v>9536</v>
      </c>
      <c r="G50" s="82">
        <v>32</v>
      </c>
      <c r="H50" s="82">
        <v>3329</v>
      </c>
      <c r="I50" s="82">
        <v>0</v>
      </c>
      <c r="J50" s="82">
        <f t="shared" si="6"/>
        <v>12897</v>
      </c>
      <c r="K50" s="146">
        <v>17.489999999999998</v>
      </c>
    </row>
    <row r="51" spans="1:11" ht="15.75" customHeight="1" x14ac:dyDescent="0.2">
      <c r="A51" s="37" t="s">
        <v>215</v>
      </c>
      <c r="B51" s="227">
        <v>600036782</v>
      </c>
      <c r="C51" s="227">
        <v>61384470</v>
      </c>
      <c r="D51" s="49">
        <v>91652000808</v>
      </c>
      <c r="E51" s="49">
        <v>3111</v>
      </c>
      <c r="F51" s="82">
        <v>5489</v>
      </c>
      <c r="G51" s="82">
        <v>0</v>
      </c>
      <c r="H51" s="82">
        <v>1910</v>
      </c>
      <c r="I51" s="82">
        <v>0</v>
      </c>
      <c r="J51" s="82">
        <f t="shared" si="6"/>
        <v>7399</v>
      </c>
      <c r="K51" s="146">
        <v>8.75</v>
      </c>
    </row>
    <row r="52" spans="1:11" ht="15.75" customHeight="1" x14ac:dyDescent="0.2">
      <c r="A52" s="37" t="s">
        <v>344</v>
      </c>
      <c r="B52" s="227">
        <v>600036740</v>
      </c>
      <c r="C52" s="227">
        <v>61384658</v>
      </c>
      <c r="D52" s="49">
        <v>91652000809</v>
      </c>
      <c r="E52" s="49">
        <v>3111</v>
      </c>
      <c r="F52" s="82">
        <v>20274</v>
      </c>
      <c r="G52" s="82">
        <v>50</v>
      </c>
      <c r="H52" s="82">
        <v>7072</v>
      </c>
      <c r="I52" s="82">
        <v>0</v>
      </c>
      <c r="J52" s="82">
        <f t="shared" si="6"/>
        <v>27396</v>
      </c>
      <c r="K52" s="146">
        <v>35.979999999999997</v>
      </c>
    </row>
    <row r="53" spans="1:11" ht="15.75" customHeight="1" x14ac:dyDescent="0.2">
      <c r="A53" s="37" t="s">
        <v>216</v>
      </c>
      <c r="B53" s="227">
        <v>600036766</v>
      </c>
      <c r="C53" s="227">
        <v>61384526</v>
      </c>
      <c r="D53" s="49">
        <v>91652000810</v>
      </c>
      <c r="E53" s="49">
        <v>3111</v>
      </c>
      <c r="F53" s="82">
        <v>5263</v>
      </c>
      <c r="G53" s="82">
        <v>0</v>
      </c>
      <c r="H53" s="82">
        <v>1832</v>
      </c>
      <c r="I53" s="82">
        <v>0</v>
      </c>
      <c r="J53" s="82">
        <f t="shared" si="6"/>
        <v>7095</v>
      </c>
      <c r="K53" s="146">
        <v>8.42</v>
      </c>
    </row>
    <row r="54" spans="1:11" ht="15.75" customHeight="1" x14ac:dyDescent="0.2">
      <c r="A54" s="37" t="s">
        <v>345</v>
      </c>
      <c r="B54" s="227">
        <v>600036715</v>
      </c>
      <c r="C54" s="227">
        <v>61384771</v>
      </c>
      <c r="D54" s="49">
        <v>91652000811</v>
      </c>
      <c r="E54" s="49">
        <v>3111</v>
      </c>
      <c r="F54" s="82">
        <v>13311</v>
      </c>
      <c r="G54" s="82">
        <v>70</v>
      </c>
      <c r="H54" s="82">
        <v>4656</v>
      </c>
      <c r="I54" s="82">
        <v>0</v>
      </c>
      <c r="J54" s="82">
        <f t="shared" si="6"/>
        <v>18037</v>
      </c>
      <c r="K54" s="175">
        <v>23.06</v>
      </c>
    </row>
    <row r="55" spans="1:11" ht="15.75" customHeight="1" x14ac:dyDescent="0.2">
      <c r="A55" s="37" t="s">
        <v>217</v>
      </c>
      <c r="B55" s="227">
        <v>600036839</v>
      </c>
      <c r="C55" s="227">
        <v>61385204</v>
      </c>
      <c r="D55" s="49">
        <v>91652000814</v>
      </c>
      <c r="E55" s="49">
        <v>3111</v>
      </c>
      <c r="F55" s="82">
        <v>3575</v>
      </c>
      <c r="G55" s="82">
        <v>40</v>
      </c>
      <c r="H55" s="82">
        <v>1258</v>
      </c>
      <c r="I55" s="82">
        <v>0</v>
      </c>
      <c r="J55" s="82">
        <f t="shared" si="6"/>
        <v>4873</v>
      </c>
      <c r="K55" s="175">
        <v>5.92</v>
      </c>
    </row>
    <row r="56" spans="1:11" ht="15.75" customHeight="1" x14ac:dyDescent="0.2">
      <c r="A56" s="37" t="s">
        <v>346</v>
      </c>
      <c r="B56" s="227">
        <v>600036821</v>
      </c>
      <c r="C56" s="227">
        <v>61384666</v>
      </c>
      <c r="D56" s="49">
        <v>91652000815</v>
      </c>
      <c r="E56" s="49">
        <v>3111</v>
      </c>
      <c r="F56" s="82">
        <v>8960</v>
      </c>
      <c r="G56" s="82">
        <v>37</v>
      </c>
      <c r="H56" s="82">
        <v>3131</v>
      </c>
      <c r="I56" s="82">
        <v>0</v>
      </c>
      <c r="J56" s="82">
        <f t="shared" si="6"/>
        <v>12128</v>
      </c>
      <c r="K56" s="175">
        <v>16</v>
      </c>
    </row>
    <row r="57" spans="1:11" ht="19.5" customHeight="1" x14ac:dyDescent="0.2">
      <c r="A57" s="61" t="s">
        <v>41</v>
      </c>
      <c r="B57" s="226"/>
      <c r="C57" s="226"/>
      <c r="D57" s="62"/>
      <c r="E57" s="62"/>
      <c r="F57" s="154"/>
      <c r="G57" s="155"/>
      <c r="H57" s="155"/>
      <c r="I57" s="155"/>
      <c r="J57" s="155"/>
      <c r="K57" s="180"/>
    </row>
    <row r="58" spans="1:11" ht="15.75" customHeight="1" thickBot="1" x14ac:dyDescent="0.25">
      <c r="A58" s="63" t="s">
        <v>259</v>
      </c>
      <c r="B58" s="228">
        <v>600036723</v>
      </c>
      <c r="C58" s="228">
        <v>70992193</v>
      </c>
      <c r="D58" s="56">
        <v>91652001314</v>
      </c>
      <c r="E58" s="64">
        <v>3111</v>
      </c>
      <c r="F58" s="156">
        <v>10112</v>
      </c>
      <c r="G58" s="156">
        <v>42</v>
      </c>
      <c r="H58" s="156">
        <v>3533</v>
      </c>
      <c r="I58" s="156">
        <v>0</v>
      </c>
      <c r="J58" s="156">
        <f t="shared" ref="J58" si="7">F58+G58+H58+I58</f>
        <v>13687</v>
      </c>
      <c r="K58" s="176">
        <v>17.170000000000002</v>
      </c>
    </row>
    <row r="59" spans="1:11" ht="19.5" customHeight="1" thickBot="1" x14ac:dyDescent="0.25">
      <c r="A59" s="53" t="s">
        <v>539</v>
      </c>
      <c r="B59" s="229"/>
      <c r="C59" s="229"/>
      <c r="D59" s="40"/>
      <c r="E59" s="54"/>
      <c r="F59" s="149">
        <f t="shared" ref="F59:K59" si="8">SUM(F39:F58)</f>
        <v>163243</v>
      </c>
      <c r="G59" s="149">
        <f t="shared" si="8"/>
        <v>381</v>
      </c>
      <c r="H59" s="149">
        <f t="shared" si="8"/>
        <v>56937</v>
      </c>
      <c r="I59" s="149">
        <f t="shared" si="8"/>
        <v>0</v>
      </c>
      <c r="J59" s="149">
        <f t="shared" si="8"/>
        <v>220561</v>
      </c>
      <c r="K59" s="173">
        <f t="shared" si="8"/>
        <v>281.11999999999995</v>
      </c>
    </row>
    <row r="60" spans="1:11" ht="19.5" customHeight="1" x14ac:dyDescent="0.2">
      <c r="A60" s="57" t="s">
        <v>132</v>
      </c>
      <c r="B60" s="240"/>
      <c r="C60" s="240"/>
      <c r="D60" s="58"/>
      <c r="E60" s="58"/>
      <c r="F60" s="152"/>
      <c r="G60" s="152"/>
      <c r="H60" s="152"/>
      <c r="I60" s="152"/>
      <c r="J60" s="152"/>
      <c r="K60" s="179"/>
    </row>
    <row r="61" spans="1:11" ht="25.5" x14ac:dyDescent="0.2">
      <c r="A61" s="59" t="s">
        <v>436</v>
      </c>
      <c r="B61" s="233">
        <v>600037673</v>
      </c>
      <c r="C61" s="233">
        <v>70107769</v>
      </c>
      <c r="D61" s="60">
        <v>91652000827</v>
      </c>
      <c r="E61" s="49">
        <v>3111</v>
      </c>
      <c r="F61" s="157">
        <v>8100</v>
      </c>
      <c r="G61" s="157">
        <v>0</v>
      </c>
      <c r="H61" s="157">
        <v>2819</v>
      </c>
      <c r="I61" s="157">
        <v>0</v>
      </c>
      <c r="J61" s="82">
        <f t="shared" ref="J61:J73" si="9">F61+G61+H61+I61</f>
        <v>10919</v>
      </c>
      <c r="K61" s="170">
        <v>15.47</v>
      </c>
    </row>
    <row r="62" spans="1:11" ht="25.5" x14ac:dyDescent="0.2">
      <c r="A62" s="37" t="s">
        <v>437</v>
      </c>
      <c r="B62" s="227">
        <v>600038157</v>
      </c>
      <c r="C62" s="227">
        <v>70107581</v>
      </c>
      <c r="D62" s="49">
        <v>91652000831</v>
      </c>
      <c r="E62" s="49">
        <v>3111</v>
      </c>
      <c r="F62" s="158">
        <v>4028</v>
      </c>
      <c r="G62" s="158">
        <v>0</v>
      </c>
      <c r="H62" s="158">
        <v>1402</v>
      </c>
      <c r="I62" s="158">
        <v>0</v>
      </c>
      <c r="J62" s="82">
        <f t="shared" si="9"/>
        <v>5430</v>
      </c>
      <c r="K62" s="171">
        <v>6.98</v>
      </c>
    </row>
    <row r="63" spans="1:11" ht="25.5" x14ac:dyDescent="0.2">
      <c r="A63" s="37" t="s">
        <v>438</v>
      </c>
      <c r="B63" s="227">
        <v>600037665</v>
      </c>
      <c r="C63" s="227">
        <v>70107785</v>
      </c>
      <c r="D63" s="49">
        <v>91652000829</v>
      </c>
      <c r="E63" s="49">
        <v>3111</v>
      </c>
      <c r="F63" s="158">
        <v>3585</v>
      </c>
      <c r="G63" s="158">
        <v>0</v>
      </c>
      <c r="H63" s="158">
        <v>1247</v>
      </c>
      <c r="I63" s="158">
        <v>0</v>
      </c>
      <c r="J63" s="82">
        <f t="shared" si="9"/>
        <v>4832</v>
      </c>
      <c r="K63" s="171">
        <v>6.48</v>
      </c>
    </row>
    <row r="64" spans="1:11" ht="25.5" x14ac:dyDescent="0.2">
      <c r="A64" s="37" t="s">
        <v>439</v>
      </c>
      <c r="B64" s="227">
        <v>600037720</v>
      </c>
      <c r="C64" s="227">
        <v>70107777</v>
      </c>
      <c r="D64" s="49">
        <v>91652000828</v>
      </c>
      <c r="E64" s="49">
        <v>3111</v>
      </c>
      <c r="F64" s="158">
        <v>5059</v>
      </c>
      <c r="G64" s="158">
        <v>0</v>
      </c>
      <c r="H64" s="158">
        <v>1761</v>
      </c>
      <c r="I64" s="158">
        <v>0</v>
      </c>
      <c r="J64" s="82">
        <f t="shared" si="9"/>
        <v>6820</v>
      </c>
      <c r="K64" s="171">
        <v>8.59</v>
      </c>
    </row>
    <row r="65" spans="1:11" ht="25.5" x14ac:dyDescent="0.2">
      <c r="A65" s="37" t="s">
        <v>440</v>
      </c>
      <c r="B65" s="227">
        <v>600037576</v>
      </c>
      <c r="C65" s="227">
        <v>70107815</v>
      </c>
      <c r="D65" s="49">
        <v>91652000816</v>
      </c>
      <c r="E65" s="49">
        <v>3111</v>
      </c>
      <c r="F65" s="158">
        <v>6657</v>
      </c>
      <c r="G65" s="158">
        <v>0</v>
      </c>
      <c r="H65" s="158">
        <v>2317</v>
      </c>
      <c r="I65" s="158">
        <v>0</v>
      </c>
      <c r="J65" s="82">
        <f t="shared" si="9"/>
        <v>8974</v>
      </c>
      <c r="K65" s="171">
        <v>12.77</v>
      </c>
    </row>
    <row r="66" spans="1:11" ht="25.5" x14ac:dyDescent="0.2">
      <c r="A66" s="37" t="s">
        <v>441</v>
      </c>
      <c r="B66" s="227">
        <v>600037622</v>
      </c>
      <c r="C66" s="227">
        <v>70107637</v>
      </c>
      <c r="D66" s="49">
        <v>91652000819</v>
      </c>
      <c r="E66" s="49">
        <v>3111</v>
      </c>
      <c r="F66" s="158">
        <v>6201</v>
      </c>
      <c r="G66" s="158">
        <v>0</v>
      </c>
      <c r="H66" s="158">
        <v>2158</v>
      </c>
      <c r="I66" s="158">
        <v>0</v>
      </c>
      <c r="J66" s="82">
        <f t="shared" si="9"/>
        <v>8359</v>
      </c>
      <c r="K66" s="171">
        <v>11.27</v>
      </c>
    </row>
    <row r="67" spans="1:11" ht="25.5" x14ac:dyDescent="0.2">
      <c r="A67" s="37" t="s">
        <v>442</v>
      </c>
      <c r="B67" s="227">
        <v>600037878</v>
      </c>
      <c r="C67" s="227">
        <v>70107572</v>
      </c>
      <c r="D67" s="49">
        <v>91652000820</v>
      </c>
      <c r="E67" s="49">
        <v>3111</v>
      </c>
      <c r="F67" s="158">
        <v>6492</v>
      </c>
      <c r="G67" s="158">
        <v>5</v>
      </c>
      <c r="H67" s="158">
        <v>2261</v>
      </c>
      <c r="I67" s="158">
        <v>0</v>
      </c>
      <c r="J67" s="82">
        <f t="shared" si="9"/>
        <v>8758</v>
      </c>
      <c r="K67" s="171">
        <v>11.91</v>
      </c>
    </row>
    <row r="68" spans="1:11" ht="25.5" x14ac:dyDescent="0.2">
      <c r="A68" s="37" t="s">
        <v>443</v>
      </c>
      <c r="B68" s="227">
        <v>600037819</v>
      </c>
      <c r="C68" s="227">
        <v>70107793</v>
      </c>
      <c r="D68" s="49">
        <v>91652000830</v>
      </c>
      <c r="E68" s="49">
        <v>3111</v>
      </c>
      <c r="F68" s="158">
        <v>6690</v>
      </c>
      <c r="G68" s="158">
        <v>6</v>
      </c>
      <c r="H68" s="158">
        <v>2330</v>
      </c>
      <c r="I68" s="158">
        <v>0</v>
      </c>
      <c r="J68" s="82">
        <f t="shared" si="9"/>
        <v>9026</v>
      </c>
      <c r="K68" s="171">
        <v>11.43</v>
      </c>
    </row>
    <row r="69" spans="1:11" ht="25.5" x14ac:dyDescent="0.2">
      <c r="A69" s="37" t="s">
        <v>444</v>
      </c>
      <c r="B69" s="227">
        <v>600038149</v>
      </c>
      <c r="C69" s="227">
        <v>70108170</v>
      </c>
      <c r="D69" s="49">
        <v>91652000818</v>
      </c>
      <c r="E69" s="49">
        <v>3111</v>
      </c>
      <c r="F69" s="158">
        <v>4705</v>
      </c>
      <c r="G69" s="158">
        <v>0</v>
      </c>
      <c r="H69" s="158">
        <v>1637</v>
      </c>
      <c r="I69" s="158">
        <v>0</v>
      </c>
      <c r="J69" s="82">
        <f t="shared" si="9"/>
        <v>6342</v>
      </c>
      <c r="K69" s="171">
        <v>8.5</v>
      </c>
    </row>
    <row r="70" spans="1:11" ht="25.5" x14ac:dyDescent="0.2">
      <c r="A70" s="37" t="s">
        <v>445</v>
      </c>
      <c r="B70" s="227">
        <v>600037690</v>
      </c>
      <c r="C70" s="227">
        <v>70107751</v>
      </c>
      <c r="D70" s="49">
        <v>91652000822</v>
      </c>
      <c r="E70" s="49">
        <v>3111</v>
      </c>
      <c r="F70" s="158">
        <v>9782</v>
      </c>
      <c r="G70" s="158">
        <v>0</v>
      </c>
      <c r="H70" s="158">
        <v>3404</v>
      </c>
      <c r="I70" s="158">
        <v>0</v>
      </c>
      <c r="J70" s="82">
        <f t="shared" si="9"/>
        <v>13186</v>
      </c>
      <c r="K70" s="171">
        <v>17.5</v>
      </c>
    </row>
    <row r="71" spans="1:11" ht="25.5" x14ac:dyDescent="0.2">
      <c r="A71" s="37" t="s">
        <v>446</v>
      </c>
      <c r="B71" s="227">
        <v>600037975</v>
      </c>
      <c r="C71" s="227">
        <v>70107564</v>
      </c>
      <c r="D71" s="49">
        <v>91652000821</v>
      </c>
      <c r="E71" s="49">
        <v>3111</v>
      </c>
      <c r="F71" s="158">
        <v>3659</v>
      </c>
      <c r="G71" s="158">
        <v>0</v>
      </c>
      <c r="H71" s="158">
        <v>1273</v>
      </c>
      <c r="I71" s="158">
        <v>0</v>
      </c>
      <c r="J71" s="82">
        <f t="shared" si="9"/>
        <v>4932</v>
      </c>
      <c r="K71" s="171">
        <v>6</v>
      </c>
    </row>
    <row r="72" spans="1:11" ht="25.5" x14ac:dyDescent="0.2">
      <c r="A72" s="37" t="s">
        <v>447</v>
      </c>
      <c r="B72" s="227">
        <v>600037681</v>
      </c>
      <c r="C72" s="227">
        <v>70107742</v>
      </c>
      <c r="D72" s="49">
        <v>91652000826</v>
      </c>
      <c r="E72" s="49">
        <v>3111</v>
      </c>
      <c r="F72" s="158">
        <v>13057</v>
      </c>
      <c r="G72" s="158">
        <v>0</v>
      </c>
      <c r="H72" s="158">
        <v>4544</v>
      </c>
      <c r="I72" s="158">
        <v>0</v>
      </c>
      <c r="J72" s="82">
        <f t="shared" si="9"/>
        <v>17601</v>
      </c>
      <c r="K72" s="171">
        <v>24.7</v>
      </c>
    </row>
    <row r="73" spans="1:11" ht="26.25" thickBot="1" x14ac:dyDescent="0.25">
      <c r="A73" s="50" t="s">
        <v>448</v>
      </c>
      <c r="B73" s="228">
        <v>600037851</v>
      </c>
      <c r="C73" s="228">
        <v>70107726</v>
      </c>
      <c r="D73" s="56">
        <v>91652000832</v>
      </c>
      <c r="E73" s="52">
        <v>3111</v>
      </c>
      <c r="F73" s="158">
        <v>6431</v>
      </c>
      <c r="G73" s="159">
        <v>10</v>
      </c>
      <c r="H73" s="159">
        <v>2241</v>
      </c>
      <c r="I73" s="159">
        <v>0</v>
      </c>
      <c r="J73" s="83">
        <f t="shared" si="9"/>
        <v>8682</v>
      </c>
      <c r="K73" s="181">
        <v>11.73</v>
      </c>
    </row>
    <row r="74" spans="1:11" ht="19.5" customHeight="1" thickBot="1" x14ac:dyDescent="0.25">
      <c r="A74" s="53" t="s">
        <v>540</v>
      </c>
      <c r="B74" s="229"/>
      <c r="C74" s="229"/>
      <c r="D74" s="40"/>
      <c r="E74" s="54"/>
      <c r="F74" s="149">
        <f t="shared" ref="F74:K74" si="10">SUM(F61:F73)</f>
        <v>84446</v>
      </c>
      <c r="G74" s="149">
        <f t="shared" si="10"/>
        <v>21</v>
      </c>
      <c r="H74" s="149">
        <f t="shared" si="10"/>
        <v>29394</v>
      </c>
      <c r="I74" s="149">
        <f t="shared" si="10"/>
        <v>0</v>
      </c>
      <c r="J74" s="149">
        <f t="shared" si="10"/>
        <v>113861</v>
      </c>
      <c r="K74" s="173">
        <f t="shared" si="10"/>
        <v>153.32999999999998</v>
      </c>
    </row>
    <row r="75" spans="1:11" ht="19.5" customHeight="1" x14ac:dyDescent="0.2">
      <c r="A75" s="57" t="s">
        <v>133</v>
      </c>
      <c r="B75" s="240"/>
      <c r="C75" s="240"/>
      <c r="D75" s="58"/>
      <c r="E75" s="58"/>
      <c r="F75" s="152"/>
      <c r="G75" s="152"/>
      <c r="H75" s="152"/>
      <c r="I75" s="152"/>
      <c r="J75" s="152"/>
      <c r="K75" s="179"/>
    </row>
    <row r="76" spans="1:11" ht="15.75" customHeight="1" x14ac:dyDescent="0.2">
      <c r="A76" s="59" t="s">
        <v>218</v>
      </c>
      <c r="B76" s="233">
        <v>600038980</v>
      </c>
      <c r="C76" s="233">
        <v>65994027</v>
      </c>
      <c r="D76" s="60">
        <v>91652000840</v>
      </c>
      <c r="E76" s="60">
        <v>3111</v>
      </c>
      <c r="F76" s="158">
        <v>10425</v>
      </c>
      <c r="G76" s="157">
        <v>30</v>
      </c>
      <c r="H76" s="157">
        <v>3638</v>
      </c>
      <c r="I76" s="157">
        <v>0</v>
      </c>
      <c r="J76" s="157">
        <f t="shared" ref="J76:J94" si="11">F76+G76+H76+I76</f>
        <v>14093</v>
      </c>
      <c r="K76" s="170">
        <v>19.739999999999998</v>
      </c>
    </row>
    <row r="77" spans="1:11" ht="15.75" customHeight="1" x14ac:dyDescent="0.2">
      <c r="A77" s="37" t="s">
        <v>219</v>
      </c>
      <c r="B77" s="227">
        <v>600038688</v>
      </c>
      <c r="C77" s="227">
        <v>70921580</v>
      </c>
      <c r="D77" s="49">
        <v>91652001205</v>
      </c>
      <c r="E77" s="49">
        <v>3111</v>
      </c>
      <c r="F77" s="158">
        <v>6135</v>
      </c>
      <c r="G77" s="158">
        <v>0</v>
      </c>
      <c r="H77" s="158">
        <v>2135</v>
      </c>
      <c r="I77" s="158">
        <v>0</v>
      </c>
      <c r="J77" s="158">
        <f t="shared" si="11"/>
        <v>8270</v>
      </c>
      <c r="K77" s="171">
        <v>11.45</v>
      </c>
    </row>
    <row r="78" spans="1:11" ht="15.75" customHeight="1" x14ac:dyDescent="0.2">
      <c r="A78" s="37" t="s">
        <v>363</v>
      </c>
      <c r="B78" s="227">
        <v>600038718</v>
      </c>
      <c r="C78" s="227">
        <v>70885397</v>
      </c>
      <c r="D78" s="49">
        <v>91652000834</v>
      </c>
      <c r="E78" s="49">
        <v>3111</v>
      </c>
      <c r="F78" s="158">
        <v>7654</v>
      </c>
      <c r="G78" s="158">
        <v>0</v>
      </c>
      <c r="H78" s="158">
        <v>2663</v>
      </c>
      <c r="I78" s="158">
        <v>0</v>
      </c>
      <c r="J78" s="158">
        <f t="shared" si="11"/>
        <v>10317</v>
      </c>
      <c r="K78" s="171">
        <v>14.93</v>
      </c>
    </row>
    <row r="79" spans="1:11" ht="15.75" customHeight="1" x14ac:dyDescent="0.2">
      <c r="A79" s="37" t="s">
        <v>364</v>
      </c>
      <c r="B79" s="227">
        <v>600038726</v>
      </c>
      <c r="C79" s="227">
        <v>70920613</v>
      </c>
      <c r="D79" s="49">
        <v>91652001207</v>
      </c>
      <c r="E79" s="49">
        <v>3111</v>
      </c>
      <c r="F79" s="158">
        <v>9749</v>
      </c>
      <c r="G79" s="158">
        <v>20</v>
      </c>
      <c r="H79" s="158">
        <v>3399</v>
      </c>
      <c r="I79" s="158">
        <v>0</v>
      </c>
      <c r="J79" s="158">
        <f t="shared" si="11"/>
        <v>13168</v>
      </c>
      <c r="K79" s="171">
        <v>18.649999999999999</v>
      </c>
    </row>
    <row r="80" spans="1:11" ht="15.75" customHeight="1" x14ac:dyDescent="0.2">
      <c r="A80" s="37" t="s">
        <v>260</v>
      </c>
      <c r="B80" s="227">
        <v>600038742</v>
      </c>
      <c r="C80" s="227">
        <v>70945276</v>
      </c>
      <c r="D80" s="49">
        <v>91652001208</v>
      </c>
      <c r="E80" s="49">
        <v>3111</v>
      </c>
      <c r="F80" s="158">
        <v>2468</v>
      </c>
      <c r="G80" s="158">
        <v>0</v>
      </c>
      <c r="H80" s="158">
        <v>859</v>
      </c>
      <c r="I80" s="158">
        <v>0</v>
      </c>
      <c r="J80" s="158">
        <f t="shared" si="11"/>
        <v>3327</v>
      </c>
      <c r="K80" s="171">
        <v>4</v>
      </c>
    </row>
    <row r="81" spans="1:11" ht="15.75" customHeight="1" x14ac:dyDescent="0.2">
      <c r="A81" s="37" t="s">
        <v>220</v>
      </c>
      <c r="B81" s="227">
        <v>600038734</v>
      </c>
      <c r="C81" s="227">
        <v>70885419</v>
      </c>
      <c r="D81" s="49">
        <v>91652000835</v>
      </c>
      <c r="E81" s="49">
        <v>3111</v>
      </c>
      <c r="F81" s="158">
        <v>7248</v>
      </c>
      <c r="G81" s="158">
        <v>30</v>
      </c>
      <c r="H81" s="158">
        <v>2532</v>
      </c>
      <c r="I81" s="158">
        <v>0</v>
      </c>
      <c r="J81" s="158">
        <f t="shared" si="11"/>
        <v>9810</v>
      </c>
      <c r="K81" s="171">
        <v>13.66</v>
      </c>
    </row>
    <row r="82" spans="1:11" ht="15.75" customHeight="1" x14ac:dyDescent="0.2">
      <c r="A82" s="37" t="s">
        <v>221</v>
      </c>
      <c r="B82" s="227">
        <v>600038769</v>
      </c>
      <c r="C82" s="227">
        <v>70886857</v>
      </c>
      <c r="D82" s="49">
        <v>91652000836</v>
      </c>
      <c r="E82" s="49">
        <v>3111</v>
      </c>
      <c r="F82" s="158">
        <v>5613</v>
      </c>
      <c r="G82" s="158">
        <v>8</v>
      </c>
      <c r="H82" s="158">
        <v>1956</v>
      </c>
      <c r="I82" s="158">
        <v>0</v>
      </c>
      <c r="J82" s="158">
        <f t="shared" si="11"/>
        <v>7577</v>
      </c>
      <c r="K82" s="171">
        <v>9.5</v>
      </c>
    </row>
    <row r="83" spans="1:11" ht="15.75" customHeight="1" x14ac:dyDescent="0.2">
      <c r="A83" s="37" t="s">
        <v>365</v>
      </c>
      <c r="B83" s="227">
        <v>600038777</v>
      </c>
      <c r="C83" s="227">
        <v>70942676</v>
      </c>
      <c r="D83" s="49">
        <v>91652001210</v>
      </c>
      <c r="E83" s="49">
        <v>3111</v>
      </c>
      <c r="F83" s="158">
        <v>4970</v>
      </c>
      <c r="G83" s="158">
        <v>0</v>
      </c>
      <c r="H83" s="158">
        <v>1729</v>
      </c>
      <c r="I83" s="158">
        <v>0</v>
      </c>
      <c r="J83" s="158">
        <f t="shared" si="11"/>
        <v>6699</v>
      </c>
      <c r="K83" s="171">
        <v>8.4</v>
      </c>
    </row>
    <row r="84" spans="1:11" ht="15.75" customHeight="1" x14ac:dyDescent="0.2">
      <c r="A84" s="37" t="s">
        <v>222</v>
      </c>
      <c r="B84" s="227">
        <v>600038793</v>
      </c>
      <c r="C84" s="227">
        <v>70942897</v>
      </c>
      <c r="D84" s="49">
        <v>91652001216</v>
      </c>
      <c r="E84" s="49">
        <v>3111</v>
      </c>
      <c r="F84" s="158">
        <v>10818</v>
      </c>
      <c r="G84" s="158">
        <v>23</v>
      </c>
      <c r="H84" s="158">
        <v>3772</v>
      </c>
      <c r="I84" s="158">
        <v>0</v>
      </c>
      <c r="J84" s="158">
        <f t="shared" si="11"/>
        <v>14613</v>
      </c>
      <c r="K84" s="171">
        <v>23.13</v>
      </c>
    </row>
    <row r="85" spans="1:11" ht="15.75" customHeight="1" x14ac:dyDescent="0.2">
      <c r="A85" s="37" t="s">
        <v>223</v>
      </c>
      <c r="B85" s="227">
        <v>600038807</v>
      </c>
      <c r="C85" s="227">
        <v>63834359</v>
      </c>
      <c r="D85" s="49">
        <v>91652000833</v>
      </c>
      <c r="E85" s="49">
        <v>3111</v>
      </c>
      <c r="F85" s="158">
        <v>6020</v>
      </c>
      <c r="G85" s="158">
        <v>0</v>
      </c>
      <c r="H85" s="158">
        <v>2095</v>
      </c>
      <c r="I85" s="158">
        <v>0</v>
      </c>
      <c r="J85" s="158">
        <f t="shared" si="11"/>
        <v>8115</v>
      </c>
      <c r="K85" s="171">
        <v>11.14</v>
      </c>
    </row>
    <row r="86" spans="1:11" ht="15.75" customHeight="1" x14ac:dyDescent="0.2">
      <c r="A86" s="37" t="s">
        <v>347</v>
      </c>
      <c r="B86" s="227">
        <v>600038823</v>
      </c>
      <c r="C86" s="227">
        <v>70920681</v>
      </c>
      <c r="D86" s="49">
        <v>91652001211</v>
      </c>
      <c r="E86" s="49">
        <v>3111</v>
      </c>
      <c r="F86" s="158">
        <v>6014</v>
      </c>
      <c r="G86" s="158">
        <v>0</v>
      </c>
      <c r="H86" s="158">
        <v>2093</v>
      </c>
      <c r="I86" s="158">
        <v>0</v>
      </c>
      <c r="J86" s="158">
        <f t="shared" si="11"/>
        <v>8107</v>
      </c>
      <c r="K86" s="171">
        <v>10.75</v>
      </c>
    </row>
    <row r="87" spans="1:11" ht="15.75" customHeight="1" x14ac:dyDescent="0.2">
      <c r="A87" s="37" t="s">
        <v>224</v>
      </c>
      <c r="B87" s="227">
        <v>600038831</v>
      </c>
      <c r="C87" s="227">
        <v>70920753</v>
      </c>
      <c r="D87" s="49">
        <v>91652001220</v>
      </c>
      <c r="E87" s="49">
        <v>3111</v>
      </c>
      <c r="F87" s="158">
        <v>7521</v>
      </c>
      <c r="G87" s="158">
        <v>15</v>
      </c>
      <c r="H87" s="158">
        <v>2622</v>
      </c>
      <c r="I87" s="158">
        <v>0</v>
      </c>
      <c r="J87" s="158">
        <f t="shared" si="11"/>
        <v>10158</v>
      </c>
      <c r="K87" s="171">
        <v>14.61</v>
      </c>
    </row>
    <row r="88" spans="1:11" ht="15.75" customHeight="1" x14ac:dyDescent="0.2">
      <c r="A88" s="37" t="s">
        <v>225</v>
      </c>
      <c r="B88" s="227">
        <v>600038858</v>
      </c>
      <c r="C88" s="227">
        <v>70920605</v>
      </c>
      <c r="D88" s="49">
        <v>91652001225</v>
      </c>
      <c r="E88" s="49">
        <v>3111</v>
      </c>
      <c r="F88" s="158">
        <v>6867</v>
      </c>
      <c r="G88" s="158">
        <v>10</v>
      </c>
      <c r="H88" s="158">
        <v>2393</v>
      </c>
      <c r="I88" s="158">
        <v>0</v>
      </c>
      <c r="J88" s="158">
        <f t="shared" si="11"/>
        <v>9270</v>
      </c>
      <c r="K88" s="171">
        <v>13.01</v>
      </c>
    </row>
    <row r="89" spans="1:11" ht="15.75" customHeight="1" x14ac:dyDescent="0.2">
      <c r="A89" s="37" t="s">
        <v>226</v>
      </c>
      <c r="B89" s="227">
        <v>600038882</v>
      </c>
      <c r="C89" s="227">
        <v>70885401</v>
      </c>
      <c r="D89" s="49">
        <v>91652000837</v>
      </c>
      <c r="E89" s="49">
        <v>3111</v>
      </c>
      <c r="F89" s="158">
        <v>7616</v>
      </c>
      <c r="G89" s="158">
        <v>0</v>
      </c>
      <c r="H89" s="158">
        <v>2650</v>
      </c>
      <c r="I89" s="158">
        <v>0</v>
      </c>
      <c r="J89" s="158">
        <f t="shared" si="11"/>
        <v>10266</v>
      </c>
      <c r="K89" s="171">
        <v>14.85</v>
      </c>
    </row>
    <row r="90" spans="1:11" ht="15.75" customHeight="1" x14ac:dyDescent="0.2">
      <c r="A90" s="37" t="s">
        <v>227</v>
      </c>
      <c r="B90" s="227">
        <v>600038904</v>
      </c>
      <c r="C90" s="227">
        <v>70921539</v>
      </c>
      <c r="D90" s="49">
        <v>91652001218</v>
      </c>
      <c r="E90" s="49">
        <v>3111</v>
      </c>
      <c r="F90" s="158">
        <v>5872</v>
      </c>
      <c r="G90" s="158">
        <v>0</v>
      </c>
      <c r="H90" s="158">
        <v>2044</v>
      </c>
      <c r="I90" s="158">
        <v>0</v>
      </c>
      <c r="J90" s="158">
        <f t="shared" si="11"/>
        <v>7916</v>
      </c>
      <c r="K90" s="171">
        <v>10.52</v>
      </c>
    </row>
    <row r="91" spans="1:11" ht="15.75" customHeight="1" x14ac:dyDescent="0.2">
      <c r="A91" s="37" t="s">
        <v>366</v>
      </c>
      <c r="B91" s="227">
        <v>600038912</v>
      </c>
      <c r="C91" s="227">
        <v>70886466</v>
      </c>
      <c r="D91" s="49">
        <v>91652000838</v>
      </c>
      <c r="E91" s="49">
        <v>3111</v>
      </c>
      <c r="F91" s="158">
        <v>9709</v>
      </c>
      <c r="G91" s="158">
        <v>0</v>
      </c>
      <c r="H91" s="158">
        <v>3379</v>
      </c>
      <c r="I91" s="158">
        <v>0</v>
      </c>
      <c r="J91" s="158">
        <f t="shared" si="11"/>
        <v>13088</v>
      </c>
      <c r="K91" s="171">
        <v>17.25</v>
      </c>
    </row>
    <row r="92" spans="1:11" ht="15.75" customHeight="1" x14ac:dyDescent="0.2">
      <c r="A92" s="37" t="s">
        <v>228</v>
      </c>
      <c r="B92" s="227">
        <v>600038971</v>
      </c>
      <c r="C92" s="227">
        <v>70886423</v>
      </c>
      <c r="D92" s="49">
        <v>91652000839</v>
      </c>
      <c r="E92" s="49">
        <v>3111</v>
      </c>
      <c r="F92" s="158">
        <v>11585</v>
      </c>
      <c r="G92" s="158">
        <v>100</v>
      </c>
      <c r="H92" s="158">
        <v>4065</v>
      </c>
      <c r="I92" s="158">
        <v>0</v>
      </c>
      <c r="J92" s="158">
        <f t="shared" si="11"/>
        <v>15750</v>
      </c>
      <c r="K92" s="171">
        <v>22.93</v>
      </c>
    </row>
    <row r="93" spans="1:11" ht="15.75" customHeight="1" x14ac:dyDescent="0.2">
      <c r="A93" s="37" t="s">
        <v>367</v>
      </c>
      <c r="B93" s="227">
        <v>600038947</v>
      </c>
      <c r="C93" s="227">
        <v>70920494</v>
      </c>
      <c r="D93" s="49">
        <v>91652001214</v>
      </c>
      <c r="E93" s="49">
        <v>3111</v>
      </c>
      <c r="F93" s="158">
        <v>2795</v>
      </c>
      <c r="G93" s="158">
        <v>6</v>
      </c>
      <c r="H93" s="158">
        <v>975</v>
      </c>
      <c r="I93" s="158">
        <v>0</v>
      </c>
      <c r="J93" s="158">
        <f t="shared" si="11"/>
        <v>3776</v>
      </c>
      <c r="K93" s="171">
        <v>4.74</v>
      </c>
    </row>
    <row r="94" spans="1:11" ht="15.75" customHeight="1" x14ac:dyDescent="0.2">
      <c r="A94" s="37" t="s">
        <v>329</v>
      </c>
      <c r="B94" s="227">
        <v>600038955</v>
      </c>
      <c r="C94" s="227">
        <v>70920761</v>
      </c>
      <c r="D94" s="49">
        <v>91652001222</v>
      </c>
      <c r="E94" s="49">
        <v>3111</v>
      </c>
      <c r="F94" s="158">
        <v>5753</v>
      </c>
      <c r="G94" s="158">
        <v>0</v>
      </c>
      <c r="H94" s="158">
        <v>2002</v>
      </c>
      <c r="I94" s="158">
        <v>0</v>
      </c>
      <c r="J94" s="158">
        <f t="shared" si="11"/>
        <v>7755</v>
      </c>
      <c r="K94" s="171">
        <v>10.45</v>
      </c>
    </row>
    <row r="95" spans="1:11" ht="19.5" customHeight="1" x14ac:dyDescent="0.2">
      <c r="A95" s="61" t="s">
        <v>245</v>
      </c>
      <c r="B95" s="226"/>
      <c r="C95" s="226"/>
      <c r="D95" s="62"/>
      <c r="E95" s="62"/>
      <c r="F95" s="160"/>
      <c r="G95" s="160"/>
      <c r="H95" s="160"/>
      <c r="I95" s="160"/>
      <c r="J95" s="160"/>
      <c r="K95" s="182"/>
    </row>
    <row r="96" spans="1:11" ht="15.75" customHeight="1" x14ac:dyDescent="0.2">
      <c r="A96" s="37" t="s">
        <v>393</v>
      </c>
      <c r="B96" s="227">
        <v>691005494</v>
      </c>
      <c r="C96" s="227">
        <v>71294074</v>
      </c>
      <c r="D96" s="49">
        <v>91652001537</v>
      </c>
      <c r="E96" s="49">
        <v>3111</v>
      </c>
      <c r="F96" s="158">
        <v>5816</v>
      </c>
      <c r="G96" s="158">
        <v>15</v>
      </c>
      <c r="H96" s="158">
        <v>2029</v>
      </c>
      <c r="I96" s="158">
        <v>0</v>
      </c>
      <c r="J96" s="158">
        <f t="shared" ref="J96" si="12">F96+G96+H96+I96</f>
        <v>7860</v>
      </c>
      <c r="K96" s="171">
        <v>11.59</v>
      </c>
    </row>
    <row r="97" spans="1:11" ht="19.5" customHeight="1" x14ac:dyDescent="0.2">
      <c r="A97" s="61" t="s">
        <v>243</v>
      </c>
      <c r="B97" s="226"/>
      <c r="C97" s="226"/>
      <c r="D97" s="62"/>
      <c r="E97" s="62"/>
      <c r="F97" s="160"/>
      <c r="G97" s="160"/>
      <c r="H97" s="160"/>
      <c r="I97" s="160"/>
      <c r="J97" s="160"/>
      <c r="K97" s="182"/>
    </row>
    <row r="98" spans="1:11" ht="15.75" customHeight="1" x14ac:dyDescent="0.2">
      <c r="A98" s="37" t="s">
        <v>229</v>
      </c>
      <c r="B98" s="227">
        <v>600038661</v>
      </c>
      <c r="C98" s="227">
        <v>70992223</v>
      </c>
      <c r="D98" s="49">
        <v>91652001327</v>
      </c>
      <c r="E98" s="49">
        <v>3111</v>
      </c>
      <c r="F98" s="158">
        <v>10510</v>
      </c>
      <c r="G98" s="158">
        <v>30</v>
      </c>
      <c r="H98" s="158">
        <v>3668</v>
      </c>
      <c r="I98" s="158">
        <v>0</v>
      </c>
      <c r="J98" s="158">
        <f t="shared" ref="J98:J99" si="13">F98+G98+H98+I98</f>
        <v>14208</v>
      </c>
      <c r="K98" s="171">
        <v>20.94</v>
      </c>
    </row>
    <row r="99" spans="1:11" ht="15.75" customHeight="1" thickBot="1" x14ac:dyDescent="0.25">
      <c r="A99" s="50" t="s">
        <v>462</v>
      </c>
      <c r="B99" s="228">
        <v>600038670</v>
      </c>
      <c r="C99" s="228">
        <v>70992231</v>
      </c>
      <c r="D99" s="56">
        <v>91652001326</v>
      </c>
      <c r="E99" s="52">
        <v>3111</v>
      </c>
      <c r="F99" s="158">
        <v>4882</v>
      </c>
      <c r="G99" s="159">
        <v>20</v>
      </c>
      <c r="H99" s="159">
        <v>1706</v>
      </c>
      <c r="I99" s="159">
        <v>0</v>
      </c>
      <c r="J99" s="159">
        <f t="shared" si="13"/>
        <v>6608</v>
      </c>
      <c r="K99" s="181">
        <v>9.9600000000000009</v>
      </c>
    </row>
    <row r="100" spans="1:11" ht="19.5" customHeight="1" thickBot="1" x14ac:dyDescent="0.25">
      <c r="A100" s="53" t="s">
        <v>541</v>
      </c>
      <c r="B100" s="229"/>
      <c r="C100" s="229"/>
      <c r="D100" s="40"/>
      <c r="E100" s="40"/>
      <c r="F100" s="149">
        <f t="shared" ref="F100:K100" si="14">SUM(F76:F99)</f>
        <v>156040</v>
      </c>
      <c r="G100" s="149">
        <f t="shared" si="14"/>
        <v>307</v>
      </c>
      <c r="H100" s="149">
        <f t="shared" si="14"/>
        <v>54404</v>
      </c>
      <c r="I100" s="149">
        <f t="shared" si="14"/>
        <v>0</v>
      </c>
      <c r="J100" s="149">
        <f t="shared" si="14"/>
        <v>210751</v>
      </c>
      <c r="K100" s="173">
        <f t="shared" si="14"/>
        <v>296.19999999999993</v>
      </c>
    </row>
    <row r="101" spans="1:11" ht="19.5" customHeight="1" x14ac:dyDescent="0.2">
      <c r="A101" s="57" t="s">
        <v>134</v>
      </c>
      <c r="B101" s="240"/>
      <c r="C101" s="240"/>
      <c r="D101" s="58"/>
      <c r="E101" s="58"/>
      <c r="F101" s="152"/>
      <c r="G101" s="152"/>
      <c r="H101" s="152"/>
      <c r="I101" s="152"/>
      <c r="J101" s="152"/>
      <c r="K101" s="179"/>
    </row>
    <row r="102" spans="1:11" ht="15.75" customHeight="1" x14ac:dyDescent="0.2">
      <c r="A102" s="59" t="s">
        <v>348</v>
      </c>
      <c r="B102" s="233">
        <v>600039307</v>
      </c>
      <c r="C102" s="233">
        <v>70886253</v>
      </c>
      <c r="D102" s="60">
        <v>91652000842</v>
      </c>
      <c r="E102" s="49">
        <v>3111</v>
      </c>
      <c r="F102" s="82">
        <v>7477</v>
      </c>
      <c r="G102" s="82">
        <v>20</v>
      </c>
      <c r="H102" s="82">
        <v>2609</v>
      </c>
      <c r="I102" s="82">
        <v>0</v>
      </c>
      <c r="J102" s="82">
        <f t="shared" ref="J102:J106" si="15">F102+G102+H102+I102</f>
        <v>10106</v>
      </c>
      <c r="K102" s="171">
        <v>13.21</v>
      </c>
    </row>
    <row r="103" spans="1:11" ht="15.75" customHeight="1" x14ac:dyDescent="0.2">
      <c r="A103" s="37" t="s">
        <v>230</v>
      </c>
      <c r="B103" s="227">
        <v>600039323</v>
      </c>
      <c r="C103" s="227">
        <v>70886733</v>
      </c>
      <c r="D103" s="49">
        <v>91652000845</v>
      </c>
      <c r="E103" s="49">
        <v>3111</v>
      </c>
      <c r="F103" s="82">
        <v>9226</v>
      </c>
      <c r="G103" s="82">
        <v>69</v>
      </c>
      <c r="H103" s="82">
        <v>3234</v>
      </c>
      <c r="I103" s="82">
        <v>0</v>
      </c>
      <c r="J103" s="82">
        <f t="shared" si="15"/>
        <v>12529</v>
      </c>
      <c r="K103" s="171">
        <v>16.61</v>
      </c>
    </row>
    <row r="104" spans="1:11" ht="25.5" x14ac:dyDescent="0.2">
      <c r="A104" s="37" t="s">
        <v>370</v>
      </c>
      <c r="B104" s="227">
        <v>600039285</v>
      </c>
      <c r="C104" s="227">
        <v>49624415</v>
      </c>
      <c r="D104" s="49">
        <v>91652000841</v>
      </c>
      <c r="E104" s="49">
        <v>3111</v>
      </c>
      <c r="F104" s="158">
        <v>11040</v>
      </c>
      <c r="G104" s="158">
        <v>20</v>
      </c>
      <c r="H104" s="158">
        <v>3849</v>
      </c>
      <c r="I104" s="158">
        <v>0</v>
      </c>
      <c r="J104" s="158">
        <f t="shared" si="15"/>
        <v>14909</v>
      </c>
      <c r="K104" s="171">
        <v>20.29</v>
      </c>
    </row>
    <row r="105" spans="1:11" ht="15.75" customHeight="1" x14ac:dyDescent="0.2">
      <c r="A105" s="37" t="s">
        <v>231</v>
      </c>
      <c r="B105" s="227">
        <v>600039331</v>
      </c>
      <c r="C105" s="227">
        <v>70886261</v>
      </c>
      <c r="D105" s="49">
        <v>91652000843</v>
      </c>
      <c r="E105" s="49">
        <v>3111</v>
      </c>
      <c r="F105" s="82">
        <v>7888</v>
      </c>
      <c r="G105" s="82">
        <v>30</v>
      </c>
      <c r="H105" s="82">
        <v>2755</v>
      </c>
      <c r="I105" s="82">
        <v>0</v>
      </c>
      <c r="J105" s="82">
        <f t="shared" si="15"/>
        <v>10673</v>
      </c>
      <c r="K105" s="171">
        <v>14.19</v>
      </c>
    </row>
    <row r="106" spans="1:11" ht="15.75" customHeight="1" x14ac:dyDescent="0.2">
      <c r="A106" s="37" t="s">
        <v>232</v>
      </c>
      <c r="B106" s="227">
        <v>600039366</v>
      </c>
      <c r="C106" s="227">
        <v>65993896</v>
      </c>
      <c r="D106" s="49">
        <v>91652000846</v>
      </c>
      <c r="E106" s="49">
        <v>3111</v>
      </c>
      <c r="F106" s="82">
        <v>16072</v>
      </c>
      <c r="G106" s="82">
        <v>50</v>
      </c>
      <c r="H106" s="82">
        <v>5610</v>
      </c>
      <c r="I106" s="82">
        <v>0</v>
      </c>
      <c r="J106" s="82">
        <f t="shared" si="15"/>
        <v>21732</v>
      </c>
      <c r="K106" s="171">
        <v>30.04</v>
      </c>
    </row>
    <row r="107" spans="1:11" ht="19.5" customHeight="1" x14ac:dyDescent="0.2">
      <c r="A107" s="61" t="s">
        <v>242</v>
      </c>
      <c r="B107" s="226"/>
      <c r="C107" s="226"/>
      <c r="D107" s="62"/>
      <c r="E107" s="62"/>
      <c r="F107" s="154"/>
      <c r="G107" s="154"/>
      <c r="H107" s="154"/>
      <c r="I107" s="154"/>
      <c r="J107" s="154"/>
      <c r="K107" s="182"/>
    </row>
    <row r="108" spans="1:11" ht="15.75" customHeight="1" thickBot="1" x14ac:dyDescent="0.25">
      <c r="A108" s="50" t="s">
        <v>233</v>
      </c>
      <c r="B108" s="228">
        <v>600039340</v>
      </c>
      <c r="C108" s="228">
        <v>70997373</v>
      </c>
      <c r="D108" s="56">
        <v>91652001328</v>
      </c>
      <c r="E108" s="56">
        <v>3111</v>
      </c>
      <c r="F108" s="82">
        <v>3436</v>
      </c>
      <c r="G108" s="83">
        <v>0</v>
      </c>
      <c r="H108" s="83">
        <v>1196</v>
      </c>
      <c r="I108" s="83">
        <v>0</v>
      </c>
      <c r="J108" s="83">
        <f t="shared" ref="J108" si="16">F108+G108+H108+I108</f>
        <v>4632</v>
      </c>
      <c r="K108" s="181">
        <v>6.27</v>
      </c>
    </row>
    <row r="109" spans="1:11" ht="19.5" customHeight="1" thickBot="1" x14ac:dyDescent="0.25">
      <c r="A109" s="53" t="s">
        <v>542</v>
      </c>
      <c r="B109" s="229"/>
      <c r="C109" s="229"/>
      <c r="D109" s="40"/>
      <c r="E109" s="54"/>
      <c r="F109" s="151">
        <f t="shared" ref="F109:K109" si="17">SUM(F102:F108)</f>
        <v>55139</v>
      </c>
      <c r="G109" s="151">
        <f t="shared" si="17"/>
        <v>189</v>
      </c>
      <c r="H109" s="151">
        <f t="shared" si="17"/>
        <v>19253</v>
      </c>
      <c r="I109" s="151">
        <f t="shared" si="17"/>
        <v>0</v>
      </c>
      <c r="J109" s="151">
        <f t="shared" si="17"/>
        <v>74581</v>
      </c>
      <c r="K109" s="178">
        <f t="shared" si="17"/>
        <v>100.61</v>
      </c>
    </row>
    <row r="110" spans="1:11" ht="19.5" customHeight="1" x14ac:dyDescent="0.2">
      <c r="A110" s="57" t="s">
        <v>135</v>
      </c>
      <c r="B110" s="240"/>
      <c r="C110" s="240"/>
      <c r="D110" s="58"/>
      <c r="E110" s="58"/>
      <c r="F110" s="152"/>
      <c r="G110" s="152"/>
      <c r="H110" s="152"/>
      <c r="I110" s="152"/>
      <c r="J110" s="152"/>
      <c r="K110" s="179"/>
    </row>
    <row r="111" spans="1:11" ht="15.75" customHeight="1" x14ac:dyDescent="0.2">
      <c r="A111" s="59" t="s">
        <v>371</v>
      </c>
      <c r="B111" s="233">
        <v>600039471</v>
      </c>
      <c r="C111" s="233">
        <v>68402112</v>
      </c>
      <c r="D111" s="60">
        <v>91652000851</v>
      </c>
      <c r="E111" s="60">
        <v>3111</v>
      </c>
      <c r="F111" s="82">
        <v>10844</v>
      </c>
      <c r="G111" s="82">
        <v>0</v>
      </c>
      <c r="H111" s="148">
        <v>3774</v>
      </c>
      <c r="I111" s="148">
        <v>0</v>
      </c>
      <c r="J111" s="82">
        <f t="shared" ref="J111:J128" si="18">F111+G111+H111+I111</f>
        <v>14618</v>
      </c>
      <c r="K111" s="170">
        <v>19.809999999999999</v>
      </c>
    </row>
    <row r="112" spans="1:11" ht="15.75" customHeight="1" x14ac:dyDescent="0.2">
      <c r="A112" s="37" t="s">
        <v>234</v>
      </c>
      <c r="B112" s="227">
        <v>600039498</v>
      </c>
      <c r="C112" s="227">
        <v>70919585</v>
      </c>
      <c r="D112" s="49">
        <v>91652001248</v>
      </c>
      <c r="E112" s="49">
        <v>3111</v>
      </c>
      <c r="F112" s="82">
        <v>9819</v>
      </c>
      <c r="G112" s="82">
        <v>0</v>
      </c>
      <c r="H112" s="82">
        <v>3417</v>
      </c>
      <c r="I112" s="82">
        <v>0</v>
      </c>
      <c r="J112" s="82">
        <f t="shared" si="18"/>
        <v>13236</v>
      </c>
      <c r="K112" s="171">
        <v>19.89</v>
      </c>
    </row>
    <row r="113" spans="1:11" ht="15.75" customHeight="1" x14ac:dyDescent="0.2">
      <c r="A113" s="37" t="s">
        <v>239</v>
      </c>
      <c r="B113" s="227">
        <v>600039501</v>
      </c>
      <c r="C113" s="227">
        <v>70919674</v>
      </c>
      <c r="D113" s="49">
        <v>91652001255</v>
      </c>
      <c r="E113" s="49">
        <v>3111</v>
      </c>
      <c r="F113" s="82">
        <v>5256</v>
      </c>
      <c r="G113" s="82">
        <v>0</v>
      </c>
      <c r="H113" s="82">
        <v>1829</v>
      </c>
      <c r="I113" s="82">
        <v>0</v>
      </c>
      <c r="J113" s="82">
        <f t="shared" si="18"/>
        <v>7085</v>
      </c>
      <c r="K113" s="171">
        <v>8.7799999999999994</v>
      </c>
    </row>
    <row r="114" spans="1:11" ht="15.75" customHeight="1" x14ac:dyDescent="0.2">
      <c r="A114" s="37" t="s">
        <v>261</v>
      </c>
      <c r="B114" s="227">
        <v>600039510</v>
      </c>
      <c r="C114" s="227">
        <v>60433361</v>
      </c>
      <c r="D114" s="49">
        <v>91652000848</v>
      </c>
      <c r="E114" s="49">
        <v>3111</v>
      </c>
      <c r="F114" s="82">
        <v>7944</v>
      </c>
      <c r="G114" s="82">
        <v>0</v>
      </c>
      <c r="H114" s="82">
        <v>2765</v>
      </c>
      <c r="I114" s="82">
        <v>0</v>
      </c>
      <c r="J114" s="82">
        <f t="shared" si="18"/>
        <v>10709</v>
      </c>
      <c r="K114" s="171">
        <v>14</v>
      </c>
    </row>
    <row r="115" spans="1:11" ht="15.75" customHeight="1" x14ac:dyDescent="0.2">
      <c r="A115" s="37" t="s">
        <v>262</v>
      </c>
      <c r="B115" s="227">
        <v>600039528</v>
      </c>
      <c r="C115" s="227">
        <v>70919623</v>
      </c>
      <c r="D115" s="49">
        <v>91652001258</v>
      </c>
      <c r="E115" s="49">
        <v>3111</v>
      </c>
      <c r="F115" s="82">
        <v>5245</v>
      </c>
      <c r="G115" s="82">
        <v>0</v>
      </c>
      <c r="H115" s="82">
        <v>1825</v>
      </c>
      <c r="I115" s="82">
        <v>0</v>
      </c>
      <c r="J115" s="82">
        <f t="shared" si="18"/>
        <v>7070</v>
      </c>
      <c r="K115" s="171">
        <v>9.16</v>
      </c>
    </row>
    <row r="116" spans="1:11" ht="15.75" customHeight="1" x14ac:dyDescent="0.2">
      <c r="A116" s="65" t="s">
        <v>330</v>
      </c>
      <c r="B116" s="227">
        <v>691001391</v>
      </c>
      <c r="C116" s="227">
        <v>72049812</v>
      </c>
      <c r="D116" s="49">
        <v>91652000936</v>
      </c>
      <c r="E116" s="49">
        <v>3111</v>
      </c>
      <c r="F116" s="82">
        <v>10021</v>
      </c>
      <c r="G116" s="82">
        <v>0</v>
      </c>
      <c r="H116" s="82">
        <v>3487</v>
      </c>
      <c r="I116" s="82">
        <v>0</v>
      </c>
      <c r="J116" s="82">
        <f t="shared" si="18"/>
        <v>13508</v>
      </c>
      <c r="K116" s="171">
        <v>18.5</v>
      </c>
    </row>
    <row r="117" spans="1:11" ht="15.75" customHeight="1" x14ac:dyDescent="0.2">
      <c r="A117" s="37" t="s">
        <v>263</v>
      </c>
      <c r="B117" s="227">
        <v>600039731</v>
      </c>
      <c r="C117" s="227">
        <v>70919704</v>
      </c>
      <c r="D117" s="49">
        <v>91652001259</v>
      </c>
      <c r="E117" s="49">
        <v>3111</v>
      </c>
      <c r="F117" s="82">
        <v>5194</v>
      </c>
      <c r="G117" s="82">
        <v>0</v>
      </c>
      <c r="H117" s="82">
        <v>1808</v>
      </c>
      <c r="I117" s="82">
        <v>0</v>
      </c>
      <c r="J117" s="82">
        <f t="shared" si="18"/>
        <v>7002</v>
      </c>
      <c r="K117" s="171">
        <v>8.77</v>
      </c>
    </row>
    <row r="118" spans="1:11" ht="15.75" customHeight="1" x14ac:dyDescent="0.2">
      <c r="A118" s="37" t="s">
        <v>264</v>
      </c>
      <c r="B118" s="227">
        <v>600039552</v>
      </c>
      <c r="C118" s="227">
        <v>70919721</v>
      </c>
      <c r="D118" s="49">
        <v>91652001234</v>
      </c>
      <c r="E118" s="49">
        <v>3111</v>
      </c>
      <c r="F118" s="82">
        <v>9636</v>
      </c>
      <c r="G118" s="82">
        <v>0</v>
      </c>
      <c r="H118" s="82">
        <v>3353</v>
      </c>
      <c r="I118" s="82">
        <v>0</v>
      </c>
      <c r="J118" s="82">
        <f t="shared" si="18"/>
        <v>12989</v>
      </c>
      <c r="K118" s="171">
        <v>17.5</v>
      </c>
    </row>
    <row r="119" spans="1:11" ht="15.75" customHeight="1" x14ac:dyDescent="0.2">
      <c r="A119" s="37" t="s">
        <v>265</v>
      </c>
      <c r="B119" s="227">
        <v>600039587</v>
      </c>
      <c r="C119" s="227">
        <v>70919747</v>
      </c>
      <c r="D119" s="49">
        <v>91652001241</v>
      </c>
      <c r="E119" s="49">
        <v>3111</v>
      </c>
      <c r="F119" s="82">
        <v>6689</v>
      </c>
      <c r="G119" s="82">
        <v>15</v>
      </c>
      <c r="H119" s="82">
        <v>2333</v>
      </c>
      <c r="I119" s="82">
        <v>0</v>
      </c>
      <c r="J119" s="82">
        <f t="shared" si="18"/>
        <v>9037</v>
      </c>
      <c r="K119" s="171">
        <v>11.43</v>
      </c>
    </row>
    <row r="120" spans="1:11" ht="15.75" customHeight="1" x14ac:dyDescent="0.2">
      <c r="A120" s="37" t="s">
        <v>266</v>
      </c>
      <c r="B120" s="227">
        <v>600039595</v>
      </c>
      <c r="C120" s="227">
        <v>70919631</v>
      </c>
      <c r="D120" s="49">
        <v>91652001247</v>
      </c>
      <c r="E120" s="49">
        <v>3111</v>
      </c>
      <c r="F120" s="82">
        <v>6223</v>
      </c>
      <c r="G120" s="82">
        <v>0</v>
      </c>
      <c r="H120" s="82">
        <v>2166</v>
      </c>
      <c r="I120" s="82">
        <v>0</v>
      </c>
      <c r="J120" s="82">
        <f t="shared" si="18"/>
        <v>8389</v>
      </c>
      <c r="K120" s="171">
        <v>11.52</v>
      </c>
    </row>
    <row r="121" spans="1:11" ht="15.75" customHeight="1" x14ac:dyDescent="0.2">
      <c r="A121" s="37" t="s">
        <v>267</v>
      </c>
      <c r="B121" s="227">
        <v>600039609</v>
      </c>
      <c r="C121" s="227">
        <v>70919666</v>
      </c>
      <c r="D121" s="49">
        <v>91652001245</v>
      </c>
      <c r="E121" s="49">
        <v>3111</v>
      </c>
      <c r="F121" s="82">
        <v>6249</v>
      </c>
      <c r="G121" s="82">
        <v>0</v>
      </c>
      <c r="H121" s="82">
        <v>2175</v>
      </c>
      <c r="I121" s="82">
        <v>0</v>
      </c>
      <c r="J121" s="82">
        <f t="shared" si="18"/>
        <v>8424</v>
      </c>
      <c r="K121" s="171">
        <v>11.45</v>
      </c>
    </row>
    <row r="122" spans="1:11" ht="15.75" customHeight="1" x14ac:dyDescent="0.2">
      <c r="A122" s="37" t="s">
        <v>268</v>
      </c>
      <c r="B122" s="227">
        <v>600039625</v>
      </c>
      <c r="C122" s="227">
        <v>70919691</v>
      </c>
      <c r="D122" s="49">
        <v>91652001250</v>
      </c>
      <c r="E122" s="49">
        <v>3111</v>
      </c>
      <c r="F122" s="82">
        <v>6576</v>
      </c>
      <c r="G122" s="82">
        <v>0</v>
      </c>
      <c r="H122" s="82">
        <v>2288</v>
      </c>
      <c r="I122" s="82">
        <v>0</v>
      </c>
      <c r="J122" s="82">
        <f t="shared" si="18"/>
        <v>8864</v>
      </c>
      <c r="K122" s="171">
        <v>11.27</v>
      </c>
    </row>
    <row r="123" spans="1:11" ht="15.75" customHeight="1" x14ac:dyDescent="0.2">
      <c r="A123" s="37" t="s">
        <v>269</v>
      </c>
      <c r="B123" s="227">
        <v>600039641</v>
      </c>
      <c r="C123" s="227">
        <v>70919739</v>
      </c>
      <c r="D123" s="49">
        <v>91652001232</v>
      </c>
      <c r="E123" s="49">
        <v>3111</v>
      </c>
      <c r="F123" s="82">
        <v>6947</v>
      </c>
      <c r="G123" s="82">
        <v>0</v>
      </c>
      <c r="H123" s="82">
        <v>2418</v>
      </c>
      <c r="I123" s="82">
        <v>0</v>
      </c>
      <c r="J123" s="82">
        <f t="shared" si="18"/>
        <v>9365</v>
      </c>
      <c r="K123" s="171">
        <v>11.56</v>
      </c>
    </row>
    <row r="124" spans="1:11" ht="15.75" customHeight="1" x14ac:dyDescent="0.2">
      <c r="A124" s="37" t="s">
        <v>0</v>
      </c>
      <c r="B124" s="227">
        <v>600039650</v>
      </c>
      <c r="C124" s="227">
        <v>60433370</v>
      </c>
      <c r="D124" s="49">
        <v>91652000847</v>
      </c>
      <c r="E124" s="49">
        <v>3111</v>
      </c>
      <c r="F124" s="82">
        <v>6742</v>
      </c>
      <c r="G124" s="82">
        <v>0</v>
      </c>
      <c r="H124" s="82">
        <v>2346</v>
      </c>
      <c r="I124" s="82">
        <v>0</v>
      </c>
      <c r="J124" s="82">
        <f t="shared" si="18"/>
        <v>9088</v>
      </c>
      <c r="K124" s="171">
        <v>11.56</v>
      </c>
    </row>
    <row r="125" spans="1:11" ht="15.75" customHeight="1" x14ac:dyDescent="0.2">
      <c r="A125" s="37" t="s">
        <v>1</v>
      </c>
      <c r="B125" s="227">
        <v>600039668</v>
      </c>
      <c r="C125" s="227">
        <v>70919658</v>
      </c>
      <c r="D125" s="49">
        <v>91652001239</v>
      </c>
      <c r="E125" s="49">
        <v>3111</v>
      </c>
      <c r="F125" s="82">
        <v>6427</v>
      </c>
      <c r="G125" s="82">
        <v>0</v>
      </c>
      <c r="H125" s="82">
        <v>2237</v>
      </c>
      <c r="I125" s="82">
        <v>0</v>
      </c>
      <c r="J125" s="82">
        <f t="shared" si="18"/>
        <v>8664</v>
      </c>
      <c r="K125" s="171">
        <v>10.81</v>
      </c>
    </row>
    <row r="126" spans="1:11" ht="15.75" customHeight="1" x14ac:dyDescent="0.2">
      <c r="A126" s="37" t="s">
        <v>270</v>
      </c>
      <c r="B126" s="227">
        <v>600039676</v>
      </c>
      <c r="C126" s="227">
        <v>70919640</v>
      </c>
      <c r="D126" s="49">
        <v>91652001253</v>
      </c>
      <c r="E126" s="49">
        <v>3111</v>
      </c>
      <c r="F126" s="82">
        <v>10331</v>
      </c>
      <c r="G126" s="82">
        <v>0</v>
      </c>
      <c r="H126" s="82">
        <v>3595</v>
      </c>
      <c r="I126" s="82">
        <v>0</v>
      </c>
      <c r="J126" s="82">
        <f t="shared" si="18"/>
        <v>13926</v>
      </c>
      <c r="K126" s="171">
        <v>18.75</v>
      </c>
    </row>
    <row r="127" spans="1:11" ht="15.75" customHeight="1" x14ac:dyDescent="0.2">
      <c r="A127" s="37" t="s">
        <v>271</v>
      </c>
      <c r="B127" s="227">
        <v>600039684</v>
      </c>
      <c r="C127" s="227">
        <v>70919615</v>
      </c>
      <c r="D127" s="49">
        <v>91652001246</v>
      </c>
      <c r="E127" s="49">
        <v>3111</v>
      </c>
      <c r="F127" s="82">
        <v>6310</v>
      </c>
      <c r="G127" s="82">
        <v>0</v>
      </c>
      <c r="H127" s="82">
        <v>2196</v>
      </c>
      <c r="I127" s="82">
        <v>0</v>
      </c>
      <c r="J127" s="82">
        <f t="shared" si="18"/>
        <v>8506</v>
      </c>
      <c r="K127" s="171">
        <v>11.28</v>
      </c>
    </row>
    <row r="128" spans="1:11" ht="15.75" customHeight="1" x14ac:dyDescent="0.2">
      <c r="A128" s="37" t="s">
        <v>349</v>
      </c>
      <c r="B128" s="227">
        <v>600039714</v>
      </c>
      <c r="C128" s="227">
        <v>68402104</v>
      </c>
      <c r="D128" s="49">
        <v>91652000850</v>
      </c>
      <c r="E128" s="49">
        <v>3111</v>
      </c>
      <c r="F128" s="82">
        <v>5095</v>
      </c>
      <c r="G128" s="82">
        <v>0</v>
      </c>
      <c r="H128" s="82">
        <v>1773</v>
      </c>
      <c r="I128" s="82">
        <v>0</v>
      </c>
      <c r="J128" s="82">
        <f t="shared" si="18"/>
        <v>6868</v>
      </c>
      <c r="K128" s="171">
        <v>8.35</v>
      </c>
    </row>
    <row r="129" spans="1:11" ht="19.5" customHeight="1" x14ac:dyDescent="0.2">
      <c r="A129" s="61" t="s">
        <v>331</v>
      </c>
      <c r="B129" s="226"/>
      <c r="C129" s="226"/>
      <c r="D129" s="62"/>
      <c r="E129" s="62"/>
      <c r="F129" s="154"/>
      <c r="G129" s="154"/>
      <c r="H129" s="154"/>
      <c r="I129" s="154"/>
      <c r="J129" s="154"/>
      <c r="K129" s="182"/>
    </row>
    <row r="130" spans="1:11" ht="15.75" customHeight="1" x14ac:dyDescent="0.2">
      <c r="A130" s="66" t="s">
        <v>350</v>
      </c>
      <c r="B130" s="241">
        <v>691003386</v>
      </c>
      <c r="C130" s="241">
        <v>72548223</v>
      </c>
      <c r="D130" s="67">
        <v>91652001533</v>
      </c>
      <c r="E130" s="49">
        <v>3111</v>
      </c>
      <c r="F130" s="82">
        <v>5727</v>
      </c>
      <c r="G130" s="82">
        <v>0</v>
      </c>
      <c r="H130" s="82">
        <v>1993</v>
      </c>
      <c r="I130" s="82">
        <v>0</v>
      </c>
      <c r="J130" s="82">
        <f t="shared" ref="J130" si="19">F130+G130+H130+I130</f>
        <v>7720</v>
      </c>
      <c r="K130" s="171">
        <v>10.45</v>
      </c>
    </row>
    <row r="131" spans="1:11" ht="19.5" customHeight="1" x14ac:dyDescent="0.2">
      <c r="A131" s="61" t="s">
        <v>136</v>
      </c>
      <c r="B131" s="226"/>
      <c r="C131" s="226"/>
      <c r="D131" s="62"/>
      <c r="E131" s="62"/>
      <c r="F131" s="154"/>
      <c r="G131" s="154"/>
      <c r="H131" s="154"/>
      <c r="I131" s="154"/>
      <c r="J131" s="154"/>
      <c r="K131" s="182"/>
    </row>
    <row r="132" spans="1:11" ht="15.75" customHeight="1" x14ac:dyDescent="0.2">
      <c r="A132" s="37" t="s">
        <v>420</v>
      </c>
      <c r="B132" s="227">
        <v>691011532</v>
      </c>
      <c r="C132" s="234" t="s">
        <v>543</v>
      </c>
      <c r="D132" s="49">
        <v>91652001544</v>
      </c>
      <c r="E132" s="49">
        <v>3111</v>
      </c>
      <c r="F132" s="82">
        <v>4468</v>
      </c>
      <c r="G132" s="82">
        <v>0</v>
      </c>
      <c r="H132" s="82">
        <v>1555</v>
      </c>
      <c r="I132" s="82">
        <v>0</v>
      </c>
      <c r="J132" s="82">
        <f t="shared" ref="J132:J134" si="20">F132+G132+H132+I132</f>
        <v>6023</v>
      </c>
      <c r="K132" s="171">
        <v>7.73</v>
      </c>
    </row>
    <row r="133" spans="1:11" ht="15.75" customHeight="1" x14ac:dyDescent="0.2">
      <c r="A133" s="37" t="s">
        <v>272</v>
      </c>
      <c r="B133" s="227">
        <v>600039463</v>
      </c>
      <c r="C133" s="227">
        <v>70986819</v>
      </c>
      <c r="D133" s="49">
        <v>91652001332</v>
      </c>
      <c r="E133" s="49">
        <v>3111</v>
      </c>
      <c r="F133" s="82">
        <v>4367</v>
      </c>
      <c r="G133" s="82">
        <v>3</v>
      </c>
      <c r="H133" s="82">
        <v>1521</v>
      </c>
      <c r="I133" s="82">
        <v>0</v>
      </c>
      <c r="J133" s="82">
        <f t="shared" si="20"/>
        <v>5891</v>
      </c>
      <c r="K133" s="171">
        <v>7.99</v>
      </c>
    </row>
    <row r="134" spans="1:11" ht="15.75" customHeight="1" thickBot="1" x14ac:dyDescent="0.25">
      <c r="A134" s="50" t="s">
        <v>2</v>
      </c>
      <c r="B134" s="228">
        <v>600039633</v>
      </c>
      <c r="C134" s="228">
        <v>70986801</v>
      </c>
      <c r="D134" s="56">
        <v>91652001333</v>
      </c>
      <c r="E134" s="52">
        <v>3111</v>
      </c>
      <c r="F134" s="82">
        <v>3768</v>
      </c>
      <c r="G134" s="83">
        <v>0</v>
      </c>
      <c r="H134" s="83">
        <v>1311</v>
      </c>
      <c r="I134" s="83">
        <v>0</v>
      </c>
      <c r="J134" s="82">
        <f t="shared" si="20"/>
        <v>5079</v>
      </c>
      <c r="K134" s="181">
        <v>6.45</v>
      </c>
    </row>
    <row r="135" spans="1:11" ht="19.5" customHeight="1" thickBot="1" x14ac:dyDescent="0.25">
      <c r="A135" s="53" t="s">
        <v>544</v>
      </c>
      <c r="B135" s="229"/>
      <c r="C135" s="229"/>
      <c r="D135" s="68"/>
      <c r="E135" s="69"/>
      <c r="F135" s="149">
        <f>SUM(F111:F134)</f>
        <v>149878</v>
      </c>
      <c r="G135" s="149">
        <f t="shared" ref="G135:K135" si="21">SUM(G111:G134)</f>
        <v>18</v>
      </c>
      <c r="H135" s="149">
        <f t="shared" si="21"/>
        <v>52165</v>
      </c>
      <c r="I135" s="149">
        <f t="shared" si="21"/>
        <v>0</v>
      </c>
      <c r="J135" s="149">
        <f t="shared" si="21"/>
        <v>202061</v>
      </c>
      <c r="K135" s="173">
        <f t="shared" si="21"/>
        <v>267.01</v>
      </c>
    </row>
    <row r="136" spans="1:11" ht="19.5" customHeight="1" x14ac:dyDescent="0.2">
      <c r="A136" s="57" t="s">
        <v>137</v>
      </c>
      <c r="B136" s="240"/>
      <c r="C136" s="240"/>
      <c r="D136" s="58"/>
      <c r="E136" s="58"/>
      <c r="F136" s="152"/>
      <c r="G136" s="152"/>
      <c r="H136" s="152"/>
      <c r="I136" s="152"/>
      <c r="J136" s="152"/>
      <c r="K136" s="179"/>
    </row>
    <row r="137" spans="1:11" ht="15.75" customHeight="1" x14ac:dyDescent="0.2">
      <c r="A137" s="70" t="s">
        <v>188</v>
      </c>
      <c r="B137" s="241">
        <v>600040283</v>
      </c>
      <c r="C137" s="242">
        <v>70920389</v>
      </c>
      <c r="D137" s="60">
        <v>91652001269</v>
      </c>
      <c r="E137" s="49">
        <v>3111</v>
      </c>
      <c r="F137" s="82">
        <v>8464</v>
      </c>
      <c r="G137" s="148">
        <v>0</v>
      </c>
      <c r="H137" s="148">
        <v>2945</v>
      </c>
      <c r="I137" s="148">
        <v>0</v>
      </c>
      <c r="J137" s="148">
        <f t="shared" ref="J137:J145" si="22">F137+G137+H137+I137</f>
        <v>11409</v>
      </c>
      <c r="K137" s="147">
        <v>14.98</v>
      </c>
    </row>
    <row r="138" spans="1:11" ht="15.75" customHeight="1" x14ac:dyDescent="0.2">
      <c r="A138" s="70" t="s">
        <v>359</v>
      </c>
      <c r="B138" s="243">
        <v>691004811</v>
      </c>
      <c r="C138" s="244">
        <v>71294066</v>
      </c>
      <c r="D138" s="60">
        <v>91652001536</v>
      </c>
      <c r="E138" s="49">
        <v>3111</v>
      </c>
      <c r="F138" s="82">
        <v>7156</v>
      </c>
      <c r="G138" s="148">
        <v>0</v>
      </c>
      <c r="H138" s="148">
        <v>2490</v>
      </c>
      <c r="I138" s="148">
        <v>0</v>
      </c>
      <c r="J138" s="148">
        <f t="shared" si="22"/>
        <v>9646</v>
      </c>
      <c r="K138" s="147">
        <v>13.23</v>
      </c>
    </row>
    <row r="139" spans="1:11" ht="15.75" customHeight="1" x14ac:dyDescent="0.2">
      <c r="A139" s="71" t="s">
        <v>189</v>
      </c>
      <c r="B139" s="241">
        <v>600040038</v>
      </c>
      <c r="C139" s="242">
        <v>70920362</v>
      </c>
      <c r="D139" s="49">
        <v>91652001266</v>
      </c>
      <c r="E139" s="49">
        <v>3111</v>
      </c>
      <c r="F139" s="82">
        <v>7819</v>
      </c>
      <c r="G139" s="82">
        <v>17</v>
      </c>
      <c r="H139" s="82">
        <v>2727</v>
      </c>
      <c r="I139" s="82">
        <v>0</v>
      </c>
      <c r="J139" s="82">
        <f t="shared" si="22"/>
        <v>10563</v>
      </c>
      <c r="K139" s="146">
        <v>13.34</v>
      </c>
    </row>
    <row r="140" spans="1:11" ht="15.75" customHeight="1" x14ac:dyDescent="0.2">
      <c r="A140" s="71" t="s">
        <v>273</v>
      </c>
      <c r="B140" s="241">
        <v>600040046</v>
      </c>
      <c r="C140" s="242">
        <v>70920168</v>
      </c>
      <c r="D140" s="49">
        <v>91652001268</v>
      </c>
      <c r="E140" s="49">
        <v>3111</v>
      </c>
      <c r="F140" s="82">
        <v>7459</v>
      </c>
      <c r="G140" s="82">
        <v>24</v>
      </c>
      <c r="H140" s="82">
        <v>2604</v>
      </c>
      <c r="I140" s="82">
        <v>0</v>
      </c>
      <c r="J140" s="82">
        <f t="shared" si="22"/>
        <v>10087</v>
      </c>
      <c r="K140" s="146">
        <v>12.53</v>
      </c>
    </row>
    <row r="141" spans="1:11" ht="15.75" customHeight="1" x14ac:dyDescent="0.2">
      <c r="A141" s="71" t="s">
        <v>190</v>
      </c>
      <c r="B141" s="241">
        <v>600040291</v>
      </c>
      <c r="C141" s="242">
        <v>70920371</v>
      </c>
      <c r="D141" s="49">
        <v>91652001264</v>
      </c>
      <c r="E141" s="49">
        <v>3111</v>
      </c>
      <c r="F141" s="82">
        <v>5272</v>
      </c>
      <c r="G141" s="82">
        <v>0</v>
      </c>
      <c r="H141" s="82">
        <v>1835</v>
      </c>
      <c r="I141" s="82">
        <v>0</v>
      </c>
      <c r="J141" s="82">
        <f t="shared" si="22"/>
        <v>7107</v>
      </c>
      <c r="K141" s="146">
        <v>9.15</v>
      </c>
    </row>
    <row r="142" spans="1:11" ht="15.75" customHeight="1" x14ac:dyDescent="0.2">
      <c r="A142" s="71" t="s">
        <v>191</v>
      </c>
      <c r="B142" s="241">
        <v>600040054</v>
      </c>
      <c r="C142" s="242">
        <v>70920397</v>
      </c>
      <c r="D142" s="49">
        <v>91652001267</v>
      </c>
      <c r="E142" s="49">
        <v>3111</v>
      </c>
      <c r="F142" s="82">
        <v>7687</v>
      </c>
      <c r="G142" s="82">
        <v>0</v>
      </c>
      <c r="H142" s="82">
        <v>2675</v>
      </c>
      <c r="I142" s="82">
        <v>0</v>
      </c>
      <c r="J142" s="82">
        <f t="shared" si="22"/>
        <v>10362</v>
      </c>
      <c r="K142" s="146">
        <v>12.7</v>
      </c>
    </row>
    <row r="143" spans="1:11" ht="15.75" customHeight="1" x14ac:dyDescent="0.2">
      <c r="A143" s="71" t="s">
        <v>192</v>
      </c>
      <c r="B143" s="241">
        <v>600040062</v>
      </c>
      <c r="C143" s="242">
        <v>70920401</v>
      </c>
      <c r="D143" s="49">
        <v>91652001263</v>
      </c>
      <c r="E143" s="49">
        <v>3111</v>
      </c>
      <c r="F143" s="82">
        <v>7559</v>
      </c>
      <c r="G143" s="82">
        <v>15</v>
      </c>
      <c r="H143" s="82">
        <v>2636</v>
      </c>
      <c r="I143" s="82">
        <v>0</v>
      </c>
      <c r="J143" s="82">
        <f t="shared" si="22"/>
        <v>10210</v>
      </c>
      <c r="K143" s="146">
        <v>14.22</v>
      </c>
    </row>
    <row r="144" spans="1:11" ht="15.75" customHeight="1" x14ac:dyDescent="0.2">
      <c r="A144" s="71" t="s">
        <v>351</v>
      </c>
      <c r="B144" s="241">
        <v>600040020</v>
      </c>
      <c r="C144" s="242">
        <v>70919526</v>
      </c>
      <c r="D144" s="49">
        <v>91652001262</v>
      </c>
      <c r="E144" s="49">
        <v>3111</v>
      </c>
      <c r="F144" s="82">
        <v>14496</v>
      </c>
      <c r="G144" s="82">
        <v>30</v>
      </c>
      <c r="H144" s="82">
        <v>5055</v>
      </c>
      <c r="I144" s="82">
        <v>0</v>
      </c>
      <c r="J144" s="82">
        <f t="shared" si="22"/>
        <v>19581</v>
      </c>
      <c r="K144" s="146">
        <v>23.94</v>
      </c>
    </row>
    <row r="145" spans="1:11" ht="15.75" customHeight="1" thickBot="1" x14ac:dyDescent="0.25">
      <c r="A145" s="72" t="s">
        <v>193</v>
      </c>
      <c r="B145" s="236">
        <v>600040071</v>
      </c>
      <c r="C145" s="245">
        <v>70920427</v>
      </c>
      <c r="D145" s="52">
        <v>91652001265</v>
      </c>
      <c r="E145" s="52">
        <v>3111</v>
      </c>
      <c r="F145" s="82">
        <v>10598</v>
      </c>
      <c r="G145" s="83">
        <v>0</v>
      </c>
      <c r="H145" s="83">
        <v>3688</v>
      </c>
      <c r="I145" s="83">
        <v>0</v>
      </c>
      <c r="J145" s="83">
        <f t="shared" si="22"/>
        <v>14286</v>
      </c>
      <c r="K145" s="183">
        <v>18.22</v>
      </c>
    </row>
    <row r="146" spans="1:11" ht="19.5" customHeight="1" thickBot="1" x14ac:dyDescent="0.25">
      <c r="A146" s="73" t="s">
        <v>138</v>
      </c>
      <c r="B146" s="238"/>
      <c r="C146" s="238"/>
      <c r="D146" s="74"/>
      <c r="E146" s="74"/>
      <c r="F146" s="149">
        <f t="shared" ref="F146:K146" si="23">SUM(F137:F145)</f>
        <v>76510</v>
      </c>
      <c r="G146" s="149">
        <f t="shared" si="23"/>
        <v>86</v>
      </c>
      <c r="H146" s="149">
        <f t="shared" si="23"/>
        <v>26655</v>
      </c>
      <c r="I146" s="149">
        <f t="shared" si="23"/>
        <v>0</v>
      </c>
      <c r="J146" s="149">
        <f t="shared" si="23"/>
        <v>103251</v>
      </c>
      <c r="K146" s="173">
        <f t="shared" si="23"/>
        <v>132.31</v>
      </c>
    </row>
    <row r="147" spans="1:11" ht="19.5" customHeight="1" x14ac:dyDescent="0.2">
      <c r="A147" s="43" t="s">
        <v>139</v>
      </c>
      <c r="B147" s="230"/>
      <c r="C147" s="230"/>
      <c r="D147" s="55"/>
      <c r="E147" s="55"/>
      <c r="F147" s="150"/>
      <c r="G147" s="150"/>
      <c r="H147" s="150"/>
      <c r="I147" s="150"/>
      <c r="J147" s="150"/>
      <c r="K147" s="174"/>
    </row>
    <row r="148" spans="1:11" ht="15.75" customHeight="1" x14ac:dyDescent="0.2">
      <c r="A148" s="37" t="s">
        <v>477</v>
      </c>
      <c r="B148" s="227">
        <v>600040747</v>
      </c>
      <c r="C148" s="227">
        <v>70924180</v>
      </c>
      <c r="D148" s="49">
        <v>91652001274</v>
      </c>
      <c r="E148" s="49">
        <v>3111</v>
      </c>
      <c r="F148" s="82">
        <v>8583</v>
      </c>
      <c r="G148" s="82">
        <v>0</v>
      </c>
      <c r="H148" s="82">
        <v>2987</v>
      </c>
      <c r="I148" s="82">
        <v>0</v>
      </c>
      <c r="J148" s="82">
        <f t="shared" ref="J148:J167" si="24">F148+G148+H148+I148</f>
        <v>11570</v>
      </c>
      <c r="K148" s="175">
        <v>15.25</v>
      </c>
    </row>
    <row r="149" spans="1:11" ht="15.75" customHeight="1" x14ac:dyDescent="0.2">
      <c r="A149" s="37" t="s">
        <v>478</v>
      </c>
      <c r="B149" s="227">
        <v>600040895</v>
      </c>
      <c r="C149" s="227">
        <v>70924198</v>
      </c>
      <c r="D149" s="49">
        <v>91652001286</v>
      </c>
      <c r="E149" s="49">
        <v>3111</v>
      </c>
      <c r="F149" s="82">
        <v>8944</v>
      </c>
      <c r="G149" s="82">
        <v>0</v>
      </c>
      <c r="H149" s="82">
        <v>3113</v>
      </c>
      <c r="I149" s="82">
        <v>0</v>
      </c>
      <c r="J149" s="82">
        <f t="shared" si="24"/>
        <v>12057</v>
      </c>
      <c r="K149" s="175">
        <v>16.649999999999999</v>
      </c>
    </row>
    <row r="150" spans="1:11" ht="16.5" customHeight="1" x14ac:dyDescent="0.2">
      <c r="A150" s="37" t="s">
        <v>479</v>
      </c>
      <c r="B150" s="227">
        <v>600040666</v>
      </c>
      <c r="C150" s="227">
        <v>70924155</v>
      </c>
      <c r="D150" s="49">
        <v>91652001273</v>
      </c>
      <c r="E150" s="49">
        <v>3111</v>
      </c>
      <c r="F150" s="82">
        <v>5523</v>
      </c>
      <c r="G150" s="82">
        <v>0</v>
      </c>
      <c r="H150" s="82">
        <v>1922</v>
      </c>
      <c r="I150" s="82">
        <v>0</v>
      </c>
      <c r="J150" s="82">
        <f t="shared" si="24"/>
        <v>7445</v>
      </c>
      <c r="K150" s="175">
        <v>9.5</v>
      </c>
    </row>
    <row r="151" spans="1:11" ht="15.75" customHeight="1" x14ac:dyDescent="0.2">
      <c r="A151" s="37" t="s">
        <v>560</v>
      </c>
      <c r="B151" s="227">
        <v>600040674</v>
      </c>
      <c r="C151" s="227">
        <v>48132489</v>
      </c>
      <c r="D151" s="49">
        <v>91652000853</v>
      </c>
      <c r="E151" s="49">
        <v>3111</v>
      </c>
      <c r="F151" s="82">
        <v>11264</v>
      </c>
      <c r="G151" s="82">
        <v>0</v>
      </c>
      <c r="H151" s="82">
        <v>3920</v>
      </c>
      <c r="I151" s="82">
        <v>0</v>
      </c>
      <c r="J151" s="82">
        <f t="shared" si="24"/>
        <v>15184</v>
      </c>
      <c r="K151" s="175">
        <v>20.59</v>
      </c>
    </row>
    <row r="152" spans="1:11" ht="15.75" customHeight="1" x14ac:dyDescent="0.2">
      <c r="A152" s="37" t="s">
        <v>480</v>
      </c>
      <c r="B152" s="227">
        <v>600040844</v>
      </c>
      <c r="C152" s="227">
        <v>70924210</v>
      </c>
      <c r="D152" s="49">
        <v>91652001280</v>
      </c>
      <c r="E152" s="49">
        <v>3111</v>
      </c>
      <c r="F152" s="82">
        <v>14703</v>
      </c>
      <c r="G152" s="82">
        <v>0</v>
      </c>
      <c r="H152" s="82">
        <v>5117</v>
      </c>
      <c r="I152" s="82">
        <v>0</v>
      </c>
      <c r="J152" s="82">
        <f t="shared" si="24"/>
        <v>19820</v>
      </c>
      <c r="K152" s="175">
        <v>25.36</v>
      </c>
    </row>
    <row r="153" spans="1:11" ht="15.75" customHeight="1" x14ac:dyDescent="0.2">
      <c r="A153" s="37" t="s">
        <v>481</v>
      </c>
      <c r="B153" s="227">
        <v>600040755</v>
      </c>
      <c r="C153" s="227">
        <v>70924228</v>
      </c>
      <c r="D153" s="49">
        <v>91652001275</v>
      </c>
      <c r="E153" s="49">
        <v>3111</v>
      </c>
      <c r="F153" s="82">
        <v>6368</v>
      </c>
      <c r="G153" s="82">
        <v>0</v>
      </c>
      <c r="H153" s="82">
        <v>2216</v>
      </c>
      <c r="I153" s="82">
        <v>0</v>
      </c>
      <c r="J153" s="82">
        <f t="shared" si="24"/>
        <v>8584</v>
      </c>
      <c r="K153" s="175">
        <v>11</v>
      </c>
    </row>
    <row r="154" spans="1:11" ht="15.75" customHeight="1" x14ac:dyDescent="0.2">
      <c r="A154" s="37" t="s">
        <v>482</v>
      </c>
      <c r="B154" s="227">
        <v>600041018</v>
      </c>
      <c r="C154" s="227">
        <v>67774342</v>
      </c>
      <c r="D154" s="49">
        <v>91652000854</v>
      </c>
      <c r="E154" s="49">
        <v>3111</v>
      </c>
      <c r="F154" s="82">
        <v>5673</v>
      </c>
      <c r="G154" s="82">
        <v>51</v>
      </c>
      <c r="H154" s="82">
        <v>1991</v>
      </c>
      <c r="I154" s="82">
        <v>0</v>
      </c>
      <c r="J154" s="82">
        <f t="shared" si="24"/>
        <v>7715</v>
      </c>
      <c r="K154" s="175">
        <v>9.6999999999999993</v>
      </c>
    </row>
    <row r="155" spans="1:11" ht="15.75" customHeight="1" x14ac:dyDescent="0.2">
      <c r="A155" s="37" t="s">
        <v>577</v>
      </c>
      <c r="B155" s="227">
        <v>600040763</v>
      </c>
      <c r="C155" s="227">
        <v>70924147</v>
      </c>
      <c r="D155" s="49">
        <v>91652001290</v>
      </c>
      <c r="E155" s="49">
        <v>3111</v>
      </c>
      <c r="F155" s="82">
        <v>7710</v>
      </c>
      <c r="G155" s="82">
        <v>0</v>
      </c>
      <c r="H155" s="82">
        <v>2683</v>
      </c>
      <c r="I155" s="82">
        <v>0</v>
      </c>
      <c r="J155" s="82">
        <f t="shared" si="24"/>
        <v>10393</v>
      </c>
      <c r="K155" s="175">
        <v>13.34</v>
      </c>
    </row>
    <row r="156" spans="1:11" ht="15.75" customHeight="1" x14ac:dyDescent="0.2">
      <c r="A156" s="37" t="s">
        <v>483</v>
      </c>
      <c r="B156" s="227">
        <v>600040909</v>
      </c>
      <c r="C156" s="227">
        <v>67774351</v>
      </c>
      <c r="D156" s="49">
        <v>91652000855</v>
      </c>
      <c r="E156" s="49">
        <v>3111</v>
      </c>
      <c r="F156" s="82">
        <v>8698</v>
      </c>
      <c r="G156" s="82">
        <v>0</v>
      </c>
      <c r="H156" s="82">
        <v>3027</v>
      </c>
      <c r="I156" s="82">
        <v>0</v>
      </c>
      <c r="J156" s="82">
        <f t="shared" si="24"/>
        <v>11725</v>
      </c>
      <c r="K156" s="175">
        <v>16</v>
      </c>
    </row>
    <row r="157" spans="1:11" ht="15.75" customHeight="1" x14ac:dyDescent="0.2">
      <c r="A157" s="37" t="s">
        <v>484</v>
      </c>
      <c r="B157" s="227">
        <v>600040682</v>
      </c>
      <c r="C157" s="227">
        <v>70924244</v>
      </c>
      <c r="D157" s="49">
        <v>91652001292</v>
      </c>
      <c r="E157" s="49">
        <v>3111</v>
      </c>
      <c r="F157" s="82">
        <v>10135</v>
      </c>
      <c r="G157" s="82">
        <v>0</v>
      </c>
      <c r="H157" s="82">
        <v>3527</v>
      </c>
      <c r="I157" s="82">
        <v>0</v>
      </c>
      <c r="J157" s="82">
        <f t="shared" si="24"/>
        <v>13662</v>
      </c>
      <c r="K157" s="175">
        <v>17.260000000000002</v>
      </c>
    </row>
    <row r="158" spans="1:11" ht="15.75" customHeight="1" x14ac:dyDescent="0.2">
      <c r="A158" s="37" t="s">
        <v>485</v>
      </c>
      <c r="B158" s="227">
        <v>600040771</v>
      </c>
      <c r="C158" s="227">
        <v>70924261</v>
      </c>
      <c r="D158" s="49">
        <v>91652001276</v>
      </c>
      <c r="E158" s="49">
        <v>3111</v>
      </c>
      <c r="F158" s="82">
        <v>9864</v>
      </c>
      <c r="G158" s="82">
        <v>0</v>
      </c>
      <c r="H158" s="82">
        <v>3433</v>
      </c>
      <c r="I158" s="82">
        <v>0</v>
      </c>
      <c r="J158" s="82">
        <f t="shared" si="24"/>
        <v>13297</v>
      </c>
      <c r="K158" s="175">
        <v>18.5</v>
      </c>
    </row>
    <row r="159" spans="1:11" ht="16.5" customHeight="1" x14ac:dyDescent="0.2">
      <c r="A159" s="37" t="s">
        <v>486</v>
      </c>
      <c r="B159" s="227">
        <v>600040704</v>
      </c>
      <c r="C159" s="227">
        <v>70924279</v>
      </c>
      <c r="D159" s="49">
        <v>91652001284</v>
      </c>
      <c r="E159" s="49">
        <v>3111</v>
      </c>
      <c r="F159" s="82">
        <v>9658</v>
      </c>
      <c r="G159" s="82">
        <v>0</v>
      </c>
      <c r="H159" s="82">
        <v>3361</v>
      </c>
      <c r="I159" s="82">
        <v>0</v>
      </c>
      <c r="J159" s="82">
        <f t="shared" si="24"/>
        <v>13019</v>
      </c>
      <c r="K159" s="175">
        <v>16</v>
      </c>
    </row>
    <row r="160" spans="1:11" ht="16.5" customHeight="1" x14ac:dyDescent="0.2">
      <c r="A160" s="37" t="s">
        <v>562</v>
      </c>
      <c r="B160" s="227">
        <v>600040852</v>
      </c>
      <c r="C160" s="227">
        <v>70924287</v>
      </c>
      <c r="D160" s="49">
        <v>91652001281</v>
      </c>
      <c r="E160" s="49">
        <v>3111</v>
      </c>
      <c r="F160" s="82">
        <v>5965</v>
      </c>
      <c r="G160" s="82">
        <v>0</v>
      </c>
      <c r="H160" s="82">
        <v>2076</v>
      </c>
      <c r="I160" s="82">
        <v>0</v>
      </c>
      <c r="J160" s="82">
        <f t="shared" si="24"/>
        <v>8041</v>
      </c>
      <c r="K160" s="175">
        <v>10.53</v>
      </c>
    </row>
    <row r="161" spans="1:11" ht="15.75" customHeight="1" x14ac:dyDescent="0.2">
      <c r="A161" s="37" t="s">
        <v>487</v>
      </c>
      <c r="B161" s="227">
        <v>600040640</v>
      </c>
      <c r="C161" s="227">
        <v>70924295</v>
      </c>
      <c r="D161" s="49">
        <v>91652001291</v>
      </c>
      <c r="E161" s="49">
        <v>3111</v>
      </c>
      <c r="F161" s="82">
        <v>11212</v>
      </c>
      <c r="G161" s="82">
        <v>0</v>
      </c>
      <c r="H161" s="82">
        <v>3902</v>
      </c>
      <c r="I161" s="82">
        <v>0</v>
      </c>
      <c r="J161" s="82">
        <f t="shared" si="24"/>
        <v>15114</v>
      </c>
      <c r="K161" s="175">
        <v>19.88</v>
      </c>
    </row>
    <row r="162" spans="1:11" ht="16.5" customHeight="1" x14ac:dyDescent="0.2">
      <c r="A162" s="75" t="s">
        <v>488</v>
      </c>
      <c r="B162" s="241">
        <v>600040658</v>
      </c>
      <c r="C162" s="241">
        <v>70924309</v>
      </c>
      <c r="D162" s="49">
        <v>91652001287</v>
      </c>
      <c r="E162" s="49">
        <v>3111</v>
      </c>
      <c r="F162" s="82">
        <v>5682</v>
      </c>
      <c r="G162" s="82">
        <v>0</v>
      </c>
      <c r="H162" s="82">
        <v>1977</v>
      </c>
      <c r="I162" s="82">
        <v>0</v>
      </c>
      <c r="J162" s="82">
        <f t="shared" si="24"/>
        <v>7659</v>
      </c>
      <c r="K162" s="175">
        <v>9.48</v>
      </c>
    </row>
    <row r="163" spans="1:11" ht="15.75" customHeight="1" x14ac:dyDescent="0.2">
      <c r="A163" s="37" t="s">
        <v>561</v>
      </c>
      <c r="B163" s="227">
        <v>600040780</v>
      </c>
      <c r="C163" s="227">
        <v>70924317</v>
      </c>
      <c r="D163" s="49">
        <v>91652001277</v>
      </c>
      <c r="E163" s="49">
        <v>3111</v>
      </c>
      <c r="F163" s="82">
        <v>5429</v>
      </c>
      <c r="G163" s="82">
        <v>12</v>
      </c>
      <c r="H163" s="82">
        <v>1893</v>
      </c>
      <c r="I163" s="82">
        <v>0</v>
      </c>
      <c r="J163" s="82">
        <f t="shared" si="24"/>
        <v>7334</v>
      </c>
      <c r="K163" s="175">
        <v>9.5</v>
      </c>
    </row>
    <row r="164" spans="1:11" ht="27.75" customHeight="1" x14ac:dyDescent="0.2">
      <c r="A164" s="37" t="s">
        <v>489</v>
      </c>
      <c r="B164" s="227">
        <v>600040887</v>
      </c>
      <c r="C164" s="227">
        <v>70924325</v>
      </c>
      <c r="D164" s="49">
        <v>91652001282</v>
      </c>
      <c r="E164" s="49">
        <v>3111</v>
      </c>
      <c r="F164" s="82">
        <v>4289</v>
      </c>
      <c r="G164" s="82">
        <v>0</v>
      </c>
      <c r="H164" s="82">
        <v>1493</v>
      </c>
      <c r="I164" s="82">
        <v>0</v>
      </c>
      <c r="J164" s="82">
        <f t="shared" si="24"/>
        <v>5782</v>
      </c>
      <c r="K164" s="175">
        <v>7.48</v>
      </c>
    </row>
    <row r="165" spans="1:11" ht="16.5" customHeight="1" x14ac:dyDescent="0.2">
      <c r="A165" s="37" t="s">
        <v>490</v>
      </c>
      <c r="B165" s="227">
        <v>600040739</v>
      </c>
      <c r="C165" s="227">
        <v>70924341</v>
      </c>
      <c r="D165" s="49">
        <v>91652001285</v>
      </c>
      <c r="E165" s="49">
        <v>3111</v>
      </c>
      <c r="F165" s="82">
        <v>5508</v>
      </c>
      <c r="G165" s="82">
        <v>0</v>
      </c>
      <c r="H165" s="82">
        <v>1917</v>
      </c>
      <c r="I165" s="82">
        <v>0</v>
      </c>
      <c r="J165" s="82">
        <f t="shared" si="24"/>
        <v>7425</v>
      </c>
      <c r="K165" s="175">
        <v>9.43</v>
      </c>
    </row>
    <row r="166" spans="1:11" ht="15.75" customHeight="1" x14ac:dyDescent="0.2">
      <c r="A166" s="37" t="s">
        <v>563</v>
      </c>
      <c r="B166" s="227">
        <v>600040798</v>
      </c>
      <c r="C166" s="227">
        <v>47611740</v>
      </c>
      <c r="D166" s="49">
        <v>91652000852</v>
      </c>
      <c r="E166" s="49">
        <v>3111</v>
      </c>
      <c r="F166" s="82">
        <v>5891</v>
      </c>
      <c r="G166" s="82">
        <v>0</v>
      </c>
      <c r="H166" s="82">
        <v>2050</v>
      </c>
      <c r="I166" s="82">
        <v>0</v>
      </c>
      <c r="J166" s="82">
        <f t="shared" si="24"/>
        <v>7941</v>
      </c>
      <c r="K166" s="175">
        <v>10.75</v>
      </c>
    </row>
    <row r="167" spans="1:11" ht="16.5" customHeight="1" thickBot="1" x14ac:dyDescent="0.25">
      <c r="A167" s="50" t="s">
        <v>491</v>
      </c>
      <c r="B167" s="228">
        <v>600040828</v>
      </c>
      <c r="C167" s="228">
        <v>70924350</v>
      </c>
      <c r="D167" s="56">
        <v>91652001278</v>
      </c>
      <c r="E167" s="56">
        <v>3111</v>
      </c>
      <c r="F167" s="82">
        <v>5360</v>
      </c>
      <c r="G167" s="83">
        <v>0</v>
      </c>
      <c r="H167" s="83">
        <v>1865</v>
      </c>
      <c r="I167" s="83">
        <v>0</v>
      </c>
      <c r="J167" s="83">
        <f t="shared" si="24"/>
        <v>7225</v>
      </c>
      <c r="K167" s="177">
        <v>8.5</v>
      </c>
    </row>
    <row r="168" spans="1:11" ht="19.5" customHeight="1" thickBot="1" x14ac:dyDescent="0.25">
      <c r="A168" s="53" t="s">
        <v>140</v>
      </c>
      <c r="B168" s="229"/>
      <c r="C168" s="229"/>
      <c r="D168" s="68"/>
      <c r="E168" s="69"/>
      <c r="F168" s="149">
        <f t="shared" ref="F168:K168" si="25">SUM(F148:F167)</f>
        <v>156459</v>
      </c>
      <c r="G168" s="149">
        <f t="shared" si="25"/>
        <v>63</v>
      </c>
      <c r="H168" s="149">
        <f t="shared" si="25"/>
        <v>54470</v>
      </c>
      <c r="I168" s="149">
        <f t="shared" si="25"/>
        <v>0</v>
      </c>
      <c r="J168" s="149">
        <f t="shared" si="25"/>
        <v>210992</v>
      </c>
      <c r="K168" s="173">
        <f t="shared" si="25"/>
        <v>274.69999999999993</v>
      </c>
    </row>
    <row r="169" spans="1:11" ht="19.5" customHeight="1" x14ac:dyDescent="0.2">
      <c r="A169" s="43" t="s">
        <v>141</v>
      </c>
      <c r="B169" s="230"/>
      <c r="C169" s="230"/>
      <c r="D169" s="55"/>
      <c r="E169" s="55"/>
      <c r="F169" s="150"/>
      <c r="G169" s="150"/>
      <c r="H169" s="150"/>
      <c r="I169" s="150"/>
      <c r="J169" s="150"/>
      <c r="K169" s="174"/>
    </row>
    <row r="170" spans="1:11" ht="15.75" customHeight="1" x14ac:dyDescent="0.2">
      <c r="A170" s="37" t="s">
        <v>372</v>
      </c>
      <c r="B170" s="227">
        <v>600036243</v>
      </c>
      <c r="C170" s="227">
        <v>47611588</v>
      </c>
      <c r="D170" s="49">
        <v>91652000860</v>
      </c>
      <c r="E170" s="49">
        <v>3111</v>
      </c>
      <c r="F170" s="82">
        <v>11037</v>
      </c>
      <c r="G170" s="82">
        <v>15</v>
      </c>
      <c r="H170" s="82">
        <v>3846</v>
      </c>
      <c r="I170" s="82">
        <v>0</v>
      </c>
      <c r="J170" s="148">
        <f t="shared" ref="J170:J184" si="26">F170+G170+H170+I170</f>
        <v>14898</v>
      </c>
      <c r="K170" s="175">
        <v>19.5</v>
      </c>
    </row>
    <row r="171" spans="1:11" ht="15.75" customHeight="1" x14ac:dyDescent="0.2">
      <c r="A171" s="37" t="s">
        <v>3</v>
      </c>
      <c r="B171" s="227">
        <v>600036855</v>
      </c>
      <c r="C171" s="227">
        <v>64936350</v>
      </c>
      <c r="D171" s="49">
        <v>91652000872</v>
      </c>
      <c r="E171" s="49">
        <v>3111</v>
      </c>
      <c r="F171" s="82">
        <v>9441</v>
      </c>
      <c r="G171" s="82">
        <v>0</v>
      </c>
      <c r="H171" s="82">
        <v>3286</v>
      </c>
      <c r="I171" s="82">
        <v>0</v>
      </c>
      <c r="J171" s="148">
        <f t="shared" si="26"/>
        <v>12727</v>
      </c>
      <c r="K171" s="175">
        <v>16.75</v>
      </c>
    </row>
    <row r="172" spans="1:11" ht="15.75" customHeight="1" x14ac:dyDescent="0.2">
      <c r="A172" s="37" t="s">
        <v>4</v>
      </c>
      <c r="B172" s="227">
        <v>600036880</v>
      </c>
      <c r="C172" s="227">
        <v>64936368</v>
      </c>
      <c r="D172" s="49">
        <v>91652000873</v>
      </c>
      <c r="E172" s="49">
        <v>3111</v>
      </c>
      <c r="F172" s="82">
        <v>5507</v>
      </c>
      <c r="G172" s="82">
        <v>10</v>
      </c>
      <c r="H172" s="82">
        <v>1920</v>
      </c>
      <c r="I172" s="82">
        <v>0</v>
      </c>
      <c r="J172" s="148">
        <f t="shared" si="26"/>
        <v>7437</v>
      </c>
      <c r="K172" s="175">
        <v>9.9</v>
      </c>
    </row>
    <row r="173" spans="1:11" ht="15.75" customHeight="1" x14ac:dyDescent="0.2">
      <c r="A173" s="37" t="s">
        <v>5</v>
      </c>
      <c r="B173" s="227">
        <v>600036294</v>
      </c>
      <c r="C173" s="227">
        <v>60447869</v>
      </c>
      <c r="D173" s="49">
        <v>91652000861</v>
      </c>
      <c r="E173" s="49">
        <v>3111</v>
      </c>
      <c r="F173" s="82">
        <v>9857</v>
      </c>
      <c r="G173" s="82">
        <v>89</v>
      </c>
      <c r="H173" s="82">
        <v>3460</v>
      </c>
      <c r="I173" s="82">
        <v>0</v>
      </c>
      <c r="J173" s="148">
        <f t="shared" si="26"/>
        <v>13406</v>
      </c>
      <c r="K173" s="175">
        <v>16.93</v>
      </c>
    </row>
    <row r="174" spans="1:11" ht="15.75" customHeight="1" x14ac:dyDescent="0.2">
      <c r="A174" s="37" t="s">
        <v>6</v>
      </c>
      <c r="B174" s="227">
        <v>600036367</v>
      </c>
      <c r="C174" s="227">
        <v>63833352</v>
      </c>
      <c r="D174" s="49">
        <v>91652000868</v>
      </c>
      <c r="E174" s="49">
        <v>3111</v>
      </c>
      <c r="F174" s="82">
        <v>16304</v>
      </c>
      <c r="G174" s="82">
        <v>0</v>
      </c>
      <c r="H174" s="82">
        <v>5674</v>
      </c>
      <c r="I174" s="82">
        <v>0</v>
      </c>
      <c r="J174" s="148">
        <f t="shared" si="26"/>
        <v>21978</v>
      </c>
      <c r="K174" s="175">
        <v>28.25</v>
      </c>
    </row>
    <row r="175" spans="1:11" ht="15.75" customHeight="1" x14ac:dyDescent="0.2">
      <c r="A175" s="37" t="s">
        <v>7</v>
      </c>
      <c r="B175" s="227">
        <v>600036332</v>
      </c>
      <c r="C175" s="227">
        <v>47611570</v>
      </c>
      <c r="D175" s="49">
        <v>91652000859</v>
      </c>
      <c r="E175" s="49">
        <v>3111</v>
      </c>
      <c r="F175" s="82">
        <v>6226</v>
      </c>
      <c r="G175" s="82">
        <v>0</v>
      </c>
      <c r="H175" s="82">
        <v>2167</v>
      </c>
      <c r="I175" s="82">
        <v>0</v>
      </c>
      <c r="J175" s="148">
        <f t="shared" si="26"/>
        <v>8393</v>
      </c>
      <c r="K175" s="175">
        <v>11.41</v>
      </c>
    </row>
    <row r="176" spans="1:11" ht="15.75" customHeight="1" x14ac:dyDescent="0.2">
      <c r="A176" s="37" t="s">
        <v>8</v>
      </c>
      <c r="B176" s="227">
        <v>600036952</v>
      </c>
      <c r="C176" s="227">
        <v>65993373</v>
      </c>
      <c r="D176" s="49">
        <v>91652000874</v>
      </c>
      <c r="E176" s="49">
        <v>3111</v>
      </c>
      <c r="F176" s="82">
        <v>5921</v>
      </c>
      <c r="G176" s="82">
        <v>0</v>
      </c>
      <c r="H176" s="82">
        <v>2060</v>
      </c>
      <c r="I176" s="82">
        <v>0</v>
      </c>
      <c r="J176" s="148">
        <f t="shared" si="26"/>
        <v>7981</v>
      </c>
      <c r="K176" s="175">
        <v>11.04</v>
      </c>
    </row>
    <row r="177" spans="1:11" ht="15.75" customHeight="1" x14ac:dyDescent="0.2">
      <c r="A177" s="37" t="s">
        <v>9</v>
      </c>
      <c r="B177" s="227">
        <v>612300765</v>
      </c>
      <c r="C177" s="227">
        <v>70102058</v>
      </c>
      <c r="D177" s="49">
        <v>91652000875</v>
      </c>
      <c r="E177" s="49">
        <v>3111</v>
      </c>
      <c r="F177" s="82">
        <v>6534</v>
      </c>
      <c r="G177" s="82">
        <v>22</v>
      </c>
      <c r="H177" s="82">
        <v>2281</v>
      </c>
      <c r="I177" s="82">
        <v>0</v>
      </c>
      <c r="J177" s="148">
        <f t="shared" si="26"/>
        <v>8837</v>
      </c>
      <c r="K177" s="175">
        <v>10.6</v>
      </c>
    </row>
    <row r="178" spans="1:11" ht="15.75" customHeight="1" x14ac:dyDescent="0.2">
      <c r="A178" s="37" t="s">
        <v>10</v>
      </c>
      <c r="B178" s="227">
        <v>600036499</v>
      </c>
      <c r="C178" s="227">
        <v>63833387</v>
      </c>
      <c r="D178" s="49">
        <v>91652000866</v>
      </c>
      <c r="E178" s="49">
        <v>3111</v>
      </c>
      <c r="F178" s="82">
        <v>9801</v>
      </c>
      <c r="G178" s="82">
        <v>30</v>
      </c>
      <c r="H178" s="82">
        <v>3421</v>
      </c>
      <c r="I178" s="82">
        <v>0</v>
      </c>
      <c r="J178" s="148">
        <f t="shared" si="26"/>
        <v>13252</v>
      </c>
      <c r="K178" s="175">
        <v>17.239999999999998</v>
      </c>
    </row>
    <row r="179" spans="1:11" ht="15.75" customHeight="1" x14ac:dyDescent="0.2">
      <c r="A179" s="37" t="s">
        <v>11</v>
      </c>
      <c r="B179" s="227">
        <v>600036961</v>
      </c>
      <c r="C179" s="227">
        <v>63833344</v>
      </c>
      <c r="D179" s="49">
        <v>91652000869</v>
      </c>
      <c r="E179" s="49">
        <v>3111</v>
      </c>
      <c r="F179" s="82">
        <v>9121</v>
      </c>
      <c r="G179" s="82">
        <v>0</v>
      </c>
      <c r="H179" s="82">
        <v>3174</v>
      </c>
      <c r="I179" s="82">
        <v>0</v>
      </c>
      <c r="J179" s="148">
        <f t="shared" si="26"/>
        <v>12295</v>
      </c>
      <c r="K179" s="175">
        <v>15</v>
      </c>
    </row>
    <row r="180" spans="1:11" ht="15.75" customHeight="1" x14ac:dyDescent="0.2">
      <c r="A180" s="37" t="s">
        <v>274</v>
      </c>
      <c r="B180" s="227">
        <v>600036618</v>
      </c>
      <c r="C180" s="227">
        <v>63108259</v>
      </c>
      <c r="D180" s="49">
        <v>91652000865</v>
      </c>
      <c r="E180" s="49">
        <v>3111</v>
      </c>
      <c r="F180" s="82">
        <v>5599</v>
      </c>
      <c r="G180" s="82">
        <v>0</v>
      </c>
      <c r="H180" s="82">
        <v>1948</v>
      </c>
      <c r="I180" s="82">
        <v>0</v>
      </c>
      <c r="J180" s="148">
        <f t="shared" si="26"/>
        <v>7547</v>
      </c>
      <c r="K180" s="175">
        <v>9.52</v>
      </c>
    </row>
    <row r="181" spans="1:11" ht="15.75" customHeight="1" x14ac:dyDescent="0.2">
      <c r="A181" s="37" t="s">
        <v>12</v>
      </c>
      <c r="B181" s="227">
        <v>600036936</v>
      </c>
      <c r="C181" s="227">
        <v>63108232</v>
      </c>
      <c r="D181" s="49">
        <v>91652000864</v>
      </c>
      <c r="E181" s="49">
        <v>3111</v>
      </c>
      <c r="F181" s="82">
        <v>8297</v>
      </c>
      <c r="G181" s="82">
        <v>77</v>
      </c>
      <c r="H181" s="82">
        <v>2913</v>
      </c>
      <c r="I181" s="82">
        <v>0</v>
      </c>
      <c r="J181" s="148">
        <f t="shared" si="26"/>
        <v>11287</v>
      </c>
      <c r="K181" s="175">
        <v>15.06</v>
      </c>
    </row>
    <row r="182" spans="1:11" ht="15.75" customHeight="1" x14ac:dyDescent="0.2">
      <c r="A182" s="37" t="s">
        <v>13</v>
      </c>
      <c r="B182" s="227">
        <v>600036685</v>
      </c>
      <c r="C182" s="227">
        <v>47611600</v>
      </c>
      <c r="D182" s="49">
        <v>91652000858</v>
      </c>
      <c r="E182" s="49">
        <v>3111</v>
      </c>
      <c r="F182" s="82">
        <v>8996</v>
      </c>
      <c r="G182" s="82">
        <v>0</v>
      </c>
      <c r="H182" s="82">
        <v>3131</v>
      </c>
      <c r="I182" s="82">
        <v>0</v>
      </c>
      <c r="J182" s="148">
        <f t="shared" si="26"/>
        <v>12127</v>
      </c>
      <c r="K182" s="175">
        <v>18.84</v>
      </c>
    </row>
    <row r="183" spans="1:11" ht="15.75" customHeight="1" x14ac:dyDescent="0.2">
      <c r="A183" s="37" t="s">
        <v>352</v>
      </c>
      <c r="B183" s="227">
        <v>600036791</v>
      </c>
      <c r="C183" s="227">
        <v>47611596</v>
      </c>
      <c r="D183" s="49">
        <v>91652000857</v>
      </c>
      <c r="E183" s="49">
        <v>3111</v>
      </c>
      <c r="F183" s="82">
        <v>9149</v>
      </c>
      <c r="G183" s="82">
        <v>0</v>
      </c>
      <c r="H183" s="82">
        <v>3184</v>
      </c>
      <c r="I183" s="82">
        <v>0</v>
      </c>
      <c r="J183" s="148">
        <f t="shared" si="26"/>
        <v>12333</v>
      </c>
      <c r="K183" s="175">
        <v>16.95</v>
      </c>
    </row>
    <row r="184" spans="1:11" ht="15.75" customHeight="1" x14ac:dyDescent="0.2">
      <c r="A184" s="37" t="s">
        <v>14</v>
      </c>
      <c r="B184" s="227">
        <v>600036804</v>
      </c>
      <c r="C184" s="227">
        <v>63833361</v>
      </c>
      <c r="D184" s="49">
        <v>91652000867</v>
      </c>
      <c r="E184" s="49">
        <v>3111</v>
      </c>
      <c r="F184" s="82">
        <v>5408</v>
      </c>
      <c r="G184" s="82">
        <v>0</v>
      </c>
      <c r="H184" s="82">
        <v>1882</v>
      </c>
      <c r="I184" s="82">
        <v>0</v>
      </c>
      <c r="J184" s="148">
        <f t="shared" si="26"/>
        <v>7290</v>
      </c>
      <c r="K184" s="175">
        <v>9.5399999999999991</v>
      </c>
    </row>
    <row r="185" spans="1:11" ht="19.5" customHeight="1" x14ac:dyDescent="0.2">
      <c r="A185" s="79" t="s">
        <v>406</v>
      </c>
      <c r="B185" s="246"/>
      <c r="C185" s="246"/>
      <c r="D185" s="62"/>
      <c r="E185" s="77"/>
      <c r="F185" s="154"/>
      <c r="G185" s="154"/>
      <c r="H185" s="154"/>
      <c r="I185" s="154"/>
      <c r="J185" s="150"/>
      <c r="K185" s="180"/>
    </row>
    <row r="186" spans="1:11" ht="15.75" customHeight="1" x14ac:dyDescent="0.2">
      <c r="A186" s="50" t="s">
        <v>407</v>
      </c>
      <c r="B186" s="228">
        <v>691008108</v>
      </c>
      <c r="C186" s="228">
        <v>71294635</v>
      </c>
      <c r="D186" s="51">
        <v>91652001538</v>
      </c>
      <c r="E186" s="78">
        <v>3111</v>
      </c>
      <c r="F186" s="82">
        <v>1674</v>
      </c>
      <c r="G186" s="82">
        <v>26</v>
      </c>
      <c r="H186" s="82">
        <v>591</v>
      </c>
      <c r="I186" s="82">
        <v>0</v>
      </c>
      <c r="J186" s="82">
        <f t="shared" ref="J186" si="27">F186+G186+H186+I186</f>
        <v>2291</v>
      </c>
      <c r="K186" s="180">
        <v>3.14</v>
      </c>
    </row>
    <row r="187" spans="1:11" ht="19.5" customHeight="1" x14ac:dyDescent="0.2">
      <c r="A187" s="76" t="s">
        <v>297</v>
      </c>
      <c r="B187" s="226"/>
      <c r="C187" s="226"/>
      <c r="D187" s="77"/>
      <c r="E187" s="62"/>
      <c r="F187" s="150"/>
      <c r="G187" s="150"/>
      <c r="H187" s="150"/>
      <c r="I187" s="150"/>
      <c r="J187" s="150"/>
      <c r="K187" s="174"/>
    </row>
    <row r="188" spans="1:11" ht="16.5" customHeight="1" thickBot="1" x14ac:dyDescent="0.25">
      <c r="A188" s="66" t="s">
        <v>411</v>
      </c>
      <c r="B188" s="241">
        <v>691009783</v>
      </c>
      <c r="C188" s="242">
        <v>71294350</v>
      </c>
      <c r="D188" s="48">
        <v>91652001541</v>
      </c>
      <c r="E188" s="80">
        <v>3111</v>
      </c>
      <c r="F188" s="161">
        <v>6262</v>
      </c>
      <c r="G188" s="161">
        <v>60</v>
      </c>
      <c r="H188" s="161">
        <v>2199</v>
      </c>
      <c r="I188" s="161">
        <v>0</v>
      </c>
      <c r="J188" s="156">
        <f t="shared" ref="J188" si="28">F188+G188+H188+I188</f>
        <v>8521</v>
      </c>
      <c r="K188" s="180">
        <v>11.36</v>
      </c>
    </row>
    <row r="189" spans="1:11" ht="19.5" customHeight="1" thickBot="1" x14ac:dyDescent="0.25">
      <c r="A189" s="53" t="s">
        <v>143</v>
      </c>
      <c r="B189" s="229"/>
      <c r="C189" s="229"/>
      <c r="D189" s="68"/>
      <c r="E189" s="69"/>
      <c r="F189" s="149">
        <f t="shared" ref="F189:K189" si="29">SUM(F170:F188)</f>
        <v>135134</v>
      </c>
      <c r="G189" s="149">
        <f t="shared" si="29"/>
        <v>329</v>
      </c>
      <c r="H189" s="149">
        <f t="shared" si="29"/>
        <v>47137</v>
      </c>
      <c r="I189" s="149">
        <f t="shared" si="29"/>
        <v>0</v>
      </c>
      <c r="J189" s="149">
        <f t="shared" si="29"/>
        <v>182600</v>
      </c>
      <c r="K189" s="173">
        <f t="shared" si="29"/>
        <v>241.02999999999997</v>
      </c>
    </row>
    <row r="190" spans="1:11" ht="19.5" customHeight="1" x14ac:dyDescent="0.2">
      <c r="A190" s="57" t="s">
        <v>144</v>
      </c>
      <c r="B190" s="240"/>
      <c r="C190" s="240"/>
      <c r="D190" s="58"/>
      <c r="E190" s="58"/>
      <c r="F190" s="152"/>
      <c r="G190" s="152"/>
      <c r="H190" s="152"/>
      <c r="I190" s="152"/>
      <c r="J190" s="152"/>
      <c r="K190" s="179"/>
    </row>
    <row r="191" spans="1:11" ht="15.75" customHeight="1" x14ac:dyDescent="0.2">
      <c r="A191" s="37" t="s">
        <v>373</v>
      </c>
      <c r="B191" s="227">
        <v>600036235</v>
      </c>
      <c r="C191" s="227">
        <v>48135542</v>
      </c>
      <c r="D191" s="49">
        <v>91652000876</v>
      </c>
      <c r="E191" s="49">
        <v>3111</v>
      </c>
      <c r="F191" s="82">
        <v>9261</v>
      </c>
      <c r="G191" s="82">
        <v>32</v>
      </c>
      <c r="H191" s="82">
        <v>3234</v>
      </c>
      <c r="I191" s="82">
        <v>0</v>
      </c>
      <c r="J191" s="82">
        <f t="shared" ref="J191:J203" si="30">F191+G191+H191+I191</f>
        <v>12527</v>
      </c>
      <c r="K191" s="147">
        <v>17.5</v>
      </c>
    </row>
    <row r="192" spans="1:11" ht="15.75" customHeight="1" x14ac:dyDescent="0.2">
      <c r="A192" s="37" t="s">
        <v>578</v>
      </c>
      <c r="B192" s="250">
        <v>691016275</v>
      </c>
      <c r="C192" s="242">
        <v>17312213</v>
      </c>
      <c r="D192" s="249">
        <v>91652001553</v>
      </c>
      <c r="E192" s="219">
        <v>3111</v>
      </c>
      <c r="F192" s="94">
        <v>5886</v>
      </c>
      <c r="G192" s="94">
        <v>0</v>
      </c>
      <c r="H192" s="94">
        <v>2048</v>
      </c>
      <c r="I192" s="94">
        <v>0</v>
      </c>
      <c r="J192" s="94">
        <f t="shared" si="30"/>
        <v>7934</v>
      </c>
      <c r="K192" s="97">
        <v>10.91</v>
      </c>
    </row>
    <row r="193" spans="1:11" ht="15.75" customHeight="1" x14ac:dyDescent="0.2">
      <c r="A193" s="37" t="s">
        <v>374</v>
      </c>
      <c r="B193" s="227">
        <v>600036448</v>
      </c>
      <c r="C193" s="227">
        <v>63832267</v>
      </c>
      <c r="D193" s="49">
        <v>91652000887</v>
      </c>
      <c r="E193" s="49">
        <v>3111</v>
      </c>
      <c r="F193" s="82">
        <v>6249</v>
      </c>
      <c r="G193" s="82">
        <v>17</v>
      </c>
      <c r="H193" s="82">
        <v>2180</v>
      </c>
      <c r="I193" s="82">
        <v>0</v>
      </c>
      <c r="J193" s="82">
        <f t="shared" si="30"/>
        <v>8446</v>
      </c>
      <c r="K193" s="147">
        <v>12.04</v>
      </c>
    </row>
    <row r="194" spans="1:11" ht="15.75" customHeight="1" x14ac:dyDescent="0.2">
      <c r="A194" s="37" t="s">
        <v>433</v>
      </c>
      <c r="B194" s="227">
        <v>691013705</v>
      </c>
      <c r="C194" s="227">
        <v>8781117</v>
      </c>
      <c r="D194" s="49">
        <v>91652001549</v>
      </c>
      <c r="E194" s="49">
        <v>3111</v>
      </c>
      <c r="F194" s="82">
        <v>5785</v>
      </c>
      <c r="G194" s="82">
        <v>0</v>
      </c>
      <c r="H194" s="82">
        <v>2013</v>
      </c>
      <c r="I194" s="82">
        <v>0</v>
      </c>
      <c r="J194" s="82">
        <f t="shared" si="30"/>
        <v>7798</v>
      </c>
      <c r="K194" s="147">
        <v>10.27</v>
      </c>
    </row>
    <row r="195" spans="1:11" ht="15.75" customHeight="1" x14ac:dyDescent="0.2">
      <c r="A195" s="81" t="s">
        <v>375</v>
      </c>
      <c r="B195" s="67">
        <v>600036545</v>
      </c>
      <c r="C195" s="49">
        <v>63109701</v>
      </c>
      <c r="D195" s="49">
        <v>91652000879</v>
      </c>
      <c r="E195" s="49">
        <v>3111</v>
      </c>
      <c r="F195" s="82">
        <v>5925</v>
      </c>
      <c r="G195" s="82">
        <v>21</v>
      </c>
      <c r="H195" s="82">
        <v>2069</v>
      </c>
      <c r="I195" s="82">
        <v>0</v>
      </c>
      <c r="J195" s="82">
        <f t="shared" si="30"/>
        <v>8015</v>
      </c>
      <c r="K195" s="147">
        <v>11.15</v>
      </c>
    </row>
    <row r="196" spans="1:11" ht="15.75" customHeight="1" x14ac:dyDescent="0.2">
      <c r="A196" s="37" t="s">
        <v>376</v>
      </c>
      <c r="B196" s="227">
        <v>600036570</v>
      </c>
      <c r="C196" s="227">
        <v>63832291</v>
      </c>
      <c r="D196" s="49">
        <v>91652000885</v>
      </c>
      <c r="E196" s="49">
        <v>3111</v>
      </c>
      <c r="F196" s="82">
        <v>6304</v>
      </c>
      <c r="G196" s="82">
        <v>12</v>
      </c>
      <c r="H196" s="82">
        <v>2198</v>
      </c>
      <c r="I196" s="82">
        <v>0</v>
      </c>
      <c r="J196" s="82">
        <f t="shared" si="30"/>
        <v>8514</v>
      </c>
      <c r="K196" s="146">
        <v>12.06</v>
      </c>
    </row>
    <row r="197" spans="1:11" ht="15.75" customHeight="1" x14ac:dyDescent="0.2">
      <c r="A197" s="37" t="s">
        <v>377</v>
      </c>
      <c r="B197" s="227">
        <v>600036529</v>
      </c>
      <c r="C197" s="227">
        <v>63109735</v>
      </c>
      <c r="D197" s="49">
        <v>91652000878</v>
      </c>
      <c r="E197" s="49">
        <v>3111</v>
      </c>
      <c r="F197" s="82">
        <v>5283</v>
      </c>
      <c r="G197" s="82">
        <v>10</v>
      </c>
      <c r="H197" s="82">
        <v>1842</v>
      </c>
      <c r="I197" s="82">
        <v>0</v>
      </c>
      <c r="J197" s="82">
        <f t="shared" si="30"/>
        <v>7135</v>
      </c>
      <c r="K197" s="146">
        <v>10.11</v>
      </c>
    </row>
    <row r="198" spans="1:11" ht="15.75" customHeight="1" x14ac:dyDescent="0.2">
      <c r="A198" s="37" t="s">
        <v>378</v>
      </c>
      <c r="B198" s="227">
        <v>600036553</v>
      </c>
      <c r="C198" s="227">
        <v>63109719</v>
      </c>
      <c r="D198" s="49">
        <v>91652000880</v>
      </c>
      <c r="E198" s="49">
        <v>3111</v>
      </c>
      <c r="F198" s="82">
        <v>8876</v>
      </c>
      <c r="G198" s="82">
        <v>20</v>
      </c>
      <c r="H198" s="82">
        <v>3096</v>
      </c>
      <c r="I198" s="82">
        <v>0</v>
      </c>
      <c r="J198" s="82">
        <f t="shared" si="30"/>
        <v>11992</v>
      </c>
      <c r="K198" s="146">
        <v>16.239999999999998</v>
      </c>
    </row>
    <row r="199" spans="1:11" ht="15.75" customHeight="1" x14ac:dyDescent="0.2">
      <c r="A199" s="37" t="s">
        <v>379</v>
      </c>
      <c r="B199" s="227">
        <v>600036677</v>
      </c>
      <c r="C199" s="227">
        <v>63832305</v>
      </c>
      <c r="D199" s="49">
        <v>91652000884</v>
      </c>
      <c r="E199" s="49">
        <v>3111</v>
      </c>
      <c r="F199" s="82">
        <v>4825</v>
      </c>
      <c r="G199" s="82">
        <v>0</v>
      </c>
      <c r="H199" s="82">
        <v>1679</v>
      </c>
      <c r="I199" s="82">
        <v>0</v>
      </c>
      <c r="J199" s="82">
        <f t="shared" si="30"/>
        <v>6504</v>
      </c>
      <c r="K199" s="146">
        <v>8</v>
      </c>
    </row>
    <row r="200" spans="1:11" ht="15.75" customHeight="1" x14ac:dyDescent="0.2">
      <c r="A200" s="37" t="s">
        <v>380</v>
      </c>
      <c r="B200" s="227">
        <v>600036898</v>
      </c>
      <c r="C200" s="227">
        <v>63832313</v>
      </c>
      <c r="D200" s="49">
        <v>91652000886</v>
      </c>
      <c r="E200" s="49">
        <v>3111</v>
      </c>
      <c r="F200" s="82">
        <v>5546</v>
      </c>
      <c r="G200" s="82">
        <v>0</v>
      </c>
      <c r="H200" s="82">
        <v>1930</v>
      </c>
      <c r="I200" s="82">
        <v>0</v>
      </c>
      <c r="J200" s="82">
        <f t="shared" si="30"/>
        <v>7476</v>
      </c>
      <c r="K200" s="146">
        <v>10.25</v>
      </c>
    </row>
    <row r="201" spans="1:11" ht="15.75" customHeight="1" x14ac:dyDescent="0.2">
      <c r="A201" s="37" t="s">
        <v>382</v>
      </c>
      <c r="B201" s="227">
        <v>600036758</v>
      </c>
      <c r="C201" s="227">
        <v>63832275</v>
      </c>
      <c r="D201" s="49">
        <v>91652000882</v>
      </c>
      <c r="E201" s="49">
        <v>3111</v>
      </c>
      <c r="F201" s="82">
        <v>7030</v>
      </c>
      <c r="G201" s="82">
        <v>0</v>
      </c>
      <c r="H201" s="82">
        <v>2446</v>
      </c>
      <c r="I201" s="82">
        <v>0</v>
      </c>
      <c r="J201" s="82">
        <f t="shared" si="30"/>
        <v>9476</v>
      </c>
      <c r="K201" s="146">
        <v>13</v>
      </c>
    </row>
    <row r="202" spans="1:11" ht="15.75" customHeight="1" x14ac:dyDescent="0.2">
      <c r="A202" s="37" t="s">
        <v>381</v>
      </c>
      <c r="B202" s="227">
        <v>600037002</v>
      </c>
      <c r="C202" s="227">
        <v>63832259</v>
      </c>
      <c r="D202" s="49">
        <v>91652000881</v>
      </c>
      <c r="E202" s="49">
        <v>3111</v>
      </c>
      <c r="F202" s="82">
        <v>4137</v>
      </c>
      <c r="G202" s="82">
        <v>15</v>
      </c>
      <c r="H202" s="82">
        <v>1445</v>
      </c>
      <c r="I202" s="82">
        <v>0</v>
      </c>
      <c r="J202" s="82">
        <f t="shared" si="30"/>
        <v>5597</v>
      </c>
      <c r="K202" s="183">
        <v>7.6</v>
      </c>
    </row>
    <row r="203" spans="1:11" ht="15.75" customHeight="1" x14ac:dyDescent="0.2">
      <c r="A203" s="37" t="s">
        <v>398</v>
      </c>
      <c r="B203" s="227">
        <v>600036812</v>
      </c>
      <c r="C203" s="227">
        <v>63109727</v>
      </c>
      <c r="D203" s="49">
        <v>91652000877</v>
      </c>
      <c r="E203" s="49">
        <v>3111</v>
      </c>
      <c r="F203" s="82">
        <v>6411</v>
      </c>
      <c r="G203" s="82">
        <v>32</v>
      </c>
      <c r="H203" s="82">
        <v>2242</v>
      </c>
      <c r="I203" s="82">
        <v>0</v>
      </c>
      <c r="J203" s="82">
        <f t="shared" si="30"/>
        <v>8685</v>
      </c>
      <c r="K203" s="183">
        <v>11.93</v>
      </c>
    </row>
    <row r="204" spans="1:11" ht="19.5" customHeight="1" x14ac:dyDescent="0.2">
      <c r="A204" s="61" t="s">
        <v>145</v>
      </c>
      <c r="B204" s="226"/>
      <c r="C204" s="226"/>
      <c r="D204" s="62"/>
      <c r="E204" s="62"/>
      <c r="F204" s="154"/>
      <c r="G204" s="154"/>
      <c r="H204" s="154"/>
      <c r="I204" s="154"/>
      <c r="J204" s="154"/>
      <c r="K204" s="180"/>
    </row>
    <row r="205" spans="1:11" ht="15.75" customHeight="1" x14ac:dyDescent="0.2">
      <c r="A205" s="37" t="s">
        <v>353</v>
      </c>
      <c r="B205" s="227">
        <v>600036995</v>
      </c>
      <c r="C205" s="227">
        <v>49624628</v>
      </c>
      <c r="D205" s="49">
        <v>91652000913</v>
      </c>
      <c r="E205" s="49">
        <v>3111</v>
      </c>
      <c r="F205" s="82">
        <v>6417</v>
      </c>
      <c r="G205" s="82">
        <v>15</v>
      </c>
      <c r="H205" s="82">
        <v>2238</v>
      </c>
      <c r="I205" s="82">
        <v>0</v>
      </c>
      <c r="J205" s="82">
        <f t="shared" ref="J205:J208" si="31">F205+G205+H205+I205</f>
        <v>8670</v>
      </c>
      <c r="K205" s="175">
        <v>12.47</v>
      </c>
    </row>
    <row r="206" spans="1:11" ht="15.75" customHeight="1" x14ac:dyDescent="0.2">
      <c r="A206" s="37" t="s">
        <v>275</v>
      </c>
      <c r="B206" s="227">
        <v>600036413</v>
      </c>
      <c r="C206" s="227">
        <v>60437961</v>
      </c>
      <c r="D206" s="49">
        <v>91652000916</v>
      </c>
      <c r="E206" s="49">
        <v>3111</v>
      </c>
      <c r="F206" s="82">
        <v>3172</v>
      </c>
      <c r="G206" s="82">
        <v>8</v>
      </c>
      <c r="H206" s="82">
        <v>1106</v>
      </c>
      <c r="I206" s="82">
        <v>0</v>
      </c>
      <c r="J206" s="82">
        <f t="shared" si="31"/>
        <v>4286</v>
      </c>
      <c r="K206" s="175">
        <v>6.37</v>
      </c>
    </row>
    <row r="207" spans="1:11" ht="15.75" customHeight="1" x14ac:dyDescent="0.2">
      <c r="A207" s="37" t="s">
        <v>276</v>
      </c>
      <c r="B207" s="227">
        <v>600036537</v>
      </c>
      <c r="C207" s="227">
        <v>60437928</v>
      </c>
      <c r="D207" s="49">
        <v>91652000915</v>
      </c>
      <c r="E207" s="49">
        <v>3111</v>
      </c>
      <c r="F207" s="82">
        <v>4225</v>
      </c>
      <c r="G207" s="82">
        <v>8</v>
      </c>
      <c r="H207" s="82">
        <v>1473</v>
      </c>
      <c r="I207" s="82">
        <v>0</v>
      </c>
      <c r="J207" s="82">
        <f t="shared" si="31"/>
        <v>5706</v>
      </c>
      <c r="K207" s="175">
        <v>7.93</v>
      </c>
    </row>
    <row r="208" spans="1:11" ht="15.75" customHeight="1" thickBot="1" x14ac:dyDescent="0.25">
      <c r="A208" s="50" t="s">
        <v>277</v>
      </c>
      <c r="B208" s="228">
        <v>600036456</v>
      </c>
      <c r="C208" s="228">
        <v>60437944</v>
      </c>
      <c r="D208" s="56">
        <v>91652000914</v>
      </c>
      <c r="E208" s="56">
        <v>3111</v>
      </c>
      <c r="F208" s="82">
        <v>10426</v>
      </c>
      <c r="G208" s="83">
        <v>0</v>
      </c>
      <c r="H208" s="83">
        <v>3628</v>
      </c>
      <c r="I208" s="83">
        <v>0</v>
      </c>
      <c r="J208" s="83">
        <f t="shared" si="31"/>
        <v>14054</v>
      </c>
      <c r="K208" s="177">
        <v>19.75</v>
      </c>
    </row>
    <row r="209" spans="1:11" ht="19.5" customHeight="1" thickBot="1" x14ac:dyDescent="0.25">
      <c r="A209" s="53" t="s">
        <v>146</v>
      </c>
      <c r="B209" s="229"/>
      <c r="C209" s="229"/>
      <c r="D209" s="68"/>
      <c r="E209" s="69"/>
      <c r="F209" s="149">
        <f t="shared" ref="F209:K209" si="32">SUM(F191:F208)</f>
        <v>105758</v>
      </c>
      <c r="G209" s="149">
        <f t="shared" si="32"/>
        <v>190</v>
      </c>
      <c r="H209" s="149">
        <f t="shared" si="32"/>
        <v>36867</v>
      </c>
      <c r="I209" s="149">
        <f t="shared" si="32"/>
        <v>0</v>
      </c>
      <c r="J209" s="149">
        <f t="shared" si="32"/>
        <v>142815</v>
      </c>
      <c r="K209" s="173">
        <f t="shared" si="32"/>
        <v>197.57999999999998</v>
      </c>
    </row>
    <row r="210" spans="1:11" ht="19.5" customHeight="1" x14ac:dyDescent="0.2">
      <c r="A210" s="57" t="s">
        <v>147</v>
      </c>
      <c r="B210" s="240"/>
      <c r="C210" s="240"/>
      <c r="D210" s="58"/>
      <c r="E210" s="58"/>
      <c r="F210" s="152"/>
      <c r="G210" s="152"/>
      <c r="H210" s="152"/>
      <c r="I210" s="152"/>
      <c r="J210" s="152"/>
      <c r="K210" s="179"/>
    </row>
    <row r="211" spans="1:11" ht="15.75" customHeight="1" x14ac:dyDescent="0.2">
      <c r="A211" s="59" t="s">
        <v>15</v>
      </c>
      <c r="B211" s="233">
        <v>600037983</v>
      </c>
      <c r="C211" s="233">
        <v>65991257</v>
      </c>
      <c r="D211" s="60">
        <v>91652000900</v>
      </c>
      <c r="E211" s="49">
        <v>3111</v>
      </c>
      <c r="F211" s="82">
        <v>5830</v>
      </c>
      <c r="G211" s="148">
        <v>0</v>
      </c>
      <c r="H211" s="148">
        <v>2029</v>
      </c>
      <c r="I211" s="148">
        <v>0</v>
      </c>
      <c r="J211" s="148">
        <f t="shared" ref="J211:J232" si="33">F211+G211+H211+I211</f>
        <v>7859</v>
      </c>
      <c r="K211" s="147">
        <v>11</v>
      </c>
    </row>
    <row r="212" spans="1:11" ht="15.75" customHeight="1" x14ac:dyDescent="0.2">
      <c r="A212" s="37" t="s">
        <v>278</v>
      </c>
      <c r="B212" s="227">
        <v>600037967</v>
      </c>
      <c r="C212" s="227">
        <v>61386171</v>
      </c>
      <c r="D212" s="49">
        <v>91652000892</v>
      </c>
      <c r="E212" s="49">
        <v>3111</v>
      </c>
      <c r="F212" s="82">
        <v>5099</v>
      </c>
      <c r="G212" s="82">
        <v>0</v>
      </c>
      <c r="H212" s="82">
        <v>1775</v>
      </c>
      <c r="I212" s="82">
        <v>0</v>
      </c>
      <c r="J212" s="82">
        <f t="shared" si="33"/>
        <v>6874</v>
      </c>
      <c r="K212" s="146">
        <v>9</v>
      </c>
    </row>
    <row r="213" spans="1:11" ht="15.75" customHeight="1" x14ac:dyDescent="0.2">
      <c r="A213" s="37" t="s">
        <v>279</v>
      </c>
      <c r="B213" s="227">
        <v>600037657</v>
      </c>
      <c r="C213" s="227">
        <v>75030861</v>
      </c>
      <c r="D213" s="49">
        <v>91652001295</v>
      </c>
      <c r="E213" s="49">
        <v>3111</v>
      </c>
      <c r="F213" s="82">
        <v>5724</v>
      </c>
      <c r="G213" s="82">
        <v>0</v>
      </c>
      <c r="H213" s="82">
        <v>1992</v>
      </c>
      <c r="I213" s="82">
        <v>0</v>
      </c>
      <c r="J213" s="82">
        <f t="shared" si="33"/>
        <v>7716</v>
      </c>
      <c r="K213" s="146">
        <v>10.4</v>
      </c>
    </row>
    <row r="214" spans="1:11" ht="15.75" customHeight="1" x14ac:dyDescent="0.2">
      <c r="A214" s="37" t="s">
        <v>280</v>
      </c>
      <c r="B214" s="227">
        <v>600037614</v>
      </c>
      <c r="C214" s="227">
        <v>61386162</v>
      </c>
      <c r="D214" s="49">
        <v>91652000893</v>
      </c>
      <c r="E214" s="49">
        <v>3111</v>
      </c>
      <c r="F214" s="82">
        <v>5837</v>
      </c>
      <c r="G214" s="82">
        <v>0</v>
      </c>
      <c r="H214" s="82">
        <v>2031</v>
      </c>
      <c r="I214" s="82">
        <v>0</v>
      </c>
      <c r="J214" s="82">
        <f t="shared" si="33"/>
        <v>7868</v>
      </c>
      <c r="K214" s="146">
        <v>10.27</v>
      </c>
    </row>
    <row r="215" spans="1:11" ht="15.75" customHeight="1" x14ac:dyDescent="0.2">
      <c r="A215" s="37" t="s">
        <v>281</v>
      </c>
      <c r="B215" s="227">
        <v>600038114</v>
      </c>
      <c r="C215" s="227">
        <v>65991184</v>
      </c>
      <c r="D215" s="49">
        <v>91652000898</v>
      </c>
      <c r="E215" s="49">
        <v>3111</v>
      </c>
      <c r="F215" s="82">
        <v>4977</v>
      </c>
      <c r="G215" s="82">
        <v>0</v>
      </c>
      <c r="H215" s="82">
        <v>1732</v>
      </c>
      <c r="I215" s="82">
        <v>0</v>
      </c>
      <c r="J215" s="82">
        <f t="shared" si="33"/>
        <v>6709</v>
      </c>
      <c r="K215" s="146">
        <v>8.44</v>
      </c>
    </row>
    <row r="216" spans="1:11" ht="25.5" x14ac:dyDescent="0.2">
      <c r="A216" s="37" t="s">
        <v>434</v>
      </c>
      <c r="B216" s="227">
        <v>691004412</v>
      </c>
      <c r="C216" s="227">
        <v>71294015</v>
      </c>
      <c r="D216" s="49">
        <v>91652001534</v>
      </c>
      <c r="E216" s="49">
        <v>3111</v>
      </c>
      <c r="F216" s="82">
        <v>4242</v>
      </c>
      <c r="G216" s="82">
        <v>0</v>
      </c>
      <c r="H216" s="82">
        <v>1476</v>
      </c>
      <c r="I216" s="82">
        <v>0</v>
      </c>
      <c r="J216" s="82">
        <f t="shared" si="33"/>
        <v>5718</v>
      </c>
      <c r="K216" s="146">
        <v>8.25</v>
      </c>
    </row>
    <row r="217" spans="1:11" ht="15.75" customHeight="1" x14ac:dyDescent="0.2">
      <c r="A217" s="37" t="s">
        <v>410</v>
      </c>
      <c r="B217" s="227">
        <v>600038017</v>
      </c>
      <c r="C217" s="227">
        <v>65990994</v>
      </c>
      <c r="D217" s="49">
        <v>91652000896</v>
      </c>
      <c r="E217" s="49">
        <v>3111</v>
      </c>
      <c r="F217" s="158">
        <v>8513</v>
      </c>
      <c r="G217" s="82">
        <v>0</v>
      </c>
      <c r="H217" s="82">
        <v>2962</v>
      </c>
      <c r="I217" s="82">
        <v>0</v>
      </c>
      <c r="J217" s="82">
        <f t="shared" si="33"/>
        <v>11475</v>
      </c>
      <c r="K217" s="146">
        <v>16.71</v>
      </c>
    </row>
    <row r="218" spans="1:11" ht="15.75" customHeight="1" x14ac:dyDescent="0.2">
      <c r="A218" s="37" t="s">
        <v>282</v>
      </c>
      <c r="B218" s="227">
        <v>600038076</v>
      </c>
      <c r="C218" s="227">
        <v>75030853</v>
      </c>
      <c r="D218" s="49">
        <v>91652001296</v>
      </c>
      <c r="E218" s="49">
        <v>3111</v>
      </c>
      <c r="F218" s="82">
        <v>5425</v>
      </c>
      <c r="G218" s="82">
        <v>0</v>
      </c>
      <c r="H218" s="82">
        <v>1888</v>
      </c>
      <c r="I218" s="82">
        <v>0</v>
      </c>
      <c r="J218" s="82">
        <f t="shared" si="33"/>
        <v>7313</v>
      </c>
      <c r="K218" s="146">
        <v>9</v>
      </c>
    </row>
    <row r="219" spans="1:11" ht="15.75" customHeight="1" x14ac:dyDescent="0.2">
      <c r="A219" s="37" t="s">
        <v>283</v>
      </c>
      <c r="B219" s="227">
        <v>600037606</v>
      </c>
      <c r="C219" s="227">
        <v>75030845</v>
      </c>
      <c r="D219" s="49">
        <v>91652001297</v>
      </c>
      <c r="E219" s="49">
        <v>3111</v>
      </c>
      <c r="F219" s="82">
        <v>5424</v>
      </c>
      <c r="G219" s="82">
        <v>0</v>
      </c>
      <c r="H219" s="82">
        <v>1888</v>
      </c>
      <c r="I219" s="82">
        <v>0</v>
      </c>
      <c r="J219" s="82">
        <f t="shared" si="33"/>
        <v>7312</v>
      </c>
      <c r="K219" s="146">
        <v>9.5</v>
      </c>
    </row>
    <row r="220" spans="1:11" ht="15.75" customHeight="1" x14ac:dyDescent="0.2">
      <c r="A220" s="37" t="s">
        <v>418</v>
      </c>
      <c r="B220" s="227">
        <v>600038092</v>
      </c>
      <c r="C220" s="227">
        <v>75030870</v>
      </c>
      <c r="D220" s="49">
        <v>91652001299</v>
      </c>
      <c r="E220" s="49">
        <v>3111</v>
      </c>
      <c r="F220" s="82">
        <v>5463</v>
      </c>
      <c r="G220" s="82">
        <v>31</v>
      </c>
      <c r="H220" s="82">
        <v>1912</v>
      </c>
      <c r="I220" s="82">
        <v>0</v>
      </c>
      <c r="J220" s="82">
        <f t="shared" si="33"/>
        <v>7406</v>
      </c>
      <c r="K220" s="184">
        <v>9.7899999999999991</v>
      </c>
    </row>
    <row r="221" spans="1:11" ht="15.75" customHeight="1" x14ac:dyDescent="0.2">
      <c r="A221" s="37" t="s">
        <v>417</v>
      </c>
      <c r="B221" s="227">
        <v>612400506</v>
      </c>
      <c r="C221" s="227">
        <v>75030802</v>
      </c>
      <c r="D221" s="49">
        <v>91652001300</v>
      </c>
      <c r="E221" s="49">
        <v>3111</v>
      </c>
      <c r="F221" s="82">
        <v>5209</v>
      </c>
      <c r="G221" s="82">
        <v>0</v>
      </c>
      <c r="H221" s="82">
        <v>1813</v>
      </c>
      <c r="I221" s="82">
        <v>0</v>
      </c>
      <c r="J221" s="82">
        <f t="shared" si="33"/>
        <v>7022</v>
      </c>
      <c r="K221" s="184">
        <v>8.5299999999999994</v>
      </c>
    </row>
    <row r="222" spans="1:11" ht="15.75" customHeight="1" x14ac:dyDescent="0.2">
      <c r="A222" s="37" t="s">
        <v>284</v>
      </c>
      <c r="B222" s="227">
        <v>600037550</v>
      </c>
      <c r="C222" s="227">
        <v>61381551</v>
      </c>
      <c r="D222" s="49">
        <v>91652000889</v>
      </c>
      <c r="E222" s="49">
        <v>3111</v>
      </c>
      <c r="F222" s="82">
        <v>4585</v>
      </c>
      <c r="G222" s="82">
        <v>0</v>
      </c>
      <c r="H222" s="82">
        <v>1595</v>
      </c>
      <c r="I222" s="82">
        <v>0</v>
      </c>
      <c r="J222" s="82">
        <f t="shared" si="33"/>
        <v>6180</v>
      </c>
      <c r="K222" s="184">
        <v>8</v>
      </c>
    </row>
    <row r="223" spans="1:11" ht="15.75" customHeight="1" x14ac:dyDescent="0.2">
      <c r="A223" s="37" t="s">
        <v>468</v>
      </c>
      <c r="B223" s="227">
        <v>600037991</v>
      </c>
      <c r="C223" s="227">
        <v>65991249</v>
      </c>
      <c r="D223" s="49">
        <v>91652000899</v>
      </c>
      <c r="E223" s="49">
        <v>3111</v>
      </c>
      <c r="F223" s="82">
        <v>5369</v>
      </c>
      <c r="G223" s="82">
        <v>12</v>
      </c>
      <c r="H223" s="82">
        <v>1872</v>
      </c>
      <c r="I223" s="82">
        <v>0</v>
      </c>
      <c r="J223" s="82">
        <f t="shared" si="33"/>
        <v>7253</v>
      </c>
      <c r="K223" s="184">
        <v>9.2200000000000006</v>
      </c>
    </row>
    <row r="224" spans="1:11" ht="15.75" customHeight="1" x14ac:dyDescent="0.2">
      <c r="A224" s="37" t="s">
        <v>461</v>
      </c>
      <c r="B224" s="227">
        <v>600037959</v>
      </c>
      <c r="C224" s="227">
        <v>61386014</v>
      </c>
      <c r="D224" s="49">
        <v>91652000891</v>
      </c>
      <c r="E224" s="49">
        <v>3111</v>
      </c>
      <c r="F224" s="82">
        <v>7858</v>
      </c>
      <c r="G224" s="82">
        <v>0</v>
      </c>
      <c r="H224" s="82">
        <v>2735</v>
      </c>
      <c r="I224" s="82">
        <v>0</v>
      </c>
      <c r="J224" s="82">
        <f t="shared" si="33"/>
        <v>10593</v>
      </c>
      <c r="K224" s="184">
        <v>14.25</v>
      </c>
    </row>
    <row r="225" spans="1:11" ht="25.5" x14ac:dyDescent="0.2">
      <c r="A225" s="37" t="s">
        <v>285</v>
      </c>
      <c r="B225" s="227">
        <v>600038009</v>
      </c>
      <c r="C225" s="227">
        <v>65991001</v>
      </c>
      <c r="D225" s="49">
        <v>91652000897</v>
      </c>
      <c r="E225" s="49">
        <v>3111</v>
      </c>
      <c r="F225" s="82">
        <v>10196</v>
      </c>
      <c r="G225" s="82">
        <v>0</v>
      </c>
      <c r="H225" s="82">
        <v>3548</v>
      </c>
      <c r="I225" s="82">
        <v>0</v>
      </c>
      <c r="J225" s="82">
        <f t="shared" si="33"/>
        <v>13744</v>
      </c>
      <c r="K225" s="184">
        <v>21.51</v>
      </c>
    </row>
    <row r="226" spans="1:11" ht="25.5" x14ac:dyDescent="0.2">
      <c r="A226" s="37" t="s">
        <v>421</v>
      </c>
      <c r="B226" s="227">
        <v>691009805</v>
      </c>
      <c r="C226" s="234" t="s">
        <v>545</v>
      </c>
      <c r="D226" s="49">
        <v>91652001543</v>
      </c>
      <c r="E226" s="49">
        <v>3111</v>
      </c>
      <c r="F226" s="82">
        <v>6702</v>
      </c>
      <c r="G226" s="82">
        <v>0</v>
      </c>
      <c r="H226" s="82">
        <v>2332</v>
      </c>
      <c r="I226" s="82">
        <v>0</v>
      </c>
      <c r="J226" s="82">
        <f t="shared" si="33"/>
        <v>9034</v>
      </c>
      <c r="K226" s="184">
        <v>12.53</v>
      </c>
    </row>
    <row r="227" spans="1:11" ht="15.75" customHeight="1" x14ac:dyDescent="0.2">
      <c r="A227" s="37" t="s">
        <v>16</v>
      </c>
      <c r="B227" s="227">
        <v>600037568</v>
      </c>
      <c r="C227" s="227">
        <v>61381560</v>
      </c>
      <c r="D227" s="49">
        <v>91652000890</v>
      </c>
      <c r="E227" s="49">
        <v>3111</v>
      </c>
      <c r="F227" s="82">
        <v>5972</v>
      </c>
      <c r="G227" s="82">
        <v>0</v>
      </c>
      <c r="H227" s="82">
        <v>2078</v>
      </c>
      <c r="I227" s="82">
        <v>0</v>
      </c>
      <c r="J227" s="82">
        <f t="shared" si="33"/>
        <v>8050</v>
      </c>
      <c r="K227" s="184">
        <v>11</v>
      </c>
    </row>
    <row r="228" spans="1:11" ht="15.75" customHeight="1" x14ac:dyDescent="0.2">
      <c r="A228" s="37" t="s">
        <v>286</v>
      </c>
      <c r="B228" s="227">
        <v>600038025</v>
      </c>
      <c r="C228" s="227">
        <v>63829908</v>
      </c>
      <c r="D228" s="49">
        <v>91652000894</v>
      </c>
      <c r="E228" s="49">
        <v>3111</v>
      </c>
      <c r="F228" s="82">
        <v>6984</v>
      </c>
      <c r="G228" s="82">
        <v>0</v>
      </c>
      <c r="H228" s="82">
        <v>2430</v>
      </c>
      <c r="I228" s="82">
        <v>0</v>
      </c>
      <c r="J228" s="82">
        <f t="shared" si="33"/>
        <v>9414</v>
      </c>
      <c r="K228" s="184">
        <v>12.25</v>
      </c>
    </row>
    <row r="229" spans="1:11" ht="15.75" customHeight="1" x14ac:dyDescent="0.2">
      <c r="A229" s="37" t="s">
        <v>287</v>
      </c>
      <c r="B229" s="227">
        <v>600038041</v>
      </c>
      <c r="C229" s="227">
        <v>75030811</v>
      </c>
      <c r="D229" s="49">
        <v>91652001303</v>
      </c>
      <c r="E229" s="49">
        <v>3111</v>
      </c>
      <c r="F229" s="82">
        <v>4651</v>
      </c>
      <c r="G229" s="82">
        <v>0</v>
      </c>
      <c r="H229" s="82">
        <v>1619</v>
      </c>
      <c r="I229" s="82">
        <v>0</v>
      </c>
      <c r="J229" s="82">
        <f t="shared" si="33"/>
        <v>6270</v>
      </c>
      <c r="K229" s="184">
        <v>8</v>
      </c>
    </row>
    <row r="230" spans="1:11" ht="15.75" customHeight="1" x14ac:dyDescent="0.2">
      <c r="A230" s="37" t="s">
        <v>288</v>
      </c>
      <c r="B230" s="227">
        <v>600038068</v>
      </c>
      <c r="C230" s="227">
        <v>75030829</v>
      </c>
      <c r="D230" s="49">
        <v>91652001301</v>
      </c>
      <c r="E230" s="49">
        <v>3111</v>
      </c>
      <c r="F230" s="82">
        <v>5447</v>
      </c>
      <c r="G230" s="82">
        <v>0</v>
      </c>
      <c r="H230" s="82">
        <v>1895</v>
      </c>
      <c r="I230" s="82">
        <v>0</v>
      </c>
      <c r="J230" s="82">
        <f t="shared" si="33"/>
        <v>7342</v>
      </c>
      <c r="K230" s="184">
        <v>9.48</v>
      </c>
    </row>
    <row r="231" spans="1:11" ht="15.75" customHeight="1" x14ac:dyDescent="0.2">
      <c r="A231" s="37" t="s">
        <v>435</v>
      </c>
      <c r="B231" s="227">
        <v>600038033</v>
      </c>
      <c r="C231" s="227">
        <v>63829916</v>
      </c>
      <c r="D231" s="49">
        <v>91652000895</v>
      </c>
      <c r="E231" s="49">
        <v>3111</v>
      </c>
      <c r="F231" s="82">
        <v>6402</v>
      </c>
      <c r="G231" s="82">
        <v>0</v>
      </c>
      <c r="H231" s="82">
        <v>2228</v>
      </c>
      <c r="I231" s="82">
        <v>0</v>
      </c>
      <c r="J231" s="82">
        <f t="shared" si="33"/>
        <v>8630</v>
      </c>
      <c r="K231" s="184">
        <v>11.75</v>
      </c>
    </row>
    <row r="232" spans="1:11" ht="15.75" customHeight="1" x14ac:dyDescent="0.2">
      <c r="A232" s="37" t="s">
        <v>289</v>
      </c>
      <c r="B232" s="227">
        <v>600037649</v>
      </c>
      <c r="C232" s="227">
        <v>75030837</v>
      </c>
      <c r="D232" s="49">
        <v>91652001302</v>
      </c>
      <c r="E232" s="49">
        <v>3111</v>
      </c>
      <c r="F232" s="82">
        <v>7484</v>
      </c>
      <c r="G232" s="82">
        <v>0</v>
      </c>
      <c r="H232" s="82">
        <v>2604</v>
      </c>
      <c r="I232" s="82">
        <v>0</v>
      </c>
      <c r="J232" s="82">
        <f t="shared" si="33"/>
        <v>10088</v>
      </c>
      <c r="K232" s="184">
        <v>13.75</v>
      </c>
    </row>
    <row r="233" spans="1:11" ht="19.5" customHeight="1" x14ac:dyDescent="0.2">
      <c r="A233" s="61" t="s">
        <v>148</v>
      </c>
      <c r="B233" s="226"/>
      <c r="C233" s="226"/>
      <c r="D233" s="62"/>
      <c r="E233" s="62"/>
      <c r="F233" s="154"/>
      <c r="G233" s="154"/>
      <c r="H233" s="154"/>
      <c r="I233" s="154"/>
      <c r="J233" s="154"/>
      <c r="K233" s="185"/>
    </row>
    <row r="234" spans="1:11" ht="15.75" customHeight="1" thickBot="1" x14ac:dyDescent="0.25">
      <c r="A234" s="63" t="s">
        <v>384</v>
      </c>
      <c r="B234" s="239">
        <v>600038106</v>
      </c>
      <c r="C234" s="239">
        <v>70872392</v>
      </c>
      <c r="D234" s="52">
        <v>91652000920</v>
      </c>
      <c r="E234" s="52">
        <v>3111</v>
      </c>
      <c r="F234" s="82">
        <v>10082</v>
      </c>
      <c r="G234" s="83">
        <v>0</v>
      </c>
      <c r="H234" s="83">
        <v>3508</v>
      </c>
      <c r="I234" s="83">
        <v>0</v>
      </c>
      <c r="J234" s="83">
        <f t="shared" ref="J234" si="34">F234+G234+H234+I234</f>
        <v>13590</v>
      </c>
      <c r="K234" s="183">
        <v>18.25</v>
      </c>
    </row>
    <row r="235" spans="1:11" ht="19.5" customHeight="1" thickBot="1" x14ac:dyDescent="0.25">
      <c r="A235" s="53" t="s">
        <v>149</v>
      </c>
      <c r="B235" s="229"/>
      <c r="C235" s="229"/>
      <c r="D235" s="68"/>
      <c r="E235" s="69"/>
      <c r="F235" s="151">
        <f t="shared" ref="F235:K235" si="35">SUM(F211:F234)</f>
        <v>143475</v>
      </c>
      <c r="G235" s="151">
        <f t="shared" si="35"/>
        <v>43</v>
      </c>
      <c r="H235" s="151">
        <f t="shared" si="35"/>
        <v>49942</v>
      </c>
      <c r="I235" s="151">
        <f t="shared" si="35"/>
        <v>0</v>
      </c>
      <c r="J235" s="151">
        <f t="shared" si="35"/>
        <v>193460</v>
      </c>
      <c r="K235" s="178">
        <f t="shared" si="35"/>
        <v>260.88</v>
      </c>
    </row>
    <row r="236" spans="1:11" ht="19.5" customHeight="1" x14ac:dyDescent="0.2">
      <c r="A236" s="57" t="s">
        <v>150</v>
      </c>
      <c r="B236" s="240"/>
      <c r="C236" s="240"/>
      <c r="D236" s="58"/>
      <c r="E236" s="58"/>
      <c r="F236" s="152"/>
      <c r="G236" s="152"/>
      <c r="H236" s="152"/>
      <c r="I236" s="152"/>
      <c r="J236" s="152"/>
      <c r="K236" s="179"/>
    </row>
    <row r="237" spans="1:11" ht="15.75" customHeight="1" x14ac:dyDescent="0.2">
      <c r="A237" s="59" t="s">
        <v>17</v>
      </c>
      <c r="B237" s="233">
        <v>612800334</v>
      </c>
      <c r="C237" s="233">
        <v>70884501</v>
      </c>
      <c r="D237" s="60">
        <v>91652000902</v>
      </c>
      <c r="E237" s="60">
        <v>3111</v>
      </c>
      <c r="F237" s="158">
        <v>12321</v>
      </c>
      <c r="G237" s="158">
        <v>30</v>
      </c>
      <c r="H237" s="148">
        <v>4298</v>
      </c>
      <c r="I237" s="148">
        <v>0</v>
      </c>
      <c r="J237" s="82">
        <f t="shared" ref="J237:J246" si="36">F237+G237+H237+I237</f>
        <v>16649</v>
      </c>
      <c r="K237" s="170">
        <v>22.11</v>
      </c>
    </row>
    <row r="238" spans="1:11" ht="15.75" customHeight="1" x14ac:dyDescent="0.2">
      <c r="A238" s="37" t="s">
        <v>290</v>
      </c>
      <c r="B238" s="227">
        <v>600040313</v>
      </c>
      <c r="C238" s="227">
        <v>70884471</v>
      </c>
      <c r="D238" s="49">
        <v>91652000904</v>
      </c>
      <c r="E238" s="49">
        <v>3111</v>
      </c>
      <c r="F238" s="158">
        <v>7234</v>
      </c>
      <c r="G238" s="158">
        <v>25</v>
      </c>
      <c r="H238" s="82">
        <v>2526</v>
      </c>
      <c r="I238" s="82">
        <v>0</v>
      </c>
      <c r="J238" s="82">
        <f t="shared" si="36"/>
        <v>9785</v>
      </c>
      <c r="K238" s="171">
        <v>13.75</v>
      </c>
    </row>
    <row r="239" spans="1:11" ht="15.75" customHeight="1" x14ac:dyDescent="0.2">
      <c r="A239" s="37" t="s">
        <v>18</v>
      </c>
      <c r="B239" s="227">
        <v>600040186</v>
      </c>
      <c r="C239" s="227">
        <v>70920796</v>
      </c>
      <c r="D239" s="49">
        <v>91652001310</v>
      </c>
      <c r="E239" s="49">
        <v>3111</v>
      </c>
      <c r="F239" s="158">
        <v>8327</v>
      </c>
      <c r="G239" s="158">
        <v>5</v>
      </c>
      <c r="H239" s="82">
        <v>2899</v>
      </c>
      <c r="I239" s="82">
        <v>0</v>
      </c>
      <c r="J239" s="82">
        <f t="shared" si="36"/>
        <v>11231</v>
      </c>
      <c r="K239" s="171">
        <v>15.65</v>
      </c>
    </row>
    <row r="240" spans="1:11" ht="15.75" customHeight="1" x14ac:dyDescent="0.2">
      <c r="A240" s="37" t="s">
        <v>404</v>
      </c>
      <c r="B240" s="227">
        <v>600040101</v>
      </c>
      <c r="C240" s="227">
        <v>70919593</v>
      </c>
      <c r="D240" s="49">
        <v>91652001304</v>
      </c>
      <c r="E240" s="49">
        <v>3111</v>
      </c>
      <c r="F240" s="158">
        <v>6848</v>
      </c>
      <c r="G240" s="158">
        <v>20</v>
      </c>
      <c r="H240" s="82">
        <v>2390</v>
      </c>
      <c r="I240" s="82">
        <v>0</v>
      </c>
      <c r="J240" s="82">
        <f t="shared" si="36"/>
        <v>9258</v>
      </c>
      <c r="K240" s="171">
        <v>11.85</v>
      </c>
    </row>
    <row r="241" spans="1:11" ht="25.5" x14ac:dyDescent="0.2">
      <c r="A241" s="37" t="s">
        <v>546</v>
      </c>
      <c r="B241" s="227">
        <v>600040160</v>
      </c>
      <c r="C241" s="227">
        <v>70918317</v>
      </c>
      <c r="D241" s="49">
        <v>91652001311</v>
      </c>
      <c r="E241" s="49">
        <v>3111</v>
      </c>
      <c r="F241" s="158">
        <v>5652</v>
      </c>
      <c r="G241" s="158">
        <v>0</v>
      </c>
      <c r="H241" s="82">
        <v>1967</v>
      </c>
      <c r="I241" s="82">
        <v>0</v>
      </c>
      <c r="J241" s="82">
        <f t="shared" si="36"/>
        <v>7619</v>
      </c>
      <c r="K241" s="171">
        <v>10.18</v>
      </c>
    </row>
    <row r="242" spans="1:11" ht="15.75" customHeight="1" x14ac:dyDescent="0.2">
      <c r="A242" s="37" t="s">
        <v>19</v>
      </c>
      <c r="B242" s="227">
        <v>600040178</v>
      </c>
      <c r="C242" s="227">
        <v>70884498</v>
      </c>
      <c r="D242" s="49">
        <v>91652000901</v>
      </c>
      <c r="E242" s="49">
        <v>3111</v>
      </c>
      <c r="F242" s="158">
        <v>11845</v>
      </c>
      <c r="G242" s="158">
        <v>0</v>
      </c>
      <c r="H242" s="82">
        <v>4122</v>
      </c>
      <c r="I242" s="82">
        <v>0</v>
      </c>
      <c r="J242" s="82">
        <f t="shared" si="36"/>
        <v>15967</v>
      </c>
      <c r="K242" s="171">
        <v>21</v>
      </c>
    </row>
    <row r="243" spans="1:11" ht="15.75" customHeight="1" x14ac:dyDescent="0.2">
      <c r="A243" s="37" t="s">
        <v>20</v>
      </c>
      <c r="B243" s="227">
        <v>600040135</v>
      </c>
      <c r="C243" s="227">
        <v>70920257</v>
      </c>
      <c r="D243" s="49">
        <v>91652001307</v>
      </c>
      <c r="E243" s="49">
        <v>3111</v>
      </c>
      <c r="F243" s="158">
        <v>5946</v>
      </c>
      <c r="G243" s="158">
        <v>0</v>
      </c>
      <c r="H243" s="82">
        <v>2069</v>
      </c>
      <c r="I243" s="82">
        <v>0</v>
      </c>
      <c r="J243" s="82">
        <f t="shared" si="36"/>
        <v>8015</v>
      </c>
      <c r="K243" s="171">
        <v>10.99</v>
      </c>
    </row>
    <row r="244" spans="1:11" ht="25.5" x14ac:dyDescent="0.2">
      <c r="A244" s="37" t="s">
        <v>492</v>
      </c>
      <c r="B244" s="227">
        <v>691011583</v>
      </c>
      <c r="C244" s="234" t="s">
        <v>547</v>
      </c>
      <c r="D244" s="49">
        <v>91652001545</v>
      </c>
      <c r="E244" s="49">
        <v>3111</v>
      </c>
      <c r="F244" s="158">
        <v>6197</v>
      </c>
      <c r="G244" s="158">
        <v>0</v>
      </c>
      <c r="H244" s="82">
        <v>2156</v>
      </c>
      <c r="I244" s="82">
        <v>0</v>
      </c>
      <c r="J244" s="82">
        <f t="shared" si="36"/>
        <v>8353</v>
      </c>
      <c r="K244" s="171">
        <v>11.52</v>
      </c>
    </row>
    <row r="245" spans="1:11" ht="15.75" customHeight="1" x14ac:dyDescent="0.2">
      <c r="A245" s="37" t="s">
        <v>21</v>
      </c>
      <c r="B245" s="227">
        <v>600040348</v>
      </c>
      <c r="C245" s="227">
        <v>70884480</v>
      </c>
      <c r="D245" s="49">
        <v>91652000903</v>
      </c>
      <c r="E245" s="49">
        <v>3111</v>
      </c>
      <c r="F245" s="158">
        <v>15284</v>
      </c>
      <c r="G245" s="158">
        <v>0</v>
      </c>
      <c r="H245" s="82">
        <v>5319</v>
      </c>
      <c r="I245" s="82">
        <v>0</v>
      </c>
      <c r="J245" s="82">
        <f t="shared" si="36"/>
        <v>20603</v>
      </c>
      <c r="K245" s="171">
        <v>28.5</v>
      </c>
    </row>
    <row r="246" spans="1:11" ht="25.5" x14ac:dyDescent="0.2">
      <c r="A246" s="37" t="s">
        <v>474</v>
      </c>
      <c r="B246" s="227">
        <v>600040151</v>
      </c>
      <c r="C246" s="227">
        <v>70920818</v>
      </c>
      <c r="D246" s="49">
        <v>91652001306</v>
      </c>
      <c r="E246" s="49">
        <v>3111</v>
      </c>
      <c r="F246" s="158">
        <v>10612</v>
      </c>
      <c r="G246" s="158">
        <v>20</v>
      </c>
      <c r="H246" s="82">
        <v>3700</v>
      </c>
      <c r="I246" s="82">
        <v>0</v>
      </c>
      <c r="J246" s="82">
        <f t="shared" si="36"/>
        <v>14332</v>
      </c>
      <c r="K246" s="171">
        <v>20.16</v>
      </c>
    </row>
    <row r="247" spans="1:11" ht="19.5" customHeight="1" x14ac:dyDescent="0.2">
      <c r="A247" s="61" t="s">
        <v>151</v>
      </c>
      <c r="B247" s="226"/>
      <c r="C247" s="226"/>
      <c r="D247" s="62"/>
      <c r="E247" s="62"/>
      <c r="F247" s="154"/>
      <c r="G247" s="154"/>
      <c r="H247" s="154"/>
      <c r="I247" s="154"/>
      <c r="J247" s="154"/>
      <c r="K247" s="182"/>
    </row>
    <row r="248" spans="1:11" ht="15.75" customHeight="1" thickBot="1" x14ac:dyDescent="0.25">
      <c r="A248" s="50" t="s">
        <v>291</v>
      </c>
      <c r="B248" s="228">
        <v>600039986</v>
      </c>
      <c r="C248" s="228">
        <v>75031604</v>
      </c>
      <c r="D248" s="56">
        <v>91652001346</v>
      </c>
      <c r="E248" s="56">
        <v>3111</v>
      </c>
      <c r="F248" s="82">
        <v>7292</v>
      </c>
      <c r="G248" s="83">
        <v>0</v>
      </c>
      <c r="H248" s="83">
        <v>2538</v>
      </c>
      <c r="I248" s="83">
        <v>0</v>
      </c>
      <c r="J248" s="83">
        <f t="shared" ref="J248" si="37">F248+G248+H248+I248</f>
        <v>9830</v>
      </c>
      <c r="K248" s="181">
        <v>12.72</v>
      </c>
    </row>
    <row r="249" spans="1:11" ht="19.5" customHeight="1" thickBot="1" x14ac:dyDescent="0.25">
      <c r="A249" s="53" t="s">
        <v>152</v>
      </c>
      <c r="B249" s="229"/>
      <c r="C249" s="229"/>
      <c r="D249" s="68"/>
      <c r="E249" s="69"/>
      <c r="F249" s="151">
        <f t="shared" ref="F249:I249" si="38">SUM(F237:F248)</f>
        <v>97558</v>
      </c>
      <c r="G249" s="151">
        <f t="shared" si="38"/>
        <v>100</v>
      </c>
      <c r="H249" s="151">
        <f t="shared" si="38"/>
        <v>33984</v>
      </c>
      <c r="I249" s="151">
        <f t="shared" si="38"/>
        <v>0</v>
      </c>
      <c r="J249" s="151">
        <f>SUM(J237:J248)</f>
        <v>131642</v>
      </c>
      <c r="K249" s="178">
        <f t="shared" ref="K249" si="39">SUM(K237:K248)</f>
        <v>178.42999999999998</v>
      </c>
    </row>
    <row r="250" spans="1:11" ht="19.5" customHeight="1" x14ac:dyDescent="0.2">
      <c r="A250" s="43" t="s">
        <v>153</v>
      </c>
      <c r="B250" s="230"/>
      <c r="C250" s="230"/>
      <c r="D250" s="55"/>
      <c r="E250" s="55"/>
      <c r="F250" s="150"/>
      <c r="G250" s="150"/>
      <c r="H250" s="150"/>
      <c r="I250" s="150"/>
      <c r="J250" s="150"/>
      <c r="K250" s="174"/>
    </row>
    <row r="251" spans="1:11" ht="15.75" customHeight="1" x14ac:dyDescent="0.2">
      <c r="A251" s="37" t="s">
        <v>22</v>
      </c>
      <c r="B251" s="227">
        <v>600040879</v>
      </c>
      <c r="C251" s="227">
        <v>47610140</v>
      </c>
      <c r="D251" s="49">
        <v>91652000908</v>
      </c>
      <c r="E251" s="49">
        <v>3111</v>
      </c>
      <c r="F251" s="82">
        <v>6512</v>
      </c>
      <c r="G251" s="82">
        <v>0</v>
      </c>
      <c r="H251" s="82">
        <v>2266</v>
      </c>
      <c r="I251" s="82">
        <v>0</v>
      </c>
      <c r="J251" s="82">
        <f t="shared" ref="J251:J258" si="40">F251+G251+H251+I251</f>
        <v>8778</v>
      </c>
      <c r="K251" s="146">
        <v>12.04</v>
      </c>
    </row>
    <row r="252" spans="1:11" ht="15.75" customHeight="1" x14ac:dyDescent="0.2">
      <c r="A252" s="37" t="s">
        <v>23</v>
      </c>
      <c r="B252" s="227">
        <v>600041034</v>
      </c>
      <c r="C252" s="227">
        <v>62930591</v>
      </c>
      <c r="D252" s="49">
        <v>91652000909</v>
      </c>
      <c r="E252" s="49">
        <v>3111</v>
      </c>
      <c r="F252" s="82">
        <v>8190</v>
      </c>
      <c r="G252" s="82">
        <v>10</v>
      </c>
      <c r="H252" s="82">
        <v>2853</v>
      </c>
      <c r="I252" s="82">
        <v>0</v>
      </c>
      <c r="J252" s="82">
        <f t="shared" si="40"/>
        <v>11053</v>
      </c>
      <c r="K252" s="146">
        <v>14.59</v>
      </c>
    </row>
    <row r="253" spans="1:11" ht="15.75" customHeight="1" x14ac:dyDescent="0.2">
      <c r="A253" s="37" t="s">
        <v>24</v>
      </c>
      <c r="B253" s="227">
        <v>600040984</v>
      </c>
      <c r="C253" s="227">
        <v>48132365</v>
      </c>
      <c r="D253" s="49">
        <v>91652000905</v>
      </c>
      <c r="E253" s="49">
        <v>3111</v>
      </c>
      <c r="F253" s="82">
        <v>7153</v>
      </c>
      <c r="G253" s="82">
        <v>0</v>
      </c>
      <c r="H253" s="82">
        <v>2489</v>
      </c>
      <c r="I253" s="82">
        <v>0</v>
      </c>
      <c r="J253" s="82">
        <f t="shared" si="40"/>
        <v>9642</v>
      </c>
      <c r="K253" s="146">
        <v>12.21</v>
      </c>
    </row>
    <row r="254" spans="1:11" ht="15.75" customHeight="1" x14ac:dyDescent="0.2">
      <c r="A254" s="37" t="s">
        <v>25</v>
      </c>
      <c r="B254" s="227">
        <v>600040933</v>
      </c>
      <c r="C254" s="227">
        <v>63831571</v>
      </c>
      <c r="D254" s="49">
        <v>91652000912</v>
      </c>
      <c r="E254" s="49">
        <v>3111</v>
      </c>
      <c r="F254" s="82">
        <v>9955</v>
      </c>
      <c r="G254" s="82">
        <v>30</v>
      </c>
      <c r="H254" s="82">
        <v>3474</v>
      </c>
      <c r="I254" s="82">
        <v>0</v>
      </c>
      <c r="J254" s="82">
        <f t="shared" si="40"/>
        <v>13459</v>
      </c>
      <c r="K254" s="146">
        <v>18.2</v>
      </c>
    </row>
    <row r="255" spans="1:11" ht="15.75" customHeight="1" x14ac:dyDescent="0.2">
      <c r="A255" s="37" t="s">
        <v>26</v>
      </c>
      <c r="B255" s="227">
        <v>600040941</v>
      </c>
      <c r="C255" s="227">
        <v>63831538</v>
      </c>
      <c r="D255" s="49">
        <v>91652000911</v>
      </c>
      <c r="E255" s="49">
        <v>3111</v>
      </c>
      <c r="F255" s="82">
        <v>5076</v>
      </c>
      <c r="G255" s="82">
        <v>0</v>
      </c>
      <c r="H255" s="82">
        <v>1766</v>
      </c>
      <c r="I255" s="82">
        <v>0</v>
      </c>
      <c r="J255" s="82">
        <f t="shared" si="40"/>
        <v>6842</v>
      </c>
      <c r="K255" s="146">
        <v>8.4</v>
      </c>
    </row>
    <row r="256" spans="1:11" ht="15.75" customHeight="1" x14ac:dyDescent="0.2">
      <c r="A256" s="37" t="s">
        <v>27</v>
      </c>
      <c r="B256" s="227">
        <v>600040968</v>
      </c>
      <c r="C256" s="227">
        <v>47610182</v>
      </c>
      <c r="D256" s="49">
        <v>91652000906</v>
      </c>
      <c r="E256" s="49">
        <v>3111</v>
      </c>
      <c r="F256" s="82">
        <v>6554</v>
      </c>
      <c r="G256" s="82">
        <v>10</v>
      </c>
      <c r="H256" s="82">
        <v>2284</v>
      </c>
      <c r="I256" s="82">
        <v>0</v>
      </c>
      <c r="J256" s="82">
        <f t="shared" si="40"/>
        <v>8848</v>
      </c>
      <c r="K256" s="146">
        <v>10.77</v>
      </c>
    </row>
    <row r="257" spans="1:11" ht="15.75" customHeight="1" x14ac:dyDescent="0.2">
      <c r="A257" s="37" t="s">
        <v>28</v>
      </c>
      <c r="B257" s="227">
        <v>600040950</v>
      </c>
      <c r="C257" s="227">
        <v>63831520</v>
      </c>
      <c r="D257" s="49">
        <v>91652000907</v>
      </c>
      <c r="E257" s="49">
        <v>3111</v>
      </c>
      <c r="F257" s="82">
        <v>12827</v>
      </c>
      <c r="G257" s="82">
        <v>0</v>
      </c>
      <c r="H257" s="82">
        <v>4464</v>
      </c>
      <c r="I257" s="82">
        <v>0</v>
      </c>
      <c r="J257" s="82">
        <f t="shared" si="40"/>
        <v>17291</v>
      </c>
      <c r="K257" s="146">
        <v>21.76</v>
      </c>
    </row>
    <row r="258" spans="1:11" ht="15.75" customHeight="1" x14ac:dyDescent="0.2">
      <c r="A258" s="37" t="s">
        <v>29</v>
      </c>
      <c r="B258" s="227">
        <v>600041026</v>
      </c>
      <c r="C258" s="227">
        <v>70828237</v>
      </c>
      <c r="D258" s="49">
        <v>91652000910</v>
      </c>
      <c r="E258" s="49">
        <v>3111</v>
      </c>
      <c r="F258" s="82">
        <v>6701</v>
      </c>
      <c r="G258" s="82">
        <v>0</v>
      </c>
      <c r="H258" s="82">
        <v>2332</v>
      </c>
      <c r="I258" s="82">
        <v>0</v>
      </c>
      <c r="J258" s="82">
        <f t="shared" si="40"/>
        <v>9033</v>
      </c>
      <c r="K258" s="146">
        <v>11.71</v>
      </c>
    </row>
    <row r="259" spans="1:11" ht="19.5" customHeight="1" x14ac:dyDescent="0.2">
      <c r="A259" s="61" t="s">
        <v>154</v>
      </c>
      <c r="B259" s="226"/>
      <c r="C259" s="226"/>
      <c r="D259" s="62"/>
      <c r="E259" s="62"/>
      <c r="F259" s="154"/>
      <c r="G259" s="154"/>
      <c r="H259" s="154"/>
      <c r="I259" s="154"/>
      <c r="J259" s="154"/>
      <c r="K259" s="180"/>
    </row>
    <row r="260" spans="1:11" ht="15.75" customHeight="1" x14ac:dyDescent="0.2">
      <c r="A260" s="37" t="s">
        <v>30</v>
      </c>
      <c r="B260" s="227">
        <v>600040925</v>
      </c>
      <c r="C260" s="227">
        <v>70926271</v>
      </c>
      <c r="D260" s="49">
        <v>91652001358</v>
      </c>
      <c r="E260" s="49">
        <v>3111</v>
      </c>
      <c r="F260" s="82">
        <v>8522</v>
      </c>
      <c r="G260" s="82">
        <v>0</v>
      </c>
      <c r="H260" s="82">
        <v>2966</v>
      </c>
      <c r="I260" s="82">
        <v>0</v>
      </c>
      <c r="J260" s="82">
        <f t="shared" ref="J260" si="41">F260+G260+H260+I260</f>
        <v>11488</v>
      </c>
      <c r="K260" s="175">
        <v>15.62</v>
      </c>
    </row>
    <row r="261" spans="1:11" ht="19.5" customHeight="1" x14ac:dyDescent="0.2">
      <c r="A261" s="61" t="s">
        <v>155</v>
      </c>
      <c r="B261" s="226"/>
      <c r="C261" s="226"/>
      <c r="D261" s="62"/>
      <c r="E261" s="62"/>
      <c r="F261" s="154"/>
      <c r="G261" s="154"/>
      <c r="H261" s="154"/>
      <c r="I261" s="154"/>
      <c r="J261" s="154"/>
      <c r="K261" s="180"/>
    </row>
    <row r="262" spans="1:11" ht="15.75" customHeight="1" x14ac:dyDescent="0.2">
      <c r="A262" s="37" t="s">
        <v>397</v>
      </c>
      <c r="B262" s="227">
        <v>600041051</v>
      </c>
      <c r="C262" s="227">
        <v>70886202</v>
      </c>
      <c r="D262" s="49">
        <v>91652000927</v>
      </c>
      <c r="E262" s="49">
        <v>3111</v>
      </c>
      <c r="F262" s="82">
        <v>11366</v>
      </c>
      <c r="G262" s="82">
        <v>0</v>
      </c>
      <c r="H262" s="82">
        <v>3955</v>
      </c>
      <c r="I262" s="82">
        <v>0</v>
      </c>
      <c r="J262" s="82">
        <f t="shared" ref="J262" si="42">F262+G262+H262+I262</f>
        <v>15321</v>
      </c>
      <c r="K262" s="175">
        <v>21.35</v>
      </c>
    </row>
    <row r="263" spans="1:11" ht="19.5" customHeight="1" x14ac:dyDescent="0.2">
      <c r="A263" s="61" t="s">
        <v>156</v>
      </c>
      <c r="B263" s="226"/>
      <c r="C263" s="226"/>
      <c r="D263" s="62"/>
      <c r="E263" s="62"/>
      <c r="F263" s="154"/>
      <c r="G263" s="154"/>
      <c r="H263" s="154"/>
      <c r="I263" s="154"/>
      <c r="J263" s="154"/>
      <c r="K263" s="180"/>
    </row>
    <row r="264" spans="1:11" ht="15.75" customHeight="1" x14ac:dyDescent="0.2">
      <c r="A264" s="50" t="s">
        <v>292</v>
      </c>
      <c r="B264" s="228">
        <v>600041042</v>
      </c>
      <c r="C264" s="228">
        <v>70100012</v>
      </c>
      <c r="D264" s="56">
        <v>91652000928</v>
      </c>
      <c r="E264" s="56">
        <v>3111</v>
      </c>
      <c r="F264" s="82">
        <v>7942</v>
      </c>
      <c r="G264" s="83">
        <v>0</v>
      </c>
      <c r="H264" s="83">
        <v>2764</v>
      </c>
      <c r="I264" s="83">
        <v>0</v>
      </c>
      <c r="J264" s="83">
        <f t="shared" ref="J264" si="43">F264+G264+H264+I264</f>
        <v>10706</v>
      </c>
      <c r="K264" s="177">
        <v>13.94</v>
      </c>
    </row>
    <row r="265" spans="1:11" ht="19.5" customHeight="1" x14ac:dyDescent="0.2">
      <c r="A265" s="61" t="s">
        <v>248</v>
      </c>
      <c r="B265" s="226"/>
      <c r="C265" s="226"/>
      <c r="D265" s="86"/>
      <c r="E265" s="20"/>
      <c r="F265" s="118"/>
      <c r="G265" s="118"/>
      <c r="H265" s="118"/>
      <c r="I265" s="118"/>
      <c r="J265" s="118"/>
      <c r="K265" s="137"/>
    </row>
    <row r="266" spans="1:11" ht="16.5" customHeight="1" thickBot="1" x14ac:dyDescent="0.25">
      <c r="A266" s="90" t="s">
        <v>473</v>
      </c>
      <c r="B266" s="228">
        <v>691014426</v>
      </c>
      <c r="C266" s="247" t="s">
        <v>548</v>
      </c>
      <c r="D266" s="56">
        <v>91652001550</v>
      </c>
      <c r="E266" s="202">
        <v>3111</v>
      </c>
      <c r="F266" s="108">
        <v>4935</v>
      </c>
      <c r="G266" s="108">
        <v>29</v>
      </c>
      <c r="H266" s="108">
        <v>1727</v>
      </c>
      <c r="I266" s="108">
        <v>0</v>
      </c>
      <c r="J266" s="108">
        <f t="shared" ref="J266" si="44">F266+G266+H266+I266</f>
        <v>6691</v>
      </c>
      <c r="K266" s="136">
        <v>8.7899999999999991</v>
      </c>
    </row>
    <row r="267" spans="1:11" ht="19.5" customHeight="1" thickBot="1" x14ac:dyDescent="0.25">
      <c r="A267" s="53" t="s">
        <v>157</v>
      </c>
      <c r="B267" s="229"/>
      <c r="C267" s="229"/>
      <c r="D267" s="68"/>
      <c r="E267" s="69"/>
      <c r="F267" s="149">
        <f t="shared" ref="F267:K267" si="45">SUM(F251:F266)</f>
        <v>95733</v>
      </c>
      <c r="G267" s="149">
        <f t="shared" si="45"/>
        <v>79</v>
      </c>
      <c r="H267" s="149">
        <f t="shared" si="45"/>
        <v>33340</v>
      </c>
      <c r="I267" s="149">
        <f t="shared" si="45"/>
        <v>0</v>
      </c>
      <c r="J267" s="149">
        <f t="shared" si="45"/>
        <v>129152</v>
      </c>
      <c r="K267" s="173">
        <f t="shared" si="45"/>
        <v>169.38</v>
      </c>
    </row>
    <row r="268" spans="1:11" ht="19.5" customHeight="1" x14ac:dyDescent="0.2">
      <c r="A268" s="57" t="s">
        <v>158</v>
      </c>
      <c r="B268" s="240"/>
      <c r="C268" s="240"/>
      <c r="D268" s="58"/>
      <c r="E268" s="58"/>
      <c r="F268" s="152"/>
      <c r="G268" s="152"/>
      <c r="H268" s="152"/>
      <c r="I268" s="152"/>
      <c r="J268" s="152"/>
      <c r="K268" s="179"/>
    </row>
    <row r="269" spans="1:11" ht="15.75" customHeight="1" x14ac:dyDescent="0.2">
      <c r="A269" s="59" t="s">
        <v>387</v>
      </c>
      <c r="B269" s="233">
        <v>600037631</v>
      </c>
      <c r="C269" s="233">
        <v>70882541</v>
      </c>
      <c r="D269" s="60">
        <v>91652000930</v>
      </c>
      <c r="E269" s="49">
        <v>3111</v>
      </c>
      <c r="F269" s="158">
        <v>18486</v>
      </c>
      <c r="G269" s="158">
        <v>85</v>
      </c>
      <c r="H269" s="158">
        <v>6462</v>
      </c>
      <c r="I269" s="158">
        <v>0</v>
      </c>
      <c r="J269" s="158">
        <f t="shared" ref="J269" si="46">F269+G269+H269+I269</f>
        <v>25033</v>
      </c>
      <c r="K269" s="171">
        <v>34.56</v>
      </c>
    </row>
    <row r="270" spans="1:11" ht="19.5" customHeight="1" x14ac:dyDescent="0.2">
      <c r="A270" s="61" t="s">
        <v>159</v>
      </c>
      <c r="B270" s="226"/>
      <c r="C270" s="226"/>
      <c r="D270" s="62"/>
      <c r="E270" s="62"/>
      <c r="F270" s="160"/>
      <c r="G270" s="160"/>
      <c r="H270" s="160"/>
      <c r="I270" s="160"/>
      <c r="J270" s="160"/>
      <c r="K270" s="182"/>
    </row>
    <row r="271" spans="1:11" ht="15.75" customHeight="1" x14ac:dyDescent="0.2">
      <c r="A271" s="37" t="s">
        <v>354</v>
      </c>
      <c r="B271" s="227">
        <v>600037703</v>
      </c>
      <c r="C271" s="227">
        <v>70108013</v>
      </c>
      <c r="D271" s="49">
        <v>91652000919</v>
      </c>
      <c r="E271" s="49">
        <v>3111</v>
      </c>
      <c r="F271" s="158">
        <v>8509</v>
      </c>
      <c r="G271" s="158">
        <v>10</v>
      </c>
      <c r="H271" s="158">
        <v>2965</v>
      </c>
      <c r="I271" s="158">
        <v>0</v>
      </c>
      <c r="J271" s="158">
        <f t="shared" ref="J271" si="47">F271+G271+H271+I271</f>
        <v>11484</v>
      </c>
      <c r="K271" s="171">
        <v>16.73</v>
      </c>
    </row>
    <row r="272" spans="1:11" ht="19.5" customHeight="1" x14ac:dyDescent="0.2">
      <c r="A272" s="61" t="s">
        <v>160</v>
      </c>
      <c r="B272" s="226"/>
      <c r="C272" s="226"/>
      <c r="D272" s="62"/>
      <c r="E272" s="62"/>
      <c r="F272" s="154"/>
      <c r="G272" s="154"/>
      <c r="H272" s="154"/>
      <c r="I272" s="154"/>
      <c r="J272" s="154"/>
      <c r="K272" s="182"/>
    </row>
    <row r="273" spans="1:11" ht="15.75" customHeight="1" x14ac:dyDescent="0.2">
      <c r="A273" s="37" t="s">
        <v>293</v>
      </c>
      <c r="B273" s="227">
        <v>600037711</v>
      </c>
      <c r="C273" s="227">
        <v>71008292</v>
      </c>
      <c r="D273" s="49">
        <v>91652001317</v>
      </c>
      <c r="E273" s="49">
        <v>3111</v>
      </c>
      <c r="F273" s="82">
        <v>2450</v>
      </c>
      <c r="G273" s="82">
        <v>20</v>
      </c>
      <c r="H273" s="82">
        <v>859</v>
      </c>
      <c r="I273" s="82">
        <v>0</v>
      </c>
      <c r="J273" s="82">
        <f t="shared" ref="J273" si="48">F273+G273+H273+I273</f>
        <v>3329</v>
      </c>
      <c r="K273" s="171">
        <v>3.96</v>
      </c>
    </row>
    <row r="274" spans="1:11" ht="19.5" customHeight="1" x14ac:dyDescent="0.2">
      <c r="A274" s="61" t="s">
        <v>162</v>
      </c>
      <c r="B274" s="226"/>
      <c r="C274" s="226"/>
      <c r="D274" s="62"/>
      <c r="E274" s="62"/>
      <c r="F274" s="154"/>
      <c r="G274" s="154"/>
      <c r="H274" s="154"/>
      <c r="I274" s="154"/>
      <c r="J274" s="154"/>
      <c r="K274" s="182"/>
    </row>
    <row r="275" spans="1:11" ht="15.75" customHeight="1" x14ac:dyDescent="0.2">
      <c r="A275" s="84" t="s">
        <v>31</v>
      </c>
      <c r="B275" s="235">
        <v>661102106</v>
      </c>
      <c r="C275" s="235">
        <v>75077451</v>
      </c>
      <c r="D275" s="85">
        <v>91652000933</v>
      </c>
      <c r="E275" s="49">
        <v>3111</v>
      </c>
      <c r="F275" s="82">
        <v>6569</v>
      </c>
      <c r="G275" s="82">
        <v>4</v>
      </c>
      <c r="H275" s="82">
        <v>2287</v>
      </c>
      <c r="I275" s="82">
        <v>0</v>
      </c>
      <c r="J275" s="82">
        <f t="shared" ref="J275" si="49">F275+G275+H275+I275</f>
        <v>8860</v>
      </c>
      <c r="K275" s="171">
        <v>11.89</v>
      </c>
    </row>
    <row r="276" spans="1:11" ht="15.75" customHeight="1" x14ac:dyDescent="0.2">
      <c r="A276" s="61" t="s">
        <v>161</v>
      </c>
      <c r="B276" s="226"/>
      <c r="C276" s="226"/>
      <c r="D276" s="62"/>
      <c r="E276" s="62"/>
      <c r="F276" s="154"/>
      <c r="G276" s="154"/>
      <c r="H276" s="154"/>
      <c r="I276" s="154"/>
      <c r="J276" s="154"/>
      <c r="K276" s="182"/>
    </row>
    <row r="277" spans="1:11" ht="19.5" customHeight="1" x14ac:dyDescent="0.2">
      <c r="A277" s="37" t="s">
        <v>553</v>
      </c>
      <c r="B277" s="227">
        <v>600037886</v>
      </c>
      <c r="C277" s="227">
        <v>68404379</v>
      </c>
      <c r="D277" s="49">
        <v>91652000917</v>
      </c>
      <c r="E277" s="49">
        <v>3111</v>
      </c>
      <c r="F277" s="82">
        <v>7535</v>
      </c>
      <c r="G277" s="82">
        <v>20</v>
      </c>
      <c r="H277" s="82">
        <v>2629</v>
      </c>
      <c r="I277" s="82">
        <v>0</v>
      </c>
      <c r="J277" s="82">
        <f t="shared" ref="J277" si="50">F277+G277+H277+I277</f>
        <v>10184</v>
      </c>
      <c r="K277" s="171">
        <v>13.71</v>
      </c>
    </row>
    <row r="278" spans="1:11" ht="15.75" customHeight="1" thickBot="1" x14ac:dyDescent="0.25">
      <c r="A278" s="50" t="s">
        <v>408</v>
      </c>
      <c r="B278" s="228">
        <v>600037894</v>
      </c>
      <c r="C278" s="228">
        <v>70098093</v>
      </c>
      <c r="D278" s="56">
        <v>91652000918</v>
      </c>
      <c r="E278" s="85">
        <v>3111</v>
      </c>
      <c r="F278" s="82">
        <v>6783</v>
      </c>
      <c r="G278" s="83">
        <v>20</v>
      </c>
      <c r="H278" s="83">
        <v>2367</v>
      </c>
      <c r="I278" s="83">
        <v>0</v>
      </c>
      <c r="J278" s="83">
        <f t="shared" ref="J278" si="51">F278+G278+H278+I278</f>
        <v>9170</v>
      </c>
      <c r="K278" s="181">
        <v>12.21</v>
      </c>
    </row>
    <row r="279" spans="1:11" ht="19.5" customHeight="1" thickBot="1" x14ac:dyDescent="0.25">
      <c r="A279" s="53" t="s">
        <v>163</v>
      </c>
      <c r="B279" s="229"/>
      <c r="C279" s="229"/>
      <c r="D279" s="68"/>
      <c r="E279" s="69"/>
      <c r="F279" s="151">
        <f t="shared" ref="F279:K279" si="52">SUM(F269:F278)</f>
        <v>50332</v>
      </c>
      <c r="G279" s="151">
        <f t="shared" si="52"/>
        <v>159</v>
      </c>
      <c r="H279" s="151">
        <f t="shared" si="52"/>
        <v>17569</v>
      </c>
      <c r="I279" s="151">
        <f t="shared" si="52"/>
        <v>0</v>
      </c>
      <c r="J279" s="151">
        <f t="shared" si="52"/>
        <v>68060</v>
      </c>
      <c r="K279" s="178">
        <f t="shared" si="52"/>
        <v>93.060000000000031</v>
      </c>
    </row>
    <row r="280" spans="1:11" ht="19.5" customHeight="1" x14ac:dyDescent="0.2">
      <c r="A280" s="43" t="s">
        <v>164</v>
      </c>
      <c r="B280" s="230"/>
      <c r="C280" s="230"/>
      <c r="D280" s="55"/>
      <c r="E280" s="55"/>
      <c r="F280" s="152"/>
      <c r="G280" s="152"/>
      <c r="H280" s="152"/>
      <c r="I280" s="152"/>
      <c r="J280" s="152"/>
      <c r="K280" s="179"/>
    </row>
    <row r="281" spans="1:11" ht="15.75" customHeight="1" x14ac:dyDescent="0.2">
      <c r="A281" s="37" t="s">
        <v>427</v>
      </c>
      <c r="B281" s="227">
        <v>600038599</v>
      </c>
      <c r="C281" s="227">
        <v>70974144</v>
      </c>
      <c r="D281" s="49">
        <v>91652001318</v>
      </c>
      <c r="E281" s="49">
        <v>3111</v>
      </c>
      <c r="F281" s="82">
        <v>12006</v>
      </c>
      <c r="G281" s="148">
        <v>25</v>
      </c>
      <c r="H281" s="148">
        <v>4186</v>
      </c>
      <c r="I281" s="148">
        <v>0</v>
      </c>
      <c r="J281" s="82">
        <f t="shared" ref="J281:J284" si="53">F281+G281+H281+I281</f>
        <v>16217</v>
      </c>
      <c r="K281" s="147">
        <v>19.95</v>
      </c>
    </row>
    <row r="282" spans="1:11" ht="25.5" x14ac:dyDescent="0.2">
      <c r="A282" s="37" t="s">
        <v>428</v>
      </c>
      <c r="B282" s="227">
        <v>600038629</v>
      </c>
      <c r="C282" s="227">
        <v>70974161</v>
      </c>
      <c r="D282" s="49">
        <v>91652001319</v>
      </c>
      <c r="E282" s="49">
        <v>3111</v>
      </c>
      <c r="F282" s="82">
        <v>19300</v>
      </c>
      <c r="G282" s="82">
        <v>43</v>
      </c>
      <c r="H282" s="82">
        <v>6731</v>
      </c>
      <c r="I282" s="82">
        <v>0</v>
      </c>
      <c r="J282" s="82">
        <f t="shared" si="53"/>
        <v>26074</v>
      </c>
      <c r="K282" s="146">
        <v>36.36</v>
      </c>
    </row>
    <row r="283" spans="1:11" ht="15.75" customHeight="1" x14ac:dyDescent="0.2">
      <c r="A283" s="37" t="s">
        <v>429</v>
      </c>
      <c r="B283" s="227">
        <v>600038572</v>
      </c>
      <c r="C283" s="227">
        <v>70974152</v>
      </c>
      <c r="D283" s="49">
        <v>91652001325</v>
      </c>
      <c r="E283" s="49">
        <v>3111</v>
      </c>
      <c r="F283" s="82">
        <v>13316</v>
      </c>
      <c r="G283" s="82">
        <v>9</v>
      </c>
      <c r="H283" s="82">
        <v>4637</v>
      </c>
      <c r="I283" s="82">
        <v>0</v>
      </c>
      <c r="J283" s="82">
        <f t="shared" si="53"/>
        <v>17962</v>
      </c>
      <c r="K283" s="146">
        <v>25.23</v>
      </c>
    </row>
    <row r="284" spans="1:11" ht="15.75" customHeight="1" thickBot="1" x14ac:dyDescent="0.25">
      <c r="A284" s="50" t="s">
        <v>426</v>
      </c>
      <c r="B284" s="228">
        <v>600038653</v>
      </c>
      <c r="C284" s="228">
        <v>70974179</v>
      </c>
      <c r="D284" s="56">
        <v>91652001321</v>
      </c>
      <c r="E284" s="56">
        <v>3111</v>
      </c>
      <c r="F284" s="82">
        <v>4733</v>
      </c>
      <c r="G284" s="83">
        <v>10</v>
      </c>
      <c r="H284" s="83">
        <v>1651</v>
      </c>
      <c r="I284" s="83">
        <v>0</v>
      </c>
      <c r="J284" s="83">
        <f t="shared" si="53"/>
        <v>6394</v>
      </c>
      <c r="K284" s="183">
        <v>7.98</v>
      </c>
    </row>
    <row r="285" spans="1:11" ht="19.5" customHeight="1" thickBot="1" x14ac:dyDescent="0.25">
      <c r="A285" s="53" t="s">
        <v>165</v>
      </c>
      <c r="B285" s="229"/>
      <c r="C285" s="229"/>
      <c r="D285" s="68"/>
      <c r="E285" s="69"/>
      <c r="F285" s="151">
        <f t="shared" ref="F285:K285" si="54">SUM(F281:F284)</f>
        <v>49355</v>
      </c>
      <c r="G285" s="151">
        <f t="shared" si="54"/>
        <v>87</v>
      </c>
      <c r="H285" s="151">
        <f t="shared" si="54"/>
        <v>17205</v>
      </c>
      <c r="I285" s="151">
        <f t="shared" si="54"/>
        <v>0</v>
      </c>
      <c r="J285" s="151">
        <f t="shared" si="54"/>
        <v>66647</v>
      </c>
      <c r="K285" s="178">
        <f t="shared" si="54"/>
        <v>89.52000000000001</v>
      </c>
    </row>
    <row r="286" spans="1:11" ht="19.5" customHeight="1" x14ac:dyDescent="0.2">
      <c r="A286" s="57" t="s">
        <v>166</v>
      </c>
      <c r="B286" s="240"/>
      <c r="C286" s="240"/>
      <c r="D286" s="58"/>
      <c r="E286" s="58"/>
      <c r="F286" s="152"/>
      <c r="G286" s="152"/>
      <c r="H286" s="152"/>
      <c r="I286" s="152"/>
      <c r="J286" s="152"/>
      <c r="K286" s="179"/>
    </row>
    <row r="287" spans="1:11" ht="15.75" customHeight="1" x14ac:dyDescent="0.2">
      <c r="A287" s="37" t="s">
        <v>414</v>
      </c>
      <c r="B287" s="227">
        <v>691008531</v>
      </c>
      <c r="C287" s="227">
        <v>71294597</v>
      </c>
      <c r="D287" s="49">
        <v>91652001539</v>
      </c>
      <c r="E287" s="49">
        <v>3111</v>
      </c>
      <c r="F287" s="82">
        <v>41876</v>
      </c>
      <c r="G287" s="82">
        <v>0</v>
      </c>
      <c r="H287" s="82">
        <v>14573</v>
      </c>
      <c r="I287" s="82">
        <v>0</v>
      </c>
      <c r="J287" s="162">
        <f t="shared" ref="J287" si="55">F287+G287+H287+I287</f>
        <v>56449</v>
      </c>
      <c r="K287" s="171">
        <v>77.5</v>
      </c>
    </row>
    <row r="288" spans="1:11" ht="19.5" customHeight="1" x14ac:dyDescent="0.2">
      <c r="A288" s="61" t="s">
        <v>167</v>
      </c>
      <c r="B288" s="226"/>
      <c r="C288" s="226"/>
      <c r="D288" s="62"/>
      <c r="E288" s="62"/>
      <c r="F288" s="154"/>
      <c r="G288" s="154"/>
      <c r="H288" s="154"/>
      <c r="I288" s="154"/>
      <c r="J288" s="163"/>
      <c r="K288" s="182"/>
    </row>
    <row r="289" spans="1:11" ht="15.75" customHeight="1" x14ac:dyDescent="0.2">
      <c r="A289" s="37" t="s">
        <v>355</v>
      </c>
      <c r="B289" s="227">
        <v>661000168</v>
      </c>
      <c r="C289" s="227">
        <v>75031370</v>
      </c>
      <c r="D289" s="49">
        <v>91652001339</v>
      </c>
      <c r="E289" s="49">
        <v>3111</v>
      </c>
      <c r="F289" s="82">
        <v>10660</v>
      </c>
      <c r="G289" s="82">
        <v>0</v>
      </c>
      <c r="H289" s="82">
        <v>3710</v>
      </c>
      <c r="I289" s="82">
        <v>0</v>
      </c>
      <c r="J289" s="162">
        <f t="shared" ref="J289:J291" si="56">F289+G289+H289+I289</f>
        <v>14370</v>
      </c>
      <c r="K289" s="171">
        <v>18.2</v>
      </c>
    </row>
    <row r="290" spans="1:11" ht="15.75" customHeight="1" x14ac:dyDescent="0.2">
      <c r="A290" s="37" t="s">
        <v>240</v>
      </c>
      <c r="B290" s="227">
        <v>661000133</v>
      </c>
      <c r="C290" s="227">
        <v>75031388</v>
      </c>
      <c r="D290" s="49">
        <v>91652001337</v>
      </c>
      <c r="E290" s="49">
        <v>3111</v>
      </c>
      <c r="F290" s="82">
        <v>6144</v>
      </c>
      <c r="G290" s="82">
        <v>0</v>
      </c>
      <c r="H290" s="82">
        <v>2138</v>
      </c>
      <c r="I290" s="82">
        <v>0</v>
      </c>
      <c r="J290" s="162">
        <f t="shared" si="56"/>
        <v>8282</v>
      </c>
      <c r="K290" s="171">
        <v>11.39</v>
      </c>
    </row>
    <row r="291" spans="1:11" ht="15.75" customHeight="1" thickBot="1" x14ac:dyDescent="0.25">
      <c r="A291" s="37" t="s">
        <v>32</v>
      </c>
      <c r="B291" s="235">
        <v>661102769</v>
      </c>
      <c r="C291" s="235">
        <v>75116529</v>
      </c>
      <c r="D291" s="85">
        <v>91652000934</v>
      </c>
      <c r="E291" s="85">
        <v>3111</v>
      </c>
      <c r="F291" s="82">
        <v>8534</v>
      </c>
      <c r="G291" s="164">
        <v>0</v>
      </c>
      <c r="H291" s="164">
        <v>2970</v>
      </c>
      <c r="I291" s="164">
        <v>0</v>
      </c>
      <c r="J291" s="165">
        <f t="shared" si="56"/>
        <v>11504</v>
      </c>
      <c r="K291" s="186">
        <v>15.21</v>
      </c>
    </row>
    <row r="292" spans="1:11" ht="19.5" customHeight="1" thickBot="1" x14ac:dyDescent="0.25">
      <c r="A292" s="53" t="s">
        <v>168</v>
      </c>
      <c r="B292" s="229"/>
      <c r="C292" s="229"/>
      <c r="D292" s="40"/>
      <c r="E292" s="54"/>
      <c r="F292" s="151">
        <f t="shared" ref="F292:K292" si="57">SUM(F287:F291)</f>
        <v>67214</v>
      </c>
      <c r="G292" s="151">
        <f t="shared" si="57"/>
        <v>0</v>
      </c>
      <c r="H292" s="151">
        <f t="shared" si="57"/>
        <v>23391</v>
      </c>
      <c r="I292" s="151">
        <f t="shared" si="57"/>
        <v>0</v>
      </c>
      <c r="J292" s="151">
        <f t="shared" si="57"/>
        <v>90605</v>
      </c>
      <c r="K292" s="178">
        <f t="shared" si="57"/>
        <v>122.30000000000001</v>
      </c>
    </row>
    <row r="293" spans="1:11" ht="19.5" customHeight="1" x14ac:dyDescent="0.2">
      <c r="A293" s="57" t="s">
        <v>169</v>
      </c>
      <c r="B293" s="240"/>
      <c r="C293" s="240"/>
      <c r="D293" s="58"/>
      <c r="E293" s="58"/>
      <c r="F293" s="152"/>
      <c r="G293" s="152"/>
      <c r="H293" s="152"/>
      <c r="I293" s="152"/>
      <c r="J293" s="152"/>
      <c r="K293" s="179"/>
    </row>
    <row r="294" spans="1:11" ht="15.75" customHeight="1" x14ac:dyDescent="0.2">
      <c r="A294" s="59" t="s">
        <v>579</v>
      </c>
      <c r="B294" s="233">
        <v>691009449</v>
      </c>
      <c r="C294" s="233">
        <v>71294368</v>
      </c>
      <c r="D294" s="60">
        <v>91652001540</v>
      </c>
      <c r="E294" s="60">
        <v>3111</v>
      </c>
      <c r="F294" s="82">
        <v>10042</v>
      </c>
      <c r="G294" s="148">
        <v>0</v>
      </c>
      <c r="H294" s="148">
        <v>3495</v>
      </c>
      <c r="I294" s="148">
        <v>0</v>
      </c>
      <c r="J294" s="162">
        <f t="shared" ref="J294" si="58">F294+G294+H294+I294</f>
        <v>13537</v>
      </c>
      <c r="K294" s="187">
        <v>17.78</v>
      </c>
    </row>
    <row r="295" spans="1:11" ht="15.75" customHeight="1" x14ac:dyDescent="0.2">
      <c r="A295" s="59" t="s">
        <v>413</v>
      </c>
      <c r="B295" s="233">
        <v>600040232</v>
      </c>
      <c r="C295" s="233">
        <v>70920290</v>
      </c>
      <c r="D295" s="60">
        <v>91652001343</v>
      </c>
      <c r="E295" s="60">
        <v>3111</v>
      </c>
      <c r="F295" s="82">
        <v>8265</v>
      </c>
      <c r="G295" s="148">
        <v>44</v>
      </c>
      <c r="H295" s="148">
        <v>2891</v>
      </c>
      <c r="I295" s="148">
        <v>0</v>
      </c>
      <c r="J295" s="162">
        <f t="shared" ref="J295" si="59">F295+G295+H295+I295</f>
        <v>11200</v>
      </c>
      <c r="K295" s="187">
        <v>14.67</v>
      </c>
    </row>
    <row r="296" spans="1:11" ht="19.5" customHeight="1" x14ac:dyDescent="0.2">
      <c r="A296" s="43" t="s">
        <v>170</v>
      </c>
      <c r="B296" s="230"/>
      <c r="C296" s="230"/>
      <c r="D296" s="55"/>
      <c r="E296" s="55"/>
      <c r="F296" s="154"/>
      <c r="G296" s="154"/>
      <c r="H296" s="154"/>
      <c r="I296" s="154"/>
      <c r="J296" s="154"/>
      <c r="K296" s="180"/>
    </row>
    <row r="297" spans="1:11" ht="15.75" customHeight="1" thickBot="1" x14ac:dyDescent="0.25">
      <c r="A297" s="50" t="s">
        <v>294</v>
      </c>
      <c r="B297" s="228">
        <v>600040224</v>
      </c>
      <c r="C297" s="228">
        <v>70987726</v>
      </c>
      <c r="D297" s="56">
        <v>91652001354</v>
      </c>
      <c r="E297" s="56">
        <v>3111</v>
      </c>
      <c r="F297" s="82">
        <v>6326</v>
      </c>
      <c r="G297" s="83">
        <v>15</v>
      </c>
      <c r="H297" s="83">
        <v>2206</v>
      </c>
      <c r="I297" s="83">
        <v>0</v>
      </c>
      <c r="J297" s="83">
        <f t="shared" ref="J297" si="60">F297+G297+H297+I297</f>
        <v>8547</v>
      </c>
      <c r="K297" s="177">
        <v>10.97</v>
      </c>
    </row>
    <row r="298" spans="1:11" ht="19.5" customHeight="1" thickBot="1" x14ac:dyDescent="0.25">
      <c r="A298" s="53" t="s">
        <v>171</v>
      </c>
      <c r="B298" s="229"/>
      <c r="C298" s="229"/>
      <c r="D298" s="68"/>
      <c r="E298" s="69"/>
      <c r="F298" s="151">
        <f>SUM(F294:F297)</f>
        <v>24633</v>
      </c>
      <c r="G298" s="151">
        <f t="shared" ref="G298:K298" si="61">SUM(G294:G297)</f>
        <v>59</v>
      </c>
      <c r="H298" s="151">
        <f t="shared" si="61"/>
        <v>8592</v>
      </c>
      <c r="I298" s="151">
        <f t="shared" si="61"/>
        <v>0</v>
      </c>
      <c r="J298" s="151">
        <f t="shared" si="61"/>
        <v>33284</v>
      </c>
      <c r="K298" s="178">
        <f t="shared" si="61"/>
        <v>43.42</v>
      </c>
    </row>
    <row r="299" spans="1:11" ht="19.5" customHeight="1" x14ac:dyDescent="0.2">
      <c r="A299" s="57" t="s">
        <v>172</v>
      </c>
      <c r="B299" s="240"/>
      <c r="C299" s="240"/>
      <c r="D299" s="58"/>
      <c r="E299" s="58"/>
      <c r="F299" s="152"/>
      <c r="G299" s="152"/>
      <c r="H299" s="152"/>
      <c r="I299" s="152"/>
      <c r="J299" s="152"/>
      <c r="K299" s="179"/>
    </row>
    <row r="300" spans="1:11" ht="15.75" customHeight="1" x14ac:dyDescent="0.2">
      <c r="A300" s="59" t="s">
        <v>33</v>
      </c>
      <c r="B300" s="233">
        <v>600040208</v>
      </c>
      <c r="C300" s="233">
        <v>70945381</v>
      </c>
      <c r="D300" s="60">
        <v>91652001348</v>
      </c>
      <c r="E300" s="60">
        <v>3111</v>
      </c>
      <c r="F300" s="82">
        <v>16758</v>
      </c>
      <c r="G300" s="148">
        <v>45</v>
      </c>
      <c r="H300" s="148">
        <v>5847</v>
      </c>
      <c r="I300" s="148">
        <v>0</v>
      </c>
      <c r="J300" s="148">
        <f t="shared" ref="J300:J301" si="62">F300+G300+H300+I300</f>
        <v>22650</v>
      </c>
      <c r="K300" s="188">
        <v>29.54</v>
      </c>
    </row>
    <row r="301" spans="1:11" ht="26.25" thickBot="1" x14ac:dyDescent="0.25">
      <c r="A301" s="50" t="s">
        <v>388</v>
      </c>
      <c r="B301" s="228">
        <v>600040216</v>
      </c>
      <c r="C301" s="228">
        <v>70922144</v>
      </c>
      <c r="D301" s="56">
        <v>91652001347</v>
      </c>
      <c r="E301" s="56">
        <v>3111</v>
      </c>
      <c r="F301" s="158">
        <v>7153</v>
      </c>
      <c r="G301" s="159">
        <v>0</v>
      </c>
      <c r="H301" s="83">
        <v>2489</v>
      </c>
      <c r="I301" s="83">
        <v>0</v>
      </c>
      <c r="J301" s="83">
        <f t="shared" si="62"/>
        <v>9642</v>
      </c>
      <c r="K301" s="189">
        <v>12.72</v>
      </c>
    </row>
    <row r="302" spans="1:11" ht="19.5" customHeight="1" thickBot="1" x14ac:dyDescent="0.25">
      <c r="A302" s="53" t="s">
        <v>173</v>
      </c>
      <c r="B302" s="229"/>
      <c r="C302" s="229"/>
      <c r="D302" s="68"/>
      <c r="E302" s="69"/>
      <c r="F302" s="151">
        <f t="shared" ref="F302:K302" si="63">SUM(F300:F301)</f>
        <v>23911</v>
      </c>
      <c r="G302" s="151">
        <f t="shared" si="63"/>
        <v>45</v>
      </c>
      <c r="H302" s="151">
        <f t="shared" si="63"/>
        <v>8336</v>
      </c>
      <c r="I302" s="151">
        <f t="shared" si="63"/>
        <v>0</v>
      </c>
      <c r="J302" s="151">
        <f t="shared" si="63"/>
        <v>32292</v>
      </c>
      <c r="K302" s="178">
        <f t="shared" si="63"/>
        <v>42.26</v>
      </c>
    </row>
    <row r="303" spans="1:11" ht="19.5" customHeight="1" x14ac:dyDescent="0.2">
      <c r="A303" s="43" t="s">
        <v>174</v>
      </c>
      <c r="B303" s="230"/>
      <c r="C303" s="230"/>
      <c r="D303" s="55"/>
      <c r="E303" s="55"/>
      <c r="F303" s="150"/>
      <c r="G303" s="150"/>
      <c r="H303" s="150"/>
      <c r="I303" s="150"/>
      <c r="J303" s="150"/>
      <c r="K303" s="174"/>
    </row>
    <row r="304" spans="1:11" ht="16.5" customHeight="1" x14ac:dyDescent="0.2">
      <c r="A304" s="37" t="s">
        <v>356</v>
      </c>
      <c r="B304" s="227">
        <v>600039951</v>
      </c>
      <c r="C304" s="227">
        <v>49367820</v>
      </c>
      <c r="D304" s="49">
        <v>91652000923</v>
      </c>
      <c r="E304" s="67">
        <v>3111</v>
      </c>
      <c r="F304" s="82">
        <v>6428</v>
      </c>
      <c r="G304" s="166">
        <v>46</v>
      </c>
      <c r="H304" s="158">
        <v>2253</v>
      </c>
      <c r="I304" s="158">
        <v>0</v>
      </c>
      <c r="J304" s="158">
        <f t="shared" ref="J304:J307" si="64">F304+G304+H304+I304</f>
        <v>8727</v>
      </c>
      <c r="K304" s="175">
        <v>11.11</v>
      </c>
    </row>
    <row r="305" spans="1:13" ht="15.75" customHeight="1" x14ac:dyDescent="0.2">
      <c r="A305" s="37" t="s">
        <v>467</v>
      </c>
      <c r="B305" s="227">
        <v>600039978</v>
      </c>
      <c r="C305" s="227">
        <v>49371665</v>
      </c>
      <c r="D305" s="49">
        <v>91652000924</v>
      </c>
      <c r="E305" s="67">
        <v>3111</v>
      </c>
      <c r="F305" s="82">
        <v>4377</v>
      </c>
      <c r="G305" s="166">
        <v>20</v>
      </c>
      <c r="H305" s="158">
        <v>1530</v>
      </c>
      <c r="I305" s="158">
        <v>0</v>
      </c>
      <c r="J305" s="158">
        <f t="shared" si="64"/>
        <v>5927</v>
      </c>
      <c r="K305" s="175">
        <v>8.31</v>
      </c>
    </row>
    <row r="306" spans="1:13" ht="16.5" customHeight="1" x14ac:dyDescent="0.2">
      <c r="A306" s="37" t="s">
        <v>357</v>
      </c>
      <c r="B306" s="227">
        <v>600040275</v>
      </c>
      <c r="C306" s="227">
        <v>63832372</v>
      </c>
      <c r="D306" s="49">
        <v>91652000925</v>
      </c>
      <c r="E306" s="67">
        <v>3111</v>
      </c>
      <c r="F306" s="82">
        <v>5033</v>
      </c>
      <c r="G306" s="166">
        <v>0</v>
      </c>
      <c r="H306" s="158">
        <v>1752</v>
      </c>
      <c r="I306" s="158">
        <v>0</v>
      </c>
      <c r="J306" s="158">
        <f t="shared" si="64"/>
        <v>6785</v>
      </c>
      <c r="K306" s="175">
        <v>9.4700000000000006</v>
      </c>
    </row>
    <row r="307" spans="1:13" ht="15.75" customHeight="1" x14ac:dyDescent="0.2">
      <c r="A307" s="37" t="s">
        <v>555</v>
      </c>
      <c r="B307" s="227">
        <v>661102840</v>
      </c>
      <c r="C307" s="227">
        <v>75113961</v>
      </c>
      <c r="D307" s="49">
        <v>91652000935</v>
      </c>
      <c r="E307" s="49">
        <v>3111</v>
      </c>
      <c r="F307" s="82">
        <v>5447</v>
      </c>
      <c r="G307" s="158">
        <v>0</v>
      </c>
      <c r="H307" s="158">
        <v>1896</v>
      </c>
      <c r="I307" s="158">
        <v>0</v>
      </c>
      <c r="J307" s="166">
        <f t="shared" si="64"/>
        <v>7343</v>
      </c>
      <c r="K307" s="175">
        <v>9.6999999999999993</v>
      </c>
    </row>
    <row r="308" spans="1:13" ht="19.5" customHeight="1" x14ac:dyDescent="0.2">
      <c r="A308" s="61" t="s">
        <v>235</v>
      </c>
      <c r="B308" s="226"/>
      <c r="C308" s="226"/>
      <c r="D308" s="86"/>
      <c r="E308" s="86"/>
      <c r="F308" s="154"/>
      <c r="G308" s="154"/>
      <c r="H308" s="154"/>
      <c r="I308" s="154"/>
      <c r="J308" s="154"/>
      <c r="K308" s="190"/>
    </row>
    <row r="309" spans="1:13" ht="15.75" customHeight="1" x14ac:dyDescent="0.2">
      <c r="A309" s="37" t="s">
        <v>390</v>
      </c>
      <c r="B309" s="227">
        <v>691001758</v>
      </c>
      <c r="C309" s="227">
        <v>72070609</v>
      </c>
      <c r="D309" s="49">
        <v>91652001531</v>
      </c>
      <c r="E309" s="49">
        <v>3111</v>
      </c>
      <c r="F309" s="82">
        <v>6994</v>
      </c>
      <c r="G309" s="82">
        <v>10</v>
      </c>
      <c r="H309" s="82">
        <v>2437</v>
      </c>
      <c r="I309" s="82">
        <v>0</v>
      </c>
      <c r="J309" s="162">
        <f t="shared" ref="J309" si="65">F309+G309+H309+I309</f>
        <v>9441</v>
      </c>
      <c r="K309" s="146">
        <v>13.37</v>
      </c>
    </row>
    <row r="310" spans="1:13" ht="19.5" customHeight="1" x14ac:dyDescent="0.2">
      <c r="A310" s="61" t="s">
        <v>175</v>
      </c>
      <c r="B310" s="226"/>
      <c r="C310" s="226"/>
      <c r="D310" s="62"/>
      <c r="E310" s="62"/>
      <c r="F310" s="154"/>
      <c r="G310" s="154"/>
      <c r="H310" s="154"/>
      <c r="I310" s="154"/>
      <c r="J310" s="154"/>
      <c r="K310" s="191"/>
    </row>
    <row r="311" spans="1:13" ht="15.75" customHeight="1" thickBot="1" x14ac:dyDescent="0.25">
      <c r="A311" s="50" t="s">
        <v>549</v>
      </c>
      <c r="B311" s="228">
        <v>600040267</v>
      </c>
      <c r="C311" s="228">
        <v>70947562</v>
      </c>
      <c r="D311" s="56">
        <v>91652001351</v>
      </c>
      <c r="E311" s="87">
        <v>3111</v>
      </c>
      <c r="F311" s="82">
        <v>8914</v>
      </c>
      <c r="G311" s="167">
        <v>40</v>
      </c>
      <c r="H311" s="83">
        <v>3116</v>
      </c>
      <c r="I311" s="83">
        <v>0</v>
      </c>
      <c r="J311" s="159">
        <f t="shared" ref="J311" si="66">F311+G311+H311+I311</f>
        <v>12070</v>
      </c>
      <c r="K311" s="181">
        <v>16.63</v>
      </c>
    </row>
    <row r="312" spans="1:13" ht="19.5" customHeight="1" thickBot="1" x14ac:dyDescent="0.25">
      <c r="A312" s="53" t="s">
        <v>176</v>
      </c>
      <c r="B312" s="229"/>
      <c r="C312" s="229"/>
      <c r="D312" s="68"/>
      <c r="E312" s="69"/>
      <c r="F312" s="149">
        <f t="shared" ref="F312:K312" si="67">SUM(F304:F311)</f>
        <v>37193</v>
      </c>
      <c r="G312" s="149">
        <f t="shared" si="67"/>
        <v>116</v>
      </c>
      <c r="H312" s="149">
        <f t="shared" si="67"/>
        <v>12984</v>
      </c>
      <c r="I312" s="149">
        <f t="shared" si="67"/>
        <v>0</v>
      </c>
      <c r="J312" s="149">
        <f t="shared" si="67"/>
        <v>50293</v>
      </c>
      <c r="K312" s="173">
        <f t="shared" si="67"/>
        <v>68.59</v>
      </c>
    </row>
    <row r="313" spans="1:13" ht="19.5" customHeight="1" x14ac:dyDescent="0.2">
      <c r="A313" s="43" t="s">
        <v>241</v>
      </c>
      <c r="B313" s="230"/>
      <c r="C313" s="230"/>
      <c r="D313" s="55"/>
      <c r="E313" s="55"/>
      <c r="F313" s="150"/>
      <c r="G313" s="150"/>
      <c r="H313" s="150"/>
      <c r="I313" s="150"/>
      <c r="J313" s="150"/>
      <c r="K313" s="174"/>
    </row>
    <row r="314" spans="1:13" ht="25.5" x14ac:dyDescent="0.2">
      <c r="A314" s="37" t="s">
        <v>412</v>
      </c>
      <c r="B314" s="227">
        <v>691009694</v>
      </c>
      <c r="C314" s="234" t="s">
        <v>550</v>
      </c>
      <c r="D314" s="49">
        <v>91652001542</v>
      </c>
      <c r="E314" s="67">
        <v>3111</v>
      </c>
      <c r="F314" s="82">
        <v>10629</v>
      </c>
      <c r="G314" s="162">
        <v>30</v>
      </c>
      <c r="H314" s="162">
        <v>3709</v>
      </c>
      <c r="I314" s="82">
        <v>0</v>
      </c>
      <c r="J314" s="158">
        <f t="shared" ref="J314" si="68">F314+G314+H314+I314</f>
        <v>14368</v>
      </c>
      <c r="K314" s="175">
        <v>19.54</v>
      </c>
    </row>
    <row r="315" spans="1:13" ht="15.75" customHeight="1" x14ac:dyDescent="0.2">
      <c r="A315" s="37" t="s">
        <v>391</v>
      </c>
      <c r="B315" s="227">
        <v>691004579</v>
      </c>
      <c r="C315" s="227">
        <v>72550252</v>
      </c>
      <c r="D315" s="49">
        <v>91652001535</v>
      </c>
      <c r="E315" s="67">
        <v>3111</v>
      </c>
      <c r="F315" s="82">
        <v>9405</v>
      </c>
      <c r="G315" s="162">
        <v>22</v>
      </c>
      <c r="H315" s="82">
        <v>3280</v>
      </c>
      <c r="I315" s="82">
        <v>0</v>
      </c>
      <c r="J315" s="158">
        <f t="shared" ref="J315:J316" si="69">F315+G315+H315+I315</f>
        <v>12707</v>
      </c>
      <c r="K315" s="175">
        <v>18.2</v>
      </c>
    </row>
    <row r="316" spans="1:13" ht="15.75" customHeight="1" x14ac:dyDescent="0.2">
      <c r="A316" s="37" t="s">
        <v>34</v>
      </c>
      <c r="B316" s="227">
        <v>600040861</v>
      </c>
      <c r="C316" s="227">
        <v>45248273</v>
      </c>
      <c r="D316" s="49">
        <v>91652000926</v>
      </c>
      <c r="E316" s="67">
        <v>3111</v>
      </c>
      <c r="F316" s="82">
        <v>15451</v>
      </c>
      <c r="G316" s="162">
        <v>0</v>
      </c>
      <c r="H316" s="162">
        <v>5377</v>
      </c>
      <c r="I316" s="162">
        <v>0</v>
      </c>
      <c r="J316" s="158">
        <f t="shared" si="69"/>
        <v>20828</v>
      </c>
      <c r="K316" s="175">
        <v>29.4</v>
      </c>
    </row>
    <row r="317" spans="1:13" ht="19.5" customHeight="1" x14ac:dyDescent="0.2">
      <c r="A317" s="61" t="s">
        <v>236</v>
      </c>
      <c r="B317" s="226"/>
      <c r="C317" s="226"/>
      <c r="D317" s="62"/>
      <c r="E317" s="62"/>
      <c r="F317" s="154"/>
      <c r="G317" s="154"/>
      <c r="H317" s="154"/>
      <c r="I317" s="154"/>
      <c r="J317" s="160"/>
      <c r="K317" s="180"/>
    </row>
    <row r="318" spans="1:13" ht="16.5" customHeight="1" thickBot="1" x14ac:dyDescent="0.25">
      <c r="A318" s="50" t="s">
        <v>358</v>
      </c>
      <c r="B318" s="228">
        <v>600041069</v>
      </c>
      <c r="C318" s="228">
        <v>70925526</v>
      </c>
      <c r="D318" s="56">
        <v>91652001355</v>
      </c>
      <c r="E318" s="64">
        <v>3111</v>
      </c>
      <c r="F318" s="82">
        <v>11888</v>
      </c>
      <c r="G318" s="167">
        <v>0</v>
      </c>
      <c r="H318" s="83">
        <v>4137</v>
      </c>
      <c r="I318" s="83">
        <v>0</v>
      </c>
      <c r="J318" s="159">
        <f t="shared" ref="J318" si="70">F318+G318+H318+I318</f>
        <v>16025</v>
      </c>
      <c r="K318" s="177">
        <v>21.07</v>
      </c>
    </row>
    <row r="319" spans="1:13" ht="19.5" customHeight="1" thickBot="1" x14ac:dyDescent="0.25">
      <c r="A319" s="53" t="s">
        <v>177</v>
      </c>
      <c r="B319" s="222"/>
      <c r="C319" s="222"/>
      <c r="D319" s="40"/>
      <c r="E319" s="54"/>
      <c r="F319" s="168">
        <f t="shared" ref="F319:K319" si="71">SUM(F314:F318)</f>
        <v>47373</v>
      </c>
      <c r="G319" s="168">
        <f t="shared" si="71"/>
        <v>52</v>
      </c>
      <c r="H319" s="168">
        <f t="shared" si="71"/>
        <v>16503</v>
      </c>
      <c r="I319" s="168">
        <f t="shared" si="71"/>
        <v>0</v>
      </c>
      <c r="J319" s="168">
        <f t="shared" si="71"/>
        <v>63928</v>
      </c>
      <c r="K319" s="173">
        <f t="shared" si="71"/>
        <v>88.20999999999998</v>
      </c>
      <c r="M319" s="201"/>
    </row>
    <row r="320" spans="1:13" ht="21" customHeight="1" thickBot="1" x14ac:dyDescent="0.25">
      <c r="A320" s="73" t="s">
        <v>178</v>
      </c>
      <c r="B320" s="224"/>
      <c r="C320" s="224"/>
      <c r="D320" s="41"/>
      <c r="E320" s="88"/>
      <c r="F320" s="169">
        <f t="shared" ref="F320:K320" si="72">F14+F23+F37+F59+F74+F100+F109+F135+F146+F168+F189+F209+F235+F249+F267+F279+F285+F292+F298+F302+F312+F319</f>
        <v>1913896</v>
      </c>
      <c r="G320" s="169">
        <f t="shared" si="72"/>
        <v>2542</v>
      </c>
      <c r="H320" s="169">
        <f t="shared" si="72"/>
        <v>666893</v>
      </c>
      <c r="I320" s="169">
        <f t="shared" si="72"/>
        <v>0</v>
      </c>
      <c r="J320" s="169">
        <f t="shared" si="72"/>
        <v>2583331</v>
      </c>
      <c r="K320" s="192">
        <f t="shared" si="72"/>
        <v>3447.72</v>
      </c>
      <c r="M320" s="201"/>
    </row>
    <row r="321" spans="6:11" ht="15" x14ac:dyDescent="0.2">
      <c r="F321" s="21"/>
    </row>
    <row r="322" spans="6:11" x14ac:dyDescent="0.2">
      <c r="F322" s="193"/>
      <c r="G322" s="193"/>
      <c r="H322" s="193"/>
      <c r="I322" s="193"/>
      <c r="J322" s="193"/>
      <c r="K322" s="195"/>
    </row>
  </sheetData>
  <mergeCells count="9">
    <mergeCell ref="K3:K4"/>
    <mergeCell ref="H3:H4"/>
    <mergeCell ref="I3:I4"/>
    <mergeCell ref="J3:J4"/>
    <mergeCell ref="A3:A4"/>
    <mergeCell ref="D3:D4"/>
    <mergeCell ref="E3:E4"/>
    <mergeCell ref="G3:G4"/>
    <mergeCell ref="F3:F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0"/>
  <sheetViews>
    <sheetView zoomScaleNormal="100" workbookViewId="0">
      <pane ySplit="4" topLeftCell="A37" activePane="bottomLeft" state="frozen"/>
      <selection pane="bottomLeft" activeCell="L4" sqref="L4"/>
    </sheetView>
  </sheetViews>
  <sheetFormatPr defaultRowHeight="12.75" x14ac:dyDescent="0.2"/>
  <cols>
    <col min="1" max="1" width="66" style="8" customWidth="1"/>
    <col min="2" max="2" width="10" style="8" hidden="1" customWidth="1"/>
    <col min="3" max="3" width="9" style="8" hidden="1" customWidth="1"/>
    <col min="4" max="4" width="14.28515625" style="8" customWidth="1"/>
    <col min="5" max="5" width="7.42578125" style="8" customWidth="1"/>
    <col min="6" max="10" width="11.28515625" style="8" customWidth="1"/>
    <col min="11" max="11" width="10.85546875" style="8" customWidth="1"/>
    <col min="12" max="16384" width="9.140625" style="8"/>
  </cols>
  <sheetData>
    <row r="1" spans="1:13" x14ac:dyDescent="0.2">
      <c r="A1" s="14"/>
      <c r="B1" s="14"/>
      <c r="C1" s="14"/>
      <c r="F1" s="14"/>
      <c r="G1" s="14"/>
    </row>
    <row r="2" spans="1:13" ht="13.5" thickBot="1" x14ac:dyDescent="0.25">
      <c r="A2" s="14"/>
      <c r="B2" s="14"/>
      <c r="C2" s="14"/>
      <c r="F2" s="14"/>
      <c r="G2" s="14"/>
      <c r="K2" s="10" t="s">
        <v>419</v>
      </c>
      <c r="L2" s="15"/>
      <c r="M2" s="15"/>
    </row>
    <row r="3" spans="1:13" ht="12.75" customHeight="1" x14ac:dyDescent="0.2">
      <c r="A3" s="276" t="s">
        <v>566</v>
      </c>
      <c r="B3" s="203"/>
      <c r="C3" s="203"/>
      <c r="D3" s="272" t="s">
        <v>299</v>
      </c>
      <c r="E3" s="272" t="s">
        <v>35</v>
      </c>
      <c r="F3" s="278" t="s">
        <v>36</v>
      </c>
      <c r="G3" s="272" t="s">
        <v>37</v>
      </c>
      <c r="H3" s="272" t="s">
        <v>38</v>
      </c>
      <c r="I3" s="272" t="s">
        <v>39</v>
      </c>
      <c r="J3" s="274" t="s">
        <v>40</v>
      </c>
      <c r="K3" s="270" t="s">
        <v>567</v>
      </c>
    </row>
    <row r="4" spans="1:13" ht="30" customHeight="1" thickBot="1" x14ac:dyDescent="0.25">
      <c r="A4" s="277"/>
      <c r="B4" s="215" t="s">
        <v>508</v>
      </c>
      <c r="C4" s="215" t="s">
        <v>507</v>
      </c>
      <c r="D4" s="273"/>
      <c r="E4" s="273"/>
      <c r="F4" s="279"/>
      <c r="G4" s="273"/>
      <c r="H4" s="273"/>
      <c r="I4" s="273"/>
      <c r="J4" s="275"/>
      <c r="K4" s="271"/>
    </row>
    <row r="5" spans="1:13" ht="19.5" customHeight="1" x14ac:dyDescent="0.2">
      <c r="A5" s="18" t="s">
        <v>42</v>
      </c>
      <c r="B5" s="221"/>
      <c r="C5" s="221"/>
      <c r="D5" s="16"/>
      <c r="E5" s="16"/>
      <c r="F5" s="16"/>
      <c r="G5" s="16"/>
      <c r="H5" s="16"/>
      <c r="I5" s="16"/>
      <c r="J5" s="16"/>
      <c r="K5" s="22"/>
    </row>
    <row r="6" spans="1:13" ht="19.5" customHeight="1" x14ac:dyDescent="0.2">
      <c r="A6" s="61" t="s">
        <v>127</v>
      </c>
      <c r="B6" s="226"/>
      <c r="C6" s="226"/>
      <c r="D6" s="62"/>
      <c r="E6" s="20"/>
      <c r="F6" s="20"/>
      <c r="G6" s="20"/>
      <c r="H6" s="20"/>
      <c r="I6" s="20"/>
      <c r="J6" s="23"/>
      <c r="K6" s="24"/>
    </row>
    <row r="7" spans="1:13" ht="16.5" customHeight="1" x14ac:dyDescent="0.2">
      <c r="A7" s="65" t="s">
        <v>333</v>
      </c>
      <c r="B7" s="227">
        <v>600035239</v>
      </c>
      <c r="C7" s="227">
        <v>60436093</v>
      </c>
      <c r="D7" s="49">
        <v>91652000507</v>
      </c>
      <c r="E7" s="252">
        <v>3113</v>
      </c>
      <c r="F7" s="108">
        <v>26279</v>
      </c>
      <c r="G7" s="108">
        <v>144</v>
      </c>
      <c r="H7" s="108">
        <v>9194</v>
      </c>
      <c r="I7" s="108">
        <v>152</v>
      </c>
      <c r="J7" s="109">
        <f>F7+G7+H7+I7</f>
        <v>35769</v>
      </c>
      <c r="K7" s="133">
        <v>44.21</v>
      </c>
    </row>
    <row r="8" spans="1:13" ht="16.5" customHeight="1" x14ac:dyDescent="0.2">
      <c r="A8" s="65" t="s">
        <v>336</v>
      </c>
      <c r="B8" s="227">
        <v>600035255</v>
      </c>
      <c r="C8" s="227">
        <v>60436123</v>
      </c>
      <c r="D8" s="49">
        <v>91652000501</v>
      </c>
      <c r="E8" s="252">
        <v>3113</v>
      </c>
      <c r="F8" s="108">
        <v>50005</v>
      </c>
      <c r="G8" s="108">
        <v>127</v>
      </c>
      <c r="H8" s="108">
        <v>17445</v>
      </c>
      <c r="I8" s="108">
        <v>330</v>
      </c>
      <c r="J8" s="109">
        <f t="shared" ref="J8:J11" si="0">F8+G8+H8+I8</f>
        <v>67907</v>
      </c>
      <c r="K8" s="133">
        <v>81.67</v>
      </c>
    </row>
    <row r="9" spans="1:13" ht="16.5" customHeight="1" x14ac:dyDescent="0.2">
      <c r="A9" s="65" t="s">
        <v>515</v>
      </c>
      <c r="B9" s="227">
        <v>600035247</v>
      </c>
      <c r="C9" s="227">
        <v>60436115</v>
      </c>
      <c r="D9" s="49">
        <v>91652000506</v>
      </c>
      <c r="E9" s="252">
        <v>3113</v>
      </c>
      <c r="F9" s="108">
        <v>39130</v>
      </c>
      <c r="G9" s="108">
        <v>95</v>
      </c>
      <c r="H9" s="108">
        <v>13649</v>
      </c>
      <c r="I9" s="108">
        <v>251</v>
      </c>
      <c r="J9" s="109">
        <f t="shared" si="0"/>
        <v>53125</v>
      </c>
      <c r="K9" s="133">
        <v>64.510000000000005</v>
      </c>
    </row>
    <row r="10" spans="1:13" ht="16.5" customHeight="1" x14ac:dyDescent="0.2">
      <c r="A10" s="65" t="s">
        <v>516</v>
      </c>
      <c r="B10" s="227">
        <v>600035271</v>
      </c>
      <c r="C10" s="227">
        <v>60436166</v>
      </c>
      <c r="D10" s="49">
        <v>91652000505</v>
      </c>
      <c r="E10" s="252">
        <v>3113</v>
      </c>
      <c r="F10" s="108">
        <v>27371</v>
      </c>
      <c r="G10" s="108">
        <v>42</v>
      </c>
      <c r="H10" s="108">
        <v>9539</v>
      </c>
      <c r="I10" s="108">
        <v>164</v>
      </c>
      <c r="J10" s="109">
        <f t="shared" si="0"/>
        <v>37116</v>
      </c>
      <c r="K10" s="133">
        <v>48.67</v>
      </c>
    </row>
    <row r="11" spans="1:13" ht="16.5" customHeight="1" thickBot="1" x14ac:dyDescent="0.25">
      <c r="A11" s="90" t="s">
        <v>334</v>
      </c>
      <c r="B11" s="228">
        <v>600035263</v>
      </c>
      <c r="C11" s="228">
        <v>60436140</v>
      </c>
      <c r="D11" s="56">
        <v>91652000503</v>
      </c>
      <c r="E11" s="202">
        <v>3113</v>
      </c>
      <c r="F11" s="110">
        <v>30076</v>
      </c>
      <c r="G11" s="110">
        <v>34</v>
      </c>
      <c r="H11" s="110">
        <v>10478</v>
      </c>
      <c r="I11" s="110">
        <v>125</v>
      </c>
      <c r="J11" s="111">
        <f t="shared" si="0"/>
        <v>40713</v>
      </c>
      <c r="K11" s="134">
        <v>52.37</v>
      </c>
    </row>
    <row r="12" spans="1:13" ht="19.5" customHeight="1" thickBot="1" x14ac:dyDescent="0.25">
      <c r="A12" s="53" t="s">
        <v>510</v>
      </c>
      <c r="B12" s="229"/>
      <c r="C12" s="229"/>
      <c r="D12" s="40"/>
      <c r="E12" s="253"/>
      <c r="F12" s="112">
        <f t="shared" ref="F12:K12" si="1">SUM(F7:F11)</f>
        <v>172861</v>
      </c>
      <c r="G12" s="112">
        <f t="shared" si="1"/>
        <v>442</v>
      </c>
      <c r="H12" s="112">
        <f t="shared" si="1"/>
        <v>60305</v>
      </c>
      <c r="I12" s="112">
        <f t="shared" si="1"/>
        <v>1022</v>
      </c>
      <c r="J12" s="112">
        <f t="shared" si="1"/>
        <v>234630</v>
      </c>
      <c r="K12" s="135">
        <f t="shared" si="1"/>
        <v>291.43</v>
      </c>
    </row>
    <row r="13" spans="1:13" ht="19.5" customHeight="1" x14ac:dyDescent="0.2">
      <c r="A13" s="43" t="s">
        <v>129</v>
      </c>
      <c r="B13" s="230"/>
      <c r="C13" s="230"/>
      <c r="D13" s="55"/>
      <c r="E13" s="254"/>
      <c r="F13" s="113"/>
      <c r="G13" s="113"/>
      <c r="H13" s="113"/>
      <c r="I13" s="113"/>
      <c r="J13" s="114"/>
      <c r="K13" s="136"/>
    </row>
    <row r="14" spans="1:13" ht="16.5" customHeight="1" x14ac:dyDescent="0.2">
      <c r="A14" s="65" t="s">
        <v>43</v>
      </c>
      <c r="B14" s="227">
        <v>600035620</v>
      </c>
      <c r="C14" s="227">
        <v>48134201</v>
      </c>
      <c r="D14" s="49">
        <v>91652000512</v>
      </c>
      <c r="E14" s="252">
        <v>3113</v>
      </c>
      <c r="F14" s="108">
        <v>16338</v>
      </c>
      <c r="G14" s="108">
        <v>68</v>
      </c>
      <c r="H14" s="108">
        <v>5709</v>
      </c>
      <c r="I14" s="108">
        <v>109</v>
      </c>
      <c r="J14" s="108">
        <f t="shared" ref="J14:J23" si="2">F14+G14+H14+I14</f>
        <v>22224</v>
      </c>
      <c r="K14" s="133">
        <v>26.49</v>
      </c>
    </row>
    <row r="15" spans="1:13" ht="16.5" customHeight="1" x14ac:dyDescent="0.2">
      <c r="A15" s="65" t="s">
        <v>423</v>
      </c>
      <c r="B15" s="227">
        <v>600035581</v>
      </c>
      <c r="C15" s="227">
        <v>47610859</v>
      </c>
      <c r="D15" s="49">
        <v>91652000514</v>
      </c>
      <c r="E15" s="252">
        <v>3113</v>
      </c>
      <c r="F15" s="108">
        <v>20447</v>
      </c>
      <c r="G15" s="108">
        <v>42</v>
      </c>
      <c r="H15" s="108">
        <v>7130</v>
      </c>
      <c r="I15" s="108">
        <v>151</v>
      </c>
      <c r="J15" s="108">
        <f t="shared" si="2"/>
        <v>27770</v>
      </c>
      <c r="K15" s="133">
        <v>32.79</v>
      </c>
    </row>
    <row r="16" spans="1:13" ht="25.5" x14ac:dyDescent="0.2">
      <c r="A16" s="65" t="s">
        <v>44</v>
      </c>
      <c r="B16" s="227">
        <v>600035638</v>
      </c>
      <c r="C16" s="227">
        <v>49624911</v>
      </c>
      <c r="D16" s="49">
        <v>91652000517</v>
      </c>
      <c r="E16" s="252">
        <v>3113</v>
      </c>
      <c r="F16" s="108">
        <v>25161</v>
      </c>
      <c r="G16" s="108">
        <v>51</v>
      </c>
      <c r="H16" s="108">
        <v>8773</v>
      </c>
      <c r="I16" s="108">
        <v>202</v>
      </c>
      <c r="J16" s="108">
        <f t="shared" si="2"/>
        <v>34187</v>
      </c>
      <c r="K16" s="133">
        <v>36.68</v>
      </c>
    </row>
    <row r="17" spans="1:11" ht="16.5" customHeight="1" x14ac:dyDescent="0.2">
      <c r="A17" s="65" t="s">
        <v>301</v>
      </c>
      <c r="B17" s="227">
        <v>600035689</v>
      </c>
      <c r="C17" s="227">
        <v>47610425</v>
      </c>
      <c r="D17" s="49">
        <v>91652000513</v>
      </c>
      <c r="E17" s="252">
        <v>3113</v>
      </c>
      <c r="F17" s="108">
        <v>20663</v>
      </c>
      <c r="G17" s="108">
        <v>85</v>
      </c>
      <c r="H17" s="108">
        <v>7219</v>
      </c>
      <c r="I17" s="108">
        <v>133</v>
      </c>
      <c r="J17" s="108">
        <f t="shared" si="2"/>
        <v>28100</v>
      </c>
      <c r="K17" s="133">
        <v>35.21</v>
      </c>
    </row>
    <row r="18" spans="1:11" ht="16.5" customHeight="1" x14ac:dyDescent="0.2">
      <c r="A18" s="65" t="s">
        <v>45</v>
      </c>
      <c r="B18" s="227">
        <v>600035662</v>
      </c>
      <c r="C18" s="227">
        <v>47609737</v>
      </c>
      <c r="D18" s="49">
        <v>91652000510</v>
      </c>
      <c r="E18" s="252">
        <v>3113</v>
      </c>
      <c r="F18" s="108">
        <v>35479</v>
      </c>
      <c r="G18" s="108">
        <v>163</v>
      </c>
      <c r="H18" s="108">
        <v>12402</v>
      </c>
      <c r="I18" s="108">
        <v>225</v>
      </c>
      <c r="J18" s="108">
        <f t="shared" si="2"/>
        <v>48269</v>
      </c>
      <c r="K18" s="133">
        <v>57.4</v>
      </c>
    </row>
    <row r="19" spans="1:11" ht="16.5" customHeight="1" x14ac:dyDescent="0.2">
      <c r="A19" s="65" t="s">
        <v>432</v>
      </c>
      <c r="B19" s="227">
        <v>600035590</v>
      </c>
      <c r="C19" s="227">
        <v>47611928</v>
      </c>
      <c r="D19" s="49">
        <v>91652000511</v>
      </c>
      <c r="E19" s="252">
        <v>3113</v>
      </c>
      <c r="F19" s="108">
        <v>34018</v>
      </c>
      <c r="G19" s="108">
        <v>96</v>
      </c>
      <c r="H19" s="108">
        <v>11871</v>
      </c>
      <c r="I19" s="108">
        <v>164</v>
      </c>
      <c r="J19" s="108">
        <f t="shared" si="2"/>
        <v>46149</v>
      </c>
      <c r="K19" s="133">
        <v>55.85</v>
      </c>
    </row>
    <row r="20" spans="1:11" ht="16.5" customHeight="1" x14ac:dyDescent="0.2">
      <c r="A20" s="65" t="s">
        <v>46</v>
      </c>
      <c r="B20" s="227">
        <v>600035646</v>
      </c>
      <c r="C20" s="227">
        <v>60460318</v>
      </c>
      <c r="D20" s="49">
        <v>91652000518</v>
      </c>
      <c r="E20" s="252">
        <v>3113</v>
      </c>
      <c r="F20" s="108">
        <v>21438</v>
      </c>
      <c r="G20" s="108">
        <v>127</v>
      </c>
      <c r="H20" s="108">
        <v>7503</v>
      </c>
      <c r="I20" s="108">
        <v>109</v>
      </c>
      <c r="J20" s="108">
        <f t="shared" si="2"/>
        <v>29177</v>
      </c>
      <c r="K20" s="133">
        <v>35.42</v>
      </c>
    </row>
    <row r="21" spans="1:11" ht="16.5" customHeight="1" x14ac:dyDescent="0.2">
      <c r="A21" s="65" t="s">
        <v>47</v>
      </c>
      <c r="B21" s="227">
        <v>600035611</v>
      </c>
      <c r="C21" s="227">
        <v>48132926</v>
      </c>
      <c r="D21" s="49">
        <v>91652000508</v>
      </c>
      <c r="E21" s="252">
        <v>3113</v>
      </c>
      <c r="F21" s="108">
        <v>30456</v>
      </c>
      <c r="G21" s="108">
        <v>117</v>
      </c>
      <c r="H21" s="108">
        <v>10638</v>
      </c>
      <c r="I21" s="108">
        <v>215</v>
      </c>
      <c r="J21" s="108">
        <f t="shared" si="2"/>
        <v>41426</v>
      </c>
      <c r="K21" s="133">
        <v>47.78</v>
      </c>
    </row>
    <row r="22" spans="1:11" ht="16.5" customHeight="1" x14ac:dyDescent="0.2">
      <c r="A22" s="65" t="s">
        <v>302</v>
      </c>
      <c r="B22" s="227">
        <v>600035573</v>
      </c>
      <c r="C22" s="227">
        <v>47609842</v>
      </c>
      <c r="D22" s="49">
        <v>91652000509</v>
      </c>
      <c r="E22" s="252">
        <v>3113</v>
      </c>
      <c r="F22" s="108">
        <v>26755</v>
      </c>
      <c r="G22" s="108">
        <v>48</v>
      </c>
      <c r="H22" s="108">
        <v>9327</v>
      </c>
      <c r="I22" s="108">
        <v>204</v>
      </c>
      <c r="J22" s="108">
        <f t="shared" si="2"/>
        <v>36334</v>
      </c>
      <c r="K22" s="133">
        <v>41.37</v>
      </c>
    </row>
    <row r="23" spans="1:11" ht="16.5" customHeight="1" thickBot="1" x14ac:dyDescent="0.25">
      <c r="A23" s="90" t="s">
        <v>337</v>
      </c>
      <c r="B23" s="228">
        <v>600035671</v>
      </c>
      <c r="C23" s="228">
        <v>47610361</v>
      </c>
      <c r="D23" s="56">
        <v>91652000515</v>
      </c>
      <c r="E23" s="202">
        <v>3113</v>
      </c>
      <c r="F23" s="115">
        <v>23433</v>
      </c>
      <c r="G23" s="116">
        <v>118</v>
      </c>
      <c r="H23" s="108">
        <v>8194</v>
      </c>
      <c r="I23" s="108">
        <v>163</v>
      </c>
      <c r="J23" s="111">
        <f t="shared" si="2"/>
        <v>31908</v>
      </c>
      <c r="K23" s="133">
        <v>35.51</v>
      </c>
    </row>
    <row r="24" spans="1:11" ht="19.5" customHeight="1" thickBot="1" x14ac:dyDescent="0.25">
      <c r="A24" s="53" t="s">
        <v>517</v>
      </c>
      <c r="B24" s="229"/>
      <c r="C24" s="229"/>
      <c r="D24" s="40"/>
      <c r="E24" s="253"/>
      <c r="F24" s="112">
        <f t="shared" ref="F24:K24" si="3">SUM(F14:F23)</f>
        <v>254188</v>
      </c>
      <c r="G24" s="112">
        <f t="shared" si="3"/>
        <v>915</v>
      </c>
      <c r="H24" s="112">
        <f t="shared" si="3"/>
        <v>88766</v>
      </c>
      <c r="I24" s="112">
        <f t="shared" si="3"/>
        <v>1675</v>
      </c>
      <c r="J24" s="112">
        <f t="shared" si="3"/>
        <v>345544</v>
      </c>
      <c r="K24" s="135">
        <f t="shared" si="3"/>
        <v>404.5</v>
      </c>
    </row>
    <row r="25" spans="1:11" ht="19.5" customHeight="1" x14ac:dyDescent="0.2">
      <c r="A25" s="43" t="s">
        <v>295</v>
      </c>
      <c r="B25" s="230"/>
      <c r="C25" s="230"/>
      <c r="D25" s="55"/>
      <c r="E25" s="254"/>
      <c r="F25" s="113"/>
      <c r="G25" s="113"/>
      <c r="H25" s="113"/>
      <c r="I25" s="113"/>
      <c r="J25" s="114"/>
      <c r="K25" s="136"/>
    </row>
    <row r="26" spans="1:11" ht="16.5" customHeight="1" x14ac:dyDescent="0.2">
      <c r="A26" s="65" t="s">
        <v>395</v>
      </c>
      <c r="B26" s="227">
        <v>600036146</v>
      </c>
      <c r="C26" s="227">
        <v>63831325</v>
      </c>
      <c r="D26" s="49">
        <v>91652000529</v>
      </c>
      <c r="E26" s="252">
        <v>3113</v>
      </c>
      <c r="F26" s="108">
        <v>20113</v>
      </c>
      <c r="G26" s="108">
        <v>0</v>
      </c>
      <c r="H26" s="108">
        <v>6999</v>
      </c>
      <c r="I26" s="108">
        <v>85</v>
      </c>
      <c r="J26" s="109">
        <f t="shared" ref="J26:J35" si="4">F26+G26+H26+I26</f>
        <v>27197</v>
      </c>
      <c r="K26" s="133">
        <v>35.700000000000003</v>
      </c>
    </row>
    <row r="27" spans="1:11" ht="16.5" customHeight="1" x14ac:dyDescent="0.2">
      <c r="A27" s="65" t="s">
        <v>303</v>
      </c>
      <c r="B27" s="227">
        <v>600036162</v>
      </c>
      <c r="C27" s="227">
        <v>63831333</v>
      </c>
      <c r="D27" s="49">
        <v>91652000525</v>
      </c>
      <c r="E27" s="252">
        <v>3113</v>
      </c>
      <c r="F27" s="108">
        <v>52784</v>
      </c>
      <c r="G27" s="108">
        <v>480</v>
      </c>
      <c r="H27" s="108">
        <v>18531</v>
      </c>
      <c r="I27" s="108">
        <v>320</v>
      </c>
      <c r="J27" s="109">
        <f t="shared" si="4"/>
        <v>72115</v>
      </c>
      <c r="K27" s="133">
        <v>86.91</v>
      </c>
    </row>
    <row r="28" spans="1:11" ht="16.5" customHeight="1" x14ac:dyDescent="0.2">
      <c r="A28" s="65" t="s">
        <v>48</v>
      </c>
      <c r="B28" s="227">
        <v>600036201</v>
      </c>
      <c r="C28" s="227">
        <v>63831341</v>
      </c>
      <c r="D28" s="49">
        <v>91652000526</v>
      </c>
      <c r="E28" s="252">
        <v>3113</v>
      </c>
      <c r="F28" s="108">
        <v>36537</v>
      </c>
      <c r="G28" s="108">
        <v>89</v>
      </c>
      <c r="H28" s="108">
        <v>12745</v>
      </c>
      <c r="I28" s="108">
        <v>231</v>
      </c>
      <c r="J28" s="109">
        <f t="shared" si="4"/>
        <v>49602</v>
      </c>
      <c r="K28" s="133">
        <v>57.27</v>
      </c>
    </row>
    <row r="29" spans="1:11" ht="16.5" customHeight="1" x14ac:dyDescent="0.2">
      <c r="A29" s="65" t="s">
        <v>416</v>
      </c>
      <c r="B29" s="227">
        <v>600036171</v>
      </c>
      <c r="C29" s="227">
        <v>63831350</v>
      </c>
      <c r="D29" s="49">
        <v>91652000530</v>
      </c>
      <c r="E29" s="252">
        <v>3113</v>
      </c>
      <c r="F29" s="108">
        <v>35824</v>
      </c>
      <c r="G29" s="108">
        <v>17</v>
      </c>
      <c r="H29" s="108">
        <v>12473</v>
      </c>
      <c r="I29" s="108">
        <v>286</v>
      </c>
      <c r="J29" s="109">
        <f t="shared" si="4"/>
        <v>48600</v>
      </c>
      <c r="K29" s="133">
        <v>51.52</v>
      </c>
    </row>
    <row r="30" spans="1:11" ht="16.5" customHeight="1" x14ac:dyDescent="0.2">
      <c r="A30" s="65" t="s">
        <v>49</v>
      </c>
      <c r="B30" s="227">
        <v>600036120</v>
      </c>
      <c r="C30" s="227">
        <v>63831368</v>
      </c>
      <c r="D30" s="49">
        <v>91652000531</v>
      </c>
      <c r="E30" s="252">
        <v>3113</v>
      </c>
      <c r="F30" s="108">
        <v>38626</v>
      </c>
      <c r="G30" s="108">
        <v>106</v>
      </c>
      <c r="H30" s="108">
        <v>13478</v>
      </c>
      <c r="I30" s="108">
        <v>268</v>
      </c>
      <c r="J30" s="109">
        <f t="shared" si="4"/>
        <v>52478</v>
      </c>
      <c r="K30" s="133">
        <v>59.57</v>
      </c>
    </row>
    <row r="31" spans="1:11" ht="16.5" customHeight="1" x14ac:dyDescent="0.2">
      <c r="A31" s="65" t="s">
        <v>50</v>
      </c>
      <c r="B31" s="227">
        <v>600036227</v>
      </c>
      <c r="C31" s="227">
        <v>63831376</v>
      </c>
      <c r="D31" s="49">
        <v>91652000524</v>
      </c>
      <c r="E31" s="252">
        <v>3113</v>
      </c>
      <c r="F31" s="108">
        <v>25016</v>
      </c>
      <c r="G31" s="108">
        <v>34</v>
      </c>
      <c r="H31" s="108">
        <v>8717</v>
      </c>
      <c r="I31" s="108">
        <v>172</v>
      </c>
      <c r="J31" s="109">
        <f t="shared" si="4"/>
        <v>33939</v>
      </c>
      <c r="K31" s="133">
        <v>40.39</v>
      </c>
    </row>
    <row r="32" spans="1:11" ht="16.5" customHeight="1" x14ac:dyDescent="0.2">
      <c r="A32" s="65" t="s">
        <v>304</v>
      </c>
      <c r="B32" s="227">
        <v>600036111</v>
      </c>
      <c r="C32" s="227">
        <v>63831406</v>
      </c>
      <c r="D32" s="49">
        <v>91652000528</v>
      </c>
      <c r="E32" s="252">
        <v>3113</v>
      </c>
      <c r="F32" s="108">
        <v>47181</v>
      </c>
      <c r="G32" s="108">
        <v>169</v>
      </c>
      <c r="H32" s="108">
        <v>16476</v>
      </c>
      <c r="I32" s="108">
        <v>293</v>
      </c>
      <c r="J32" s="109">
        <f t="shared" si="4"/>
        <v>64119</v>
      </c>
      <c r="K32" s="133">
        <v>74.989999999999995</v>
      </c>
    </row>
    <row r="33" spans="1:11" ht="16.5" customHeight="1" x14ac:dyDescent="0.2">
      <c r="A33" s="65" t="s">
        <v>51</v>
      </c>
      <c r="B33" s="227">
        <v>600036138</v>
      </c>
      <c r="C33" s="227">
        <v>63831392</v>
      </c>
      <c r="D33" s="49">
        <v>91652000521</v>
      </c>
      <c r="E33" s="252">
        <v>3113</v>
      </c>
      <c r="F33" s="108">
        <v>27520</v>
      </c>
      <c r="G33" s="108">
        <v>0</v>
      </c>
      <c r="H33" s="108">
        <v>9577</v>
      </c>
      <c r="I33" s="108">
        <v>173</v>
      </c>
      <c r="J33" s="109">
        <f t="shared" si="4"/>
        <v>37270</v>
      </c>
      <c r="K33" s="133">
        <v>45.11</v>
      </c>
    </row>
    <row r="34" spans="1:11" ht="16.5" customHeight="1" x14ac:dyDescent="0.2">
      <c r="A34" s="65" t="s">
        <v>424</v>
      </c>
      <c r="B34" s="227">
        <v>600036197</v>
      </c>
      <c r="C34" s="227">
        <v>63831449</v>
      </c>
      <c r="D34" s="49">
        <v>91652000527</v>
      </c>
      <c r="E34" s="219">
        <v>3117</v>
      </c>
      <c r="F34" s="94">
        <v>21547</v>
      </c>
      <c r="G34" s="94">
        <v>25</v>
      </c>
      <c r="H34" s="94">
        <v>7507</v>
      </c>
      <c r="I34" s="94">
        <v>206</v>
      </c>
      <c r="J34" s="117">
        <f t="shared" si="4"/>
        <v>29285</v>
      </c>
      <c r="K34" s="97">
        <v>31.79</v>
      </c>
    </row>
    <row r="35" spans="1:11" ht="15" customHeight="1" thickBot="1" x14ac:dyDescent="0.25">
      <c r="A35" s="65" t="s">
        <v>52</v>
      </c>
      <c r="B35" s="227">
        <v>600036219</v>
      </c>
      <c r="C35" s="227">
        <v>63831431</v>
      </c>
      <c r="D35" s="49">
        <v>91652000520</v>
      </c>
      <c r="E35" s="252">
        <v>3113</v>
      </c>
      <c r="F35" s="108">
        <v>22763</v>
      </c>
      <c r="G35" s="108">
        <v>14</v>
      </c>
      <c r="H35" s="108">
        <v>7926</v>
      </c>
      <c r="I35" s="108">
        <v>128</v>
      </c>
      <c r="J35" s="109">
        <f t="shared" si="4"/>
        <v>30831</v>
      </c>
      <c r="K35" s="133">
        <v>37.909999999999997</v>
      </c>
    </row>
    <row r="36" spans="1:11" ht="19.5" customHeight="1" thickBot="1" x14ac:dyDescent="0.25">
      <c r="A36" s="53" t="s">
        <v>511</v>
      </c>
      <c r="B36" s="229"/>
      <c r="C36" s="229"/>
      <c r="D36" s="40"/>
      <c r="E36" s="253"/>
      <c r="F36" s="112">
        <f t="shared" ref="F36:K36" si="5">SUM(F26:F35)</f>
        <v>327911</v>
      </c>
      <c r="G36" s="112">
        <f t="shared" si="5"/>
        <v>934</v>
      </c>
      <c r="H36" s="112">
        <f t="shared" si="5"/>
        <v>114429</v>
      </c>
      <c r="I36" s="112">
        <f t="shared" si="5"/>
        <v>2162</v>
      </c>
      <c r="J36" s="112">
        <f t="shared" si="5"/>
        <v>445436</v>
      </c>
      <c r="K36" s="135">
        <f t="shared" si="5"/>
        <v>521.16000000000008</v>
      </c>
    </row>
    <row r="37" spans="1:11" ht="19.5" customHeight="1" x14ac:dyDescent="0.2">
      <c r="A37" s="43" t="s">
        <v>131</v>
      </c>
      <c r="B37" s="230"/>
      <c r="C37" s="230"/>
      <c r="D37" s="55"/>
      <c r="E37" s="254"/>
      <c r="F37" s="113"/>
      <c r="G37" s="113"/>
      <c r="H37" s="113"/>
      <c r="I37" s="113"/>
      <c r="J37" s="114"/>
      <c r="K37" s="136"/>
    </row>
    <row r="38" spans="1:11" ht="16.5" customHeight="1" x14ac:dyDescent="0.2">
      <c r="A38" s="65" t="s">
        <v>305</v>
      </c>
      <c r="B38" s="227">
        <v>600037053</v>
      </c>
      <c r="C38" s="227">
        <v>45242810</v>
      </c>
      <c r="D38" s="49">
        <v>91652000532</v>
      </c>
      <c r="E38" s="252">
        <v>3113</v>
      </c>
      <c r="F38" s="108">
        <v>34283</v>
      </c>
      <c r="G38" s="108">
        <v>59</v>
      </c>
      <c r="H38" s="108">
        <v>11950</v>
      </c>
      <c r="I38" s="108">
        <v>262</v>
      </c>
      <c r="J38" s="109">
        <f t="shared" ref="J38:J58" si="6">F38+G38+H38+I38</f>
        <v>46554</v>
      </c>
      <c r="K38" s="133">
        <v>52.27</v>
      </c>
    </row>
    <row r="39" spans="1:11" ht="25.5" x14ac:dyDescent="0.2">
      <c r="A39" s="200" t="s">
        <v>518</v>
      </c>
      <c r="B39" s="231">
        <v>600037142</v>
      </c>
      <c r="C39" s="232">
        <v>60435917</v>
      </c>
      <c r="D39" s="49">
        <v>91652000544</v>
      </c>
      <c r="E39" s="252">
        <v>3113</v>
      </c>
      <c r="F39" s="108">
        <v>29339</v>
      </c>
      <c r="G39" s="108">
        <v>85</v>
      </c>
      <c r="H39" s="108">
        <v>10239</v>
      </c>
      <c r="I39" s="108">
        <v>208</v>
      </c>
      <c r="J39" s="109">
        <f t="shared" si="6"/>
        <v>39871</v>
      </c>
      <c r="K39" s="133">
        <v>42.63</v>
      </c>
    </row>
    <row r="40" spans="1:11" ht="16.5" customHeight="1" x14ac:dyDescent="0.2">
      <c r="A40" s="89" t="s">
        <v>53</v>
      </c>
      <c r="B40" s="233">
        <v>600037151</v>
      </c>
      <c r="C40" s="233">
        <v>60436221</v>
      </c>
      <c r="D40" s="49">
        <v>91652000543</v>
      </c>
      <c r="E40" s="252">
        <v>3113</v>
      </c>
      <c r="F40" s="108">
        <v>36307</v>
      </c>
      <c r="G40" s="108">
        <v>76</v>
      </c>
      <c r="H40" s="108">
        <v>12660</v>
      </c>
      <c r="I40" s="108">
        <v>284</v>
      </c>
      <c r="J40" s="109">
        <f t="shared" si="6"/>
        <v>49327</v>
      </c>
      <c r="K40" s="133">
        <v>52.51</v>
      </c>
    </row>
    <row r="41" spans="1:11" ht="16.5" customHeight="1" x14ac:dyDescent="0.2">
      <c r="A41" s="65" t="s">
        <v>306</v>
      </c>
      <c r="B41" s="227">
        <v>600037096</v>
      </c>
      <c r="C41" s="227">
        <v>47611642</v>
      </c>
      <c r="D41" s="49">
        <v>91652000535</v>
      </c>
      <c r="E41" s="252">
        <v>3113</v>
      </c>
      <c r="F41" s="108">
        <v>33488</v>
      </c>
      <c r="G41" s="108">
        <v>110</v>
      </c>
      <c r="H41" s="108">
        <v>11691</v>
      </c>
      <c r="I41" s="108">
        <v>271</v>
      </c>
      <c r="J41" s="109">
        <f t="shared" si="6"/>
        <v>45560</v>
      </c>
      <c r="K41" s="133">
        <v>49.64</v>
      </c>
    </row>
    <row r="42" spans="1:11" ht="16.5" customHeight="1" x14ac:dyDescent="0.2">
      <c r="A42" s="65" t="s">
        <v>54</v>
      </c>
      <c r="B42" s="227">
        <v>600037037</v>
      </c>
      <c r="C42" s="227">
        <v>47611413</v>
      </c>
      <c r="D42" s="49">
        <v>91652000534</v>
      </c>
      <c r="E42" s="252">
        <v>3113</v>
      </c>
      <c r="F42" s="108">
        <v>22803</v>
      </c>
      <c r="G42" s="108">
        <v>128</v>
      </c>
      <c r="H42" s="108">
        <v>7979</v>
      </c>
      <c r="I42" s="108">
        <v>190</v>
      </c>
      <c r="J42" s="109">
        <f t="shared" si="6"/>
        <v>31100</v>
      </c>
      <c r="K42" s="133">
        <v>32.65</v>
      </c>
    </row>
    <row r="43" spans="1:11" ht="16.5" customHeight="1" x14ac:dyDescent="0.2">
      <c r="A43" s="65" t="s">
        <v>55</v>
      </c>
      <c r="B43" s="227">
        <v>600037061</v>
      </c>
      <c r="C43" s="227">
        <v>61384216</v>
      </c>
      <c r="D43" s="49">
        <v>91652000551</v>
      </c>
      <c r="E43" s="252">
        <v>3113</v>
      </c>
      <c r="F43" s="108">
        <v>41254</v>
      </c>
      <c r="G43" s="108">
        <v>172</v>
      </c>
      <c r="H43" s="108">
        <v>14414</v>
      </c>
      <c r="I43" s="108">
        <v>257</v>
      </c>
      <c r="J43" s="109">
        <f t="shared" si="6"/>
        <v>56097</v>
      </c>
      <c r="K43" s="133">
        <v>65.959999999999994</v>
      </c>
    </row>
    <row r="44" spans="1:11" ht="25.5" x14ac:dyDescent="0.2">
      <c r="A44" s="65" t="s">
        <v>430</v>
      </c>
      <c r="B44" s="227">
        <v>691012636</v>
      </c>
      <c r="C44" s="234" t="s">
        <v>519</v>
      </c>
      <c r="D44" s="49">
        <v>91652001547</v>
      </c>
      <c r="E44" s="252">
        <v>3113</v>
      </c>
      <c r="F44" s="108">
        <v>32166</v>
      </c>
      <c r="G44" s="108">
        <v>211</v>
      </c>
      <c r="H44" s="108">
        <v>11265</v>
      </c>
      <c r="I44" s="108">
        <v>193</v>
      </c>
      <c r="J44" s="109">
        <f t="shared" si="6"/>
        <v>43835</v>
      </c>
      <c r="K44" s="133">
        <v>46.05</v>
      </c>
    </row>
    <row r="45" spans="1:11" ht="16.5" customHeight="1" x14ac:dyDescent="0.2">
      <c r="A45" s="65" t="s">
        <v>56</v>
      </c>
      <c r="B45" s="227">
        <v>600037215</v>
      </c>
      <c r="C45" s="227">
        <v>61384828</v>
      </c>
      <c r="D45" s="49">
        <v>91652000549</v>
      </c>
      <c r="E45" s="252">
        <v>3113</v>
      </c>
      <c r="F45" s="108">
        <v>49068</v>
      </c>
      <c r="G45" s="108">
        <v>130</v>
      </c>
      <c r="H45" s="108">
        <v>17120</v>
      </c>
      <c r="I45" s="108">
        <v>309</v>
      </c>
      <c r="J45" s="109">
        <f t="shared" si="6"/>
        <v>66627</v>
      </c>
      <c r="K45" s="133">
        <v>70.45</v>
      </c>
    </row>
    <row r="46" spans="1:11" ht="25.5" x14ac:dyDescent="0.2">
      <c r="A46" s="65" t="s">
        <v>57</v>
      </c>
      <c r="B46" s="227">
        <v>600005399</v>
      </c>
      <c r="C46" s="227">
        <v>48134023</v>
      </c>
      <c r="D46" s="49">
        <v>91652000537</v>
      </c>
      <c r="E46" s="252">
        <v>3113</v>
      </c>
      <c r="F46" s="108">
        <v>37923</v>
      </c>
      <c r="G46" s="108">
        <v>114</v>
      </c>
      <c r="H46" s="108">
        <v>13236</v>
      </c>
      <c r="I46" s="108">
        <v>166</v>
      </c>
      <c r="J46" s="109">
        <f t="shared" si="6"/>
        <v>51439</v>
      </c>
      <c r="K46" s="133">
        <v>56.24</v>
      </c>
    </row>
    <row r="47" spans="1:11" ht="16.5" customHeight="1" x14ac:dyDescent="0.2">
      <c r="A47" s="65" t="s">
        <v>58</v>
      </c>
      <c r="B47" s="227">
        <v>600037177</v>
      </c>
      <c r="C47" s="227">
        <v>61386201</v>
      </c>
      <c r="D47" s="49">
        <v>91652000554</v>
      </c>
      <c r="E47" s="252">
        <v>3113</v>
      </c>
      <c r="F47" s="108">
        <v>19978</v>
      </c>
      <c r="G47" s="108">
        <v>51</v>
      </c>
      <c r="H47" s="108">
        <v>6970</v>
      </c>
      <c r="I47" s="108">
        <v>147</v>
      </c>
      <c r="J47" s="109">
        <f t="shared" si="6"/>
        <v>27146</v>
      </c>
      <c r="K47" s="133">
        <v>31.21</v>
      </c>
    </row>
    <row r="48" spans="1:11" ht="16.5" customHeight="1" x14ac:dyDescent="0.2">
      <c r="A48" s="65" t="s">
        <v>569</v>
      </c>
      <c r="B48" s="227">
        <v>600037193</v>
      </c>
      <c r="C48" s="227">
        <v>60435348</v>
      </c>
      <c r="D48" s="49">
        <v>91652000547</v>
      </c>
      <c r="E48" s="252">
        <v>3113</v>
      </c>
      <c r="F48" s="108">
        <v>32687</v>
      </c>
      <c r="G48" s="108">
        <v>85</v>
      </c>
      <c r="H48" s="108">
        <v>11404</v>
      </c>
      <c r="I48" s="108">
        <v>205</v>
      </c>
      <c r="J48" s="109">
        <f t="shared" si="6"/>
        <v>44381</v>
      </c>
      <c r="K48" s="133">
        <v>53.01</v>
      </c>
    </row>
    <row r="49" spans="1:11" ht="16.5" customHeight="1" x14ac:dyDescent="0.2">
      <c r="A49" s="65" t="s">
        <v>59</v>
      </c>
      <c r="B49" s="227">
        <v>600037169</v>
      </c>
      <c r="C49" s="227">
        <v>61384704</v>
      </c>
      <c r="D49" s="49">
        <v>91652000553</v>
      </c>
      <c r="E49" s="252">
        <v>3113</v>
      </c>
      <c r="F49" s="108">
        <v>30536</v>
      </c>
      <c r="G49" s="108">
        <v>102</v>
      </c>
      <c r="H49" s="108">
        <v>10661</v>
      </c>
      <c r="I49" s="108">
        <v>234</v>
      </c>
      <c r="J49" s="109">
        <f t="shared" si="6"/>
        <v>41533</v>
      </c>
      <c r="K49" s="133">
        <v>45.73</v>
      </c>
    </row>
    <row r="50" spans="1:11" ht="16.5" customHeight="1" x14ac:dyDescent="0.2">
      <c r="A50" s="65" t="s">
        <v>60</v>
      </c>
      <c r="B50" s="227">
        <v>600037100</v>
      </c>
      <c r="C50" s="227">
        <v>48132900</v>
      </c>
      <c r="D50" s="49">
        <v>91652000538</v>
      </c>
      <c r="E50" s="252">
        <v>3113</v>
      </c>
      <c r="F50" s="108">
        <v>26491</v>
      </c>
      <c r="G50" s="108">
        <v>51</v>
      </c>
      <c r="H50" s="108">
        <v>9236</v>
      </c>
      <c r="I50" s="108">
        <v>170</v>
      </c>
      <c r="J50" s="109">
        <f t="shared" si="6"/>
        <v>35948</v>
      </c>
      <c r="K50" s="133">
        <v>42.75</v>
      </c>
    </row>
    <row r="51" spans="1:11" ht="25.5" x14ac:dyDescent="0.2">
      <c r="A51" s="65" t="s">
        <v>61</v>
      </c>
      <c r="B51" s="227">
        <v>600037207</v>
      </c>
      <c r="C51" s="227">
        <v>60435909</v>
      </c>
      <c r="D51" s="49">
        <v>91652000542</v>
      </c>
      <c r="E51" s="252">
        <v>3113</v>
      </c>
      <c r="F51" s="108">
        <v>16328</v>
      </c>
      <c r="G51" s="108">
        <v>34</v>
      </c>
      <c r="H51" s="108">
        <v>5694</v>
      </c>
      <c r="I51" s="108">
        <v>118</v>
      </c>
      <c r="J51" s="109">
        <f t="shared" si="6"/>
        <v>22174</v>
      </c>
      <c r="K51" s="133">
        <v>24.94</v>
      </c>
    </row>
    <row r="52" spans="1:11" ht="16.5" customHeight="1" x14ac:dyDescent="0.2">
      <c r="A52" s="65" t="s">
        <v>62</v>
      </c>
      <c r="B52" s="227">
        <v>600037479</v>
      </c>
      <c r="C52" s="227">
        <v>61384224</v>
      </c>
      <c r="D52" s="49">
        <v>91652000552</v>
      </c>
      <c r="E52" s="252">
        <v>3113</v>
      </c>
      <c r="F52" s="108">
        <v>23025</v>
      </c>
      <c r="G52" s="108">
        <v>135</v>
      </c>
      <c r="H52" s="108">
        <v>8058</v>
      </c>
      <c r="I52" s="108">
        <v>157</v>
      </c>
      <c r="J52" s="109">
        <f t="shared" si="6"/>
        <v>31375</v>
      </c>
      <c r="K52" s="133">
        <v>39.82</v>
      </c>
    </row>
    <row r="53" spans="1:11" ht="16.5" customHeight="1" x14ac:dyDescent="0.2">
      <c r="A53" s="65" t="s">
        <v>338</v>
      </c>
      <c r="B53" s="227">
        <v>600037266</v>
      </c>
      <c r="C53" s="227">
        <v>60435674</v>
      </c>
      <c r="D53" s="49">
        <v>91652000545</v>
      </c>
      <c r="E53" s="252">
        <v>3113</v>
      </c>
      <c r="F53" s="108">
        <v>45722</v>
      </c>
      <c r="G53" s="108">
        <v>127</v>
      </c>
      <c r="H53" s="108">
        <v>15954</v>
      </c>
      <c r="I53" s="108">
        <v>279</v>
      </c>
      <c r="J53" s="109">
        <f t="shared" si="6"/>
        <v>62082</v>
      </c>
      <c r="K53" s="133">
        <v>74.64</v>
      </c>
    </row>
    <row r="54" spans="1:11" ht="16.5" customHeight="1" x14ac:dyDescent="0.2">
      <c r="A54" s="65" t="s">
        <v>63</v>
      </c>
      <c r="B54" s="227">
        <v>600037355</v>
      </c>
      <c r="C54" s="227">
        <v>60435640</v>
      </c>
      <c r="D54" s="49">
        <v>91652000546</v>
      </c>
      <c r="E54" s="252">
        <v>3113</v>
      </c>
      <c r="F54" s="108">
        <v>12894</v>
      </c>
      <c r="G54" s="108">
        <v>85</v>
      </c>
      <c r="H54" s="108">
        <v>4516</v>
      </c>
      <c r="I54" s="108">
        <v>77</v>
      </c>
      <c r="J54" s="109">
        <f t="shared" si="6"/>
        <v>17572</v>
      </c>
      <c r="K54" s="133">
        <v>19.989999999999998</v>
      </c>
    </row>
    <row r="55" spans="1:11" ht="16.5" customHeight="1" x14ac:dyDescent="0.2">
      <c r="A55" s="65" t="s">
        <v>64</v>
      </c>
      <c r="B55" s="227">
        <v>600037339</v>
      </c>
      <c r="C55" s="227">
        <v>61384755</v>
      </c>
      <c r="D55" s="49">
        <v>91652000550</v>
      </c>
      <c r="E55" s="252">
        <v>3113</v>
      </c>
      <c r="F55" s="108">
        <v>20489</v>
      </c>
      <c r="G55" s="108">
        <v>85</v>
      </c>
      <c r="H55" s="108">
        <v>7159</v>
      </c>
      <c r="I55" s="108">
        <v>136</v>
      </c>
      <c r="J55" s="109">
        <f t="shared" si="6"/>
        <v>27869</v>
      </c>
      <c r="K55" s="133">
        <v>33.97</v>
      </c>
    </row>
    <row r="56" spans="1:11" ht="16.5" customHeight="1" x14ac:dyDescent="0.2">
      <c r="A56" s="65" t="s">
        <v>186</v>
      </c>
      <c r="B56" s="227">
        <v>600037347</v>
      </c>
      <c r="C56" s="227">
        <v>61384518</v>
      </c>
      <c r="D56" s="49">
        <v>91652000548</v>
      </c>
      <c r="E56" s="252">
        <v>3113</v>
      </c>
      <c r="F56" s="108">
        <v>32828</v>
      </c>
      <c r="G56" s="108">
        <v>68</v>
      </c>
      <c r="H56" s="108">
        <v>11447</v>
      </c>
      <c r="I56" s="108">
        <v>184</v>
      </c>
      <c r="J56" s="109">
        <f t="shared" si="6"/>
        <v>44527</v>
      </c>
      <c r="K56" s="133">
        <v>54.09</v>
      </c>
    </row>
    <row r="57" spans="1:11" ht="16.5" customHeight="1" x14ac:dyDescent="0.2">
      <c r="A57" s="65" t="s">
        <v>65</v>
      </c>
      <c r="B57" s="227">
        <v>600037363</v>
      </c>
      <c r="C57" s="227">
        <v>60435500</v>
      </c>
      <c r="D57" s="49">
        <v>91652000541</v>
      </c>
      <c r="E57" s="252">
        <v>3113</v>
      </c>
      <c r="F57" s="108">
        <v>27360</v>
      </c>
      <c r="G57" s="108">
        <v>227</v>
      </c>
      <c r="H57" s="108">
        <v>9598</v>
      </c>
      <c r="I57" s="108">
        <v>220</v>
      </c>
      <c r="J57" s="109">
        <f t="shared" si="6"/>
        <v>37405</v>
      </c>
      <c r="K57" s="133">
        <v>42.73</v>
      </c>
    </row>
    <row r="58" spans="1:11" ht="16.5" customHeight="1" x14ac:dyDescent="0.2">
      <c r="A58" s="65" t="s">
        <v>66</v>
      </c>
      <c r="B58" s="227">
        <v>600037321</v>
      </c>
      <c r="C58" s="227">
        <v>47611456</v>
      </c>
      <c r="D58" s="49">
        <v>91652000539</v>
      </c>
      <c r="E58" s="252">
        <v>3113</v>
      </c>
      <c r="F58" s="108">
        <v>27667</v>
      </c>
      <c r="G58" s="108">
        <v>230</v>
      </c>
      <c r="H58" s="108">
        <v>9706</v>
      </c>
      <c r="I58" s="108">
        <v>209</v>
      </c>
      <c r="J58" s="109">
        <f t="shared" si="6"/>
        <v>37812</v>
      </c>
      <c r="K58" s="133">
        <v>41.3</v>
      </c>
    </row>
    <row r="59" spans="1:11" ht="19.5" customHeight="1" x14ac:dyDescent="0.2">
      <c r="A59" s="61" t="s">
        <v>41</v>
      </c>
      <c r="B59" s="226"/>
      <c r="C59" s="226"/>
      <c r="D59" s="62"/>
      <c r="E59" s="255"/>
      <c r="F59" s="118"/>
      <c r="G59" s="118"/>
      <c r="H59" s="118"/>
      <c r="I59" s="118"/>
      <c r="J59" s="119"/>
      <c r="K59" s="137"/>
    </row>
    <row r="60" spans="1:11" ht="16.5" customHeight="1" thickBot="1" x14ac:dyDescent="0.25">
      <c r="A60" s="90" t="s">
        <v>307</v>
      </c>
      <c r="B60" s="228">
        <v>600037461</v>
      </c>
      <c r="C60" s="228">
        <v>62931377</v>
      </c>
      <c r="D60" s="56">
        <v>91652000679</v>
      </c>
      <c r="E60" s="202">
        <v>3113</v>
      </c>
      <c r="F60" s="108">
        <v>53050</v>
      </c>
      <c r="G60" s="108">
        <v>660</v>
      </c>
      <c r="H60" s="108">
        <v>18684</v>
      </c>
      <c r="I60" s="108">
        <v>323</v>
      </c>
      <c r="J60" s="111">
        <f>F60+G60+H60+I60</f>
        <v>72717</v>
      </c>
      <c r="K60" s="133">
        <v>84.24</v>
      </c>
    </row>
    <row r="61" spans="1:11" ht="19.5" customHeight="1" thickBot="1" x14ac:dyDescent="0.25">
      <c r="A61" s="53" t="s">
        <v>520</v>
      </c>
      <c r="B61" s="229"/>
      <c r="C61" s="229"/>
      <c r="D61" s="40"/>
      <c r="E61" s="253"/>
      <c r="F61" s="112">
        <f t="shared" ref="F61:J61" si="7">SUM(F38:F60)</f>
        <v>685686</v>
      </c>
      <c r="G61" s="112">
        <f t="shared" si="7"/>
        <v>3025</v>
      </c>
      <c r="H61" s="112">
        <f t="shared" si="7"/>
        <v>239641</v>
      </c>
      <c r="I61" s="112">
        <f t="shared" si="7"/>
        <v>4599</v>
      </c>
      <c r="J61" s="112">
        <f t="shared" si="7"/>
        <v>932951</v>
      </c>
      <c r="K61" s="135">
        <f t="shared" ref="K61" si="8">SUM(K38:K60)</f>
        <v>1056.8200000000002</v>
      </c>
    </row>
    <row r="62" spans="1:11" ht="19.5" customHeight="1" x14ac:dyDescent="0.2">
      <c r="A62" s="43" t="s">
        <v>132</v>
      </c>
      <c r="B62" s="230"/>
      <c r="C62" s="230"/>
      <c r="D62" s="55"/>
      <c r="E62" s="254"/>
      <c r="F62" s="113"/>
      <c r="G62" s="113"/>
      <c r="H62" s="113"/>
      <c r="I62" s="113"/>
      <c r="J62" s="114"/>
      <c r="K62" s="136"/>
    </row>
    <row r="63" spans="1:11" ht="25.5" x14ac:dyDescent="0.2">
      <c r="A63" s="65" t="s">
        <v>449</v>
      </c>
      <c r="B63" s="227">
        <v>600038289</v>
      </c>
      <c r="C63" s="227">
        <v>65990722</v>
      </c>
      <c r="D63" s="49">
        <v>91652000556</v>
      </c>
      <c r="E63" s="252">
        <v>3113</v>
      </c>
      <c r="F63" s="108">
        <v>20404</v>
      </c>
      <c r="G63" s="108">
        <v>39</v>
      </c>
      <c r="H63" s="108">
        <v>7114</v>
      </c>
      <c r="I63" s="108">
        <v>119</v>
      </c>
      <c r="J63" s="109">
        <f t="shared" ref="J63:J75" si="9">F63+G63+H63+I63</f>
        <v>27676</v>
      </c>
      <c r="K63" s="133">
        <v>34.47</v>
      </c>
    </row>
    <row r="64" spans="1:11" ht="25.5" x14ac:dyDescent="0.2">
      <c r="A64" s="65" t="s">
        <v>450</v>
      </c>
      <c r="B64" s="227">
        <v>600038211</v>
      </c>
      <c r="C64" s="227">
        <v>69781869</v>
      </c>
      <c r="D64" s="49">
        <v>91652000566</v>
      </c>
      <c r="E64" s="252">
        <v>3113</v>
      </c>
      <c r="F64" s="108">
        <v>33677</v>
      </c>
      <c r="G64" s="108">
        <v>135</v>
      </c>
      <c r="H64" s="108">
        <v>11765</v>
      </c>
      <c r="I64" s="108">
        <v>256</v>
      </c>
      <c r="J64" s="109">
        <f t="shared" si="9"/>
        <v>45833</v>
      </c>
      <c r="K64" s="133">
        <v>46.84</v>
      </c>
    </row>
    <row r="65" spans="1:11" ht="25.5" x14ac:dyDescent="0.2">
      <c r="A65" s="65" t="s">
        <v>570</v>
      </c>
      <c r="B65" s="227">
        <v>600038246</v>
      </c>
      <c r="C65" s="227">
        <v>44851987</v>
      </c>
      <c r="D65" s="49">
        <v>91652000555</v>
      </c>
      <c r="E65" s="252">
        <v>3113</v>
      </c>
      <c r="F65" s="108">
        <v>20369</v>
      </c>
      <c r="G65" s="108">
        <v>85</v>
      </c>
      <c r="H65" s="108">
        <v>7117</v>
      </c>
      <c r="I65" s="108">
        <v>91</v>
      </c>
      <c r="J65" s="109">
        <f t="shared" si="9"/>
        <v>27662</v>
      </c>
      <c r="K65" s="133">
        <v>35.97</v>
      </c>
    </row>
    <row r="66" spans="1:11" ht="25.5" x14ac:dyDescent="0.2">
      <c r="A66" s="65" t="s">
        <v>451</v>
      </c>
      <c r="B66" s="227">
        <v>600038475</v>
      </c>
      <c r="C66" s="227">
        <v>65993527</v>
      </c>
      <c r="D66" s="49">
        <v>91652000557</v>
      </c>
      <c r="E66" s="252">
        <v>3113</v>
      </c>
      <c r="F66" s="108">
        <v>57915</v>
      </c>
      <c r="G66" s="108">
        <v>205</v>
      </c>
      <c r="H66" s="108">
        <v>20224</v>
      </c>
      <c r="I66" s="108">
        <v>379</v>
      </c>
      <c r="J66" s="109">
        <f t="shared" si="9"/>
        <v>78723</v>
      </c>
      <c r="K66" s="133">
        <v>98.01</v>
      </c>
    </row>
    <row r="67" spans="1:11" ht="25.5" x14ac:dyDescent="0.2">
      <c r="A67" s="65" t="s">
        <v>452</v>
      </c>
      <c r="B67" s="227">
        <v>600038301</v>
      </c>
      <c r="C67" s="227">
        <v>70107416</v>
      </c>
      <c r="D67" s="49">
        <v>91652000567</v>
      </c>
      <c r="E67" s="252">
        <v>3113</v>
      </c>
      <c r="F67" s="108">
        <v>26528</v>
      </c>
      <c r="G67" s="108">
        <v>35</v>
      </c>
      <c r="H67" s="108">
        <v>9244</v>
      </c>
      <c r="I67" s="108">
        <v>137</v>
      </c>
      <c r="J67" s="109">
        <f t="shared" si="9"/>
        <v>35944</v>
      </c>
      <c r="K67" s="133">
        <v>45.08</v>
      </c>
    </row>
    <row r="68" spans="1:11" ht="16.5" customHeight="1" x14ac:dyDescent="0.2">
      <c r="A68" s="65" t="s">
        <v>453</v>
      </c>
      <c r="B68" s="227">
        <v>600038441</v>
      </c>
      <c r="C68" s="227">
        <v>69781761</v>
      </c>
      <c r="D68" s="49">
        <v>91652000563</v>
      </c>
      <c r="E68" s="252">
        <v>3113</v>
      </c>
      <c r="F68" s="108">
        <v>34818</v>
      </c>
      <c r="G68" s="108">
        <v>59</v>
      </c>
      <c r="H68" s="108">
        <v>12136</v>
      </c>
      <c r="I68" s="108">
        <v>259</v>
      </c>
      <c r="J68" s="109">
        <f t="shared" si="9"/>
        <v>47272</v>
      </c>
      <c r="K68" s="133">
        <v>57.47</v>
      </c>
    </row>
    <row r="69" spans="1:11" ht="16.5" customHeight="1" x14ac:dyDescent="0.2">
      <c r="A69" s="65" t="s">
        <v>571</v>
      </c>
      <c r="B69" s="227">
        <v>691013063</v>
      </c>
      <c r="C69" s="234" t="s">
        <v>521</v>
      </c>
      <c r="D69" s="49">
        <v>91652001548</v>
      </c>
      <c r="E69" s="252">
        <v>3113</v>
      </c>
      <c r="F69" s="108">
        <v>25921</v>
      </c>
      <c r="G69" s="108">
        <v>52</v>
      </c>
      <c r="H69" s="108">
        <v>9038</v>
      </c>
      <c r="I69" s="108">
        <v>186</v>
      </c>
      <c r="J69" s="109">
        <f t="shared" si="9"/>
        <v>35197</v>
      </c>
      <c r="K69" s="133">
        <v>43.79</v>
      </c>
    </row>
    <row r="70" spans="1:11" ht="16.5" customHeight="1" x14ac:dyDescent="0.2">
      <c r="A70" s="65" t="s">
        <v>454</v>
      </c>
      <c r="B70" s="227">
        <v>600038343</v>
      </c>
      <c r="C70" s="227">
        <v>69781885</v>
      </c>
      <c r="D70" s="49">
        <v>91652000564</v>
      </c>
      <c r="E70" s="252">
        <v>3117</v>
      </c>
      <c r="F70" s="108">
        <v>13248</v>
      </c>
      <c r="G70" s="108">
        <v>38</v>
      </c>
      <c r="H70" s="108">
        <v>4623</v>
      </c>
      <c r="I70" s="108">
        <v>151</v>
      </c>
      <c r="J70" s="109">
        <f t="shared" si="9"/>
        <v>18060</v>
      </c>
      <c r="K70" s="133">
        <v>21.91</v>
      </c>
    </row>
    <row r="71" spans="1:11" ht="25.5" x14ac:dyDescent="0.2">
      <c r="A71" s="65" t="s">
        <v>455</v>
      </c>
      <c r="B71" s="227">
        <v>600038360</v>
      </c>
      <c r="C71" s="227">
        <v>69781931</v>
      </c>
      <c r="D71" s="49">
        <v>91652000558</v>
      </c>
      <c r="E71" s="252">
        <v>3113</v>
      </c>
      <c r="F71" s="108">
        <v>29125</v>
      </c>
      <c r="G71" s="108">
        <v>152</v>
      </c>
      <c r="H71" s="108">
        <v>10187</v>
      </c>
      <c r="I71" s="108">
        <v>148</v>
      </c>
      <c r="J71" s="109">
        <f t="shared" si="9"/>
        <v>39612</v>
      </c>
      <c r="K71" s="133">
        <v>53.12</v>
      </c>
    </row>
    <row r="72" spans="1:11" ht="25.5" x14ac:dyDescent="0.2">
      <c r="A72" s="65" t="s">
        <v>456</v>
      </c>
      <c r="B72" s="227">
        <v>600038424</v>
      </c>
      <c r="C72" s="227">
        <v>69781907</v>
      </c>
      <c r="D72" s="49">
        <v>91652000565</v>
      </c>
      <c r="E72" s="252">
        <v>3113</v>
      </c>
      <c r="F72" s="108">
        <v>39881</v>
      </c>
      <c r="G72" s="108">
        <v>85</v>
      </c>
      <c r="H72" s="108">
        <v>13907</v>
      </c>
      <c r="I72" s="108">
        <v>245</v>
      </c>
      <c r="J72" s="109">
        <f t="shared" si="9"/>
        <v>54118</v>
      </c>
      <c r="K72" s="133">
        <v>63.62</v>
      </c>
    </row>
    <row r="73" spans="1:11" ht="25.5" x14ac:dyDescent="0.2">
      <c r="A73" s="65" t="s">
        <v>457</v>
      </c>
      <c r="B73" s="227">
        <v>600038467</v>
      </c>
      <c r="C73" s="227">
        <v>70107661</v>
      </c>
      <c r="D73" s="49">
        <v>91652000569</v>
      </c>
      <c r="E73" s="252">
        <v>3113</v>
      </c>
      <c r="F73" s="108">
        <v>33454</v>
      </c>
      <c r="G73" s="108">
        <v>59</v>
      </c>
      <c r="H73" s="108">
        <v>11662</v>
      </c>
      <c r="I73" s="108">
        <v>189</v>
      </c>
      <c r="J73" s="109">
        <f t="shared" si="9"/>
        <v>45364</v>
      </c>
      <c r="K73" s="133">
        <v>54.95</v>
      </c>
    </row>
    <row r="74" spans="1:11" ht="25.5" x14ac:dyDescent="0.2">
      <c r="A74" s="65" t="s">
        <v>458</v>
      </c>
      <c r="B74" s="227">
        <v>600038238</v>
      </c>
      <c r="C74" s="227">
        <v>69781745</v>
      </c>
      <c r="D74" s="49">
        <v>91652000570</v>
      </c>
      <c r="E74" s="252">
        <v>3113</v>
      </c>
      <c r="F74" s="108">
        <v>62872</v>
      </c>
      <c r="G74" s="108">
        <v>34</v>
      </c>
      <c r="H74" s="108">
        <v>21891</v>
      </c>
      <c r="I74" s="108">
        <v>411</v>
      </c>
      <c r="J74" s="109">
        <f t="shared" si="9"/>
        <v>85208</v>
      </c>
      <c r="K74" s="133">
        <v>99.27</v>
      </c>
    </row>
    <row r="75" spans="1:11" ht="25.5" x14ac:dyDescent="0.2">
      <c r="A75" s="65" t="s">
        <v>459</v>
      </c>
      <c r="B75" s="227">
        <v>600038297</v>
      </c>
      <c r="C75" s="227">
        <v>69781877</v>
      </c>
      <c r="D75" s="49">
        <v>91652000559</v>
      </c>
      <c r="E75" s="252">
        <v>3113</v>
      </c>
      <c r="F75" s="108">
        <v>42223</v>
      </c>
      <c r="G75" s="108">
        <v>182</v>
      </c>
      <c r="H75" s="108">
        <v>14755</v>
      </c>
      <c r="I75" s="108">
        <v>276</v>
      </c>
      <c r="J75" s="109">
        <f t="shared" si="9"/>
        <v>57436</v>
      </c>
      <c r="K75" s="133">
        <v>66.040000000000006</v>
      </c>
    </row>
    <row r="76" spans="1:11" ht="19.5" customHeight="1" x14ac:dyDescent="0.2">
      <c r="A76" s="61" t="s">
        <v>244</v>
      </c>
      <c r="B76" s="226"/>
      <c r="C76" s="226"/>
      <c r="D76" s="62"/>
      <c r="E76" s="255"/>
      <c r="F76" s="118"/>
      <c r="G76" s="118"/>
      <c r="H76" s="118"/>
      <c r="I76" s="118"/>
      <c r="J76" s="119"/>
      <c r="K76" s="137"/>
    </row>
    <row r="77" spans="1:11" ht="16.5" customHeight="1" thickBot="1" x14ac:dyDescent="0.25">
      <c r="A77" s="90" t="s">
        <v>67</v>
      </c>
      <c r="B77" s="228">
        <v>600038327</v>
      </c>
      <c r="C77" s="228">
        <v>70108391</v>
      </c>
      <c r="D77" s="56">
        <v>91652000687</v>
      </c>
      <c r="E77" s="202">
        <v>3113</v>
      </c>
      <c r="F77" s="108">
        <v>30519</v>
      </c>
      <c r="G77" s="108">
        <v>290</v>
      </c>
      <c r="H77" s="108">
        <v>10719</v>
      </c>
      <c r="I77" s="108">
        <v>172</v>
      </c>
      <c r="J77" s="109">
        <f>F77+G77+H77+I77</f>
        <v>41700</v>
      </c>
      <c r="K77" s="133">
        <v>52.44</v>
      </c>
    </row>
    <row r="78" spans="1:11" ht="19.5" customHeight="1" thickBot="1" x14ac:dyDescent="0.25">
      <c r="A78" s="53" t="s">
        <v>522</v>
      </c>
      <c r="B78" s="229"/>
      <c r="C78" s="229"/>
      <c r="D78" s="40"/>
      <c r="E78" s="253"/>
      <c r="F78" s="112">
        <f t="shared" ref="F78:J78" si="10">SUM(F63:F77)</f>
        <v>470954</v>
      </c>
      <c r="G78" s="112">
        <f t="shared" si="10"/>
        <v>1450</v>
      </c>
      <c r="H78" s="112">
        <f t="shared" si="10"/>
        <v>164382</v>
      </c>
      <c r="I78" s="112">
        <f t="shared" si="10"/>
        <v>3019</v>
      </c>
      <c r="J78" s="112">
        <f t="shared" si="10"/>
        <v>639805</v>
      </c>
      <c r="K78" s="135">
        <f t="shared" ref="K78" si="11">SUM(K63:K77)</f>
        <v>772.98</v>
      </c>
    </row>
    <row r="79" spans="1:11" ht="19.5" customHeight="1" x14ac:dyDescent="0.2">
      <c r="A79" s="43" t="s">
        <v>133</v>
      </c>
      <c r="B79" s="230"/>
      <c r="C79" s="230"/>
      <c r="D79" s="55"/>
      <c r="E79" s="254"/>
      <c r="F79" s="113"/>
      <c r="G79" s="113"/>
      <c r="H79" s="113"/>
      <c r="I79" s="113"/>
      <c r="J79" s="114"/>
      <c r="K79" s="136"/>
    </row>
    <row r="80" spans="1:11" ht="16.5" customHeight="1" x14ac:dyDescent="0.2">
      <c r="A80" s="65" t="s">
        <v>68</v>
      </c>
      <c r="B80" s="227">
        <v>600039048</v>
      </c>
      <c r="C80" s="227">
        <v>48133809</v>
      </c>
      <c r="D80" s="49">
        <v>91652000579</v>
      </c>
      <c r="E80" s="252">
        <v>3113</v>
      </c>
      <c r="F80" s="108">
        <v>51477</v>
      </c>
      <c r="G80" s="108">
        <v>31</v>
      </c>
      <c r="H80" s="108">
        <v>17924</v>
      </c>
      <c r="I80" s="108">
        <v>279</v>
      </c>
      <c r="J80" s="109">
        <f t="shared" ref="J80:J94" si="12">F80+G80+H80+I80</f>
        <v>69711</v>
      </c>
      <c r="K80" s="133">
        <v>82.14</v>
      </c>
    </row>
    <row r="81" spans="1:11" ht="16.5" customHeight="1" x14ac:dyDescent="0.2">
      <c r="A81" s="65" t="s">
        <v>69</v>
      </c>
      <c r="B81" s="227">
        <v>600039218</v>
      </c>
      <c r="C81" s="227">
        <v>63834341</v>
      </c>
      <c r="D81" s="49">
        <v>91652000585</v>
      </c>
      <c r="E81" s="252">
        <v>3113</v>
      </c>
      <c r="F81" s="108">
        <v>34898</v>
      </c>
      <c r="G81" s="108">
        <v>174</v>
      </c>
      <c r="H81" s="108">
        <v>12203</v>
      </c>
      <c r="I81" s="108">
        <v>189</v>
      </c>
      <c r="J81" s="109">
        <f t="shared" si="12"/>
        <v>47464</v>
      </c>
      <c r="K81" s="133">
        <v>57.42</v>
      </c>
    </row>
    <row r="82" spans="1:11" ht="16.5" customHeight="1" x14ac:dyDescent="0.2">
      <c r="A82" s="65" t="s">
        <v>308</v>
      </c>
      <c r="B82" s="227">
        <v>600039064</v>
      </c>
      <c r="C82" s="227">
        <v>48133833</v>
      </c>
      <c r="D82" s="49">
        <v>91652000571</v>
      </c>
      <c r="E82" s="219">
        <v>3113</v>
      </c>
      <c r="F82" s="94">
        <v>41076</v>
      </c>
      <c r="G82" s="94">
        <v>80</v>
      </c>
      <c r="H82" s="94">
        <v>14322</v>
      </c>
      <c r="I82" s="94">
        <v>241</v>
      </c>
      <c r="J82" s="117">
        <f t="shared" si="12"/>
        <v>55719</v>
      </c>
      <c r="K82" s="97">
        <v>66.760000000000005</v>
      </c>
    </row>
    <row r="83" spans="1:11" ht="25.5" x14ac:dyDescent="0.2">
      <c r="A83" s="65" t="s">
        <v>70</v>
      </c>
      <c r="B83" s="227">
        <v>600039099</v>
      </c>
      <c r="C83" s="227">
        <v>49624521</v>
      </c>
      <c r="D83" s="49">
        <v>91652000584</v>
      </c>
      <c r="E83" s="252">
        <v>3113</v>
      </c>
      <c r="F83" s="108">
        <v>34376</v>
      </c>
      <c r="G83" s="108">
        <v>127</v>
      </c>
      <c r="H83" s="108">
        <v>12006</v>
      </c>
      <c r="I83" s="108">
        <v>203</v>
      </c>
      <c r="J83" s="109">
        <f t="shared" si="12"/>
        <v>46712</v>
      </c>
      <c r="K83" s="133">
        <v>58.44</v>
      </c>
    </row>
    <row r="84" spans="1:11" ht="16.5" customHeight="1" x14ac:dyDescent="0.2">
      <c r="A84" s="65" t="s">
        <v>368</v>
      </c>
      <c r="B84" s="227">
        <v>600039102</v>
      </c>
      <c r="C84" s="227">
        <v>48133850</v>
      </c>
      <c r="D84" s="49">
        <v>91652000574</v>
      </c>
      <c r="E84" s="252">
        <v>3113</v>
      </c>
      <c r="F84" s="108">
        <v>46563</v>
      </c>
      <c r="G84" s="108">
        <v>228</v>
      </c>
      <c r="H84" s="108">
        <v>16281</v>
      </c>
      <c r="I84" s="108">
        <v>336</v>
      </c>
      <c r="J84" s="109">
        <f t="shared" si="12"/>
        <v>63408</v>
      </c>
      <c r="K84" s="133">
        <v>78.75</v>
      </c>
    </row>
    <row r="85" spans="1:11" ht="16.5" customHeight="1" x14ac:dyDescent="0.2">
      <c r="A85" s="65" t="s">
        <v>425</v>
      </c>
      <c r="B85" s="227">
        <v>600039072</v>
      </c>
      <c r="C85" s="227">
        <v>68407122</v>
      </c>
      <c r="D85" s="49">
        <v>91652000587</v>
      </c>
      <c r="E85" s="252">
        <v>3113</v>
      </c>
      <c r="F85" s="108">
        <v>40642</v>
      </c>
      <c r="G85" s="108">
        <v>276</v>
      </c>
      <c r="H85" s="108">
        <v>14237</v>
      </c>
      <c r="I85" s="108">
        <v>258</v>
      </c>
      <c r="J85" s="109">
        <f t="shared" si="12"/>
        <v>55413</v>
      </c>
      <c r="K85" s="133">
        <v>70.989999999999995</v>
      </c>
    </row>
    <row r="86" spans="1:11" ht="16.5" customHeight="1" x14ac:dyDescent="0.2">
      <c r="A86" s="65" t="s">
        <v>71</v>
      </c>
      <c r="B86" s="227">
        <v>600039081</v>
      </c>
      <c r="C86" s="227">
        <v>48133795</v>
      </c>
      <c r="D86" s="49">
        <v>91652000581</v>
      </c>
      <c r="E86" s="252">
        <v>3113</v>
      </c>
      <c r="F86" s="108">
        <v>40033</v>
      </c>
      <c r="G86" s="108">
        <v>152</v>
      </c>
      <c r="H86" s="108">
        <v>13983</v>
      </c>
      <c r="I86" s="108">
        <v>254</v>
      </c>
      <c r="J86" s="109">
        <f t="shared" si="12"/>
        <v>54422</v>
      </c>
      <c r="K86" s="133">
        <v>68.239999999999995</v>
      </c>
    </row>
    <row r="87" spans="1:11" ht="16.5" customHeight="1" x14ac:dyDescent="0.2">
      <c r="A87" s="65" t="s">
        <v>72</v>
      </c>
      <c r="B87" s="227">
        <v>600039129</v>
      </c>
      <c r="C87" s="227">
        <v>67798543</v>
      </c>
      <c r="D87" s="49">
        <v>91652000588</v>
      </c>
      <c r="E87" s="252">
        <v>3113</v>
      </c>
      <c r="F87" s="108">
        <v>38541</v>
      </c>
      <c r="G87" s="108">
        <v>190</v>
      </c>
      <c r="H87" s="108">
        <v>13476</v>
      </c>
      <c r="I87" s="108">
        <v>259</v>
      </c>
      <c r="J87" s="109">
        <f t="shared" si="12"/>
        <v>52466</v>
      </c>
      <c r="K87" s="133">
        <v>63.84</v>
      </c>
    </row>
    <row r="88" spans="1:11" ht="25.5" x14ac:dyDescent="0.2">
      <c r="A88" s="65" t="s">
        <v>415</v>
      </c>
      <c r="B88" s="227">
        <v>600039111</v>
      </c>
      <c r="C88" s="227">
        <v>48133892</v>
      </c>
      <c r="D88" s="49">
        <v>91652000572</v>
      </c>
      <c r="E88" s="252">
        <v>3113</v>
      </c>
      <c r="F88" s="108">
        <v>52504</v>
      </c>
      <c r="G88" s="108">
        <v>270</v>
      </c>
      <c r="H88" s="108">
        <v>18363</v>
      </c>
      <c r="I88" s="108">
        <v>308</v>
      </c>
      <c r="J88" s="109">
        <f t="shared" si="12"/>
        <v>71445</v>
      </c>
      <c r="K88" s="133">
        <v>85.69</v>
      </c>
    </row>
    <row r="89" spans="1:11" ht="16.5" customHeight="1" x14ac:dyDescent="0.2">
      <c r="A89" s="65" t="s">
        <v>73</v>
      </c>
      <c r="B89" s="227">
        <v>600039137</v>
      </c>
      <c r="C89" s="227">
        <v>48133906</v>
      </c>
      <c r="D89" s="49">
        <v>91652000582</v>
      </c>
      <c r="E89" s="252">
        <v>3113</v>
      </c>
      <c r="F89" s="108">
        <v>21754</v>
      </c>
      <c r="G89" s="108">
        <v>85</v>
      </c>
      <c r="H89" s="108">
        <v>7599</v>
      </c>
      <c r="I89" s="108">
        <v>161</v>
      </c>
      <c r="J89" s="109">
        <f t="shared" si="12"/>
        <v>29599</v>
      </c>
      <c r="K89" s="133">
        <v>34.340000000000003</v>
      </c>
    </row>
    <row r="90" spans="1:11" ht="16.5" customHeight="1" x14ac:dyDescent="0.2">
      <c r="A90" s="65" t="s">
        <v>74</v>
      </c>
      <c r="B90" s="227">
        <v>600039145</v>
      </c>
      <c r="C90" s="227">
        <v>48133761</v>
      </c>
      <c r="D90" s="49">
        <v>91652000577</v>
      </c>
      <c r="E90" s="252">
        <v>3113</v>
      </c>
      <c r="F90" s="108">
        <v>37513</v>
      </c>
      <c r="G90" s="108">
        <v>236</v>
      </c>
      <c r="H90" s="108">
        <v>13134</v>
      </c>
      <c r="I90" s="108">
        <v>268</v>
      </c>
      <c r="J90" s="109">
        <f t="shared" si="12"/>
        <v>51151</v>
      </c>
      <c r="K90" s="133">
        <v>58.22</v>
      </c>
    </row>
    <row r="91" spans="1:11" x14ac:dyDescent="0.2">
      <c r="A91" s="65" t="s">
        <v>75</v>
      </c>
      <c r="B91" s="227">
        <v>600039153</v>
      </c>
      <c r="C91" s="227">
        <v>48133787</v>
      </c>
      <c r="D91" s="49">
        <v>91652000578</v>
      </c>
      <c r="E91" s="252">
        <v>3113</v>
      </c>
      <c r="F91" s="108">
        <v>42766</v>
      </c>
      <c r="G91" s="108">
        <v>120</v>
      </c>
      <c r="H91" s="108">
        <v>14923</v>
      </c>
      <c r="I91" s="108">
        <v>268</v>
      </c>
      <c r="J91" s="109">
        <f t="shared" si="12"/>
        <v>58077</v>
      </c>
      <c r="K91" s="133">
        <v>70.88</v>
      </c>
    </row>
    <row r="92" spans="1:11" ht="16.5" customHeight="1" x14ac:dyDescent="0.2">
      <c r="A92" s="65" t="s">
        <v>460</v>
      </c>
      <c r="B92" s="227">
        <v>600039161</v>
      </c>
      <c r="C92" s="227">
        <v>48133779</v>
      </c>
      <c r="D92" s="49">
        <v>91652000573</v>
      </c>
      <c r="E92" s="252">
        <v>3113</v>
      </c>
      <c r="F92" s="108">
        <v>41002</v>
      </c>
      <c r="G92" s="108">
        <v>347</v>
      </c>
      <c r="H92" s="108">
        <v>14386</v>
      </c>
      <c r="I92" s="108">
        <v>256</v>
      </c>
      <c r="J92" s="109">
        <f t="shared" si="12"/>
        <v>55991</v>
      </c>
      <c r="K92" s="133">
        <v>66.569999999999993</v>
      </c>
    </row>
    <row r="93" spans="1:11" ht="16.5" customHeight="1" x14ac:dyDescent="0.2">
      <c r="A93" s="65" t="s">
        <v>76</v>
      </c>
      <c r="B93" s="227">
        <v>600039170</v>
      </c>
      <c r="C93" s="227">
        <v>48133817</v>
      </c>
      <c r="D93" s="49">
        <v>91652000575</v>
      </c>
      <c r="E93" s="252">
        <v>3113</v>
      </c>
      <c r="F93" s="108">
        <v>31162</v>
      </c>
      <c r="G93" s="108">
        <v>61</v>
      </c>
      <c r="H93" s="108">
        <v>10865</v>
      </c>
      <c r="I93" s="108">
        <v>165</v>
      </c>
      <c r="J93" s="109">
        <f t="shared" si="12"/>
        <v>42253</v>
      </c>
      <c r="K93" s="133">
        <v>56.16</v>
      </c>
    </row>
    <row r="94" spans="1:11" ht="16.5" customHeight="1" x14ac:dyDescent="0.2">
      <c r="A94" s="65" t="s">
        <v>77</v>
      </c>
      <c r="B94" s="227">
        <v>600039196</v>
      </c>
      <c r="C94" s="227">
        <v>48133914</v>
      </c>
      <c r="D94" s="49">
        <v>91652000576</v>
      </c>
      <c r="E94" s="252">
        <v>3113</v>
      </c>
      <c r="F94" s="108">
        <v>56410</v>
      </c>
      <c r="G94" s="108">
        <v>401</v>
      </c>
      <c r="H94" s="108">
        <v>19766</v>
      </c>
      <c r="I94" s="108">
        <v>329</v>
      </c>
      <c r="J94" s="109">
        <f t="shared" si="12"/>
        <v>76906</v>
      </c>
      <c r="K94" s="133">
        <v>103.81</v>
      </c>
    </row>
    <row r="95" spans="1:11" ht="19.5" customHeight="1" x14ac:dyDescent="0.2">
      <c r="A95" s="61" t="s">
        <v>245</v>
      </c>
      <c r="B95" s="226"/>
      <c r="C95" s="226"/>
      <c r="D95" s="62"/>
      <c r="E95" s="255"/>
      <c r="F95" s="118"/>
      <c r="G95" s="118"/>
      <c r="H95" s="118"/>
      <c r="I95" s="118"/>
      <c r="J95" s="118"/>
      <c r="K95" s="137"/>
    </row>
    <row r="96" spans="1:11" ht="16.5" customHeight="1" x14ac:dyDescent="0.2">
      <c r="A96" s="65" t="s">
        <v>394</v>
      </c>
      <c r="B96" s="227">
        <v>600039005</v>
      </c>
      <c r="C96" s="227">
        <v>70106576</v>
      </c>
      <c r="D96" s="49">
        <v>91652000699</v>
      </c>
      <c r="E96" s="252">
        <v>3113</v>
      </c>
      <c r="F96" s="108">
        <v>16662</v>
      </c>
      <c r="G96" s="108">
        <v>146</v>
      </c>
      <c r="H96" s="108">
        <v>5848</v>
      </c>
      <c r="I96" s="108">
        <v>97</v>
      </c>
      <c r="J96" s="109">
        <f>F96+G96+H96+I96</f>
        <v>22753</v>
      </c>
      <c r="K96" s="133">
        <v>25.83</v>
      </c>
    </row>
    <row r="97" spans="1:11" ht="19.5" customHeight="1" x14ac:dyDescent="0.2">
      <c r="A97" s="61" t="s">
        <v>246</v>
      </c>
      <c r="B97" s="226"/>
      <c r="C97" s="226"/>
      <c r="D97" s="62"/>
      <c r="E97" s="255"/>
      <c r="F97" s="118"/>
      <c r="G97" s="118"/>
      <c r="H97" s="118"/>
      <c r="I97" s="118"/>
      <c r="J97" s="118"/>
      <c r="K97" s="137"/>
    </row>
    <row r="98" spans="1:11" ht="16.5" customHeight="1" x14ac:dyDescent="0.2">
      <c r="A98" s="81" t="s">
        <v>369</v>
      </c>
      <c r="B98" s="67">
        <v>600039200</v>
      </c>
      <c r="C98" s="49">
        <v>49624539</v>
      </c>
      <c r="D98" s="49">
        <v>91652000698</v>
      </c>
      <c r="E98" s="252">
        <v>3113</v>
      </c>
      <c r="F98" s="108">
        <v>36465</v>
      </c>
      <c r="G98" s="108">
        <v>127</v>
      </c>
      <c r="H98" s="108">
        <v>12733</v>
      </c>
      <c r="I98" s="108">
        <v>158</v>
      </c>
      <c r="J98" s="109">
        <f>F98+G98+H98+I98</f>
        <v>49483</v>
      </c>
      <c r="K98" s="133">
        <v>65.73</v>
      </c>
    </row>
    <row r="99" spans="1:11" ht="19.5" customHeight="1" x14ac:dyDescent="0.2">
      <c r="A99" s="61" t="s">
        <v>243</v>
      </c>
      <c r="B99" s="226"/>
      <c r="C99" s="226"/>
      <c r="D99" s="62"/>
      <c r="E99" s="255"/>
      <c r="F99" s="118"/>
      <c r="G99" s="118"/>
      <c r="H99" s="118"/>
      <c r="I99" s="118"/>
      <c r="J99" s="118"/>
      <c r="K99" s="137"/>
    </row>
    <row r="100" spans="1:11" ht="16.5" customHeight="1" thickBot="1" x14ac:dyDescent="0.25">
      <c r="A100" s="90" t="s">
        <v>78</v>
      </c>
      <c r="B100" s="228">
        <v>600039030</v>
      </c>
      <c r="C100" s="228">
        <v>60434651</v>
      </c>
      <c r="D100" s="56">
        <v>91652000697</v>
      </c>
      <c r="E100" s="202">
        <v>3113</v>
      </c>
      <c r="F100" s="110">
        <v>33707</v>
      </c>
      <c r="G100" s="110">
        <v>120</v>
      </c>
      <c r="H100" s="110">
        <v>11771</v>
      </c>
      <c r="I100" s="110">
        <v>262</v>
      </c>
      <c r="J100" s="111">
        <f>F100+G100+H100+I100</f>
        <v>45860</v>
      </c>
      <c r="K100" s="134">
        <v>55.21</v>
      </c>
    </row>
    <row r="101" spans="1:11" ht="19.5" customHeight="1" thickBot="1" x14ac:dyDescent="0.25">
      <c r="A101" s="53" t="s">
        <v>523</v>
      </c>
      <c r="B101" s="229"/>
      <c r="C101" s="229"/>
      <c r="D101" s="40"/>
      <c r="E101" s="253"/>
      <c r="F101" s="112">
        <f t="shared" ref="F101:I101" si="13">SUM(F80:F100)</f>
        <v>697551</v>
      </c>
      <c r="G101" s="112">
        <f t="shared" si="13"/>
        <v>3171</v>
      </c>
      <c r="H101" s="112">
        <f t="shared" si="13"/>
        <v>243820</v>
      </c>
      <c r="I101" s="112">
        <f t="shared" si="13"/>
        <v>4291</v>
      </c>
      <c r="J101" s="112">
        <f t="shared" ref="J101:K101" si="14">SUM(J80:J100)</f>
        <v>948833</v>
      </c>
      <c r="K101" s="135">
        <f t="shared" si="14"/>
        <v>1169.02</v>
      </c>
    </row>
    <row r="102" spans="1:11" ht="19.5" customHeight="1" x14ac:dyDescent="0.2">
      <c r="A102" s="43" t="s">
        <v>134</v>
      </c>
      <c r="B102" s="230"/>
      <c r="C102" s="230"/>
      <c r="D102" s="55"/>
      <c r="E102" s="254"/>
      <c r="F102" s="113"/>
      <c r="G102" s="113"/>
      <c r="H102" s="113"/>
      <c r="I102" s="113"/>
      <c r="J102" s="114"/>
      <c r="K102" s="136"/>
    </row>
    <row r="103" spans="1:11" ht="25.5" x14ac:dyDescent="0.2">
      <c r="A103" s="65" t="s">
        <v>79</v>
      </c>
      <c r="B103" s="227">
        <v>600039404</v>
      </c>
      <c r="C103" s="227">
        <v>62930958</v>
      </c>
      <c r="D103" s="49">
        <v>91652000592</v>
      </c>
      <c r="E103" s="252">
        <v>3113</v>
      </c>
      <c r="F103" s="108">
        <v>24090</v>
      </c>
      <c r="G103" s="108">
        <v>59</v>
      </c>
      <c r="H103" s="108">
        <v>8403</v>
      </c>
      <c r="I103" s="108">
        <v>192</v>
      </c>
      <c r="J103" s="111">
        <f t="shared" ref="J103:J108" si="15">F103+G103+H103+I103</f>
        <v>32744</v>
      </c>
      <c r="K103" s="133">
        <v>34.78</v>
      </c>
    </row>
    <row r="104" spans="1:11" ht="16.5" customHeight="1" x14ac:dyDescent="0.2">
      <c r="A104" s="65" t="s">
        <v>80</v>
      </c>
      <c r="B104" s="227">
        <v>600039382</v>
      </c>
      <c r="C104" s="227">
        <v>61389820</v>
      </c>
      <c r="D104" s="49">
        <v>91652000591</v>
      </c>
      <c r="E104" s="252">
        <v>3113</v>
      </c>
      <c r="F104" s="108">
        <v>32940</v>
      </c>
      <c r="G104" s="108">
        <v>85</v>
      </c>
      <c r="H104" s="108">
        <v>11492</v>
      </c>
      <c r="I104" s="108">
        <v>220</v>
      </c>
      <c r="J104" s="109">
        <f t="shared" si="15"/>
        <v>44737</v>
      </c>
      <c r="K104" s="133">
        <v>57.11</v>
      </c>
    </row>
    <row r="105" spans="1:11" ht="16.5" customHeight="1" x14ac:dyDescent="0.2">
      <c r="A105" s="65" t="s">
        <v>81</v>
      </c>
      <c r="B105" s="227">
        <v>600039439</v>
      </c>
      <c r="C105" s="227">
        <v>62931016</v>
      </c>
      <c r="D105" s="49">
        <v>91652000595</v>
      </c>
      <c r="E105" s="252">
        <v>3113</v>
      </c>
      <c r="F105" s="108">
        <v>37296</v>
      </c>
      <c r="G105" s="108">
        <v>169</v>
      </c>
      <c r="H105" s="108">
        <v>13036</v>
      </c>
      <c r="I105" s="108">
        <v>269</v>
      </c>
      <c r="J105" s="109">
        <f t="shared" si="15"/>
        <v>50770</v>
      </c>
      <c r="K105" s="133">
        <v>65.819999999999993</v>
      </c>
    </row>
    <row r="106" spans="1:11" ht="16.5" customHeight="1" x14ac:dyDescent="0.2">
      <c r="A106" s="65" t="s">
        <v>82</v>
      </c>
      <c r="B106" s="227">
        <v>600039391</v>
      </c>
      <c r="C106" s="227">
        <v>61389838</v>
      </c>
      <c r="D106" s="49">
        <v>91652000590</v>
      </c>
      <c r="E106" s="252">
        <v>3113</v>
      </c>
      <c r="F106" s="108">
        <v>69362</v>
      </c>
      <c r="G106" s="108">
        <v>144</v>
      </c>
      <c r="H106" s="108">
        <v>24187</v>
      </c>
      <c r="I106" s="108">
        <v>419</v>
      </c>
      <c r="J106" s="109">
        <f t="shared" si="15"/>
        <v>94112</v>
      </c>
      <c r="K106" s="133">
        <v>113.97</v>
      </c>
    </row>
    <row r="107" spans="1:11" ht="16.5" customHeight="1" x14ac:dyDescent="0.2">
      <c r="A107" s="65" t="s">
        <v>83</v>
      </c>
      <c r="B107" s="227">
        <v>600039412</v>
      </c>
      <c r="C107" s="227">
        <v>62930991</v>
      </c>
      <c r="D107" s="49">
        <v>91652000594</v>
      </c>
      <c r="E107" s="252">
        <v>3113</v>
      </c>
      <c r="F107" s="108">
        <v>40405</v>
      </c>
      <c r="G107" s="108">
        <v>198</v>
      </c>
      <c r="H107" s="108">
        <v>14128</v>
      </c>
      <c r="I107" s="108">
        <v>227</v>
      </c>
      <c r="J107" s="109">
        <f t="shared" si="15"/>
        <v>54958</v>
      </c>
      <c r="K107" s="133">
        <v>63.21</v>
      </c>
    </row>
    <row r="108" spans="1:11" ht="16.5" customHeight="1" x14ac:dyDescent="0.2">
      <c r="A108" s="89" t="s">
        <v>84</v>
      </c>
      <c r="B108" s="233">
        <v>600039374</v>
      </c>
      <c r="C108" s="233">
        <v>60435216</v>
      </c>
      <c r="D108" s="60">
        <v>91652000589</v>
      </c>
      <c r="E108" s="256">
        <v>3113</v>
      </c>
      <c r="F108" s="120">
        <v>43150</v>
      </c>
      <c r="G108" s="120">
        <v>296</v>
      </c>
      <c r="H108" s="120">
        <v>15116</v>
      </c>
      <c r="I108" s="120">
        <v>269</v>
      </c>
      <c r="J108" s="121">
        <f t="shared" si="15"/>
        <v>58831</v>
      </c>
      <c r="K108" s="138">
        <v>68.91</v>
      </c>
    </row>
    <row r="109" spans="1:11" ht="19.5" customHeight="1" x14ac:dyDescent="0.2">
      <c r="A109" s="61" t="s">
        <v>242</v>
      </c>
      <c r="B109" s="226"/>
      <c r="C109" s="226"/>
      <c r="D109" s="62"/>
      <c r="E109" s="255"/>
      <c r="F109" s="118"/>
      <c r="G109" s="118"/>
      <c r="H109" s="118"/>
      <c r="I109" s="118"/>
      <c r="J109" s="118"/>
      <c r="K109" s="137"/>
    </row>
    <row r="110" spans="1:11" ht="16.5" customHeight="1" thickBot="1" x14ac:dyDescent="0.25">
      <c r="A110" s="91" t="s">
        <v>85</v>
      </c>
      <c r="B110" s="235">
        <v>600039447</v>
      </c>
      <c r="C110" s="235">
        <v>70997365</v>
      </c>
      <c r="D110" s="85">
        <v>91652001329</v>
      </c>
      <c r="E110" s="257">
        <v>3117</v>
      </c>
      <c r="F110" s="115">
        <v>11277</v>
      </c>
      <c r="G110" s="115">
        <v>387</v>
      </c>
      <c r="H110" s="115">
        <v>4055</v>
      </c>
      <c r="I110" s="115">
        <v>125</v>
      </c>
      <c r="J110" s="122">
        <f>F110+G110+H110+I110</f>
        <v>15844</v>
      </c>
      <c r="K110" s="139">
        <v>19.079999999999998</v>
      </c>
    </row>
    <row r="111" spans="1:11" ht="19.5" customHeight="1" thickBot="1" x14ac:dyDescent="0.25">
      <c r="A111" s="53" t="s">
        <v>524</v>
      </c>
      <c r="B111" s="229"/>
      <c r="C111" s="229"/>
      <c r="D111" s="40"/>
      <c r="E111" s="253"/>
      <c r="F111" s="112">
        <f t="shared" ref="F111:J111" si="16">SUM(F103:F110)</f>
        <v>258520</v>
      </c>
      <c r="G111" s="112">
        <f t="shared" si="16"/>
        <v>1338</v>
      </c>
      <c r="H111" s="112">
        <f t="shared" si="16"/>
        <v>90417</v>
      </c>
      <c r="I111" s="112">
        <f t="shared" si="16"/>
        <v>1721</v>
      </c>
      <c r="J111" s="112">
        <f t="shared" si="16"/>
        <v>351996</v>
      </c>
      <c r="K111" s="135">
        <f t="shared" ref="K111" si="17">SUM(K103:K110)</f>
        <v>422.87999999999994</v>
      </c>
    </row>
    <row r="112" spans="1:11" ht="19.5" customHeight="1" x14ac:dyDescent="0.2">
      <c r="A112" s="43" t="s">
        <v>135</v>
      </c>
      <c r="B112" s="230"/>
      <c r="C112" s="230"/>
      <c r="D112" s="55"/>
      <c r="E112" s="254"/>
      <c r="F112" s="113"/>
      <c r="G112" s="113"/>
      <c r="H112" s="113"/>
      <c r="I112" s="113"/>
      <c r="J112" s="114"/>
      <c r="K112" s="136"/>
    </row>
    <row r="113" spans="1:11" ht="16.5" customHeight="1" x14ac:dyDescent="0.2">
      <c r="A113" s="65" t="s">
        <v>86</v>
      </c>
      <c r="B113" s="227">
        <v>600039935</v>
      </c>
      <c r="C113" s="227">
        <v>60433256</v>
      </c>
      <c r="D113" s="49">
        <v>91652000596</v>
      </c>
      <c r="E113" s="252">
        <v>3113</v>
      </c>
      <c r="F113" s="108">
        <v>37738</v>
      </c>
      <c r="G113" s="108">
        <v>237</v>
      </c>
      <c r="H113" s="108">
        <v>13213</v>
      </c>
      <c r="I113" s="108">
        <v>240</v>
      </c>
      <c r="J113" s="109">
        <f t="shared" ref="J113:J127" si="18">F113+G113+H113+I113</f>
        <v>51428</v>
      </c>
      <c r="K113" s="133">
        <v>59.37</v>
      </c>
    </row>
    <row r="114" spans="1:11" ht="16.5" customHeight="1" x14ac:dyDescent="0.2">
      <c r="A114" s="65" t="s">
        <v>87</v>
      </c>
      <c r="B114" s="227">
        <v>600039749</v>
      </c>
      <c r="C114" s="227">
        <v>60433345</v>
      </c>
      <c r="D114" s="49">
        <v>91652000601</v>
      </c>
      <c r="E114" s="252">
        <v>3113</v>
      </c>
      <c r="F114" s="108">
        <v>49892</v>
      </c>
      <c r="G114" s="108">
        <v>168</v>
      </c>
      <c r="H114" s="108">
        <v>17419</v>
      </c>
      <c r="I114" s="108">
        <v>348</v>
      </c>
      <c r="J114" s="109">
        <f t="shared" si="18"/>
        <v>67827</v>
      </c>
      <c r="K114" s="133">
        <v>77.05</v>
      </c>
    </row>
    <row r="115" spans="1:11" ht="16.5" customHeight="1" x14ac:dyDescent="0.2">
      <c r="A115" s="65" t="s">
        <v>88</v>
      </c>
      <c r="B115" s="227">
        <v>600039757</v>
      </c>
      <c r="C115" s="227">
        <v>60433281</v>
      </c>
      <c r="D115" s="49">
        <v>91652000604</v>
      </c>
      <c r="E115" s="252">
        <v>3113</v>
      </c>
      <c r="F115" s="108">
        <v>28285</v>
      </c>
      <c r="G115" s="108">
        <v>136</v>
      </c>
      <c r="H115" s="108">
        <v>9889</v>
      </c>
      <c r="I115" s="108">
        <v>148</v>
      </c>
      <c r="J115" s="109">
        <f t="shared" si="18"/>
        <v>38458</v>
      </c>
      <c r="K115" s="133">
        <v>47.07</v>
      </c>
    </row>
    <row r="116" spans="1:11" ht="16.5" customHeight="1" x14ac:dyDescent="0.2">
      <c r="A116" s="65" t="s">
        <v>89</v>
      </c>
      <c r="B116" s="227">
        <v>600039765</v>
      </c>
      <c r="C116" s="227">
        <v>60433302</v>
      </c>
      <c r="D116" s="49">
        <v>91652000597</v>
      </c>
      <c r="E116" s="252">
        <v>3113</v>
      </c>
      <c r="F116" s="108">
        <v>49293</v>
      </c>
      <c r="G116" s="108">
        <v>42</v>
      </c>
      <c r="H116" s="108">
        <v>17168</v>
      </c>
      <c r="I116" s="108">
        <v>307</v>
      </c>
      <c r="J116" s="109">
        <f t="shared" si="18"/>
        <v>66810</v>
      </c>
      <c r="K116" s="133">
        <v>77.63</v>
      </c>
    </row>
    <row r="117" spans="1:11" ht="16.5" customHeight="1" x14ac:dyDescent="0.2">
      <c r="A117" s="65" t="s">
        <v>90</v>
      </c>
      <c r="B117" s="227">
        <v>600039773</v>
      </c>
      <c r="C117" s="227">
        <v>60433337</v>
      </c>
      <c r="D117" s="49">
        <v>91652000603</v>
      </c>
      <c r="E117" s="252">
        <v>3113</v>
      </c>
      <c r="F117" s="108">
        <v>36734</v>
      </c>
      <c r="G117" s="108">
        <v>25</v>
      </c>
      <c r="H117" s="108">
        <v>12792</v>
      </c>
      <c r="I117" s="108">
        <v>206</v>
      </c>
      <c r="J117" s="109">
        <f t="shared" si="18"/>
        <v>49757</v>
      </c>
      <c r="K117" s="133">
        <v>56.63</v>
      </c>
    </row>
    <row r="118" spans="1:11" ht="16.5" customHeight="1" x14ac:dyDescent="0.2">
      <c r="A118" s="65" t="s">
        <v>91</v>
      </c>
      <c r="B118" s="227">
        <v>600039919</v>
      </c>
      <c r="C118" s="227">
        <v>60433299</v>
      </c>
      <c r="D118" s="49">
        <v>91652000600</v>
      </c>
      <c r="E118" s="252">
        <v>3113</v>
      </c>
      <c r="F118" s="108">
        <v>34532</v>
      </c>
      <c r="G118" s="108">
        <v>211</v>
      </c>
      <c r="H118" s="108">
        <v>12088</v>
      </c>
      <c r="I118" s="108">
        <v>186</v>
      </c>
      <c r="J118" s="109">
        <f t="shared" si="18"/>
        <v>47017</v>
      </c>
      <c r="K118" s="133">
        <v>53.2</v>
      </c>
    </row>
    <row r="119" spans="1:11" ht="16.5" customHeight="1" x14ac:dyDescent="0.2">
      <c r="A119" s="65" t="s">
        <v>92</v>
      </c>
      <c r="B119" s="227">
        <v>600039790</v>
      </c>
      <c r="C119" s="227">
        <v>60461811</v>
      </c>
      <c r="D119" s="49">
        <v>91652000611</v>
      </c>
      <c r="E119" s="252">
        <v>3113</v>
      </c>
      <c r="F119" s="108">
        <v>22919</v>
      </c>
      <c r="G119" s="108">
        <v>263</v>
      </c>
      <c r="H119" s="108">
        <v>8065</v>
      </c>
      <c r="I119" s="108">
        <v>167</v>
      </c>
      <c r="J119" s="109">
        <f t="shared" si="18"/>
        <v>31414</v>
      </c>
      <c r="K119" s="133">
        <v>35.65</v>
      </c>
    </row>
    <row r="120" spans="1:11" ht="16.5" customHeight="1" x14ac:dyDescent="0.2">
      <c r="A120" s="65" t="s">
        <v>93</v>
      </c>
      <c r="B120" s="227">
        <v>600039803</v>
      </c>
      <c r="C120" s="227">
        <v>60433230</v>
      </c>
      <c r="D120" s="49">
        <v>91652000606</v>
      </c>
      <c r="E120" s="219">
        <v>3113</v>
      </c>
      <c r="F120" s="94">
        <v>73164</v>
      </c>
      <c r="G120" s="94">
        <v>347</v>
      </c>
      <c r="H120" s="94">
        <v>25578</v>
      </c>
      <c r="I120" s="94">
        <v>388</v>
      </c>
      <c r="J120" s="117">
        <f t="shared" si="18"/>
        <v>99477</v>
      </c>
      <c r="K120" s="97">
        <v>126.68</v>
      </c>
    </row>
    <row r="121" spans="1:11" ht="16.5" customHeight="1" x14ac:dyDescent="0.2">
      <c r="A121" s="65" t="s">
        <v>94</v>
      </c>
      <c r="B121" s="227">
        <v>600039811</v>
      </c>
      <c r="C121" s="227">
        <v>60461845</v>
      </c>
      <c r="D121" s="49">
        <v>91652000609</v>
      </c>
      <c r="E121" s="252">
        <v>3113</v>
      </c>
      <c r="F121" s="108">
        <v>28913</v>
      </c>
      <c r="G121" s="108">
        <v>128</v>
      </c>
      <c r="H121" s="108">
        <v>10105</v>
      </c>
      <c r="I121" s="108">
        <v>166</v>
      </c>
      <c r="J121" s="109">
        <f t="shared" si="18"/>
        <v>39312</v>
      </c>
      <c r="K121" s="133">
        <v>45.55</v>
      </c>
    </row>
    <row r="122" spans="1:11" ht="16.5" customHeight="1" x14ac:dyDescent="0.2">
      <c r="A122" s="65" t="s">
        <v>95</v>
      </c>
      <c r="B122" s="227">
        <v>600039820</v>
      </c>
      <c r="C122" s="227">
        <v>60433248</v>
      </c>
      <c r="D122" s="49">
        <v>91652000605</v>
      </c>
      <c r="E122" s="252">
        <v>3113</v>
      </c>
      <c r="F122" s="108">
        <v>19469</v>
      </c>
      <c r="G122" s="108">
        <v>161</v>
      </c>
      <c r="H122" s="108">
        <v>6830</v>
      </c>
      <c r="I122" s="108">
        <v>118</v>
      </c>
      <c r="J122" s="109">
        <f t="shared" si="18"/>
        <v>26578</v>
      </c>
      <c r="K122" s="133">
        <v>33.97</v>
      </c>
    </row>
    <row r="123" spans="1:11" ht="16.5" customHeight="1" x14ac:dyDescent="0.2">
      <c r="A123" s="65" t="s">
        <v>187</v>
      </c>
      <c r="B123" s="227">
        <v>600039854</v>
      </c>
      <c r="C123" s="227">
        <v>60433329</v>
      </c>
      <c r="D123" s="49">
        <v>91652000602</v>
      </c>
      <c r="E123" s="252">
        <v>3113</v>
      </c>
      <c r="F123" s="108">
        <v>32938</v>
      </c>
      <c r="G123" s="108">
        <v>127</v>
      </c>
      <c r="H123" s="108">
        <v>11505</v>
      </c>
      <c r="I123" s="108">
        <v>220</v>
      </c>
      <c r="J123" s="109">
        <f t="shared" si="18"/>
        <v>44790</v>
      </c>
      <c r="K123" s="133">
        <v>52.79</v>
      </c>
    </row>
    <row r="124" spans="1:11" ht="16.5" customHeight="1" x14ac:dyDescent="0.2">
      <c r="A124" s="65" t="s">
        <v>339</v>
      </c>
      <c r="B124" s="227">
        <v>600039871</v>
      </c>
      <c r="C124" s="227">
        <v>60461837</v>
      </c>
      <c r="D124" s="49">
        <v>91652000610</v>
      </c>
      <c r="E124" s="252">
        <v>3113</v>
      </c>
      <c r="F124" s="108">
        <v>27215</v>
      </c>
      <c r="G124" s="108">
        <v>321</v>
      </c>
      <c r="H124" s="108">
        <v>9579</v>
      </c>
      <c r="I124" s="108">
        <v>162</v>
      </c>
      <c r="J124" s="109">
        <f t="shared" si="18"/>
        <v>37277</v>
      </c>
      <c r="K124" s="133">
        <v>42.68</v>
      </c>
    </row>
    <row r="125" spans="1:11" ht="16.5" customHeight="1" x14ac:dyDescent="0.2">
      <c r="A125" s="65" t="s">
        <v>309</v>
      </c>
      <c r="B125" s="227">
        <v>600039889</v>
      </c>
      <c r="C125" s="227">
        <v>60461853</v>
      </c>
      <c r="D125" s="49">
        <v>91652000612</v>
      </c>
      <c r="E125" s="252">
        <v>3113</v>
      </c>
      <c r="F125" s="108">
        <v>20960</v>
      </c>
      <c r="G125" s="108">
        <v>0</v>
      </c>
      <c r="H125" s="108">
        <v>7294</v>
      </c>
      <c r="I125" s="108">
        <v>170</v>
      </c>
      <c r="J125" s="109">
        <f t="shared" si="18"/>
        <v>28424</v>
      </c>
      <c r="K125" s="133">
        <v>34.729999999999997</v>
      </c>
    </row>
    <row r="126" spans="1:11" ht="16.5" customHeight="1" x14ac:dyDescent="0.2">
      <c r="A126" s="65" t="s">
        <v>185</v>
      </c>
      <c r="B126" s="227">
        <v>600039897</v>
      </c>
      <c r="C126" s="227">
        <v>63113961</v>
      </c>
      <c r="D126" s="49">
        <v>91652000613</v>
      </c>
      <c r="E126" s="252">
        <v>3113</v>
      </c>
      <c r="F126" s="108">
        <v>52358</v>
      </c>
      <c r="G126" s="108">
        <v>211</v>
      </c>
      <c r="H126" s="108">
        <v>18292</v>
      </c>
      <c r="I126" s="108">
        <v>411</v>
      </c>
      <c r="J126" s="109">
        <f t="shared" si="18"/>
        <v>71272</v>
      </c>
      <c r="K126" s="133">
        <v>77.37</v>
      </c>
    </row>
    <row r="127" spans="1:11" ht="16.5" customHeight="1" x14ac:dyDescent="0.2">
      <c r="A127" s="65" t="s">
        <v>96</v>
      </c>
      <c r="B127" s="227">
        <v>600039901</v>
      </c>
      <c r="C127" s="227">
        <v>60433272</v>
      </c>
      <c r="D127" s="49">
        <v>91652000599</v>
      </c>
      <c r="E127" s="252">
        <v>3113</v>
      </c>
      <c r="F127" s="108">
        <v>32903</v>
      </c>
      <c r="G127" s="108">
        <v>51</v>
      </c>
      <c r="H127" s="108">
        <v>11468</v>
      </c>
      <c r="I127" s="108">
        <v>247</v>
      </c>
      <c r="J127" s="109">
        <f t="shared" si="18"/>
        <v>44669</v>
      </c>
      <c r="K127" s="133">
        <v>45.69</v>
      </c>
    </row>
    <row r="128" spans="1:11" ht="19.5" customHeight="1" x14ac:dyDescent="0.2">
      <c r="A128" s="61" t="s">
        <v>247</v>
      </c>
      <c r="B128" s="226"/>
      <c r="C128" s="226"/>
      <c r="D128" s="62"/>
      <c r="E128" s="255"/>
      <c r="F128" s="118"/>
      <c r="G128" s="118"/>
      <c r="H128" s="118"/>
      <c r="I128" s="118"/>
      <c r="J128" s="118"/>
      <c r="K128" s="137"/>
    </row>
    <row r="129" spans="1:11" ht="16.5" customHeight="1" x14ac:dyDescent="0.2">
      <c r="A129" s="65" t="s">
        <v>97</v>
      </c>
      <c r="B129" s="227">
        <v>600039862</v>
      </c>
      <c r="C129" s="227">
        <v>70930716</v>
      </c>
      <c r="D129" s="49">
        <v>91652001331</v>
      </c>
      <c r="E129" s="252">
        <v>3113</v>
      </c>
      <c r="F129" s="108">
        <v>38633</v>
      </c>
      <c r="G129" s="108">
        <v>169</v>
      </c>
      <c r="H129" s="108">
        <v>13501</v>
      </c>
      <c r="I129" s="108">
        <v>181</v>
      </c>
      <c r="J129" s="109">
        <f>F129+G129+H129+I129</f>
        <v>52484</v>
      </c>
      <c r="K129" s="133">
        <v>63.56</v>
      </c>
    </row>
    <row r="130" spans="1:11" ht="19.5" customHeight="1" x14ac:dyDescent="0.2">
      <c r="A130" s="61" t="s">
        <v>136</v>
      </c>
      <c r="B130" s="226"/>
      <c r="C130" s="226"/>
      <c r="D130" s="62"/>
      <c r="E130" s="255"/>
      <c r="F130" s="118"/>
      <c r="G130" s="118"/>
      <c r="H130" s="118"/>
      <c r="I130" s="118"/>
      <c r="J130" s="118"/>
      <c r="K130" s="137"/>
    </row>
    <row r="131" spans="1:11" ht="16.5" customHeight="1" thickBot="1" x14ac:dyDescent="0.25">
      <c r="A131" s="90" t="s">
        <v>471</v>
      </c>
      <c r="B131" s="228">
        <v>600039846</v>
      </c>
      <c r="C131" s="228">
        <v>70970190</v>
      </c>
      <c r="D131" s="56">
        <v>91652001334</v>
      </c>
      <c r="E131" s="202">
        <v>3113</v>
      </c>
      <c r="F131" s="110">
        <v>30476</v>
      </c>
      <c r="G131" s="110">
        <v>42</v>
      </c>
      <c r="H131" s="110">
        <v>10620</v>
      </c>
      <c r="I131" s="110">
        <v>254</v>
      </c>
      <c r="J131" s="111">
        <f>F131+G131+H131+I131</f>
        <v>41392</v>
      </c>
      <c r="K131" s="134">
        <v>46.47</v>
      </c>
    </row>
    <row r="132" spans="1:11" ht="19.5" customHeight="1" thickBot="1" x14ac:dyDescent="0.25">
      <c r="A132" s="53" t="s">
        <v>525</v>
      </c>
      <c r="B132" s="229"/>
      <c r="C132" s="229"/>
      <c r="D132" s="40"/>
      <c r="E132" s="253"/>
      <c r="F132" s="112">
        <f t="shared" ref="F132:J132" si="19">SUM(F113:F131)</f>
        <v>616422</v>
      </c>
      <c r="G132" s="112">
        <f t="shared" si="19"/>
        <v>2639</v>
      </c>
      <c r="H132" s="112">
        <f t="shared" si="19"/>
        <v>215406</v>
      </c>
      <c r="I132" s="112">
        <f t="shared" si="19"/>
        <v>3919</v>
      </c>
      <c r="J132" s="112">
        <f t="shared" si="19"/>
        <v>838386</v>
      </c>
      <c r="K132" s="135">
        <f t="shared" ref="K132" si="20">SUM(K113:K131)</f>
        <v>976.08999999999992</v>
      </c>
    </row>
    <row r="133" spans="1:11" ht="19.5" customHeight="1" x14ac:dyDescent="0.2">
      <c r="A133" s="43" t="s">
        <v>137</v>
      </c>
      <c r="B133" s="230"/>
      <c r="C133" s="230"/>
      <c r="D133" s="55"/>
      <c r="E133" s="254"/>
      <c r="F133" s="113"/>
      <c r="G133" s="113"/>
      <c r="H133" s="113"/>
      <c r="I133" s="113"/>
      <c r="J133" s="114"/>
      <c r="K133" s="136"/>
    </row>
    <row r="134" spans="1:11" ht="16.5" customHeight="1" x14ac:dyDescent="0.2">
      <c r="A134" s="65" t="s">
        <v>399</v>
      </c>
      <c r="B134" s="227">
        <v>600040534</v>
      </c>
      <c r="C134" s="227">
        <v>61381861</v>
      </c>
      <c r="D134" s="49">
        <v>91652000615</v>
      </c>
      <c r="E134" s="252">
        <v>3113</v>
      </c>
      <c r="F134" s="108">
        <v>37464</v>
      </c>
      <c r="G134" s="108">
        <v>25</v>
      </c>
      <c r="H134" s="108">
        <v>13046</v>
      </c>
      <c r="I134" s="108">
        <v>256</v>
      </c>
      <c r="J134" s="108">
        <f t="shared" ref="J134:J139" si="21">F134+G134+H134+I134</f>
        <v>50791</v>
      </c>
      <c r="K134" s="137">
        <v>60.95</v>
      </c>
    </row>
    <row r="135" spans="1:11" ht="16.5" customHeight="1" x14ac:dyDescent="0.2">
      <c r="A135" s="65" t="s">
        <v>400</v>
      </c>
      <c r="B135" s="227">
        <v>600040542</v>
      </c>
      <c r="C135" s="227">
        <v>61387568</v>
      </c>
      <c r="D135" s="49">
        <v>91652000618</v>
      </c>
      <c r="E135" s="252">
        <v>3113</v>
      </c>
      <c r="F135" s="108">
        <v>34948</v>
      </c>
      <c r="G135" s="108">
        <v>25</v>
      </c>
      <c r="H135" s="108">
        <v>12170</v>
      </c>
      <c r="I135" s="108">
        <v>282</v>
      </c>
      <c r="J135" s="108">
        <f t="shared" si="21"/>
        <v>47425</v>
      </c>
      <c r="K135" s="137">
        <v>52.54</v>
      </c>
    </row>
    <row r="136" spans="1:11" ht="16.5" customHeight="1" x14ac:dyDescent="0.2">
      <c r="A136" s="65" t="s">
        <v>401</v>
      </c>
      <c r="B136" s="227">
        <v>600040526</v>
      </c>
      <c r="C136" s="227">
        <v>61381276</v>
      </c>
      <c r="D136" s="49">
        <v>91652000614</v>
      </c>
      <c r="E136" s="252">
        <v>3113</v>
      </c>
      <c r="F136" s="123">
        <v>50817</v>
      </c>
      <c r="G136" s="123">
        <v>350</v>
      </c>
      <c r="H136" s="108">
        <v>17802</v>
      </c>
      <c r="I136" s="108">
        <v>417</v>
      </c>
      <c r="J136" s="108">
        <f t="shared" si="21"/>
        <v>69386</v>
      </c>
      <c r="K136" s="137">
        <v>79.12</v>
      </c>
    </row>
    <row r="137" spans="1:11" ht="16.5" customHeight="1" x14ac:dyDescent="0.2">
      <c r="A137" s="65" t="s">
        <v>340</v>
      </c>
      <c r="B137" s="227">
        <v>600040551</v>
      </c>
      <c r="C137" s="227">
        <v>61387525</v>
      </c>
      <c r="D137" s="49">
        <v>91652000617</v>
      </c>
      <c r="E137" s="252">
        <v>3113</v>
      </c>
      <c r="F137" s="123">
        <v>42268</v>
      </c>
      <c r="G137" s="123">
        <v>42</v>
      </c>
      <c r="H137" s="108">
        <v>14723</v>
      </c>
      <c r="I137" s="108">
        <v>284</v>
      </c>
      <c r="J137" s="108">
        <f t="shared" si="21"/>
        <v>57317</v>
      </c>
      <c r="K137" s="136">
        <v>66.81</v>
      </c>
    </row>
    <row r="138" spans="1:11" ht="16.5" customHeight="1" x14ac:dyDescent="0.2">
      <c r="A138" s="90" t="s">
        <v>557</v>
      </c>
      <c r="B138" s="228">
        <v>691017379</v>
      </c>
      <c r="C138" s="228">
        <v>19721609</v>
      </c>
      <c r="D138" s="56">
        <v>91652001554</v>
      </c>
      <c r="E138" s="202">
        <v>3113</v>
      </c>
      <c r="F138" s="124">
        <v>16956</v>
      </c>
      <c r="G138" s="124">
        <v>0</v>
      </c>
      <c r="H138" s="110">
        <v>5901</v>
      </c>
      <c r="I138" s="110">
        <v>175</v>
      </c>
      <c r="J138" s="110">
        <f t="shared" si="21"/>
        <v>23032</v>
      </c>
      <c r="K138" s="143">
        <v>28.36</v>
      </c>
    </row>
    <row r="139" spans="1:11" ht="16.5" customHeight="1" thickBot="1" x14ac:dyDescent="0.25">
      <c r="A139" s="90" t="s">
        <v>402</v>
      </c>
      <c r="B139" s="228">
        <v>600040569</v>
      </c>
      <c r="C139" s="228">
        <v>61382213</v>
      </c>
      <c r="D139" s="56">
        <v>91652000616</v>
      </c>
      <c r="E139" s="202">
        <v>3113</v>
      </c>
      <c r="F139" s="124">
        <v>34961</v>
      </c>
      <c r="G139" s="124">
        <v>192</v>
      </c>
      <c r="H139" s="110">
        <v>12231</v>
      </c>
      <c r="I139" s="110">
        <v>265</v>
      </c>
      <c r="J139" s="110">
        <f t="shared" si="21"/>
        <v>47649</v>
      </c>
      <c r="K139" s="140">
        <v>54.71</v>
      </c>
    </row>
    <row r="140" spans="1:11" ht="19.5" customHeight="1" thickBot="1" x14ac:dyDescent="0.25">
      <c r="A140" s="53" t="s">
        <v>526</v>
      </c>
      <c r="B140" s="229"/>
      <c r="C140" s="229"/>
      <c r="D140" s="40"/>
      <c r="E140" s="253"/>
      <c r="F140" s="112">
        <f t="shared" ref="F140:K140" si="22">SUM(F134:F139)</f>
        <v>217414</v>
      </c>
      <c r="G140" s="112">
        <f t="shared" si="22"/>
        <v>634</v>
      </c>
      <c r="H140" s="112">
        <f t="shared" si="22"/>
        <v>75873</v>
      </c>
      <c r="I140" s="112">
        <f t="shared" si="22"/>
        <v>1679</v>
      </c>
      <c r="J140" s="112">
        <f t="shared" si="22"/>
        <v>295600</v>
      </c>
      <c r="K140" s="135">
        <f t="shared" si="22"/>
        <v>342.49</v>
      </c>
    </row>
    <row r="141" spans="1:11" ht="19.5" customHeight="1" x14ac:dyDescent="0.2">
      <c r="A141" s="43" t="s">
        <v>139</v>
      </c>
      <c r="B141" s="230"/>
      <c r="C141" s="230"/>
      <c r="D141" s="55"/>
      <c r="E141" s="254"/>
      <c r="F141" s="113"/>
      <c r="G141" s="113"/>
      <c r="H141" s="113"/>
      <c r="I141" s="113"/>
      <c r="J141" s="114"/>
      <c r="K141" s="136"/>
    </row>
    <row r="142" spans="1:11" ht="16.5" customHeight="1" x14ac:dyDescent="0.2">
      <c r="A142" s="65" t="s">
        <v>572</v>
      </c>
      <c r="B142" s="227">
        <v>600041077</v>
      </c>
      <c r="C142" s="227">
        <v>47611898</v>
      </c>
      <c r="D142" s="49">
        <v>91652000621</v>
      </c>
      <c r="E142" s="252">
        <v>3113</v>
      </c>
      <c r="F142" s="108">
        <v>36427</v>
      </c>
      <c r="G142" s="108">
        <v>51</v>
      </c>
      <c r="H142" s="108">
        <v>12694</v>
      </c>
      <c r="I142" s="108">
        <v>256</v>
      </c>
      <c r="J142" s="109">
        <f t="shared" ref="J142:J155" si="23">F142+G142+H142+I142</f>
        <v>49428</v>
      </c>
      <c r="K142" s="133">
        <v>60.52</v>
      </c>
    </row>
    <row r="143" spans="1:11" ht="16.5" customHeight="1" x14ac:dyDescent="0.2">
      <c r="A143" s="65" t="s">
        <v>493</v>
      </c>
      <c r="B143" s="227">
        <v>600041204</v>
      </c>
      <c r="C143" s="227">
        <v>47611871</v>
      </c>
      <c r="D143" s="49">
        <v>91652000620</v>
      </c>
      <c r="E143" s="252">
        <v>3113</v>
      </c>
      <c r="F143" s="108">
        <v>31299</v>
      </c>
      <c r="G143" s="108">
        <v>70</v>
      </c>
      <c r="H143" s="108">
        <v>10916</v>
      </c>
      <c r="I143" s="108">
        <v>219</v>
      </c>
      <c r="J143" s="109">
        <f t="shared" si="23"/>
        <v>42504</v>
      </c>
      <c r="K143" s="133">
        <v>49.17</v>
      </c>
    </row>
    <row r="144" spans="1:11" ht="16.5" customHeight="1" x14ac:dyDescent="0.2">
      <c r="A144" s="65" t="s">
        <v>494</v>
      </c>
      <c r="B144" s="227">
        <v>600041212</v>
      </c>
      <c r="C144" s="227">
        <v>47611880</v>
      </c>
      <c r="D144" s="49">
        <v>91652000619</v>
      </c>
      <c r="E144" s="252">
        <v>3113</v>
      </c>
      <c r="F144" s="108">
        <v>36257</v>
      </c>
      <c r="G144" s="108">
        <v>0</v>
      </c>
      <c r="H144" s="108">
        <v>12618</v>
      </c>
      <c r="I144" s="108">
        <v>280</v>
      </c>
      <c r="J144" s="109">
        <f t="shared" si="23"/>
        <v>49155</v>
      </c>
      <c r="K144" s="133">
        <v>50.9</v>
      </c>
    </row>
    <row r="145" spans="1:11" ht="16.5" customHeight="1" x14ac:dyDescent="0.2">
      <c r="A145" s="65" t="s">
        <v>495</v>
      </c>
      <c r="B145" s="227">
        <v>600041107</v>
      </c>
      <c r="C145" s="227">
        <v>47611171</v>
      </c>
      <c r="D145" s="49">
        <v>91652000623</v>
      </c>
      <c r="E145" s="252">
        <v>3113</v>
      </c>
      <c r="F145" s="108">
        <v>41488</v>
      </c>
      <c r="G145" s="108">
        <v>20</v>
      </c>
      <c r="H145" s="108">
        <v>14445</v>
      </c>
      <c r="I145" s="108">
        <v>311</v>
      </c>
      <c r="J145" s="109">
        <f t="shared" si="23"/>
        <v>56264</v>
      </c>
      <c r="K145" s="133">
        <v>64.77</v>
      </c>
    </row>
    <row r="146" spans="1:11" ht="16.5" customHeight="1" x14ac:dyDescent="0.2">
      <c r="A146" s="65" t="s">
        <v>496</v>
      </c>
      <c r="B146" s="227">
        <v>600041140</v>
      </c>
      <c r="C146" s="227">
        <v>65993250</v>
      </c>
      <c r="D146" s="49">
        <v>91652000631</v>
      </c>
      <c r="E146" s="252">
        <v>3113</v>
      </c>
      <c r="F146" s="108">
        <v>29791</v>
      </c>
      <c r="G146" s="108">
        <v>117</v>
      </c>
      <c r="H146" s="108">
        <v>10407</v>
      </c>
      <c r="I146" s="108">
        <v>242</v>
      </c>
      <c r="J146" s="109">
        <f t="shared" si="23"/>
        <v>40557</v>
      </c>
      <c r="K146" s="133">
        <v>42.69</v>
      </c>
    </row>
    <row r="147" spans="1:11" ht="16.5" customHeight="1" x14ac:dyDescent="0.2">
      <c r="A147" s="65" t="s">
        <v>497</v>
      </c>
      <c r="B147" s="227">
        <v>600041093</v>
      </c>
      <c r="C147" s="227">
        <v>47611057</v>
      </c>
      <c r="D147" s="49">
        <v>91652000626</v>
      </c>
      <c r="E147" s="252">
        <v>3113</v>
      </c>
      <c r="F147" s="108">
        <v>31721</v>
      </c>
      <c r="G147" s="108">
        <v>80</v>
      </c>
      <c r="H147" s="108">
        <v>11066</v>
      </c>
      <c r="I147" s="108">
        <v>259</v>
      </c>
      <c r="J147" s="109">
        <f t="shared" si="23"/>
        <v>43126</v>
      </c>
      <c r="K147" s="133">
        <v>48</v>
      </c>
    </row>
    <row r="148" spans="1:11" ht="16.5" customHeight="1" x14ac:dyDescent="0.2">
      <c r="A148" s="65" t="s">
        <v>498</v>
      </c>
      <c r="B148" s="227">
        <v>600041191</v>
      </c>
      <c r="C148" s="227">
        <v>47611014</v>
      </c>
      <c r="D148" s="49">
        <v>91652000624</v>
      </c>
      <c r="E148" s="252">
        <v>3113</v>
      </c>
      <c r="F148" s="108">
        <v>28765</v>
      </c>
      <c r="G148" s="108">
        <v>63</v>
      </c>
      <c r="H148" s="108">
        <v>10032</v>
      </c>
      <c r="I148" s="108">
        <v>256</v>
      </c>
      <c r="J148" s="109">
        <f t="shared" si="23"/>
        <v>39116</v>
      </c>
      <c r="K148" s="133">
        <v>44.26</v>
      </c>
    </row>
    <row r="149" spans="1:11" ht="16.5" customHeight="1" x14ac:dyDescent="0.2">
      <c r="A149" s="65" t="s">
        <v>499</v>
      </c>
      <c r="B149" s="227">
        <v>600041085</v>
      </c>
      <c r="C149" s="227">
        <v>47611073</v>
      </c>
      <c r="D149" s="49">
        <v>91652000625</v>
      </c>
      <c r="E149" s="252">
        <v>3113</v>
      </c>
      <c r="F149" s="108">
        <v>29988</v>
      </c>
      <c r="G149" s="108">
        <v>0</v>
      </c>
      <c r="H149" s="108">
        <v>10436</v>
      </c>
      <c r="I149" s="108">
        <v>276</v>
      </c>
      <c r="J149" s="109">
        <f t="shared" si="23"/>
        <v>40700</v>
      </c>
      <c r="K149" s="133">
        <v>46.54</v>
      </c>
    </row>
    <row r="150" spans="1:11" ht="16.5" customHeight="1" x14ac:dyDescent="0.2">
      <c r="A150" s="65" t="s">
        <v>500</v>
      </c>
      <c r="B150" s="227">
        <v>600041123</v>
      </c>
      <c r="C150" s="227">
        <v>65993276</v>
      </c>
      <c r="D150" s="49">
        <v>91652000629</v>
      </c>
      <c r="E150" s="252">
        <v>3113</v>
      </c>
      <c r="F150" s="108">
        <v>33761</v>
      </c>
      <c r="G150" s="108">
        <v>0</v>
      </c>
      <c r="H150" s="108">
        <v>11749</v>
      </c>
      <c r="I150" s="108">
        <v>263</v>
      </c>
      <c r="J150" s="109">
        <f t="shared" si="23"/>
        <v>45773</v>
      </c>
      <c r="K150" s="133">
        <v>55.3</v>
      </c>
    </row>
    <row r="151" spans="1:11" ht="16.5" customHeight="1" x14ac:dyDescent="0.2">
      <c r="A151" s="65" t="s">
        <v>501</v>
      </c>
      <c r="B151" s="227">
        <v>600041166</v>
      </c>
      <c r="C151" s="227">
        <v>65993225</v>
      </c>
      <c r="D151" s="49">
        <v>91652000632</v>
      </c>
      <c r="E151" s="252">
        <v>3113</v>
      </c>
      <c r="F151" s="108">
        <v>32192</v>
      </c>
      <c r="G151" s="108">
        <v>75</v>
      </c>
      <c r="H151" s="108">
        <v>11228</v>
      </c>
      <c r="I151" s="108">
        <v>249</v>
      </c>
      <c r="J151" s="109">
        <f t="shared" si="23"/>
        <v>43744</v>
      </c>
      <c r="K151" s="133">
        <v>49.39</v>
      </c>
    </row>
    <row r="152" spans="1:11" ht="16.5" customHeight="1" x14ac:dyDescent="0.2">
      <c r="A152" s="65" t="s">
        <v>502</v>
      </c>
      <c r="B152" s="227">
        <v>600041182</v>
      </c>
      <c r="C152" s="227">
        <v>65993284</v>
      </c>
      <c r="D152" s="49">
        <v>91652000633</v>
      </c>
      <c r="E152" s="252">
        <v>3113</v>
      </c>
      <c r="F152" s="108">
        <v>28520</v>
      </c>
      <c r="G152" s="108">
        <v>101</v>
      </c>
      <c r="H152" s="108">
        <v>9959</v>
      </c>
      <c r="I152" s="108">
        <v>186</v>
      </c>
      <c r="J152" s="109">
        <f t="shared" si="23"/>
        <v>38766</v>
      </c>
      <c r="K152" s="133">
        <v>49.16</v>
      </c>
    </row>
    <row r="153" spans="1:11" ht="16.5" customHeight="1" x14ac:dyDescent="0.2">
      <c r="A153" s="65" t="s">
        <v>568</v>
      </c>
      <c r="B153" s="227"/>
      <c r="C153" s="227">
        <v>19723580</v>
      </c>
      <c r="D153" s="49">
        <v>91652001556</v>
      </c>
      <c r="E153" s="252">
        <v>3117</v>
      </c>
      <c r="F153" s="108">
        <v>8650</v>
      </c>
      <c r="G153" s="108">
        <v>0</v>
      </c>
      <c r="H153" s="108">
        <v>3010</v>
      </c>
      <c r="I153" s="108">
        <v>300</v>
      </c>
      <c r="J153" s="109">
        <f t="shared" si="23"/>
        <v>11960</v>
      </c>
      <c r="K153" s="133">
        <v>19.8</v>
      </c>
    </row>
    <row r="154" spans="1:11" ht="16.5" customHeight="1" x14ac:dyDescent="0.2">
      <c r="A154" s="65" t="s">
        <v>503</v>
      </c>
      <c r="B154" s="227">
        <v>600041115</v>
      </c>
      <c r="C154" s="227">
        <v>48132012</v>
      </c>
      <c r="D154" s="49">
        <v>91652000622</v>
      </c>
      <c r="E154" s="252">
        <v>3113</v>
      </c>
      <c r="F154" s="108">
        <v>32058</v>
      </c>
      <c r="G154" s="108">
        <v>79</v>
      </c>
      <c r="H154" s="108">
        <v>11183</v>
      </c>
      <c r="I154" s="108">
        <v>269</v>
      </c>
      <c r="J154" s="109">
        <f t="shared" si="23"/>
        <v>43589</v>
      </c>
      <c r="K154" s="133">
        <v>48.28</v>
      </c>
    </row>
    <row r="155" spans="1:11" ht="16.5" customHeight="1" thickBot="1" x14ac:dyDescent="0.25">
      <c r="A155" s="90" t="s">
        <v>504</v>
      </c>
      <c r="B155" s="228">
        <v>600041158</v>
      </c>
      <c r="C155" s="228">
        <v>65993497</v>
      </c>
      <c r="D155" s="56">
        <v>91652000630</v>
      </c>
      <c r="E155" s="202">
        <v>3113</v>
      </c>
      <c r="F155" s="110">
        <v>35062</v>
      </c>
      <c r="G155" s="110">
        <v>39</v>
      </c>
      <c r="H155" s="110">
        <v>12215</v>
      </c>
      <c r="I155" s="110">
        <v>259</v>
      </c>
      <c r="J155" s="109">
        <f t="shared" si="23"/>
        <v>47575</v>
      </c>
      <c r="K155" s="134">
        <v>53.99</v>
      </c>
    </row>
    <row r="156" spans="1:11" ht="19.5" customHeight="1" thickBot="1" x14ac:dyDescent="0.25">
      <c r="A156" s="53" t="s">
        <v>512</v>
      </c>
      <c r="B156" s="229"/>
      <c r="C156" s="229"/>
      <c r="D156" s="40"/>
      <c r="E156" s="253"/>
      <c r="F156" s="112">
        <f t="shared" ref="F156:K156" si="24">SUM(F142:F155)</f>
        <v>435979</v>
      </c>
      <c r="G156" s="112">
        <f t="shared" si="24"/>
        <v>695</v>
      </c>
      <c r="H156" s="112">
        <f t="shared" si="24"/>
        <v>151958</v>
      </c>
      <c r="I156" s="112">
        <f t="shared" si="24"/>
        <v>3625</v>
      </c>
      <c r="J156" s="112">
        <f t="shared" si="24"/>
        <v>592257</v>
      </c>
      <c r="K156" s="135">
        <f t="shared" si="24"/>
        <v>682.77</v>
      </c>
    </row>
    <row r="157" spans="1:11" ht="19.5" customHeight="1" x14ac:dyDescent="0.2">
      <c r="A157" s="61" t="s">
        <v>141</v>
      </c>
      <c r="B157" s="226"/>
      <c r="C157" s="226"/>
      <c r="D157" s="62"/>
      <c r="E157" s="255"/>
      <c r="F157" s="118"/>
      <c r="G157" s="118"/>
      <c r="H157" s="118"/>
      <c r="I157" s="118"/>
      <c r="J157" s="114"/>
      <c r="K157" s="137"/>
    </row>
    <row r="158" spans="1:11" ht="16.5" customHeight="1" x14ac:dyDescent="0.2">
      <c r="A158" s="65" t="s">
        <v>98</v>
      </c>
      <c r="B158" s="227">
        <v>600037274</v>
      </c>
      <c r="C158" s="227">
        <v>61388408</v>
      </c>
      <c r="D158" s="49">
        <v>91652000640</v>
      </c>
      <c r="E158" s="252">
        <v>3113</v>
      </c>
      <c r="F158" s="108">
        <v>38359</v>
      </c>
      <c r="G158" s="108">
        <v>127</v>
      </c>
      <c r="H158" s="108">
        <v>13392</v>
      </c>
      <c r="I158" s="108">
        <v>312</v>
      </c>
      <c r="J158" s="109">
        <f t="shared" ref="J158:J166" si="25">F158+G158+H158+I158</f>
        <v>52190</v>
      </c>
      <c r="K158" s="133">
        <v>60.2</v>
      </c>
    </row>
    <row r="159" spans="1:11" ht="16.5" customHeight="1" x14ac:dyDescent="0.2">
      <c r="A159" s="65" t="s">
        <v>99</v>
      </c>
      <c r="B159" s="227">
        <v>600037452</v>
      </c>
      <c r="C159" s="227">
        <v>48132306</v>
      </c>
      <c r="D159" s="49">
        <v>91652000636</v>
      </c>
      <c r="E159" s="252">
        <v>3113</v>
      </c>
      <c r="F159" s="108">
        <v>54781</v>
      </c>
      <c r="G159" s="108">
        <v>169</v>
      </c>
      <c r="H159" s="108">
        <v>19121</v>
      </c>
      <c r="I159" s="108">
        <v>413</v>
      </c>
      <c r="J159" s="109">
        <f t="shared" si="25"/>
        <v>74484</v>
      </c>
      <c r="K159" s="133">
        <v>86.4</v>
      </c>
    </row>
    <row r="160" spans="1:11" ht="16.5" customHeight="1" x14ac:dyDescent="0.2">
      <c r="A160" s="65" t="s">
        <v>100</v>
      </c>
      <c r="B160" s="227">
        <v>600037231</v>
      </c>
      <c r="C160" s="227">
        <v>61388424</v>
      </c>
      <c r="D160" s="49">
        <v>91652000643</v>
      </c>
      <c r="E160" s="252">
        <v>3113</v>
      </c>
      <c r="F160" s="108">
        <v>67235</v>
      </c>
      <c r="G160" s="108">
        <v>144</v>
      </c>
      <c r="H160" s="108">
        <v>23446</v>
      </c>
      <c r="I160" s="108">
        <v>461</v>
      </c>
      <c r="J160" s="109">
        <f t="shared" si="25"/>
        <v>91286</v>
      </c>
      <c r="K160" s="133">
        <v>108.19</v>
      </c>
    </row>
    <row r="161" spans="1:11" ht="16.5" customHeight="1" x14ac:dyDescent="0.2">
      <c r="A161" s="65" t="s">
        <v>101</v>
      </c>
      <c r="B161" s="227">
        <v>600037487</v>
      </c>
      <c r="C161" s="227">
        <v>61388483</v>
      </c>
      <c r="D161" s="49">
        <v>91652000641</v>
      </c>
      <c r="E161" s="252">
        <v>3113</v>
      </c>
      <c r="F161" s="108">
        <v>43719</v>
      </c>
      <c r="G161" s="108">
        <v>103</v>
      </c>
      <c r="H161" s="108">
        <v>15249</v>
      </c>
      <c r="I161" s="108">
        <v>315</v>
      </c>
      <c r="J161" s="109">
        <f t="shared" si="25"/>
        <v>59386</v>
      </c>
      <c r="K161" s="133">
        <v>71.7</v>
      </c>
    </row>
    <row r="162" spans="1:11" ht="16.5" customHeight="1" x14ac:dyDescent="0.2">
      <c r="A162" s="65" t="s">
        <v>310</v>
      </c>
      <c r="B162" s="227">
        <v>600037291</v>
      </c>
      <c r="C162" s="227">
        <v>47611863</v>
      </c>
      <c r="D162" s="49">
        <v>91652000635</v>
      </c>
      <c r="E162" s="252">
        <v>3113</v>
      </c>
      <c r="F162" s="108">
        <v>69338</v>
      </c>
      <c r="G162" s="108">
        <v>254</v>
      </c>
      <c r="H162" s="108">
        <v>24215</v>
      </c>
      <c r="I162" s="108">
        <v>493</v>
      </c>
      <c r="J162" s="109">
        <f t="shared" si="25"/>
        <v>94300</v>
      </c>
      <c r="K162" s="133">
        <v>119.96</v>
      </c>
    </row>
    <row r="163" spans="1:11" ht="16.5" customHeight="1" x14ac:dyDescent="0.2">
      <c r="A163" s="65" t="s">
        <v>311</v>
      </c>
      <c r="B163" s="227">
        <v>600037185</v>
      </c>
      <c r="C163" s="227">
        <v>61388343</v>
      </c>
      <c r="D163" s="49">
        <v>91652000637</v>
      </c>
      <c r="E163" s="252">
        <v>3113</v>
      </c>
      <c r="F163" s="108">
        <v>47961</v>
      </c>
      <c r="G163" s="108">
        <v>296</v>
      </c>
      <c r="H163" s="108">
        <v>16790</v>
      </c>
      <c r="I163" s="108">
        <v>263</v>
      </c>
      <c r="J163" s="109">
        <f t="shared" si="25"/>
        <v>65310</v>
      </c>
      <c r="K163" s="133">
        <v>81.16</v>
      </c>
    </row>
    <row r="164" spans="1:11" ht="16.5" customHeight="1" x14ac:dyDescent="0.2">
      <c r="A164" s="65" t="s">
        <v>102</v>
      </c>
      <c r="B164" s="227">
        <v>600037509</v>
      </c>
      <c r="C164" s="227">
        <v>61388530</v>
      </c>
      <c r="D164" s="49">
        <v>91652000639</v>
      </c>
      <c r="E164" s="252">
        <v>3113</v>
      </c>
      <c r="F164" s="108">
        <v>41819</v>
      </c>
      <c r="G164" s="108">
        <v>118</v>
      </c>
      <c r="H164" s="108">
        <v>14593</v>
      </c>
      <c r="I164" s="108">
        <v>296</v>
      </c>
      <c r="J164" s="109">
        <f t="shared" si="25"/>
        <v>56826</v>
      </c>
      <c r="K164" s="133">
        <v>63.8</v>
      </c>
    </row>
    <row r="165" spans="1:11" ht="16.5" customHeight="1" x14ac:dyDescent="0.2">
      <c r="A165" s="65" t="s">
        <v>103</v>
      </c>
      <c r="B165" s="227">
        <v>600037282</v>
      </c>
      <c r="C165" s="227">
        <v>61388459</v>
      </c>
      <c r="D165" s="49">
        <v>91652000638</v>
      </c>
      <c r="E165" s="252">
        <v>3113</v>
      </c>
      <c r="F165" s="108">
        <v>35273</v>
      </c>
      <c r="G165" s="108">
        <v>152</v>
      </c>
      <c r="H165" s="108">
        <v>12326</v>
      </c>
      <c r="I165" s="108">
        <v>242</v>
      </c>
      <c r="J165" s="109">
        <f t="shared" si="25"/>
        <v>47993</v>
      </c>
      <c r="K165" s="133">
        <v>57.25</v>
      </c>
    </row>
    <row r="166" spans="1:11" ht="16.5" customHeight="1" x14ac:dyDescent="0.2">
      <c r="A166" s="65" t="s">
        <v>296</v>
      </c>
      <c r="B166" s="227">
        <v>600037401</v>
      </c>
      <c r="C166" s="227">
        <v>61388432</v>
      </c>
      <c r="D166" s="49">
        <v>91652000642</v>
      </c>
      <c r="E166" s="252">
        <v>3113</v>
      </c>
      <c r="F166" s="108">
        <v>37098</v>
      </c>
      <c r="G166" s="108">
        <v>169</v>
      </c>
      <c r="H166" s="108">
        <v>12967</v>
      </c>
      <c r="I166" s="108">
        <v>228</v>
      </c>
      <c r="J166" s="109">
        <f t="shared" si="25"/>
        <v>50462</v>
      </c>
      <c r="K166" s="133">
        <v>62.71</v>
      </c>
    </row>
    <row r="167" spans="1:11" ht="19.5" customHeight="1" x14ac:dyDescent="0.2">
      <c r="A167" s="61" t="s">
        <v>142</v>
      </c>
      <c r="B167" s="226"/>
      <c r="C167" s="226"/>
      <c r="D167" s="62"/>
      <c r="E167" s="255"/>
      <c r="F167" s="118"/>
      <c r="G167" s="118"/>
      <c r="H167" s="118"/>
      <c r="I167" s="118"/>
      <c r="J167" s="118"/>
      <c r="K167" s="137"/>
    </row>
    <row r="168" spans="1:11" ht="16.5" customHeight="1" x14ac:dyDescent="0.2">
      <c r="A168" s="65" t="s">
        <v>558</v>
      </c>
      <c r="B168" s="227">
        <v>600037371</v>
      </c>
      <c r="C168" s="227">
        <v>60447354</v>
      </c>
      <c r="D168" s="49">
        <v>91652000682</v>
      </c>
      <c r="E168" s="252">
        <v>3113</v>
      </c>
      <c r="F168" s="108">
        <v>21692</v>
      </c>
      <c r="G168" s="108">
        <v>68</v>
      </c>
      <c r="H168" s="108">
        <v>7572</v>
      </c>
      <c r="I168" s="108">
        <v>164</v>
      </c>
      <c r="J168" s="109">
        <f>F168+G168+H168+I168</f>
        <v>29496</v>
      </c>
      <c r="K168" s="133">
        <v>36.119999999999997</v>
      </c>
    </row>
    <row r="169" spans="1:11" ht="16.5" customHeight="1" x14ac:dyDescent="0.2">
      <c r="A169" s="61" t="s">
        <v>297</v>
      </c>
      <c r="B169" s="226"/>
      <c r="C169" s="226"/>
      <c r="D169" s="62"/>
      <c r="E169" s="255"/>
      <c r="F169" s="118"/>
      <c r="G169" s="118"/>
      <c r="H169" s="118"/>
      <c r="I169" s="118"/>
      <c r="J169" s="118"/>
      <c r="K169" s="137"/>
    </row>
    <row r="170" spans="1:11" ht="16.5" customHeight="1" thickBot="1" x14ac:dyDescent="0.25">
      <c r="A170" s="199" t="s">
        <v>431</v>
      </c>
      <c r="B170" s="236">
        <v>691011745</v>
      </c>
      <c r="C170" s="237" t="s">
        <v>527</v>
      </c>
      <c r="D170" s="87">
        <v>91652001546</v>
      </c>
      <c r="E170" s="258">
        <v>3117</v>
      </c>
      <c r="F170" s="196">
        <v>5644</v>
      </c>
      <c r="G170" s="196">
        <v>0</v>
      </c>
      <c r="H170" s="196">
        <v>1964</v>
      </c>
      <c r="I170" s="196">
        <v>53</v>
      </c>
      <c r="J170" s="197">
        <f>F170+G170+H170+I170</f>
        <v>7661</v>
      </c>
      <c r="K170" s="198">
        <v>9.6999999999999993</v>
      </c>
    </row>
    <row r="171" spans="1:11" ht="19.5" customHeight="1" thickBot="1" x14ac:dyDescent="0.25">
      <c r="A171" s="73" t="s">
        <v>528</v>
      </c>
      <c r="B171" s="238"/>
      <c r="C171" s="238"/>
      <c r="D171" s="41"/>
      <c r="E171" s="259"/>
      <c r="F171" s="127">
        <f>SUM(F158:F170)</f>
        <v>462919</v>
      </c>
      <c r="G171" s="127">
        <f t="shared" ref="G171:K171" si="26">SUM(G158:G170)</f>
        <v>1600</v>
      </c>
      <c r="H171" s="127">
        <f t="shared" si="26"/>
        <v>161635</v>
      </c>
      <c r="I171" s="127">
        <f t="shared" si="26"/>
        <v>3240</v>
      </c>
      <c r="J171" s="127">
        <f t="shared" si="26"/>
        <v>629394</v>
      </c>
      <c r="K171" s="142">
        <f t="shared" si="26"/>
        <v>757.19</v>
      </c>
    </row>
    <row r="172" spans="1:11" ht="19.5" customHeight="1" x14ac:dyDescent="0.2">
      <c r="A172" s="43" t="s">
        <v>144</v>
      </c>
      <c r="B172" s="230"/>
      <c r="C172" s="230"/>
      <c r="D172" s="55"/>
      <c r="E172" s="254"/>
      <c r="F172" s="113"/>
      <c r="G172" s="113"/>
      <c r="H172" s="113"/>
      <c r="I172" s="113"/>
      <c r="J172" s="114"/>
      <c r="K172" s="136"/>
    </row>
    <row r="173" spans="1:11" ht="16.5" customHeight="1" x14ac:dyDescent="0.2">
      <c r="A173" s="65" t="s">
        <v>312</v>
      </c>
      <c r="B173" s="227">
        <v>600037045</v>
      </c>
      <c r="C173" s="227">
        <v>49367463</v>
      </c>
      <c r="D173" s="49">
        <v>91652000646</v>
      </c>
      <c r="E173" s="252">
        <v>3113</v>
      </c>
      <c r="F173" s="120">
        <v>60838</v>
      </c>
      <c r="G173" s="120">
        <v>199</v>
      </c>
      <c r="H173" s="120">
        <v>21239</v>
      </c>
      <c r="I173" s="120">
        <v>388</v>
      </c>
      <c r="J173" s="109">
        <f t="shared" ref="J173:J182" si="27">F173+G173+H173+I173</f>
        <v>82664</v>
      </c>
      <c r="K173" s="138">
        <v>100.95</v>
      </c>
    </row>
    <row r="174" spans="1:11" ht="16.5" customHeight="1" x14ac:dyDescent="0.2">
      <c r="A174" s="65" t="s">
        <v>580</v>
      </c>
      <c r="B174" s="227">
        <v>600037126</v>
      </c>
      <c r="C174" s="227">
        <v>60437073</v>
      </c>
      <c r="D174" s="49">
        <v>91652000648</v>
      </c>
      <c r="E174" s="252">
        <v>3113</v>
      </c>
      <c r="F174" s="108">
        <v>31283</v>
      </c>
      <c r="G174" s="108">
        <v>254</v>
      </c>
      <c r="H174" s="108">
        <v>10972</v>
      </c>
      <c r="I174" s="108">
        <v>156</v>
      </c>
      <c r="J174" s="109">
        <f t="shared" si="27"/>
        <v>42665</v>
      </c>
      <c r="K174" s="133">
        <v>58.65</v>
      </c>
    </row>
    <row r="175" spans="1:11" ht="16.5" customHeight="1" x14ac:dyDescent="0.2">
      <c r="A175" s="65" t="s">
        <v>313</v>
      </c>
      <c r="B175" s="227">
        <v>600037118</v>
      </c>
      <c r="C175" s="227">
        <v>49367609</v>
      </c>
      <c r="D175" s="49">
        <v>91652000647</v>
      </c>
      <c r="E175" s="252">
        <v>3113</v>
      </c>
      <c r="F175" s="108">
        <v>28120</v>
      </c>
      <c r="G175" s="108">
        <v>211</v>
      </c>
      <c r="H175" s="108">
        <v>9857</v>
      </c>
      <c r="I175" s="108">
        <v>205</v>
      </c>
      <c r="J175" s="109">
        <f t="shared" si="27"/>
        <v>38393</v>
      </c>
      <c r="K175" s="133">
        <v>45.45</v>
      </c>
    </row>
    <row r="176" spans="1:11" ht="16.5" customHeight="1" x14ac:dyDescent="0.2">
      <c r="A176" s="65" t="s">
        <v>314</v>
      </c>
      <c r="B176" s="227">
        <v>600037517</v>
      </c>
      <c r="C176" s="227">
        <v>61387363</v>
      </c>
      <c r="D176" s="49">
        <v>91652000655</v>
      </c>
      <c r="E176" s="252">
        <v>3113</v>
      </c>
      <c r="F176" s="108">
        <v>45970</v>
      </c>
      <c r="G176" s="108">
        <v>46</v>
      </c>
      <c r="H176" s="108">
        <v>16013</v>
      </c>
      <c r="I176" s="108">
        <v>326</v>
      </c>
      <c r="J176" s="109">
        <f t="shared" si="27"/>
        <v>62355</v>
      </c>
      <c r="K176" s="133">
        <v>74.78</v>
      </c>
    </row>
    <row r="177" spans="1:11" ht="16.5" customHeight="1" x14ac:dyDescent="0.2">
      <c r="A177" s="65" t="s">
        <v>559</v>
      </c>
      <c r="B177" s="227">
        <v>691018235</v>
      </c>
      <c r="C177" s="227">
        <v>21327891</v>
      </c>
      <c r="D177" s="49">
        <v>91652001555</v>
      </c>
      <c r="E177" s="252">
        <v>3113</v>
      </c>
      <c r="F177" s="108">
        <v>28309</v>
      </c>
      <c r="G177" s="108">
        <v>0</v>
      </c>
      <c r="H177" s="108">
        <v>9852</v>
      </c>
      <c r="I177" s="108">
        <v>157</v>
      </c>
      <c r="J177" s="109">
        <f t="shared" si="27"/>
        <v>38318</v>
      </c>
      <c r="K177" s="133">
        <v>53.78</v>
      </c>
    </row>
    <row r="178" spans="1:11" ht="16.5" customHeight="1" x14ac:dyDescent="0.2">
      <c r="A178" s="65" t="s">
        <v>315</v>
      </c>
      <c r="B178" s="227">
        <v>600037380</v>
      </c>
      <c r="C178" s="227">
        <v>61386685</v>
      </c>
      <c r="D178" s="49">
        <v>91652000652</v>
      </c>
      <c r="E178" s="252">
        <v>3113</v>
      </c>
      <c r="F178" s="108">
        <v>52985</v>
      </c>
      <c r="G178" s="108">
        <v>279</v>
      </c>
      <c r="H178" s="108">
        <v>18533</v>
      </c>
      <c r="I178" s="108">
        <v>300</v>
      </c>
      <c r="J178" s="109">
        <f t="shared" si="27"/>
        <v>72097</v>
      </c>
      <c r="K178" s="133">
        <v>89.5</v>
      </c>
    </row>
    <row r="179" spans="1:11" ht="16.5" customHeight="1" x14ac:dyDescent="0.2">
      <c r="A179" s="65" t="s">
        <v>316</v>
      </c>
      <c r="B179" s="227">
        <v>600037436</v>
      </c>
      <c r="C179" s="227">
        <v>61388254</v>
      </c>
      <c r="D179" s="49">
        <v>91652000654</v>
      </c>
      <c r="E179" s="252">
        <v>3113</v>
      </c>
      <c r="F179" s="108">
        <v>28462</v>
      </c>
      <c r="G179" s="108">
        <v>156</v>
      </c>
      <c r="H179" s="108">
        <v>9958</v>
      </c>
      <c r="I179" s="108">
        <v>181</v>
      </c>
      <c r="J179" s="109">
        <f t="shared" si="27"/>
        <v>38757</v>
      </c>
      <c r="K179" s="133">
        <v>45.41</v>
      </c>
    </row>
    <row r="180" spans="1:11" ht="16.5" customHeight="1" x14ac:dyDescent="0.2">
      <c r="A180" s="65" t="s">
        <v>317</v>
      </c>
      <c r="B180" s="227">
        <v>600037525</v>
      </c>
      <c r="C180" s="227">
        <v>61386782</v>
      </c>
      <c r="D180" s="49">
        <v>91652000653</v>
      </c>
      <c r="E180" s="252">
        <v>3113</v>
      </c>
      <c r="F180" s="108">
        <v>33317</v>
      </c>
      <c r="G180" s="108">
        <v>178</v>
      </c>
      <c r="H180" s="108">
        <v>11654</v>
      </c>
      <c r="I180" s="108">
        <v>251</v>
      </c>
      <c r="J180" s="109">
        <f t="shared" si="27"/>
        <v>45400</v>
      </c>
      <c r="K180" s="133">
        <v>53.09</v>
      </c>
    </row>
    <row r="181" spans="1:11" ht="16.5" customHeight="1" x14ac:dyDescent="0.2">
      <c r="A181" s="81" t="s">
        <v>383</v>
      </c>
      <c r="B181" s="67">
        <v>600037410</v>
      </c>
      <c r="C181" s="49">
        <v>60437189</v>
      </c>
      <c r="D181" s="49">
        <v>91652000650</v>
      </c>
      <c r="E181" s="219">
        <v>3113</v>
      </c>
      <c r="F181" s="94">
        <v>32696</v>
      </c>
      <c r="G181" s="94">
        <v>85</v>
      </c>
      <c r="H181" s="94">
        <v>11407</v>
      </c>
      <c r="I181" s="94">
        <v>164</v>
      </c>
      <c r="J181" s="117">
        <f t="shared" si="27"/>
        <v>44352</v>
      </c>
      <c r="K181" s="97">
        <v>58.71</v>
      </c>
    </row>
    <row r="182" spans="1:11" ht="16.5" customHeight="1" x14ac:dyDescent="0.2">
      <c r="A182" s="65" t="s">
        <v>318</v>
      </c>
      <c r="B182" s="227">
        <v>600037444</v>
      </c>
      <c r="C182" s="227">
        <v>60437197</v>
      </c>
      <c r="D182" s="49">
        <v>91652000651</v>
      </c>
      <c r="E182" s="252">
        <v>3113</v>
      </c>
      <c r="F182" s="108">
        <v>19883</v>
      </c>
      <c r="G182" s="108">
        <v>7</v>
      </c>
      <c r="H182" s="108">
        <v>6922</v>
      </c>
      <c r="I182" s="108">
        <v>128</v>
      </c>
      <c r="J182" s="109">
        <f t="shared" si="27"/>
        <v>26940</v>
      </c>
      <c r="K182" s="133">
        <v>30.9</v>
      </c>
    </row>
    <row r="183" spans="1:11" ht="19.5" customHeight="1" x14ac:dyDescent="0.2">
      <c r="A183" s="61" t="s">
        <v>145</v>
      </c>
      <c r="B183" s="226"/>
      <c r="C183" s="226"/>
      <c r="D183" s="62"/>
      <c r="E183" s="255"/>
      <c r="F183" s="118"/>
      <c r="G183" s="118"/>
      <c r="H183" s="118"/>
      <c r="I183" s="118"/>
      <c r="J183" s="118"/>
      <c r="K183" s="137"/>
    </row>
    <row r="184" spans="1:11" ht="16.5" customHeight="1" x14ac:dyDescent="0.2">
      <c r="A184" s="65" t="s">
        <v>552</v>
      </c>
      <c r="B184" s="227">
        <v>600037258</v>
      </c>
      <c r="C184" s="227">
        <v>60437936</v>
      </c>
      <c r="D184" s="49">
        <v>91652000680</v>
      </c>
      <c r="E184" s="252">
        <v>3117</v>
      </c>
      <c r="F184" s="108">
        <v>10808</v>
      </c>
      <c r="G184" s="108">
        <v>144</v>
      </c>
      <c r="H184" s="108">
        <v>3810</v>
      </c>
      <c r="I184" s="108">
        <v>116</v>
      </c>
      <c r="J184" s="109">
        <f t="shared" ref="J184:J185" si="28">F184+G184+H184+I184</f>
        <v>14878</v>
      </c>
      <c r="K184" s="133">
        <v>19.14</v>
      </c>
    </row>
    <row r="185" spans="1:11" ht="16.5" customHeight="1" thickBot="1" x14ac:dyDescent="0.25">
      <c r="A185" s="90" t="s">
        <v>319</v>
      </c>
      <c r="B185" s="228">
        <v>600037134</v>
      </c>
      <c r="C185" s="228">
        <v>60437910</v>
      </c>
      <c r="D185" s="56">
        <v>91652000681</v>
      </c>
      <c r="E185" s="202">
        <v>3113</v>
      </c>
      <c r="F185" s="108">
        <v>44752</v>
      </c>
      <c r="G185" s="108">
        <v>296</v>
      </c>
      <c r="H185" s="108">
        <v>15674</v>
      </c>
      <c r="I185" s="108">
        <v>287</v>
      </c>
      <c r="J185" s="111">
        <f t="shared" si="28"/>
        <v>61009</v>
      </c>
      <c r="K185" s="133">
        <v>75.73</v>
      </c>
    </row>
    <row r="186" spans="1:11" ht="19.5" customHeight="1" thickBot="1" x14ac:dyDescent="0.25">
      <c r="A186" s="53" t="s">
        <v>529</v>
      </c>
      <c r="B186" s="229"/>
      <c r="C186" s="229"/>
      <c r="D186" s="40"/>
      <c r="E186" s="253"/>
      <c r="F186" s="112">
        <f t="shared" ref="F186:K186" si="29">SUM(F173:F185)</f>
        <v>417423</v>
      </c>
      <c r="G186" s="112">
        <f t="shared" si="29"/>
        <v>1855</v>
      </c>
      <c r="H186" s="112">
        <f t="shared" si="29"/>
        <v>145891</v>
      </c>
      <c r="I186" s="112">
        <f t="shared" si="29"/>
        <v>2659</v>
      </c>
      <c r="J186" s="112">
        <f t="shared" si="29"/>
        <v>567828</v>
      </c>
      <c r="K186" s="135">
        <f t="shared" si="29"/>
        <v>706.09</v>
      </c>
    </row>
    <row r="187" spans="1:11" ht="19.5" customHeight="1" x14ac:dyDescent="0.2">
      <c r="A187" s="43" t="s">
        <v>147</v>
      </c>
      <c r="B187" s="230"/>
      <c r="C187" s="230"/>
      <c r="D187" s="55"/>
      <c r="E187" s="254"/>
      <c r="F187" s="113"/>
      <c r="G187" s="113"/>
      <c r="H187" s="113"/>
      <c r="I187" s="113"/>
      <c r="J187" s="114"/>
      <c r="K187" s="136"/>
    </row>
    <row r="188" spans="1:11" ht="15.75" customHeight="1" x14ac:dyDescent="0.2">
      <c r="A188" s="65" t="s">
        <v>104</v>
      </c>
      <c r="B188" s="227">
        <v>600038173</v>
      </c>
      <c r="C188" s="227">
        <v>67799612</v>
      </c>
      <c r="D188" s="49">
        <v>91652000665</v>
      </c>
      <c r="E188" s="252">
        <v>3113</v>
      </c>
      <c r="F188" s="108">
        <v>42954</v>
      </c>
      <c r="G188" s="108">
        <v>0</v>
      </c>
      <c r="H188" s="108">
        <v>14948</v>
      </c>
      <c r="I188" s="108">
        <v>254</v>
      </c>
      <c r="J188" s="109">
        <f t="shared" ref="J188:J197" si="30">F188+G188+H188+I188</f>
        <v>58156</v>
      </c>
      <c r="K188" s="133">
        <v>67.45</v>
      </c>
    </row>
    <row r="189" spans="1:11" ht="16.5" customHeight="1" x14ac:dyDescent="0.2">
      <c r="A189" s="65" t="s">
        <v>105</v>
      </c>
      <c r="B189" s="227">
        <v>600038165</v>
      </c>
      <c r="C189" s="227">
        <v>62934368</v>
      </c>
      <c r="D189" s="49">
        <v>91652000660</v>
      </c>
      <c r="E189" s="252">
        <v>3113</v>
      </c>
      <c r="F189" s="108">
        <v>33777</v>
      </c>
      <c r="G189" s="108">
        <v>51</v>
      </c>
      <c r="H189" s="108">
        <v>11772</v>
      </c>
      <c r="I189" s="108">
        <v>250</v>
      </c>
      <c r="J189" s="109">
        <f t="shared" si="30"/>
        <v>45850</v>
      </c>
      <c r="K189" s="133">
        <v>52.71</v>
      </c>
    </row>
    <row r="190" spans="1:11" ht="25.5" x14ac:dyDescent="0.2">
      <c r="A190" s="65" t="s">
        <v>320</v>
      </c>
      <c r="B190" s="227">
        <v>600038513</v>
      </c>
      <c r="C190" s="227">
        <v>61385620</v>
      </c>
      <c r="D190" s="49">
        <v>91652000658</v>
      </c>
      <c r="E190" s="252">
        <v>3113</v>
      </c>
      <c r="F190" s="108">
        <v>51093</v>
      </c>
      <c r="G190" s="108">
        <v>0</v>
      </c>
      <c r="H190" s="108">
        <v>17780</v>
      </c>
      <c r="I190" s="108">
        <v>355</v>
      </c>
      <c r="J190" s="109">
        <f t="shared" si="30"/>
        <v>69228</v>
      </c>
      <c r="K190" s="133">
        <v>82.69</v>
      </c>
    </row>
    <row r="191" spans="1:11" ht="16.5" customHeight="1" x14ac:dyDescent="0.2">
      <c r="A191" s="65" t="s">
        <v>321</v>
      </c>
      <c r="B191" s="227">
        <v>600038262</v>
      </c>
      <c r="C191" s="227">
        <v>62934309</v>
      </c>
      <c r="D191" s="49">
        <v>91652000659</v>
      </c>
      <c r="E191" s="252">
        <v>3113</v>
      </c>
      <c r="F191" s="108">
        <v>24834</v>
      </c>
      <c r="G191" s="108">
        <v>0</v>
      </c>
      <c r="H191" s="108">
        <v>8642</v>
      </c>
      <c r="I191" s="108">
        <v>136</v>
      </c>
      <c r="J191" s="109">
        <f t="shared" si="30"/>
        <v>33612</v>
      </c>
      <c r="K191" s="133">
        <v>42.82</v>
      </c>
    </row>
    <row r="192" spans="1:11" ht="16.5" customHeight="1" x14ac:dyDescent="0.2">
      <c r="A192" s="65" t="s">
        <v>322</v>
      </c>
      <c r="B192" s="227">
        <v>600038521</v>
      </c>
      <c r="C192" s="227">
        <v>67365744</v>
      </c>
      <c r="D192" s="49">
        <v>91652000662</v>
      </c>
      <c r="E192" s="252">
        <v>3113</v>
      </c>
      <c r="F192" s="108">
        <v>31509</v>
      </c>
      <c r="G192" s="108">
        <v>63</v>
      </c>
      <c r="H192" s="108">
        <v>10986</v>
      </c>
      <c r="I192" s="108">
        <v>273</v>
      </c>
      <c r="J192" s="109">
        <f t="shared" si="30"/>
        <v>42831</v>
      </c>
      <c r="K192" s="133">
        <v>49.61</v>
      </c>
    </row>
    <row r="193" spans="1:11" ht="16.5" customHeight="1" x14ac:dyDescent="0.2">
      <c r="A193" s="65" t="s">
        <v>106</v>
      </c>
      <c r="B193" s="227">
        <v>600038408</v>
      </c>
      <c r="C193" s="227">
        <v>67365213</v>
      </c>
      <c r="D193" s="49">
        <v>91652000663</v>
      </c>
      <c r="E193" s="252">
        <v>3113</v>
      </c>
      <c r="F193" s="108">
        <v>43874</v>
      </c>
      <c r="G193" s="108">
        <v>0</v>
      </c>
      <c r="H193" s="108">
        <v>15268</v>
      </c>
      <c r="I193" s="108">
        <v>370</v>
      </c>
      <c r="J193" s="109">
        <f t="shared" si="30"/>
        <v>59512</v>
      </c>
      <c r="K193" s="133">
        <v>64.11</v>
      </c>
    </row>
    <row r="194" spans="1:11" x14ac:dyDescent="0.2">
      <c r="A194" s="65" t="s">
        <v>573</v>
      </c>
      <c r="B194" s="227">
        <v>600038271</v>
      </c>
      <c r="C194" s="227">
        <v>61385531</v>
      </c>
      <c r="D194" s="49">
        <v>91652000661</v>
      </c>
      <c r="E194" s="252">
        <v>3113</v>
      </c>
      <c r="F194" s="108">
        <v>44679</v>
      </c>
      <c r="G194" s="108">
        <v>34</v>
      </c>
      <c r="H194" s="108">
        <v>15560</v>
      </c>
      <c r="I194" s="108">
        <v>324</v>
      </c>
      <c r="J194" s="109">
        <f t="shared" si="30"/>
        <v>60597</v>
      </c>
      <c r="K194" s="133">
        <v>72.349999999999994</v>
      </c>
    </row>
    <row r="195" spans="1:11" ht="16.5" customHeight="1" x14ac:dyDescent="0.2">
      <c r="A195" s="65" t="s">
        <v>107</v>
      </c>
      <c r="B195" s="227">
        <v>600038483</v>
      </c>
      <c r="C195" s="227">
        <v>70101078</v>
      </c>
      <c r="D195" s="49">
        <v>91652000667</v>
      </c>
      <c r="E195" s="252">
        <v>3113</v>
      </c>
      <c r="F195" s="108">
        <v>30808</v>
      </c>
      <c r="G195" s="108">
        <v>51</v>
      </c>
      <c r="H195" s="108">
        <v>10738</v>
      </c>
      <c r="I195" s="108">
        <v>229</v>
      </c>
      <c r="J195" s="109">
        <f t="shared" si="30"/>
        <v>41826</v>
      </c>
      <c r="K195" s="133">
        <v>47.21</v>
      </c>
    </row>
    <row r="196" spans="1:11" ht="16.5" customHeight="1" x14ac:dyDescent="0.2">
      <c r="A196" s="65" t="s">
        <v>323</v>
      </c>
      <c r="B196" s="227">
        <v>600038220</v>
      </c>
      <c r="C196" s="227">
        <v>61385611</v>
      </c>
      <c r="D196" s="49">
        <v>91652000656</v>
      </c>
      <c r="E196" s="252">
        <v>3117</v>
      </c>
      <c r="F196" s="108">
        <v>20169</v>
      </c>
      <c r="G196" s="108">
        <v>13</v>
      </c>
      <c r="H196" s="108">
        <v>7023</v>
      </c>
      <c r="I196" s="108">
        <v>186</v>
      </c>
      <c r="J196" s="109">
        <f t="shared" si="30"/>
        <v>27391</v>
      </c>
      <c r="K196" s="133">
        <v>37.1</v>
      </c>
    </row>
    <row r="197" spans="1:11" x14ac:dyDescent="0.2">
      <c r="A197" s="65" t="s">
        <v>108</v>
      </c>
      <c r="B197" s="227">
        <v>600038181</v>
      </c>
      <c r="C197" s="227">
        <v>68407904</v>
      </c>
      <c r="D197" s="49">
        <v>91652000664</v>
      </c>
      <c r="E197" s="252">
        <v>3113</v>
      </c>
      <c r="F197" s="108">
        <v>46791</v>
      </c>
      <c r="G197" s="108">
        <v>76</v>
      </c>
      <c r="H197" s="108">
        <v>16309</v>
      </c>
      <c r="I197" s="108">
        <v>308</v>
      </c>
      <c r="J197" s="109">
        <f t="shared" si="30"/>
        <v>63484</v>
      </c>
      <c r="K197" s="133">
        <v>79.63</v>
      </c>
    </row>
    <row r="198" spans="1:11" ht="19.5" customHeight="1" x14ac:dyDescent="0.2">
      <c r="A198" s="43" t="s">
        <v>148</v>
      </c>
      <c r="B198" s="230"/>
      <c r="C198" s="230"/>
      <c r="D198" s="55"/>
      <c r="E198" s="254"/>
      <c r="F198" s="113"/>
      <c r="G198" s="113"/>
      <c r="H198" s="113"/>
      <c r="I198" s="113"/>
      <c r="J198" s="113"/>
      <c r="K198" s="136"/>
    </row>
    <row r="199" spans="1:11" ht="16.5" customHeight="1" thickBot="1" x14ac:dyDescent="0.25">
      <c r="A199" s="90" t="s">
        <v>463</v>
      </c>
      <c r="B199" s="228">
        <v>600038254</v>
      </c>
      <c r="C199" s="228">
        <v>47611219</v>
      </c>
      <c r="D199" s="56">
        <v>91652000688</v>
      </c>
      <c r="E199" s="202">
        <v>3113</v>
      </c>
      <c r="F199" s="110">
        <v>26858</v>
      </c>
      <c r="G199" s="110">
        <v>0</v>
      </c>
      <c r="H199" s="110">
        <v>9347</v>
      </c>
      <c r="I199" s="110">
        <v>186</v>
      </c>
      <c r="J199" s="111">
        <f>F199+G199+H199+I199</f>
        <v>36391</v>
      </c>
      <c r="K199" s="134">
        <v>41.82</v>
      </c>
    </row>
    <row r="200" spans="1:11" ht="19.5" customHeight="1" thickBot="1" x14ac:dyDescent="0.25">
      <c r="A200" s="53" t="s">
        <v>530</v>
      </c>
      <c r="B200" s="229"/>
      <c r="C200" s="229"/>
      <c r="D200" s="40"/>
      <c r="E200" s="253"/>
      <c r="F200" s="112">
        <f t="shared" ref="F200:I200" si="31">SUM(F188:F199)</f>
        <v>397346</v>
      </c>
      <c r="G200" s="112">
        <f t="shared" si="31"/>
        <v>288</v>
      </c>
      <c r="H200" s="112">
        <f t="shared" si="31"/>
        <v>138373</v>
      </c>
      <c r="I200" s="112">
        <f t="shared" si="31"/>
        <v>2871</v>
      </c>
      <c r="J200" s="112">
        <f t="shared" ref="J200:K200" si="32">SUM(J188:J199)</f>
        <v>538878</v>
      </c>
      <c r="K200" s="135">
        <f t="shared" si="32"/>
        <v>637.5</v>
      </c>
    </row>
    <row r="201" spans="1:11" ht="19.5" customHeight="1" x14ac:dyDescent="0.2">
      <c r="A201" s="43" t="s">
        <v>150</v>
      </c>
      <c r="B201" s="230"/>
      <c r="C201" s="230"/>
      <c r="D201" s="55"/>
      <c r="E201" s="254"/>
      <c r="F201" s="113"/>
      <c r="G201" s="113"/>
      <c r="H201" s="113"/>
      <c r="I201" s="113"/>
      <c r="J201" s="114"/>
      <c r="K201" s="136"/>
    </row>
    <row r="202" spans="1:11" ht="16.5" customHeight="1" x14ac:dyDescent="0.2">
      <c r="A202" s="65" t="s">
        <v>385</v>
      </c>
      <c r="B202" s="227">
        <v>600040496</v>
      </c>
      <c r="C202" s="227">
        <v>63832836</v>
      </c>
      <c r="D202" s="49">
        <v>91652000673</v>
      </c>
      <c r="E202" s="252">
        <v>3113</v>
      </c>
      <c r="F202" s="108">
        <v>29448</v>
      </c>
      <c r="G202" s="108">
        <v>135</v>
      </c>
      <c r="H202" s="108">
        <v>10294</v>
      </c>
      <c r="I202" s="108">
        <v>214</v>
      </c>
      <c r="J202" s="108">
        <f t="shared" ref="J202:J207" si="33">F202+G202+H202+I202</f>
        <v>40091</v>
      </c>
      <c r="K202" s="133">
        <v>44.83</v>
      </c>
    </row>
    <row r="203" spans="1:11" ht="16.5" customHeight="1" x14ac:dyDescent="0.2">
      <c r="A203" s="65" t="s">
        <v>476</v>
      </c>
      <c r="B203" s="227">
        <v>600040577</v>
      </c>
      <c r="C203" s="227">
        <v>61386898</v>
      </c>
      <c r="D203" s="49">
        <v>91652000671</v>
      </c>
      <c r="E203" s="252">
        <v>3113</v>
      </c>
      <c r="F203" s="108">
        <v>38298</v>
      </c>
      <c r="G203" s="108">
        <v>59</v>
      </c>
      <c r="H203" s="108">
        <v>13348</v>
      </c>
      <c r="I203" s="108">
        <v>320</v>
      </c>
      <c r="J203" s="108">
        <f t="shared" si="33"/>
        <v>52025</v>
      </c>
      <c r="K203" s="133">
        <v>57.93</v>
      </c>
    </row>
    <row r="204" spans="1:11" ht="16.5" customHeight="1" x14ac:dyDescent="0.2">
      <c r="A204" s="65" t="s">
        <v>109</v>
      </c>
      <c r="B204" s="227">
        <v>600040356</v>
      </c>
      <c r="C204" s="227">
        <v>49625128</v>
      </c>
      <c r="D204" s="49">
        <v>91652000668</v>
      </c>
      <c r="E204" s="252">
        <v>3113</v>
      </c>
      <c r="F204" s="108">
        <v>24619</v>
      </c>
      <c r="G204" s="108">
        <v>207</v>
      </c>
      <c r="H204" s="108">
        <v>8637</v>
      </c>
      <c r="I204" s="108">
        <v>174</v>
      </c>
      <c r="J204" s="108">
        <f t="shared" si="33"/>
        <v>33637</v>
      </c>
      <c r="K204" s="133">
        <v>38.76</v>
      </c>
    </row>
    <row r="205" spans="1:11" ht="16.5" customHeight="1" x14ac:dyDescent="0.2">
      <c r="A205" s="65" t="s">
        <v>110</v>
      </c>
      <c r="B205" s="227">
        <v>600040585</v>
      </c>
      <c r="C205" s="227">
        <v>61381233</v>
      </c>
      <c r="D205" s="49">
        <v>91652000669</v>
      </c>
      <c r="E205" s="252">
        <v>3113</v>
      </c>
      <c r="F205" s="108">
        <v>43569</v>
      </c>
      <c r="G205" s="108">
        <v>114</v>
      </c>
      <c r="H205" s="108">
        <v>15200</v>
      </c>
      <c r="I205" s="108">
        <v>360</v>
      </c>
      <c r="J205" s="108">
        <f t="shared" si="33"/>
        <v>59243</v>
      </c>
      <c r="K205" s="133">
        <v>66.59</v>
      </c>
    </row>
    <row r="206" spans="1:11" ht="16.5" customHeight="1" x14ac:dyDescent="0.2">
      <c r="A206" s="65" t="s">
        <v>531</v>
      </c>
      <c r="B206" s="227">
        <v>600040364</v>
      </c>
      <c r="C206" s="227">
        <v>70885168</v>
      </c>
      <c r="D206" s="49">
        <v>91652000672</v>
      </c>
      <c r="E206" s="252">
        <v>3113</v>
      </c>
      <c r="F206" s="108">
        <v>28166</v>
      </c>
      <c r="G206" s="108">
        <v>127</v>
      </c>
      <c r="H206" s="108">
        <v>9845</v>
      </c>
      <c r="I206" s="108">
        <v>228</v>
      </c>
      <c r="J206" s="108">
        <f t="shared" si="33"/>
        <v>38366</v>
      </c>
      <c r="K206" s="133">
        <v>42.08</v>
      </c>
    </row>
    <row r="207" spans="1:11" ht="16.5" customHeight="1" x14ac:dyDescent="0.2">
      <c r="A207" s="65" t="s">
        <v>111</v>
      </c>
      <c r="B207" s="227">
        <v>600040381</v>
      </c>
      <c r="C207" s="227">
        <v>61386618</v>
      </c>
      <c r="D207" s="49">
        <v>91652000670</v>
      </c>
      <c r="E207" s="252">
        <v>3113</v>
      </c>
      <c r="F207" s="108">
        <v>43459</v>
      </c>
      <c r="G207" s="108">
        <v>186</v>
      </c>
      <c r="H207" s="108">
        <v>15187</v>
      </c>
      <c r="I207" s="108">
        <v>304</v>
      </c>
      <c r="J207" s="108">
        <f t="shared" si="33"/>
        <v>59136</v>
      </c>
      <c r="K207" s="133">
        <v>70.55</v>
      </c>
    </row>
    <row r="208" spans="1:11" ht="19.5" customHeight="1" x14ac:dyDescent="0.2">
      <c r="A208" s="61" t="s">
        <v>151</v>
      </c>
      <c r="B208" s="226"/>
      <c r="C208" s="226"/>
      <c r="D208" s="62"/>
      <c r="E208" s="255"/>
      <c r="F208" s="113"/>
      <c r="G208" s="113"/>
      <c r="H208" s="113"/>
      <c r="I208" s="113"/>
      <c r="J208" s="118"/>
      <c r="K208" s="143"/>
    </row>
    <row r="209" spans="1:11" ht="16.5" customHeight="1" thickBot="1" x14ac:dyDescent="0.25">
      <c r="A209" s="90" t="s">
        <v>112</v>
      </c>
      <c r="B209" s="228">
        <v>600040461</v>
      </c>
      <c r="C209" s="228">
        <v>45246025</v>
      </c>
      <c r="D209" s="56">
        <v>91652000704</v>
      </c>
      <c r="E209" s="202">
        <v>3113</v>
      </c>
      <c r="F209" s="128">
        <v>17967</v>
      </c>
      <c r="G209" s="128">
        <v>127</v>
      </c>
      <c r="H209" s="128">
        <v>6296</v>
      </c>
      <c r="I209" s="129">
        <v>160</v>
      </c>
      <c r="J209" s="110">
        <f>F209+G209+H209+I209</f>
        <v>24550</v>
      </c>
      <c r="K209" s="144">
        <v>28.84</v>
      </c>
    </row>
    <row r="210" spans="1:11" ht="19.5" customHeight="1" thickBot="1" x14ac:dyDescent="0.25">
      <c r="A210" s="53" t="s">
        <v>532</v>
      </c>
      <c r="B210" s="229"/>
      <c r="C210" s="229"/>
      <c r="D210" s="40"/>
      <c r="E210" s="253"/>
      <c r="F210" s="112">
        <f t="shared" ref="F210:I210" si="34">SUM(F202:F209)</f>
        <v>225526</v>
      </c>
      <c r="G210" s="112">
        <f t="shared" si="34"/>
        <v>955</v>
      </c>
      <c r="H210" s="112">
        <f t="shared" si="34"/>
        <v>78807</v>
      </c>
      <c r="I210" s="112">
        <f t="shared" si="34"/>
        <v>1760</v>
      </c>
      <c r="J210" s="112">
        <f t="shared" ref="J210:K210" si="35">SUM(J202:J209)</f>
        <v>307048</v>
      </c>
      <c r="K210" s="135">
        <f t="shared" si="35"/>
        <v>349.58</v>
      </c>
    </row>
    <row r="211" spans="1:11" ht="19.5" customHeight="1" x14ac:dyDescent="0.2">
      <c r="A211" s="43" t="s">
        <v>153</v>
      </c>
      <c r="B211" s="230"/>
      <c r="C211" s="230"/>
      <c r="D211" s="55"/>
      <c r="E211" s="254"/>
      <c r="F211" s="130"/>
      <c r="G211" s="130"/>
      <c r="H211" s="130"/>
      <c r="I211" s="130"/>
      <c r="J211" s="131"/>
      <c r="K211" s="136"/>
    </row>
    <row r="212" spans="1:11" ht="16.5" customHeight="1" x14ac:dyDescent="0.2">
      <c r="A212" s="65" t="s">
        <v>113</v>
      </c>
      <c r="B212" s="227">
        <v>600041298</v>
      </c>
      <c r="C212" s="227">
        <v>62930729</v>
      </c>
      <c r="D212" s="49">
        <v>91652000675</v>
      </c>
      <c r="E212" s="252">
        <v>3113</v>
      </c>
      <c r="F212" s="108">
        <v>31255</v>
      </c>
      <c r="G212" s="108">
        <v>8</v>
      </c>
      <c r="H212" s="108">
        <v>10879</v>
      </c>
      <c r="I212" s="108">
        <v>228</v>
      </c>
      <c r="J212" s="108">
        <f t="shared" ref="J212:J216" si="36">F212+G212+H212+I212</f>
        <v>42370</v>
      </c>
      <c r="K212" s="136">
        <v>49.23</v>
      </c>
    </row>
    <row r="213" spans="1:11" ht="16.5" customHeight="1" x14ac:dyDescent="0.2">
      <c r="A213" s="65" t="s">
        <v>386</v>
      </c>
      <c r="B213" s="227">
        <v>600041271</v>
      </c>
      <c r="C213" s="227">
        <v>47611332</v>
      </c>
      <c r="D213" s="49">
        <v>91652000674</v>
      </c>
      <c r="E213" s="252">
        <v>3113</v>
      </c>
      <c r="F213" s="108">
        <v>30355</v>
      </c>
      <c r="G213" s="108">
        <v>77</v>
      </c>
      <c r="H213" s="120">
        <v>10590</v>
      </c>
      <c r="I213" s="120">
        <v>294</v>
      </c>
      <c r="J213" s="108">
        <f t="shared" si="36"/>
        <v>41316</v>
      </c>
      <c r="K213" s="136">
        <v>44.78</v>
      </c>
    </row>
    <row r="214" spans="1:11" ht="16.5" customHeight="1" x14ac:dyDescent="0.2">
      <c r="A214" s="65" t="s">
        <v>114</v>
      </c>
      <c r="B214" s="227">
        <v>600041247</v>
      </c>
      <c r="C214" s="227">
        <v>63831589</v>
      </c>
      <c r="D214" s="49">
        <v>91652000676</v>
      </c>
      <c r="E214" s="252">
        <v>3113</v>
      </c>
      <c r="F214" s="108">
        <v>32620</v>
      </c>
      <c r="G214" s="108">
        <v>87</v>
      </c>
      <c r="H214" s="120">
        <v>11381</v>
      </c>
      <c r="I214" s="120">
        <v>234</v>
      </c>
      <c r="J214" s="108">
        <f t="shared" si="36"/>
        <v>44322</v>
      </c>
      <c r="K214" s="136">
        <v>48.25</v>
      </c>
    </row>
    <row r="215" spans="1:11" ht="16.5" customHeight="1" x14ac:dyDescent="0.2">
      <c r="A215" s="65" t="s">
        <v>115</v>
      </c>
      <c r="B215" s="227">
        <v>600041263</v>
      </c>
      <c r="C215" s="227">
        <v>63831686</v>
      </c>
      <c r="D215" s="49">
        <v>91652000678</v>
      </c>
      <c r="E215" s="252">
        <v>3113</v>
      </c>
      <c r="F215" s="108">
        <v>24872</v>
      </c>
      <c r="G215" s="115">
        <v>68</v>
      </c>
      <c r="H215" s="120">
        <v>8679</v>
      </c>
      <c r="I215" s="120">
        <v>210</v>
      </c>
      <c r="J215" s="108">
        <f t="shared" si="36"/>
        <v>33829</v>
      </c>
      <c r="K215" s="136">
        <v>38.28</v>
      </c>
    </row>
    <row r="216" spans="1:11" ht="16.5" customHeight="1" x14ac:dyDescent="0.2">
      <c r="A216" s="65" t="s">
        <v>116</v>
      </c>
      <c r="B216" s="227">
        <v>600041255</v>
      </c>
      <c r="C216" s="227">
        <v>63831678</v>
      </c>
      <c r="D216" s="49">
        <v>91652000677</v>
      </c>
      <c r="E216" s="252">
        <v>3113</v>
      </c>
      <c r="F216" s="108">
        <v>34703</v>
      </c>
      <c r="G216" s="108">
        <v>21</v>
      </c>
      <c r="H216" s="120">
        <v>12084</v>
      </c>
      <c r="I216" s="120">
        <v>242</v>
      </c>
      <c r="J216" s="108">
        <f t="shared" si="36"/>
        <v>47050</v>
      </c>
      <c r="K216" s="136">
        <v>52.83</v>
      </c>
    </row>
    <row r="217" spans="1:11" ht="19.5" customHeight="1" x14ac:dyDescent="0.2">
      <c r="A217" s="61" t="s">
        <v>154</v>
      </c>
      <c r="B217" s="226"/>
      <c r="C217" s="226"/>
      <c r="D217" s="62"/>
      <c r="E217" s="255"/>
      <c r="F217" s="118"/>
      <c r="G217" s="118"/>
      <c r="H217" s="118"/>
      <c r="I217" s="118"/>
      <c r="J217" s="118"/>
      <c r="K217" s="137"/>
    </row>
    <row r="218" spans="1:11" ht="16.5" customHeight="1" x14ac:dyDescent="0.2">
      <c r="A218" s="65" t="s">
        <v>574</v>
      </c>
      <c r="B218" s="227">
        <v>600041336</v>
      </c>
      <c r="C218" s="227">
        <v>70926280</v>
      </c>
      <c r="D218" s="49">
        <v>91652001359</v>
      </c>
      <c r="E218" s="252">
        <v>3117</v>
      </c>
      <c r="F218" s="108">
        <v>13315</v>
      </c>
      <c r="G218" s="108">
        <v>173</v>
      </c>
      <c r="H218" s="108">
        <v>4692</v>
      </c>
      <c r="I218" s="108">
        <v>158</v>
      </c>
      <c r="J218" s="108">
        <f>F218+G218+H218+I218</f>
        <v>18338</v>
      </c>
      <c r="K218" s="136">
        <v>23.31</v>
      </c>
    </row>
    <row r="219" spans="1:11" ht="19.5" customHeight="1" x14ac:dyDescent="0.2">
      <c r="A219" s="61" t="s">
        <v>155</v>
      </c>
      <c r="B219" s="226"/>
      <c r="C219" s="226"/>
      <c r="D219" s="62"/>
      <c r="E219" s="255"/>
      <c r="F219" s="113"/>
      <c r="G219" s="118"/>
      <c r="H219" s="118"/>
      <c r="I219" s="118"/>
      <c r="J219" s="118"/>
      <c r="K219" s="137"/>
    </row>
    <row r="220" spans="1:11" ht="16.5" customHeight="1" x14ac:dyDescent="0.2">
      <c r="A220" s="65" t="s">
        <v>117</v>
      </c>
      <c r="B220" s="227">
        <v>600041361</v>
      </c>
      <c r="C220" s="227">
        <v>70888825</v>
      </c>
      <c r="D220" s="49">
        <v>91652000715</v>
      </c>
      <c r="E220" s="252">
        <v>3113</v>
      </c>
      <c r="F220" s="108">
        <v>31866</v>
      </c>
      <c r="G220" s="110">
        <v>21</v>
      </c>
      <c r="H220" s="108">
        <v>11097</v>
      </c>
      <c r="I220" s="108">
        <v>179</v>
      </c>
      <c r="J220" s="108">
        <f>F220+G220+H220+I220</f>
        <v>43163</v>
      </c>
      <c r="K220" s="136">
        <v>50.63</v>
      </c>
    </row>
    <row r="221" spans="1:11" ht="19.5" customHeight="1" x14ac:dyDescent="0.2">
      <c r="A221" s="61" t="s">
        <v>156</v>
      </c>
      <c r="B221" s="226"/>
      <c r="C221" s="226"/>
      <c r="D221" s="62"/>
      <c r="E221" s="255"/>
      <c r="F221" s="118"/>
      <c r="G221" s="118"/>
      <c r="H221" s="118"/>
      <c r="I221" s="118"/>
      <c r="J221" s="118"/>
      <c r="K221" s="137"/>
    </row>
    <row r="222" spans="1:11" ht="16.5" customHeight="1" x14ac:dyDescent="0.2">
      <c r="A222" s="65" t="s">
        <v>403</v>
      </c>
      <c r="B222" s="227">
        <v>600041221</v>
      </c>
      <c r="C222" s="227">
        <v>71008314</v>
      </c>
      <c r="D222" s="49">
        <v>91652001360</v>
      </c>
      <c r="E222" s="252">
        <v>3113</v>
      </c>
      <c r="F222" s="108">
        <v>29635</v>
      </c>
      <c r="G222" s="108">
        <v>176</v>
      </c>
      <c r="H222" s="108">
        <v>10373</v>
      </c>
      <c r="I222" s="108">
        <v>230</v>
      </c>
      <c r="J222" s="108">
        <f>F222+G222+H222+I222</f>
        <v>40414</v>
      </c>
      <c r="K222" s="136">
        <v>46.13</v>
      </c>
    </row>
    <row r="223" spans="1:11" ht="19.5" customHeight="1" x14ac:dyDescent="0.2">
      <c r="A223" s="61" t="s">
        <v>248</v>
      </c>
      <c r="B223" s="226"/>
      <c r="C223" s="226"/>
      <c r="D223" s="62"/>
      <c r="E223" s="255"/>
      <c r="F223" s="118"/>
      <c r="G223" s="118"/>
      <c r="H223" s="118"/>
      <c r="I223" s="118"/>
      <c r="J223" s="118"/>
      <c r="K223" s="137"/>
    </row>
    <row r="224" spans="1:11" ht="16.5" customHeight="1" thickBot="1" x14ac:dyDescent="0.25">
      <c r="A224" s="90" t="s">
        <v>475</v>
      </c>
      <c r="B224" s="228">
        <v>600041352</v>
      </c>
      <c r="C224" s="228">
        <v>70885451</v>
      </c>
      <c r="D224" s="56">
        <v>91652000717</v>
      </c>
      <c r="E224" s="202">
        <v>3113</v>
      </c>
      <c r="F224" s="108">
        <v>16364</v>
      </c>
      <c r="G224" s="108">
        <v>58</v>
      </c>
      <c r="H224" s="108">
        <v>5714</v>
      </c>
      <c r="I224" s="108">
        <v>132</v>
      </c>
      <c r="J224" s="108">
        <f>F224+G224+H224+I224</f>
        <v>22268</v>
      </c>
      <c r="K224" s="136">
        <v>27.68</v>
      </c>
    </row>
    <row r="225" spans="1:11" ht="19.5" customHeight="1" thickBot="1" x14ac:dyDescent="0.25">
      <c r="A225" s="53" t="s">
        <v>533</v>
      </c>
      <c r="B225" s="229"/>
      <c r="C225" s="229"/>
      <c r="D225" s="40"/>
      <c r="E225" s="253"/>
      <c r="F225" s="112">
        <f t="shared" ref="F225:J225" si="37">SUM(F212:F224)</f>
        <v>244985</v>
      </c>
      <c r="G225" s="112">
        <f t="shared" si="37"/>
        <v>689</v>
      </c>
      <c r="H225" s="112">
        <f t="shared" si="37"/>
        <v>85489</v>
      </c>
      <c r="I225" s="112">
        <f t="shared" si="37"/>
        <v>1907</v>
      </c>
      <c r="J225" s="112">
        <f t="shared" si="37"/>
        <v>333070</v>
      </c>
      <c r="K225" s="135">
        <f t="shared" ref="K225" si="38">SUM(K212:K224)</f>
        <v>381.12</v>
      </c>
    </row>
    <row r="226" spans="1:11" ht="19.5" customHeight="1" x14ac:dyDescent="0.2">
      <c r="A226" s="43" t="s">
        <v>158</v>
      </c>
      <c r="B226" s="230"/>
      <c r="C226" s="230"/>
      <c r="D226" s="55"/>
      <c r="E226" s="254"/>
      <c r="F226" s="113"/>
      <c r="G226" s="113"/>
      <c r="H226" s="113"/>
      <c r="I226" s="113"/>
      <c r="J226" s="114"/>
      <c r="K226" s="136"/>
    </row>
    <row r="227" spans="1:11" ht="16.5" customHeight="1" x14ac:dyDescent="0.2">
      <c r="A227" s="65" t="s">
        <v>332</v>
      </c>
      <c r="B227" s="227">
        <v>600038203</v>
      </c>
      <c r="C227" s="227">
        <v>70874263</v>
      </c>
      <c r="D227" s="49">
        <v>91652000718</v>
      </c>
      <c r="E227" s="252">
        <v>3113</v>
      </c>
      <c r="F227" s="108">
        <v>47589</v>
      </c>
      <c r="G227" s="108">
        <v>85</v>
      </c>
      <c r="H227" s="108">
        <v>16590</v>
      </c>
      <c r="I227" s="108">
        <v>367</v>
      </c>
      <c r="J227" s="109">
        <f>F227+G227+H227+I227</f>
        <v>64631</v>
      </c>
      <c r="K227" s="133">
        <v>75.09</v>
      </c>
    </row>
    <row r="228" spans="1:11" ht="19.5" customHeight="1" x14ac:dyDescent="0.2">
      <c r="A228" s="61" t="s">
        <v>159</v>
      </c>
      <c r="B228" s="226"/>
      <c r="C228" s="226"/>
      <c r="D228" s="62"/>
      <c r="E228" s="255"/>
      <c r="F228" s="118"/>
      <c r="G228" s="118"/>
      <c r="H228" s="118"/>
      <c r="I228" s="118"/>
      <c r="J228" s="118"/>
      <c r="K228" s="137"/>
    </row>
    <row r="229" spans="1:11" ht="16.5" customHeight="1" x14ac:dyDescent="0.2">
      <c r="A229" s="65" t="s">
        <v>396</v>
      </c>
      <c r="B229" s="227">
        <v>600038335</v>
      </c>
      <c r="C229" s="227">
        <v>70108145</v>
      </c>
      <c r="D229" s="49">
        <v>91652000690</v>
      </c>
      <c r="E229" s="252">
        <v>3113</v>
      </c>
      <c r="F229" s="108">
        <v>22398</v>
      </c>
      <c r="G229" s="108">
        <v>85</v>
      </c>
      <c r="H229" s="108">
        <v>7823</v>
      </c>
      <c r="I229" s="108">
        <v>153</v>
      </c>
      <c r="J229" s="109">
        <f>F229+G229+H229+I229</f>
        <v>30459</v>
      </c>
      <c r="K229" s="133">
        <v>37.659999999999997</v>
      </c>
    </row>
    <row r="230" spans="1:11" ht="19.5" customHeight="1" x14ac:dyDescent="0.2">
      <c r="A230" s="61" t="s">
        <v>162</v>
      </c>
      <c r="B230" s="226"/>
      <c r="C230" s="226"/>
      <c r="D230" s="62"/>
      <c r="E230" s="255"/>
      <c r="F230" s="118"/>
      <c r="G230" s="118"/>
      <c r="H230" s="118"/>
      <c r="I230" s="118"/>
      <c r="J230" s="118"/>
      <c r="K230" s="137"/>
    </row>
    <row r="231" spans="1:11" ht="15.75" customHeight="1" x14ac:dyDescent="0.2">
      <c r="A231" s="65" t="s">
        <v>324</v>
      </c>
      <c r="B231" s="227">
        <v>600038432</v>
      </c>
      <c r="C231" s="227">
        <v>70107521</v>
      </c>
      <c r="D231" s="49">
        <v>91652000689</v>
      </c>
      <c r="E231" s="252">
        <v>3113</v>
      </c>
      <c r="F231" s="108">
        <v>20164</v>
      </c>
      <c r="G231" s="108">
        <v>51</v>
      </c>
      <c r="H231" s="108">
        <v>7034</v>
      </c>
      <c r="I231" s="108">
        <v>143</v>
      </c>
      <c r="J231" s="109">
        <f>F231+G231+H231+I231</f>
        <v>27392</v>
      </c>
      <c r="K231" s="133">
        <v>34.25</v>
      </c>
    </row>
    <row r="232" spans="1:11" ht="19.5" customHeight="1" x14ac:dyDescent="0.2">
      <c r="A232" s="61" t="s">
        <v>161</v>
      </c>
      <c r="B232" s="226"/>
      <c r="C232" s="226"/>
      <c r="D232" s="62"/>
      <c r="E232" s="255"/>
      <c r="F232" s="118"/>
      <c r="G232" s="118"/>
      <c r="H232" s="118"/>
      <c r="I232" s="118"/>
      <c r="J232" s="118"/>
      <c r="K232" s="137"/>
    </row>
    <row r="233" spans="1:11" ht="16.5" customHeight="1" thickBot="1" x14ac:dyDescent="0.25">
      <c r="A233" s="90" t="s">
        <v>405</v>
      </c>
      <c r="B233" s="228">
        <v>600038394</v>
      </c>
      <c r="C233" s="228">
        <v>61386961</v>
      </c>
      <c r="D233" s="56">
        <v>91652000683</v>
      </c>
      <c r="E233" s="202">
        <v>3113</v>
      </c>
      <c r="F233" s="110">
        <v>55224</v>
      </c>
      <c r="G233" s="110">
        <v>487</v>
      </c>
      <c r="H233" s="110">
        <v>19383</v>
      </c>
      <c r="I233" s="110">
        <v>381</v>
      </c>
      <c r="J233" s="111">
        <f>F233+G233+H233+I233</f>
        <v>75475</v>
      </c>
      <c r="K233" s="134">
        <v>91.96</v>
      </c>
    </row>
    <row r="234" spans="1:11" ht="19.5" customHeight="1" thickBot="1" x14ac:dyDescent="0.25">
      <c r="A234" s="53" t="s">
        <v>513</v>
      </c>
      <c r="B234" s="229"/>
      <c r="C234" s="229"/>
      <c r="D234" s="40"/>
      <c r="E234" s="253"/>
      <c r="F234" s="112">
        <f t="shared" ref="F234:J234" si="39">SUM(F227:F233)</f>
        <v>145375</v>
      </c>
      <c r="G234" s="112">
        <f t="shared" si="39"/>
        <v>708</v>
      </c>
      <c r="H234" s="112">
        <f t="shared" si="39"/>
        <v>50830</v>
      </c>
      <c r="I234" s="112">
        <f t="shared" si="39"/>
        <v>1044</v>
      </c>
      <c r="J234" s="112">
        <f t="shared" si="39"/>
        <v>197957</v>
      </c>
      <c r="K234" s="135">
        <f t="shared" ref="K234" si="40">SUM(K227:K233)</f>
        <v>238.95999999999998</v>
      </c>
    </row>
    <row r="235" spans="1:11" ht="19.5" customHeight="1" x14ac:dyDescent="0.2">
      <c r="A235" s="43" t="s">
        <v>164</v>
      </c>
      <c r="B235" s="230"/>
      <c r="C235" s="230"/>
      <c r="D235" s="55"/>
      <c r="E235" s="254"/>
      <c r="F235" s="113"/>
      <c r="G235" s="113"/>
      <c r="H235" s="113"/>
      <c r="I235" s="113"/>
      <c r="J235" s="113"/>
      <c r="K235" s="136"/>
    </row>
    <row r="236" spans="1:11" ht="16.5" customHeight="1" x14ac:dyDescent="0.2">
      <c r="A236" s="65" t="s">
        <v>466</v>
      </c>
      <c r="B236" s="227">
        <v>600039021</v>
      </c>
      <c r="C236" s="227">
        <v>48133876</v>
      </c>
      <c r="D236" s="49">
        <v>91652000691</v>
      </c>
      <c r="E236" s="252">
        <v>3113</v>
      </c>
      <c r="F236" s="108">
        <v>77538</v>
      </c>
      <c r="G236" s="108">
        <v>85</v>
      </c>
      <c r="H236" s="108">
        <v>27012</v>
      </c>
      <c r="I236" s="108">
        <v>585</v>
      </c>
      <c r="J236" s="109">
        <f t="shared" ref="J236:J237" si="41">F236+G236+H236+I236</f>
        <v>105220</v>
      </c>
      <c r="K236" s="133">
        <v>118.57</v>
      </c>
    </row>
    <row r="237" spans="1:11" ht="16.5" customHeight="1" x14ac:dyDescent="0.2">
      <c r="A237" s="65" t="s">
        <v>465</v>
      </c>
      <c r="B237" s="227">
        <v>600039234</v>
      </c>
      <c r="C237" s="227">
        <v>48133884</v>
      </c>
      <c r="D237" s="49">
        <v>91652000694</v>
      </c>
      <c r="E237" s="252">
        <v>3113</v>
      </c>
      <c r="F237" s="108">
        <v>40753</v>
      </c>
      <c r="G237" s="108">
        <v>124</v>
      </c>
      <c r="H237" s="108">
        <v>14224</v>
      </c>
      <c r="I237" s="108">
        <v>286</v>
      </c>
      <c r="J237" s="109">
        <f t="shared" si="41"/>
        <v>55387</v>
      </c>
      <c r="K237" s="133">
        <v>66.2</v>
      </c>
    </row>
    <row r="238" spans="1:11" ht="19.5" customHeight="1" x14ac:dyDescent="0.2">
      <c r="A238" s="61" t="s">
        <v>249</v>
      </c>
      <c r="B238" s="226"/>
      <c r="C238" s="226"/>
      <c r="D238" s="62"/>
      <c r="E238" s="255"/>
      <c r="F238" s="118"/>
      <c r="G238" s="118"/>
      <c r="H238" s="118"/>
      <c r="I238" s="108"/>
      <c r="J238" s="118"/>
      <c r="K238" s="137"/>
    </row>
    <row r="239" spans="1:11" ht="16.5" customHeight="1" thickBot="1" x14ac:dyDescent="0.25">
      <c r="A239" s="90" t="s">
        <v>118</v>
      </c>
      <c r="B239" s="228">
        <v>600038530</v>
      </c>
      <c r="C239" s="228">
        <v>70845905</v>
      </c>
      <c r="D239" s="56">
        <v>91652000686</v>
      </c>
      <c r="E239" s="36">
        <v>3113</v>
      </c>
      <c r="F239" s="107">
        <v>52820</v>
      </c>
      <c r="G239" s="107">
        <v>85</v>
      </c>
      <c r="H239" s="107">
        <v>18410</v>
      </c>
      <c r="I239" s="100">
        <v>335</v>
      </c>
      <c r="J239" s="117">
        <f>F239+G239+H239+I239</f>
        <v>71650</v>
      </c>
      <c r="K239" s="145">
        <v>88.39</v>
      </c>
    </row>
    <row r="240" spans="1:11" ht="19.5" customHeight="1" thickBot="1" x14ac:dyDescent="0.25">
      <c r="A240" s="53" t="s">
        <v>534</v>
      </c>
      <c r="B240" s="229"/>
      <c r="C240" s="229"/>
      <c r="D240" s="40"/>
      <c r="E240" s="253"/>
      <c r="F240" s="112">
        <f t="shared" ref="F240:I240" si="42">SUM(F236:F239)</f>
        <v>171111</v>
      </c>
      <c r="G240" s="112">
        <f t="shared" si="42"/>
        <v>294</v>
      </c>
      <c r="H240" s="112">
        <f t="shared" si="42"/>
        <v>59646</v>
      </c>
      <c r="I240" s="112">
        <f t="shared" si="42"/>
        <v>1206</v>
      </c>
      <c r="J240" s="112">
        <f t="shared" ref="J240:K240" si="43">SUM(J236:J239)</f>
        <v>232257</v>
      </c>
      <c r="K240" s="135">
        <f t="shared" si="43"/>
        <v>273.15999999999997</v>
      </c>
    </row>
    <row r="241" spans="1:11" ht="19.5" customHeight="1" x14ac:dyDescent="0.2">
      <c r="A241" s="43" t="s">
        <v>166</v>
      </c>
      <c r="B241" s="230"/>
      <c r="C241" s="230"/>
      <c r="D241" s="55"/>
      <c r="E241" s="254"/>
      <c r="F241" s="113"/>
      <c r="G241" s="113"/>
      <c r="H241" s="113"/>
      <c r="I241" s="113"/>
      <c r="J241" s="114"/>
      <c r="K241" s="136"/>
    </row>
    <row r="242" spans="1:11" ht="16.5" customHeight="1" x14ac:dyDescent="0.2">
      <c r="A242" s="65" t="s">
        <v>472</v>
      </c>
      <c r="B242" s="227">
        <v>600040453</v>
      </c>
      <c r="C242" s="227">
        <v>63832151</v>
      </c>
      <c r="D242" s="49">
        <v>91652000703</v>
      </c>
      <c r="E242" s="252">
        <v>3113</v>
      </c>
      <c r="F242" s="82">
        <v>39369</v>
      </c>
      <c r="G242" s="82">
        <v>63</v>
      </c>
      <c r="H242" s="82">
        <v>13722</v>
      </c>
      <c r="I242" s="82">
        <v>323</v>
      </c>
      <c r="J242" s="82">
        <f t="shared" ref="J242:J244" si="44">F242+G242+H242+I242</f>
        <v>53477</v>
      </c>
      <c r="K242" s="146">
        <v>55.7</v>
      </c>
    </row>
    <row r="243" spans="1:11" ht="15.75" customHeight="1" x14ac:dyDescent="0.2">
      <c r="A243" s="65" t="s">
        <v>551</v>
      </c>
      <c r="B243" s="227">
        <v>600040623</v>
      </c>
      <c r="C243" s="227">
        <v>60446005</v>
      </c>
      <c r="D243" s="49">
        <v>91652000702</v>
      </c>
      <c r="E243" s="252">
        <v>3113</v>
      </c>
      <c r="F243" s="82">
        <v>40570</v>
      </c>
      <c r="G243" s="82">
        <v>144</v>
      </c>
      <c r="H243" s="82">
        <v>14167</v>
      </c>
      <c r="I243" s="82">
        <v>303</v>
      </c>
      <c r="J243" s="82">
        <f t="shared" si="44"/>
        <v>55184</v>
      </c>
      <c r="K243" s="146">
        <v>63.15</v>
      </c>
    </row>
    <row r="244" spans="1:11" ht="16.5" customHeight="1" x14ac:dyDescent="0.2">
      <c r="A244" s="65" t="s">
        <v>341</v>
      </c>
      <c r="B244" s="227">
        <v>600040399</v>
      </c>
      <c r="C244" s="227">
        <v>60445939</v>
      </c>
      <c r="D244" s="49">
        <v>91652000701</v>
      </c>
      <c r="E244" s="252">
        <v>3113</v>
      </c>
      <c r="F244" s="82">
        <v>43084</v>
      </c>
      <c r="G244" s="82">
        <v>59</v>
      </c>
      <c r="H244" s="82">
        <v>15013</v>
      </c>
      <c r="I244" s="82">
        <v>329</v>
      </c>
      <c r="J244" s="82">
        <f t="shared" si="44"/>
        <v>58485</v>
      </c>
      <c r="K244" s="147">
        <v>68.61</v>
      </c>
    </row>
    <row r="245" spans="1:11" ht="19.5" customHeight="1" x14ac:dyDescent="0.2">
      <c r="A245" s="61" t="s">
        <v>167</v>
      </c>
      <c r="B245" s="226"/>
      <c r="C245" s="226"/>
      <c r="D245" s="62"/>
      <c r="E245" s="255"/>
      <c r="F245" s="118"/>
      <c r="G245" s="118"/>
      <c r="H245" s="118"/>
      <c r="I245" s="118"/>
      <c r="J245" s="118"/>
      <c r="K245" s="137"/>
    </row>
    <row r="246" spans="1:11" ht="15.75" customHeight="1" thickBot="1" x14ac:dyDescent="0.25">
      <c r="A246" s="65" t="s">
        <v>554</v>
      </c>
      <c r="B246" s="227">
        <v>600040500</v>
      </c>
      <c r="C246" s="227">
        <v>70918805</v>
      </c>
      <c r="D246" s="49">
        <v>91652001341</v>
      </c>
      <c r="E246" s="252">
        <v>3113</v>
      </c>
      <c r="F246" s="108">
        <v>79461</v>
      </c>
      <c r="G246" s="132">
        <v>549</v>
      </c>
      <c r="H246" s="132">
        <v>27838</v>
      </c>
      <c r="I246" s="108">
        <v>572</v>
      </c>
      <c r="J246" s="109">
        <f>F246+G246+H246+I246</f>
        <v>108420</v>
      </c>
      <c r="K246" s="133">
        <v>126.11</v>
      </c>
    </row>
    <row r="247" spans="1:11" ht="19.5" customHeight="1" thickBot="1" x14ac:dyDescent="0.25">
      <c r="A247" s="53" t="s">
        <v>535</v>
      </c>
      <c r="B247" s="229"/>
      <c r="C247" s="229"/>
      <c r="D247" s="40"/>
      <c r="E247" s="253"/>
      <c r="F247" s="112">
        <f t="shared" ref="F247:I247" si="45">SUM(F242:F246)</f>
        <v>202484</v>
      </c>
      <c r="G247" s="112">
        <f t="shared" si="45"/>
        <v>815</v>
      </c>
      <c r="H247" s="112">
        <f t="shared" si="45"/>
        <v>70740</v>
      </c>
      <c r="I247" s="112">
        <f t="shared" si="45"/>
        <v>1527</v>
      </c>
      <c r="J247" s="112">
        <f t="shared" ref="J247:K247" si="46">SUM(J242:J246)</f>
        <v>275566</v>
      </c>
      <c r="K247" s="135">
        <f t="shared" si="46"/>
        <v>313.57</v>
      </c>
    </row>
    <row r="248" spans="1:11" ht="19.5" customHeight="1" x14ac:dyDescent="0.2">
      <c r="A248" s="43" t="s">
        <v>169</v>
      </c>
      <c r="B248" s="230"/>
      <c r="C248" s="230"/>
      <c r="D248" s="55"/>
      <c r="E248" s="254"/>
      <c r="F248" s="113"/>
      <c r="G248" s="113"/>
      <c r="H248" s="113"/>
      <c r="I248" s="113"/>
      <c r="J248" s="114"/>
      <c r="K248" s="136"/>
    </row>
    <row r="249" spans="1:11" ht="16.5" customHeight="1" x14ac:dyDescent="0.2">
      <c r="A249" s="65" t="s">
        <v>464</v>
      </c>
      <c r="B249" s="227">
        <v>600040445</v>
      </c>
      <c r="C249" s="227">
        <v>61384780</v>
      </c>
      <c r="D249" s="49">
        <v>91652000700</v>
      </c>
      <c r="E249" s="252">
        <v>3113</v>
      </c>
      <c r="F249" s="108">
        <v>50718</v>
      </c>
      <c r="G249" s="108">
        <v>0</v>
      </c>
      <c r="H249" s="108">
        <v>17650</v>
      </c>
      <c r="I249" s="108">
        <v>392</v>
      </c>
      <c r="J249" s="109">
        <f>F249+G249+H249+I249</f>
        <v>68760</v>
      </c>
      <c r="K249" s="138">
        <v>76.73</v>
      </c>
    </row>
    <row r="250" spans="1:11" ht="19.5" customHeight="1" x14ac:dyDescent="0.2">
      <c r="A250" s="61" t="s">
        <v>170</v>
      </c>
      <c r="B250" s="226"/>
      <c r="C250" s="226"/>
      <c r="D250" s="62"/>
      <c r="E250" s="255"/>
      <c r="F250" s="118"/>
      <c r="G250" s="118"/>
      <c r="H250" s="118"/>
      <c r="I250" s="118"/>
      <c r="J250" s="118"/>
      <c r="K250" s="137"/>
    </row>
    <row r="251" spans="1:11" ht="16.5" customHeight="1" x14ac:dyDescent="0.2">
      <c r="A251" s="65" t="s">
        <v>237</v>
      </c>
      <c r="B251" s="227">
        <v>600040615</v>
      </c>
      <c r="C251" s="227">
        <v>65992911</v>
      </c>
      <c r="D251" s="49">
        <v>91652000710</v>
      </c>
      <c r="E251" s="252">
        <v>3113</v>
      </c>
      <c r="F251" s="108">
        <v>22764</v>
      </c>
      <c r="G251" s="108">
        <v>145</v>
      </c>
      <c r="H251" s="108">
        <v>7971</v>
      </c>
      <c r="I251" s="108">
        <v>156</v>
      </c>
      <c r="J251" s="109">
        <f>F251+G251+H251+I251</f>
        <v>31036</v>
      </c>
      <c r="K251" s="133">
        <v>36.07</v>
      </c>
    </row>
    <row r="252" spans="1:11" ht="19.5" customHeight="1" x14ac:dyDescent="0.2">
      <c r="A252" s="61" t="s">
        <v>250</v>
      </c>
      <c r="B252" s="226"/>
      <c r="C252" s="226"/>
      <c r="D252" s="62"/>
      <c r="E252" s="255"/>
      <c r="F252" s="118"/>
      <c r="G252" s="118"/>
      <c r="H252" s="118"/>
      <c r="I252" s="118"/>
      <c r="J252" s="118"/>
      <c r="K252" s="137"/>
    </row>
    <row r="253" spans="1:11" ht="16.5" customHeight="1" thickBot="1" x14ac:dyDescent="0.25">
      <c r="A253" s="90" t="s">
        <v>325</v>
      </c>
      <c r="B253" s="228">
        <v>600040402</v>
      </c>
      <c r="C253" s="228">
        <v>60460865</v>
      </c>
      <c r="D253" s="56">
        <v>91652000712</v>
      </c>
      <c r="E253" s="202">
        <v>3113</v>
      </c>
      <c r="F253" s="110">
        <v>43971</v>
      </c>
      <c r="G253" s="110">
        <v>325</v>
      </c>
      <c r="H253" s="110">
        <v>15412</v>
      </c>
      <c r="I253" s="110">
        <v>225</v>
      </c>
      <c r="J253" s="111">
        <f>F253+G253+H253+I253</f>
        <v>59933</v>
      </c>
      <c r="K253" s="134">
        <v>70.86</v>
      </c>
    </row>
    <row r="254" spans="1:11" ht="19.5" customHeight="1" thickBot="1" x14ac:dyDescent="0.25">
      <c r="A254" s="53" t="s">
        <v>536</v>
      </c>
      <c r="B254" s="229"/>
      <c r="C254" s="229"/>
      <c r="D254" s="40"/>
      <c r="E254" s="253"/>
      <c r="F254" s="112">
        <f t="shared" ref="F254:I254" si="47">SUM(F249:F253)</f>
        <v>117453</v>
      </c>
      <c r="G254" s="112">
        <f t="shared" si="47"/>
        <v>470</v>
      </c>
      <c r="H254" s="112">
        <f t="shared" si="47"/>
        <v>41033</v>
      </c>
      <c r="I254" s="112">
        <f t="shared" si="47"/>
        <v>773</v>
      </c>
      <c r="J254" s="112">
        <f t="shared" ref="J254:K254" si="48">SUM(J249:J253)</f>
        <v>159729</v>
      </c>
      <c r="K254" s="135">
        <f t="shared" si="48"/>
        <v>183.66000000000003</v>
      </c>
    </row>
    <row r="255" spans="1:11" ht="19.5" customHeight="1" x14ac:dyDescent="0.2">
      <c r="A255" s="43" t="s">
        <v>172</v>
      </c>
      <c r="B255" s="230"/>
      <c r="C255" s="230"/>
      <c r="D255" s="55"/>
      <c r="E255" s="254"/>
      <c r="F255" s="113"/>
      <c r="G255" s="113"/>
      <c r="H255" s="113"/>
      <c r="I255" s="113"/>
      <c r="J255" s="114"/>
      <c r="K255" s="136"/>
    </row>
    <row r="256" spans="1:11" ht="16.5" customHeight="1" x14ac:dyDescent="0.2">
      <c r="A256" s="65" t="s">
        <v>119</v>
      </c>
      <c r="B256" s="227">
        <v>600040429</v>
      </c>
      <c r="C256" s="227">
        <v>49625195</v>
      </c>
      <c r="D256" s="49">
        <v>91652000705</v>
      </c>
      <c r="E256" s="252">
        <v>3113</v>
      </c>
      <c r="F256" s="108">
        <v>30161</v>
      </c>
      <c r="G256" s="108">
        <v>25</v>
      </c>
      <c r="H256" s="108">
        <v>10504</v>
      </c>
      <c r="I256" s="108">
        <v>168</v>
      </c>
      <c r="J256" s="109">
        <f t="shared" ref="J256:J259" si="49">F256+G256+H256+I256</f>
        <v>40858</v>
      </c>
      <c r="K256" s="133">
        <v>47.11</v>
      </c>
    </row>
    <row r="257" spans="1:11" ht="16.5" customHeight="1" x14ac:dyDescent="0.2">
      <c r="A257" s="65" t="s">
        <v>120</v>
      </c>
      <c r="B257" s="227">
        <v>600040607</v>
      </c>
      <c r="C257" s="227">
        <v>63830825</v>
      </c>
      <c r="D257" s="49">
        <v>91652000707</v>
      </c>
      <c r="E257" s="252">
        <v>3113</v>
      </c>
      <c r="F257" s="108">
        <v>30851</v>
      </c>
      <c r="G257" s="108">
        <v>211</v>
      </c>
      <c r="H257" s="108">
        <v>10807</v>
      </c>
      <c r="I257" s="108">
        <v>202</v>
      </c>
      <c r="J257" s="109">
        <f t="shared" si="49"/>
        <v>42071</v>
      </c>
      <c r="K257" s="133">
        <v>44.74</v>
      </c>
    </row>
    <row r="258" spans="1:11" ht="15.75" customHeight="1" x14ac:dyDescent="0.2">
      <c r="A258" s="65" t="s">
        <v>121</v>
      </c>
      <c r="B258" s="227">
        <v>600040411</v>
      </c>
      <c r="C258" s="227">
        <v>63830817</v>
      </c>
      <c r="D258" s="49">
        <v>91652000706</v>
      </c>
      <c r="E258" s="252">
        <v>3117</v>
      </c>
      <c r="F258" s="108">
        <v>12275</v>
      </c>
      <c r="G258" s="108">
        <v>17</v>
      </c>
      <c r="H258" s="108">
        <v>4277</v>
      </c>
      <c r="I258" s="108">
        <v>96</v>
      </c>
      <c r="J258" s="109">
        <f t="shared" si="49"/>
        <v>16665</v>
      </c>
      <c r="K258" s="133">
        <v>19.22</v>
      </c>
    </row>
    <row r="259" spans="1:11" ht="16.5" customHeight="1" thickBot="1" x14ac:dyDescent="0.25">
      <c r="A259" s="90" t="s">
        <v>122</v>
      </c>
      <c r="B259" s="228">
        <v>600040437</v>
      </c>
      <c r="C259" s="228">
        <v>63830809</v>
      </c>
      <c r="D259" s="56">
        <v>91652000708</v>
      </c>
      <c r="E259" s="202">
        <v>3113</v>
      </c>
      <c r="F259" s="110">
        <v>26359</v>
      </c>
      <c r="G259" s="110">
        <v>42</v>
      </c>
      <c r="H259" s="110">
        <v>9187</v>
      </c>
      <c r="I259" s="110">
        <v>179</v>
      </c>
      <c r="J259" s="111">
        <f t="shared" si="49"/>
        <v>35767</v>
      </c>
      <c r="K259" s="134">
        <v>42.01</v>
      </c>
    </row>
    <row r="260" spans="1:11" ht="19.5" customHeight="1" thickBot="1" x14ac:dyDescent="0.25">
      <c r="A260" s="53" t="s">
        <v>537</v>
      </c>
      <c r="B260" s="229"/>
      <c r="C260" s="229"/>
      <c r="D260" s="40"/>
      <c r="E260" s="253"/>
      <c r="F260" s="112">
        <f t="shared" ref="F260:K260" si="50">SUM(F256:F259)</f>
        <v>99646</v>
      </c>
      <c r="G260" s="112">
        <f t="shared" si="50"/>
        <v>295</v>
      </c>
      <c r="H260" s="112">
        <f t="shared" si="50"/>
        <v>34775</v>
      </c>
      <c r="I260" s="112">
        <f t="shared" si="50"/>
        <v>645</v>
      </c>
      <c r="J260" s="112">
        <f t="shared" si="50"/>
        <v>135361</v>
      </c>
      <c r="K260" s="135">
        <f t="shared" si="50"/>
        <v>153.07999999999998</v>
      </c>
    </row>
    <row r="261" spans="1:11" ht="19.5" customHeight="1" x14ac:dyDescent="0.2">
      <c r="A261" s="43" t="s">
        <v>174</v>
      </c>
      <c r="B261" s="230"/>
      <c r="C261" s="230"/>
      <c r="D261" s="55"/>
      <c r="E261" s="254"/>
      <c r="F261" s="113"/>
      <c r="G261" s="113"/>
      <c r="H261" s="113"/>
      <c r="I261" s="113"/>
      <c r="J261" s="114"/>
      <c r="K261" s="136"/>
    </row>
    <row r="262" spans="1:11" ht="16.5" customHeight="1" x14ac:dyDescent="0.2">
      <c r="A262" s="65" t="s">
        <v>183</v>
      </c>
      <c r="B262" s="227">
        <v>600040593</v>
      </c>
      <c r="C262" s="227">
        <v>47608579</v>
      </c>
      <c r="D262" s="49">
        <v>91652000711</v>
      </c>
      <c r="E262" s="252">
        <v>3113</v>
      </c>
      <c r="F262" s="120">
        <v>63786</v>
      </c>
      <c r="G262" s="120">
        <v>0</v>
      </c>
      <c r="H262" s="120">
        <v>22197</v>
      </c>
      <c r="I262" s="120">
        <v>476</v>
      </c>
      <c r="J262" s="120">
        <f>F262+G262+H262+I262</f>
        <v>86459</v>
      </c>
      <c r="K262" s="138">
        <v>105.49</v>
      </c>
    </row>
    <row r="263" spans="1:11" ht="19.5" customHeight="1" x14ac:dyDescent="0.2">
      <c r="A263" s="61" t="s">
        <v>235</v>
      </c>
      <c r="B263" s="226"/>
      <c r="C263" s="226"/>
      <c r="D263" s="62"/>
      <c r="E263" s="255"/>
      <c r="F263" s="118"/>
      <c r="G263" s="118"/>
      <c r="H263" s="118"/>
      <c r="I263" s="118"/>
      <c r="J263" s="118"/>
      <c r="K263" s="137"/>
    </row>
    <row r="264" spans="1:11" ht="16.5" customHeight="1" x14ac:dyDescent="0.2">
      <c r="A264" s="65" t="s">
        <v>326</v>
      </c>
      <c r="B264" s="227">
        <v>600040470</v>
      </c>
      <c r="C264" s="227">
        <v>70902461</v>
      </c>
      <c r="D264" s="49">
        <v>91652001345</v>
      </c>
      <c r="E264" s="252">
        <v>3113</v>
      </c>
      <c r="F264" s="108">
        <v>21984</v>
      </c>
      <c r="G264" s="108">
        <v>17</v>
      </c>
      <c r="H264" s="108">
        <v>7656</v>
      </c>
      <c r="I264" s="108">
        <v>156</v>
      </c>
      <c r="J264" s="108">
        <f>F264+G264+H264+I264</f>
        <v>29813</v>
      </c>
      <c r="K264" s="133">
        <v>34.979999999999997</v>
      </c>
    </row>
    <row r="265" spans="1:11" ht="19.5" customHeight="1" x14ac:dyDescent="0.2">
      <c r="A265" s="61" t="s">
        <v>175</v>
      </c>
      <c r="B265" s="226"/>
      <c r="C265" s="226"/>
      <c r="D265" s="62"/>
      <c r="E265" s="255"/>
      <c r="F265" s="118"/>
      <c r="G265" s="118"/>
      <c r="H265" s="118"/>
      <c r="I265" s="118"/>
      <c r="J265" s="118"/>
      <c r="K265" s="137"/>
    </row>
    <row r="266" spans="1:11" ht="16.5" customHeight="1" x14ac:dyDescent="0.2">
      <c r="A266" s="65" t="s">
        <v>575</v>
      </c>
      <c r="B266" s="227">
        <v>600040488</v>
      </c>
      <c r="C266" s="227">
        <v>63833956</v>
      </c>
      <c r="D266" s="49">
        <v>91652000709</v>
      </c>
      <c r="E266" s="252">
        <v>3113</v>
      </c>
      <c r="F266" s="108">
        <v>35439</v>
      </c>
      <c r="G266" s="108">
        <v>25</v>
      </c>
      <c r="H266" s="108">
        <v>12341</v>
      </c>
      <c r="I266" s="108">
        <v>255</v>
      </c>
      <c r="J266" s="108">
        <f>F266+G266+H266+I266</f>
        <v>48060</v>
      </c>
      <c r="K266" s="133">
        <v>55.21</v>
      </c>
    </row>
    <row r="267" spans="1:11" ht="19.5" customHeight="1" x14ac:dyDescent="0.2">
      <c r="A267" s="61" t="s">
        <v>251</v>
      </c>
      <c r="B267" s="226"/>
      <c r="C267" s="226"/>
      <c r="D267" s="62"/>
      <c r="E267" s="255"/>
      <c r="F267" s="118"/>
      <c r="G267" s="118"/>
      <c r="H267" s="118"/>
      <c r="I267" s="118"/>
      <c r="J267" s="118"/>
      <c r="K267" s="137"/>
    </row>
    <row r="268" spans="1:11" ht="16.5" customHeight="1" thickBot="1" x14ac:dyDescent="0.25">
      <c r="A268" s="90" t="s">
        <v>327</v>
      </c>
      <c r="B268" s="228">
        <v>600040518</v>
      </c>
      <c r="C268" s="228">
        <v>70908133</v>
      </c>
      <c r="D268" s="56">
        <v>91652001353</v>
      </c>
      <c r="E268" s="202">
        <v>3113</v>
      </c>
      <c r="F268" s="110">
        <v>11679</v>
      </c>
      <c r="G268" s="110">
        <v>27</v>
      </c>
      <c r="H268" s="110">
        <v>4073</v>
      </c>
      <c r="I268" s="110">
        <v>78</v>
      </c>
      <c r="J268" s="110">
        <f>F268+G268+H268+I268</f>
        <v>15857</v>
      </c>
      <c r="K268" s="134">
        <v>20.34</v>
      </c>
    </row>
    <row r="269" spans="1:11" ht="19.5" customHeight="1" thickBot="1" x14ac:dyDescent="0.25">
      <c r="A269" s="53" t="s">
        <v>538</v>
      </c>
      <c r="B269" s="229"/>
      <c r="C269" s="229"/>
      <c r="D269" s="40"/>
      <c r="E269" s="253"/>
      <c r="F269" s="112">
        <f t="shared" ref="F269:J269" si="51">SUM(F262:F268)</f>
        <v>132888</v>
      </c>
      <c r="G269" s="112">
        <f t="shared" si="51"/>
        <v>69</v>
      </c>
      <c r="H269" s="112">
        <f t="shared" si="51"/>
        <v>46267</v>
      </c>
      <c r="I269" s="112">
        <f t="shared" si="51"/>
        <v>965</v>
      </c>
      <c r="J269" s="112">
        <f t="shared" si="51"/>
        <v>180189</v>
      </c>
      <c r="K269" s="135">
        <f t="shared" ref="K269" si="52">SUM(K262:K268)</f>
        <v>216.02</v>
      </c>
    </row>
    <row r="270" spans="1:11" ht="19.5" customHeight="1" x14ac:dyDescent="0.2">
      <c r="A270" s="43" t="s">
        <v>241</v>
      </c>
      <c r="B270" s="230"/>
      <c r="C270" s="230"/>
      <c r="D270" s="55"/>
      <c r="E270" s="254"/>
      <c r="F270" s="113"/>
      <c r="G270" s="113"/>
      <c r="H270" s="113"/>
      <c r="I270" s="113"/>
      <c r="J270" s="114"/>
      <c r="K270" s="136"/>
    </row>
    <row r="271" spans="1:11" ht="16.5" customHeight="1" x14ac:dyDescent="0.2">
      <c r="A271" s="65" t="s">
        <v>123</v>
      </c>
      <c r="B271" s="227">
        <v>600041328</v>
      </c>
      <c r="C271" s="227">
        <v>62933540</v>
      </c>
      <c r="D271" s="49">
        <v>91652000713</v>
      </c>
      <c r="E271" s="252">
        <v>3113</v>
      </c>
      <c r="F271" s="108">
        <v>40454</v>
      </c>
      <c r="G271" s="108">
        <v>303</v>
      </c>
      <c r="H271" s="108">
        <v>14181</v>
      </c>
      <c r="I271" s="108">
        <v>293</v>
      </c>
      <c r="J271" s="109">
        <f t="shared" ref="J271:J272" si="53">F271+G271+H271+I271</f>
        <v>55231</v>
      </c>
      <c r="K271" s="133">
        <v>59.22</v>
      </c>
    </row>
    <row r="272" spans="1:11" ht="16.5" customHeight="1" x14ac:dyDescent="0.2">
      <c r="A272" s="65" t="s">
        <v>328</v>
      </c>
      <c r="B272" s="227">
        <v>600041301</v>
      </c>
      <c r="C272" s="227">
        <v>62933671</v>
      </c>
      <c r="D272" s="49">
        <v>91652000714</v>
      </c>
      <c r="E272" s="252">
        <v>3113</v>
      </c>
      <c r="F272" s="108">
        <v>45405</v>
      </c>
      <c r="G272" s="108">
        <v>72</v>
      </c>
      <c r="H272" s="108">
        <v>15825</v>
      </c>
      <c r="I272" s="108">
        <v>352</v>
      </c>
      <c r="J272" s="109">
        <f t="shared" si="53"/>
        <v>61654</v>
      </c>
      <c r="K272" s="133">
        <v>69.260000000000005</v>
      </c>
    </row>
    <row r="273" spans="1:11" ht="19.5" customHeight="1" x14ac:dyDescent="0.2">
      <c r="A273" s="43" t="s">
        <v>236</v>
      </c>
      <c r="B273" s="230"/>
      <c r="C273" s="230"/>
      <c r="D273" s="55"/>
      <c r="E273" s="254"/>
      <c r="F273" s="113"/>
      <c r="G273" s="113"/>
      <c r="H273" s="113"/>
      <c r="I273" s="113"/>
      <c r="J273" s="118"/>
      <c r="K273" s="136"/>
    </row>
    <row r="274" spans="1:11" ht="16.5" customHeight="1" thickBot="1" x14ac:dyDescent="0.25">
      <c r="A274" s="92" t="s">
        <v>392</v>
      </c>
      <c r="B274" s="239">
        <v>600041344</v>
      </c>
      <c r="C274" s="239">
        <v>70926921</v>
      </c>
      <c r="D274" s="52">
        <v>91652001356</v>
      </c>
      <c r="E274" s="258">
        <v>3113</v>
      </c>
      <c r="F274" s="125">
        <v>29955</v>
      </c>
      <c r="G274" s="125">
        <v>88</v>
      </c>
      <c r="H274" s="125">
        <v>10454</v>
      </c>
      <c r="I274" s="125">
        <v>234</v>
      </c>
      <c r="J274" s="126">
        <f>F274+G274+H274+I274</f>
        <v>40731</v>
      </c>
      <c r="K274" s="141">
        <v>49.54</v>
      </c>
    </row>
    <row r="275" spans="1:11" ht="19.5" customHeight="1" thickBot="1" x14ac:dyDescent="0.25">
      <c r="A275" s="73" t="s">
        <v>514</v>
      </c>
      <c r="B275" s="238"/>
      <c r="C275" s="238"/>
      <c r="D275" s="41"/>
      <c r="E275" s="27"/>
      <c r="F275" s="127">
        <f t="shared" ref="F275:I275" si="54">SUM(F271:F274)</f>
        <v>115814</v>
      </c>
      <c r="G275" s="127">
        <f t="shared" si="54"/>
        <v>463</v>
      </c>
      <c r="H275" s="127">
        <f t="shared" si="54"/>
        <v>40460</v>
      </c>
      <c r="I275" s="127">
        <f t="shared" si="54"/>
        <v>879</v>
      </c>
      <c r="J275" s="127">
        <f t="shared" ref="J275:K275" si="55">SUM(J271:J274)</f>
        <v>157616</v>
      </c>
      <c r="K275" s="142">
        <f t="shared" si="55"/>
        <v>178.02</v>
      </c>
    </row>
    <row r="276" spans="1:11" ht="21" customHeight="1" thickBot="1" x14ac:dyDescent="0.25">
      <c r="A276" s="73" t="s">
        <v>124</v>
      </c>
      <c r="B276" s="224"/>
      <c r="C276" s="224"/>
      <c r="D276" s="26"/>
      <c r="E276" s="27"/>
      <c r="F276" s="127">
        <f t="shared" ref="F276:K276" si="56">F12+F24+F36+F61+F78+F101+F111+F132+F140+F156+F171+F186+F200+F210+F225+F234+F240+F247+F254+F260+F269+F275</f>
        <v>6870456</v>
      </c>
      <c r="G276" s="127">
        <f t="shared" si="56"/>
        <v>23744</v>
      </c>
      <c r="H276" s="127">
        <f t="shared" si="56"/>
        <v>2398943</v>
      </c>
      <c r="I276" s="127">
        <f t="shared" si="56"/>
        <v>47188</v>
      </c>
      <c r="J276" s="127">
        <f t="shared" si="56"/>
        <v>9340331</v>
      </c>
      <c r="K276" s="142">
        <f t="shared" si="56"/>
        <v>11028.09</v>
      </c>
    </row>
    <row r="278" spans="1:11" x14ac:dyDescent="0.2">
      <c r="F278" s="193"/>
      <c r="G278" s="193"/>
      <c r="H278" s="193"/>
      <c r="I278" s="193"/>
      <c r="J278" s="193"/>
      <c r="K278" s="194"/>
    </row>
    <row r="280" spans="1:11" x14ac:dyDescent="0.2">
      <c r="J280" s="8" t="s">
        <v>300</v>
      </c>
    </row>
  </sheetData>
  <mergeCells count="9">
    <mergeCell ref="J3:J4"/>
    <mergeCell ref="K3:K4"/>
    <mergeCell ref="E3:E4"/>
    <mergeCell ref="D3:D4"/>
    <mergeCell ref="A3:A4"/>
    <mergeCell ref="G3:G4"/>
    <mergeCell ref="F3:F4"/>
    <mergeCell ref="H3:H4"/>
    <mergeCell ref="I3:I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0" pageOrder="overThenDown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2"/>
  <sheetViews>
    <sheetView zoomScaleNormal="100" workbookViewId="0">
      <selection activeCell="A18" sqref="A18"/>
    </sheetView>
  </sheetViews>
  <sheetFormatPr defaultRowHeight="12.75" x14ac:dyDescent="0.2"/>
  <cols>
    <col min="1" max="1" width="58.7109375" style="28" customWidth="1"/>
    <col min="2" max="2" width="10" style="28" hidden="1" customWidth="1"/>
    <col min="3" max="3" width="9" style="28" hidden="1" customWidth="1"/>
    <col min="4" max="4" width="15.28515625" style="28" customWidth="1"/>
    <col min="5" max="5" width="9" style="28" customWidth="1"/>
    <col min="6" max="8" width="11.7109375" style="28" customWidth="1"/>
    <col min="9" max="9" width="11.7109375" style="28" hidden="1" customWidth="1"/>
    <col min="10" max="10" width="11.7109375" style="28" customWidth="1"/>
    <col min="11" max="11" width="12.42578125" style="28" customWidth="1"/>
    <col min="12" max="16384" width="9.140625" style="28"/>
  </cols>
  <sheetData>
    <row r="2" spans="1:11" ht="13.5" thickBot="1" x14ac:dyDescent="0.25">
      <c r="A2" s="29"/>
      <c r="B2" s="34"/>
      <c r="C2" s="34"/>
      <c r="K2" s="10" t="s">
        <v>419</v>
      </c>
    </row>
    <row r="3" spans="1:11" s="8" customFormat="1" ht="15.75" customHeight="1" x14ac:dyDescent="0.2">
      <c r="A3" s="276" t="s">
        <v>566</v>
      </c>
      <c r="B3" s="203"/>
      <c r="C3" s="203"/>
      <c r="D3" s="272" t="s">
        <v>299</v>
      </c>
      <c r="E3" s="272" t="s">
        <v>35</v>
      </c>
      <c r="F3" s="278" t="s">
        <v>36</v>
      </c>
      <c r="G3" s="272" t="s">
        <v>37</v>
      </c>
      <c r="H3" s="272" t="s">
        <v>38</v>
      </c>
      <c r="I3" s="272" t="s">
        <v>39</v>
      </c>
      <c r="J3" s="274" t="s">
        <v>40</v>
      </c>
      <c r="K3" s="270" t="s">
        <v>567</v>
      </c>
    </row>
    <row r="4" spans="1:11" s="8" customFormat="1" ht="30.75" customHeight="1" thickBot="1" x14ac:dyDescent="0.25">
      <c r="A4" s="277"/>
      <c r="B4" s="215" t="s">
        <v>508</v>
      </c>
      <c r="C4" s="215" t="s">
        <v>507</v>
      </c>
      <c r="D4" s="273"/>
      <c r="E4" s="273"/>
      <c r="F4" s="279"/>
      <c r="G4" s="273"/>
      <c r="H4" s="273"/>
      <c r="I4" s="273"/>
      <c r="J4" s="275"/>
      <c r="K4" s="271"/>
    </row>
    <row r="5" spans="1:11" s="8" customFormat="1" ht="19.5" customHeight="1" x14ac:dyDescent="0.2">
      <c r="A5" s="283" t="s">
        <v>180</v>
      </c>
      <c r="B5" s="284"/>
      <c r="C5" s="284"/>
      <c r="D5" s="285"/>
      <c r="E5" s="285"/>
      <c r="F5" s="285"/>
      <c r="G5" s="285"/>
      <c r="H5" s="285"/>
      <c r="I5" s="285"/>
      <c r="J5" s="285"/>
      <c r="K5" s="286"/>
    </row>
    <row r="6" spans="1:11" s="8" customFormat="1" ht="20.25" customHeight="1" x14ac:dyDescent="0.2">
      <c r="A6" s="216" t="s">
        <v>161</v>
      </c>
      <c r="B6" s="217"/>
      <c r="C6" s="217"/>
      <c r="D6" s="86"/>
      <c r="E6" s="86"/>
      <c r="F6" s="154"/>
      <c r="G6" s="154"/>
      <c r="H6" s="154"/>
      <c r="I6" s="154"/>
      <c r="J6" s="154"/>
      <c r="K6" s="218"/>
    </row>
    <row r="7" spans="1:11" s="8" customFormat="1" ht="15.75" customHeight="1" thickBot="1" x14ac:dyDescent="0.25">
      <c r="A7" s="30" t="s">
        <v>470</v>
      </c>
      <c r="B7" s="25">
        <v>600038548</v>
      </c>
      <c r="C7" s="25">
        <v>67363237</v>
      </c>
      <c r="D7" s="219">
        <v>91652000685</v>
      </c>
      <c r="E7" s="19">
        <v>3231</v>
      </c>
      <c r="F7" s="93">
        <v>9999</v>
      </c>
      <c r="G7" s="93">
        <v>0</v>
      </c>
      <c r="H7" s="93">
        <v>3480</v>
      </c>
      <c r="I7" s="93">
        <v>0</v>
      </c>
      <c r="J7" s="99">
        <f>F7+G7+H7+I7</f>
        <v>13479</v>
      </c>
      <c r="K7" s="104">
        <v>15.85</v>
      </c>
    </row>
    <row r="8" spans="1:11" s="8" customFormat="1" ht="20.25" customHeight="1" thickBot="1" x14ac:dyDescent="0.25">
      <c r="A8" s="53" t="s">
        <v>163</v>
      </c>
      <c r="B8" s="210"/>
      <c r="C8" s="210"/>
      <c r="D8" s="210"/>
      <c r="E8" s="211"/>
      <c r="F8" s="149">
        <f>F7</f>
        <v>9999</v>
      </c>
      <c r="G8" s="149">
        <f t="shared" ref="G8:K8" si="0">G7</f>
        <v>0</v>
      </c>
      <c r="H8" s="149">
        <f t="shared" si="0"/>
        <v>3480</v>
      </c>
      <c r="I8" s="149">
        <f t="shared" si="0"/>
        <v>0</v>
      </c>
      <c r="J8" s="149">
        <f t="shared" si="0"/>
        <v>13479</v>
      </c>
      <c r="K8" s="212">
        <f t="shared" si="0"/>
        <v>15.85</v>
      </c>
    </row>
    <row r="9" spans="1:11" s="8" customFormat="1" ht="20.25" customHeight="1" x14ac:dyDescent="0.2">
      <c r="A9" s="206" t="s">
        <v>164</v>
      </c>
      <c r="B9" s="207"/>
      <c r="C9" s="207"/>
      <c r="D9" s="46"/>
      <c r="E9" s="46"/>
      <c r="F9" s="152"/>
      <c r="G9" s="152"/>
      <c r="H9" s="152"/>
      <c r="I9" s="152"/>
      <c r="J9" s="152"/>
      <c r="K9" s="208"/>
    </row>
    <row r="10" spans="1:11" s="8" customFormat="1" ht="15.75" customHeight="1" thickBot="1" x14ac:dyDescent="0.25">
      <c r="A10" s="31" t="s">
        <v>469</v>
      </c>
      <c r="B10" s="220">
        <v>612500349</v>
      </c>
      <c r="C10" s="220">
        <v>63834715</v>
      </c>
      <c r="D10" s="17">
        <v>91652000696</v>
      </c>
      <c r="E10" s="17">
        <v>3231</v>
      </c>
      <c r="F10" s="100">
        <v>8248</v>
      </c>
      <c r="G10" s="100">
        <v>0</v>
      </c>
      <c r="H10" s="100">
        <v>2870</v>
      </c>
      <c r="I10" s="100">
        <v>0</v>
      </c>
      <c r="J10" s="101">
        <f>F10+G10+H10+I10</f>
        <v>11118</v>
      </c>
      <c r="K10" s="105">
        <v>13.07</v>
      </c>
    </row>
    <row r="11" spans="1:11" s="8" customFormat="1" ht="20.25" customHeight="1" thickBot="1" x14ac:dyDescent="0.25">
      <c r="A11" s="53" t="s">
        <v>509</v>
      </c>
      <c r="B11" s="210"/>
      <c r="C11" s="210"/>
      <c r="D11" s="210"/>
      <c r="E11" s="211"/>
      <c r="F11" s="149">
        <f>F10</f>
        <v>8248</v>
      </c>
      <c r="G11" s="149">
        <f t="shared" ref="G11:K11" si="1">G10</f>
        <v>0</v>
      </c>
      <c r="H11" s="149">
        <f t="shared" si="1"/>
        <v>2870</v>
      </c>
      <c r="I11" s="149">
        <f t="shared" si="1"/>
        <v>0</v>
      </c>
      <c r="J11" s="149">
        <f t="shared" si="1"/>
        <v>11118</v>
      </c>
      <c r="K11" s="212">
        <f t="shared" si="1"/>
        <v>13.07</v>
      </c>
    </row>
    <row r="12" spans="1:11" s="8" customFormat="1" ht="20.25" customHeight="1" thickBot="1" x14ac:dyDescent="0.25">
      <c r="A12" s="280" t="s">
        <v>506</v>
      </c>
      <c r="B12" s="281"/>
      <c r="C12" s="281"/>
      <c r="D12" s="282"/>
      <c r="E12" s="32"/>
      <c r="F12" s="102">
        <f t="shared" ref="F12:K12" si="2">F8+F11</f>
        <v>18247</v>
      </c>
      <c r="G12" s="102">
        <f t="shared" si="2"/>
        <v>0</v>
      </c>
      <c r="H12" s="102">
        <f t="shared" si="2"/>
        <v>6350</v>
      </c>
      <c r="I12" s="102">
        <f t="shared" si="2"/>
        <v>0</v>
      </c>
      <c r="J12" s="103">
        <f t="shared" si="2"/>
        <v>24597</v>
      </c>
      <c r="K12" s="106">
        <f t="shared" si="2"/>
        <v>28.92</v>
      </c>
    </row>
  </sheetData>
  <mergeCells count="11">
    <mergeCell ref="A12:D12"/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"/>
  <sheetViews>
    <sheetView zoomScaleNormal="100" workbookViewId="0">
      <selection activeCell="A16" sqref="A16"/>
    </sheetView>
  </sheetViews>
  <sheetFormatPr defaultRowHeight="12.75" x14ac:dyDescent="0.2"/>
  <cols>
    <col min="1" max="1" width="52.7109375" style="28" customWidth="1"/>
    <col min="2" max="2" width="10" style="28" hidden="1" customWidth="1"/>
    <col min="3" max="3" width="9" style="28" hidden="1" customWidth="1"/>
    <col min="4" max="4" width="14.28515625" style="28" customWidth="1"/>
    <col min="5" max="5" width="9" style="28" customWidth="1"/>
    <col min="6" max="8" width="11.7109375" style="28" customWidth="1"/>
    <col min="9" max="9" width="9.28515625" style="28" hidden="1" customWidth="1"/>
    <col min="10" max="10" width="11.7109375" style="28" customWidth="1"/>
    <col min="11" max="11" width="13" style="28" customWidth="1"/>
    <col min="12" max="16384" width="9.140625" style="28"/>
  </cols>
  <sheetData>
    <row r="1" spans="1:11" x14ac:dyDescent="0.2">
      <c r="A1" s="33"/>
      <c r="B1" s="33"/>
      <c r="C1" s="33"/>
    </row>
    <row r="2" spans="1:11" ht="16.5" customHeight="1" thickBot="1" x14ac:dyDescent="0.25">
      <c r="A2" s="34"/>
      <c r="B2" s="34"/>
      <c r="C2" s="34"/>
      <c r="K2" s="10" t="s">
        <v>419</v>
      </c>
    </row>
    <row r="3" spans="1:11" s="8" customFormat="1" ht="15.75" customHeight="1" x14ac:dyDescent="0.2">
      <c r="A3" s="276" t="s">
        <v>566</v>
      </c>
      <c r="B3" s="203"/>
      <c r="C3" s="203"/>
      <c r="D3" s="272" t="s">
        <v>299</v>
      </c>
      <c r="E3" s="272" t="s">
        <v>35</v>
      </c>
      <c r="F3" s="278" t="s">
        <v>36</v>
      </c>
      <c r="G3" s="272" t="s">
        <v>37</v>
      </c>
      <c r="H3" s="272" t="s">
        <v>38</v>
      </c>
      <c r="I3" s="272" t="s">
        <v>39</v>
      </c>
      <c r="J3" s="274" t="s">
        <v>40</v>
      </c>
      <c r="K3" s="270" t="s">
        <v>567</v>
      </c>
    </row>
    <row r="4" spans="1:11" s="8" customFormat="1" ht="30.75" customHeight="1" thickBot="1" x14ac:dyDescent="0.25">
      <c r="A4" s="277"/>
      <c r="B4" s="215" t="s">
        <v>508</v>
      </c>
      <c r="C4" s="215" t="s">
        <v>507</v>
      </c>
      <c r="D4" s="273"/>
      <c r="E4" s="273"/>
      <c r="F4" s="279"/>
      <c r="G4" s="273"/>
      <c r="H4" s="273"/>
      <c r="I4" s="273"/>
      <c r="J4" s="275"/>
      <c r="K4" s="271"/>
    </row>
    <row r="5" spans="1:11" s="8" customFormat="1" ht="19.5" customHeight="1" thickBot="1" x14ac:dyDescent="0.25">
      <c r="A5" s="283" t="s">
        <v>181</v>
      </c>
      <c r="B5" s="284"/>
      <c r="C5" s="284"/>
      <c r="D5" s="285"/>
      <c r="E5" s="285"/>
      <c r="F5" s="285"/>
      <c r="G5" s="285"/>
      <c r="H5" s="285"/>
      <c r="I5" s="285"/>
      <c r="J5" s="285"/>
      <c r="K5" s="286"/>
    </row>
    <row r="6" spans="1:11" s="8" customFormat="1" ht="20.25" customHeight="1" x14ac:dyDescent="0.2">
      <c r="A6" s="206" t="s">
        <v>147</v>
      </c>
      <c r="B6" s="207"/>
      <c r="C6" s="207"/>
      <c r="D6" s="46"/>
      <c r="E6" s="46"/>
      <c r="F6" s="152"/>
      <c r="G6" s="152"/>
      <c r="H6" s="152"/>
      <c r="I6" s="152"/>
      <c r="J6" s="152"/>
      <c r="K6" s="208"/>
    </row>
    <row r="7" spans="1:11" s="8" customFormat="1" ht="15.75" customHeight="1" thickBot="1" x14ac:dyDescent="0.25">
      <c r="A7" s="35" t="s">
        <v>335</v>
      </c>
      <c r="B7" s="205">
        <v>661000117</v>
      </c>
      <c r="C7" s="209" t="s">
        <v>505</v>
      </c>
      <c r="D7" s="36">
        <v>91652001362</v>
      </c>
      <c r="E7" s="17">
        <v>3233</v>
      </c>
      <c r="F7" s="100">
        <v>8341</v>
      </c>
      <c r="G7" s="100">
        <v>760</v>
      </c>
      <c r="H7" s="100">
        <v>3159</v>
      </c>
      <c r="I7" s="100">
        <v>0</v>
      </c>
      <c r="J7" s="101">
        <f>F7+G7+H7+I7</f>
        <v>12260</v>
      </c>
      <c r="K7" s="105">
        <v>14.35</v>
      </c>
    </row>
    <row r="8" spans="1:11" s="8" customFormat="1" ht="20.25" customHeight="1" thickBot="1" x14ac:dyDescent="0.25">
      <c r="A8" s="53" t="s">
        <v>149</v>
      </c>
      <c r="B8" s="210"/>
      <c r="C8" s="210"/>
      <c r="D8" s="210"/>
      <c r="E8" s="211"/>
      <c r="F8" s="149">
        <f>F7</f>
        <v>8341</v>
      </c>
      <c r="G8" s="149">
        <f t="shared" ref="G8:K8" si="0">G7</f>
        <v>760</v>
      </c>
      <c r="H8" s="149">
        <f t="shared" si="0"/>
        <v>3159</v>
      </c>
      <c r="I8" s="149">
        <f t="shared" si="0"/>
        <v>0</v>
      </c>
      <c r="J8" s="149">
        <f t="shared" si="0"/>
        <v>12260</v>
      </c>
      <c r="K8" s="212">
        <f t="shared" si="0"/>
        <v>14.35</v>
      </c>
    </row>
    <row r="9" spans="1:11" s="8" customFormat="1" ht="20.25" customHeight="1" x14ac:dyDescent="0.2">
      <c r="A9" s="206" t="s">
        <v>172</v>
      </c>
      <c r="B9" s="207"/>
      <c r="C9" s="207"/>
      <c r="D9" s="46"/>
      <c r="E9" s="46"/>
      <c r="F9" s="152"/>
      <c r="G9" s="152"/>
      <c r="H9" s="152"/>
      <c r="I9" s="152"/>
      <c r="J9" s="152"/>
      <c r="K9" s="208"/>
    </row>
    <row r="10" spans="1:11" s="8" customFormat="1" ht="16.5" customHeight="1" thickBot="1" x14ac:dyDescent="0.25">
      <c r="A10" s="11" t="s">
        <v>389</v>
      </c>
      <c r="B10" s="204">
        <v>600040631</v>
      </c>
      <c r="C10" s="204">
        <v>70966681</v>
      </c>
      <c r="D10" s="19">
        <v>91652001361</v>
      </c>
      <c r="E10" s="19">
        <v>3233</v>
      </c>
      <c r="F10" s="93">
        <v>4465</v>
      </c>
      <c r="G10" s="93">
        <v>760</v>
      </c>
      <c r="H10" s="93">
        <v>1811</v>
      </c>
      <c r="I10" s="93">
        <v>0</v>
      </c>
      <c r="J10" s="99">
        <f>F10+G10+H10+I10</f>
        <v>7036</v>
      </c>
      <c r="K10" s="104">
        <v>7.65</v>
      </c>
    </row>
    <row r="11" spans="1:11" s="8" customFormat="1" ht="20.25" customHeight="1" thickBot="1" x14ac:dyDescent="0.25">
      <c r="A11" s="53" t="s">
        <v>173</v>
      </c>
      <c r="B11" s="210"/>
      <c r="C11" s="210"/>
      <c r="D11" s="210"/>
      <c r="E11" s="211"/>
      <c r="F11" s="149">
        <f>F10</f>
        <v>4465</v>
      </c>
      <c r="G11" s="149">
        <f t="shared" ref="G11:K11" si="1">G10</f>
        <v>760</v>
      </c>
      <c r="H11" s="149">
        <f t="shared" si="1"/>
        <v>1811</v>
      </c>
      <c r="I11" s="149">
        <f t="shared" si="1"/>
        <v>0</v>
      </c>
      <c r="J11" s="149">
        <f t="shared" si="1"/>
        <v>7036</v>
      </c>
      <c r="K11" s="212">
        <f t="shared" si="1"/>
        <v>7.65</v>
      </c>
    </row>
    <row r="12" spans="1:11" ht="21" customHeight="1" thickBot="1" x14ac:dyDescent="0.25">
      <c r="A12" s="213" t="s">
        <v>506</v>
      </c>
      <c r="B12" s="210"/>
      <c r="C12" s="210"/>
      <c r="D12" s="214"/>
      <c r="E12" s="32"/>
      <c r="F12" s="102">
        <f t="shared" ref="F12:K12" si="2">F8+F11</f>
        <v>12806</v>
      </c>
      <c r="G12" s="102">
        <f t="shared" si="2"/>
        <v>1520</v>
      </c>
      <c r="H12" s="102">
        <f t="shared" si="2"/>
        <v>4970</v>
      </c>
      <c r="I12" s="102">
        <f t="shared" si="2"/>
        <v>0</v>
      </c>
      <c r="J12" s="103">
        <f t="shared" si="2"/>
        <v>19296</v>
      </c>
      <c r="K12" s="106">
        <f t="shared" si="2"/>
        <v>22</v>
      </c>
    </row>
  </sheetData>
  <mergeCells count="10"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0" orientation="landscape" horizontalDpi="4294967293" r:id="rId1"/>
  <headerFooter alignWithMargins="0">
    <oddFooter>&amp;C&amp;P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sumář PO MČ</vt:lpstr>
      <vt:lpstr>MŠ </vt:lpstr>
      <vt:lpstr>ZŠ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Skokanová Ivana (MHMP, ROZ)</cp:lastModifiedBy>
  <cp:lastPrinted>2025-11-05T17:13:35Z</cp:lastPrinted>
  <dcterms:created xsi:type="dcterms:W3CDTF">2007-08-02T07:32:08Z</dcterms:created>
  <dcterms:modified xsi:type="dcterms:W3CDTF">2025-12-15T15:26:24Z</dcterms:modified>
</cp:coreProperties>
</file>